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3065" yWindow="-30" windowWidth="15465" windowHeight="12570" activeTab="7"/>
  </bookViews>
  <sheets>
    <sheet name="2016" sheetId="9" r:id="rId1"/>
    <sheet name="2017" sheetId="8" r:id="rId2"/>
    <sheet name="2018" sheetId="7" r:id="rId3"/>
    <sheet name="2019" sheetId="5" r:id="rId4"/>
    <sheet name="2020" sheetId="12" r:id="rId5"/>
    <sheet name="2021" sheetId="13" r:id="rId6"/>
    <sheet name="2022" sheetId="14" r:id="rId7"/>
    <sheet name="2016-2021" sheetId="11" r:id="rId8"/>
  </sheets>
  <calcPr calcId="124519"/>
</workbook>
</file>

<file path=xl/calcChain.xml><?xml version="1.0" encoding="utf-8"?>
<calcChain xmlns="http://schemas.openxmlformats.org/spreadsheetml/2006/main">
  <c r="H10" i="14"/>
  <c r="D10"/>
  <c r="B11"/>
  <c r="C10"/>
  <c r="C12" l="1"/>
  <c r="H12"/>
  <c r="G10"/>
  <c r="G12" s="1"/>
  <c r="F10"/>
  <c r="F12" s="1"/>
  <c r="E10"/>
  <c r="E12" s="1"/>
  <c r="D12"/>
  <c r="B9"/>
  <c r="B8"/>
  <c r="B7"/>
  <c r="C10" i="13"/>
  <c r="C12"/>
  <c r="B6"/>
  <c r="B11" l="1"/>
  <c r="H10"/>
  <c r="H12"/>
  <c r="G10"/>
  <c r="G12"/>
  <c r="F10"/>
  <c r="F12"/>
  <c r="E10"/>
  <c r="E12"/>
  <c r="D10"/>
  <c r="D12"/>
  <c r="B9"/>
  <c r="B8"/>
  <c r="B7"/>
  <c r="B11" i="12"/>
  <c r="C12"/>
  <c r="C10"/>
  <c r="B10"/>
  <c r="B9"/>
  <c r="H10"/>
  <c r="H12"/>
  <c r="G10"/>
  <c r="G12"/>
  <c r="F10"/>
  <c r="F12"/>
  <c r="E10"/>
  <c r="E12"/>
  <c r="D10"/>
  <c r="D12"/>
  <c r="B8"/>
  <c r="B7"/>
  <c r="B6"/>
  <c r="B12"/>
  <c r="D10" i="9"/>
  <c r="F10"/>
  <c r="F12"/>
  <c r="H10"/>
  <c r="E10"/>
  <c r="E12"/>
  <c r="G10"/>
  <c r="G12"/>
  <c r="B9"/>
  <c r="B8"/>
  <c r="B7"/>
  <c r="C10"/>
  <c r="C12"/>
  <c r="E10" i="8"/>
  <c r="E12"/>
  <c r="B7"/>
  <c r="D10" i="7"/>
  <c r="D12"/>
  <c r="H10"/>
  <c r="H12"/>
  <c r="G10"/>
  <c r="G12"/>
  <c r="F10"/>
  <c r="F12"/>
  <c r="E10"/>
  <c r="E12"/>
  <c r="B9" i="8"/>
  <c r="G10"/>
  <c r="G12"/>
  <c r="H10"/>
  <c r="H12"/>
  <c r="D10"/>
  <c r="D12"/>
  <c r="C10"/>
  <c r="C12"/>
  <c r="B8"/>
  <c r="D12" i="9"/>
  <c r="H12"/>
  <c r="B11"/>
  <c r="B6"/>
  <c r="F10" i="8"/>
  <c r="F12"/>
  <c r="B11"/>
  <c r="B6"/>
  <c r="B9" i="7"/>
  <c r="B8"/>
  <c r="B7"/>
  <c r="C10"/>
  <c r="C12"/>
  <c r="B11" i="5"/>
  <c r="H10"/>
  <c r="H12"/>
  <c r="E10"/>
  <c r="E12"/>
  <c r="F10"/>
  <c r="F12"/>
  <c r="G10"/>
  <c r="G12"/>
  <c r="D10"/>
  <c r="D12"/>
  <c r="C10"/>
  <c r="C12"/>
  <c r="B6" i="7"/>
  <c r="B6" i="5"/>
  <c r="B7"/>
  <c r="B8"/>
  <c r="B9"/>
  <c r="B11" i="7"/>
  <c r="B10"/>
  <c r="B12"/>
  <c r="B10" i="8"/>
  <c r="B12"/>
  <c r="B10" i="9"/>
  <c r="B12"/>
  <c r="B10" i="5"/>
  <c r="B12"/>
  <c r="B10" i="13"/>
  <c r="B12" s="1"/>
  <c r="B6" i="14" l="1"/>
  <c r="B10" s="1"/>
  <c r="B12" s="1"/>
</calcChain>
</file>

<file path=xl/sharedStrings.xml><?xml version="1.0" encoding="utf-8"?>
<sst xmlns="http://schemas.openxmlformats.org/spreadsheetml/2006/main" count="151" uniqueCount="30">
  <si>
    <t>Вид экологического налога</t>
  </si>
  <si>
    <t>Виды налога</t>
  </si>
  <si>
    <t>Налоги на продукты (D21)</t>
  </si>
  <si>
    <t>Прочие налоги на производство (D29)</t>
  </si>
  <si>
    <t>Налоги на доходы (D51)</t>
  </si>
  <si>
    <t>Прочие текущие налоги (D59)</t>
  </si>
  <si>
    <t>Налоги на капитал (D91)</t>
  </si>
  <si>
    <t>Другие налоговые поступления</t>
  </si>
  <si>
    <t>Налоги на энергоносители</t>
  </si>
  <si>
    <t>Транспортные налоги</t>
  </si>
  <si>
    <t>Налоги на загрязнение окружающей среды</t>
  </si>
  <si>
    <t>Налоги на использование ресурсов</t>
  </si>
  <si>
    <t>Всего экологических налогов</t>
  </si>
  <si>
    <t>Налоги не относящиеся к окружающей среде</t>
  </si>
  <si>
    <t>Всего налогов</t>
  </si>
  <si>
    <t xml:space="preserve">Всего налоговых поступлений </t>
  </si>
  <si>
    <t>Экологические налоги *</t>
  </si>
  <si>
    <t>в тыс. тенге</t>
  </si>
  <si>
    <t>Структура экологических налогов</t>
  </si>
  <si>
    <t>%</t>
  </si>
  <si>
    <t xml:space="preserve">Доля экологических налогов в ВВП </t>
  </si>
  <si>
    <t>тыс. тенге</t>
  </si>
  <si>
    <t>Счет экологических налогов за 2016 год</t>
  </si>
  <si>
    <t>Счет экологических налогов за 2017 год</t>
  </si>
  <si>
    <t>Счет экологических налогов за 2018 год</t>
  </si>
  <si>
    <t xml:space="preserve">Счет экологических налогов за 2019 год </t>
  </si>
  <si>
    <t xml:space="preserve">Счет экологических налогов за 2020 год </t>
  </si>
  <si>
    <t xml:space="preserve">Счет экологических налогов за 2021 год </t>
  </si>
  <si>
    <t xml:space="preserve">Счет экологических налогов за 2022 год </t>
  </si>
  <si>
    <t xml:space="preserve">*- Классификация налогов приведена согласно СНС 2008 и СПЭУ 2012.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</si>
</sst>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_-;\-* #,##0.0_-;_-* &quot;-&quot;?_-;_-@_-"/>
    <numFmt numFmtId="167" formatCode="#,##0.0_ ;\-#,##0.0\ "/>
  </numFmts>
  <fonts count="10">
    <font>
      <sz val="10"/>
      <name val="Arial Cyr"/>
      <charset val="204"/>
    </font>
    <font>
      <sz val="10"/>
      <name val="Arial Cyr"/>
      <charset val="204"/>
    </font>
    <font>
      <b/>
      <sz val="12"/>
      <name val="Roboto"/>
      <charset val="204"/>
    </font>
    <font>
      <sz val="10"/>
      <name val="Roboto"/>
      <charset val="204"/>
    </font>
    <font>
      <i/>
      <sz val="10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sz val="10"/>
      <color rgb="FFC00000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0" xfId="0" applyFont="1" applyBorder="1"/>
    <xf numFmtId="165" fontId="3" fillId="0" borderId="0" xfId="0" applyNumberFormat="1" applyFont="1" applyBorder="1"/>
    <xf numFmtId="165" fontId="3" fillId="0" borderId="0" xfId="0" applyNumberFormat="1" applyFont="1"/>
    <xf numFmtId="0" fontId="5" fillId="0" borderId="0" xfId="0" applyFont="1" applyFill="1" applyBorder="1" applyAlignment="1"/>
    <xf numFmtId="164" fontId="5" fillId="0" borderId="0" xfId="0" applyNumberFormat="1" applyFont="1" applyFill="1" applyBorder="1"/>
    <xf numFmtId="166" fontId="3" fillId="0" borderId="0" xfId="0" applyNumberFormat="1" applyFont="1" applyBorder="1"/>
    <xf numFmtId="166" fontId="3" fillId="0" borderId="0" xfId="0" applyNumberFormat="1" applyFont="1"/>
    <xf numFmtId="0" fontId="4" fillId="0" borderId="0" xfId="0" applyFont="1" applyFill="1"/>
    <xf numFmtId="0" fontId="3" fillId="0" borderId="0" xfId="0" applyFont="1" applyFill="1"/>
    <xf numFmtId="0" fontId="8" fillId="0" borderId="0" xfId="0" applyFont="1" applyFill="1"/>
    <xf numFmtId="167" fontId="3" fillId="0" borderId="0" xfId="0" applyNumberFormat="1" applyFont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6" fillId="0" borderId="6" xfId="0" applyNumberFormat="1" applyFont="1" applyFill="1" applyBorder="1"/>
    <xf numFmtId="164" fontId="6" fillId="0" borderId="7" xfId="0" applyNumberFormat="1" applyFont="1" applyFill="1" applyBorder="1"/>
    <xf numFmtId="164" fontId="7" fillId="0" borderId="7" xfId="0" applyNumberFormat="1" applyFont="1" applyFill="1" applyBorder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164" fontId="7" fillId="0" borderId="6" xfId="0" applyNumberFormat="1" applyFont="1" applyFill="1" applyBorder="1"/>
    <xf numFmtId="0" fontId="7" fillId="0" borderId="0" xfId="0" applyFont="1" applyFill="1" applyBorder="1" applyAlignment="1"/>
    <xf numFmtId="0" fontId="9" fillId="0" borderId="0" xfId="0" applyFont="1" applyFill="1"/>
    <xf numFmtId="0" fontId="7" fillId="0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2 3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22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  <c r="I3" s="3"/>
    </row>
    <row r="4" spans="1:9">
      <c r="A4" s="45" t="s">
        <v>0</v>
      </c>
      <c r="B4" s="43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44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8" t="s">
        <v>8</v>
      </c>
      <c r="B6" s="17">
        <f>SUM(C6:H6)</f>
        <v>849052365.60000002</v>
      </c>
      <c r="C6" s="18">
        <v>849052365.60000002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50494764.799999997</v>
      </c>
      <c r="C7" s="15">
        <v>3587848.3</v>
      </c>
      <c r="D7" s="15">
        <v>46906916.5</v>
      </c>
      <c r="E7" s="15">
        <v>0</v>
      </c>
      <c r="F7" s="15">
        <v>0</v>
      </c>
      <c r="G7" s="15">
        <v>0</v>
      </c>
      <c r="H7" s="15">
        <v>0</v>
      </c>
      <c r="I7" s="3"/>
    </row>
    <row r="8" spans="1:9">
      <c r="A8" s="24" t="s">
        <v>10</v>
      </c>
      <c r="B8" s="14">
        <f>SUM(C8:H8)</f>
        <v>67216275.700000003</v>
      </c>
      <c r="C8" s="15">
        <v>0</v>
      </c>
      <c r="D8" s="15">
        <v>67216275.700000003</v>
      </c>
      <c r="E8" s="15">
        <v>0</v>
      </c>
      <c r="F8" s="15">
        <v>0</v>
      </c>
      <c r="G8" s="15">
        <v>0</v>
      </c>
      <c r="H8" s="15">
        <v>0</v>
      </c>
      <c r="I8" s="3"/>
    </row>
    <row r="9" spans="1:9">
      <c r="A9" s="24" t="s">
        <v>11</v>
      </c>
      <c r="B9" s="14">
        <f>SUM(C9:H9)</f>
        <v>182369080.09999999</v>
      </c>
      <c r="C9" s="15">
        <v>0</v>
      </c>
      <c r="D9" s="15">
        <v>17864903.899999999</v>
      </c>
      <c r="E9" s="15">
        <v>0</v>
      </c>
      <c r="F9" s="15">
        <v>0</v>
      </c>
      <c r="G9" s="15">
        <v>0</v>
      </c>
      <c r="H9" s="15">
        <v>164504176.19999999</v>
      </c>
    </row>
    <row r="10" spans="1:9">
      <c r="A10" s="25" t="s">
        <v>12</v>
      </c>
      <c r="B10" s="14">
        <f t="shared" ref="B10:H10" si="0">B6+B7+B8+B9</f>
        <v>1149132486.2</v>
      </c>
      <c r="C10" s="14">
        <f t="shared" si="0"/>
        <v>852640213.89999998</v>
      </c>
      <c r="D10" s="14">
        <f t="shared" si="0"/>
        <v>131988096.09999999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164504176.19999999</v>
      </c>
    </row>
    <row r="11" spans="1:9">
      <c r="A11" s="26" t="s">
        <v>13</v>
      </c>
      <c r="B11" s="15">
        <f>C11+D11+E11+F11+G11+H11</f>
        <v>8470013500</v>
      </c>
      <c r="C11" s="15">
        <v>1924375979.4000001</v>
      </c>
      <c r="D11" s="15">
        <v>556719271.89999998</v>
      </c>
      <c r="E11" s="15">
        <v>2610440528.6999998</v>
      </c>
      <c r="F11" s="15">
        <v>0</v>
      </c>
      <c r="G11" s="15">
        <v>0</v>
      </c>
      <c r="H11" s="15">
        <v>3378477720</v>
      </c>
    </row>
    <row r="12" spans="1:9">
      <c r="A12" s="27" t="s">
        <v>14</v>
      </c>
      <c r="B12" s="16">
        <f t="shared" ref="B12:H12" si="1">B10+B11</f>
        <v>9619145986.2000008</v>
      </c>
      <c r="C12" s="16">
        <f t="shared" si="1"/>
        <v>2777016193.3000002</v>
      </c>
      <c r="D12" s="16">
        <f t="shared" si="1"/>
        <v>688707368</v>
      </c>
      <c r="E12" s="16">
        <f t="shared" si="1"/>
        <v>2610440528.6999998</v>
      </c>
      <c r="F12" s="16">
        <f t="shared" si="1"/>
        <v>0</v>
      </c>
      <c r="G12" s="16">
        <f t="shared" si="1"/>
        <v>0</v>
      </c>
      <c r="H12" s="16">
        <f t="shared" si="1"/>
        <v>3542981896.1999998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23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</row>
    <row r="4" spans="1:9">
      <c r="A4" s="45" t="s">
        <v>0</v>
      </c>
      <c r="B4" s="36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37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3" t="s">
        <v>8</v>
      </c>
      <c r="B6" s="17">
        <f>SUM(C6:H6)</f>
        <v>1213029733.2</v>
      </c>
      <c r="C6" s="18">
        <v>1213029733.2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64334011.100000001</v>
      </c>
      <c r="C7" s="15">
        <v>4337356.5999999996</v>
      </c>
      <c r="D7" s="15">
        <v>59996654.5</v>
      </c>
      <c r="E7" s="15">
        <v>0</v>
      </c>
      <c r="F7" s="15">
        <v>0</v>
      </c>
      <c r="G7" s="15">
        <v>0</v>
      </c>
      <c r="H7" s="15">
        <v>0</v>
      </c>
    </row>
    <row r="8" spans="1:9">
      <c r="A8" s="24" t="s">
        <v>10</v>
      </c>
      <c r="B8" s="14">
        <f>SUM(C8:H8)</f>
        <v>72528707.299999997</v>
      </c>
      <c r="C8" s="15">
        <v>0</v>
      </c>
      <c r="D8" s="15">
        <v>72528707.299999997</v>
      </c>
      <c r="E8" s="15">
        <v>0</v>
      </c>
      <c r="F8" s="15">
        <v>0</v>
      </c>
      <c r="G8" s="15">
        <v>0</v>
      </c>
      <c r="H8" s="15">
        <v>0</v>
      </c>
    </row>
    <row r="9" spans="1:9">
      <c r="A9" s="24" t="s">
        <v>11</v>
      </c>
      <c r="B9" s="14">
        <f>SUM(C9:H9)</f>
        <v>284612858.69999999</v>
      </c>
      <c r="C9" s="15">
        <v>0</v>
      </c>
      <c r="D9" s="15">
        <v>19645642.600000001</v>
      </c>
      <c r="E9" s="15">
        <v>0</v>
      </c>
      <c r="F9" s="15">
        <v>0</v>
      </c>
      <c r="G9" s="15">
        <v>0</v>
      </c>
      <c r="H9" s="15">
        <v>264967216.09999999</v>
      </c>
    </row>
    <row r="10" spans="1:9">
      <c r="A10" s="25" t="s">
        <v>12</v>
      </c>
      <c r="B10" s="14">
        <f t="shared" ref="B10:H10" si="0">B6+B7+B8+B9</f>
        <v>1634505310.3</v>
      </c>
      <c r="C10" s="14">
        <f t="shared" si="0"/>
        <v>1217367089.8</v>
      </c>
      <c r="D10" s="14">
        <f t="shared" si="0"/>
        <v>152171004.40000001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264967216.09999999</v>
      </c>
    </row>
    <row r="11" spans="1:9">
      <c r="A11" s="26" t="s">
        <v>13</v>
      </c>
      <c r="B11" s="15">
        <f>C11+D11+E11+F11+G11+H11</f>
        <v>12673802565.200001</v>
      </c>
      <c r="C11" s="15">
        <v>2154616155.6999998</v>
      </c>
      <c r="D11" s="15">
        <v>449287738.60000002</v>
      </c>
      <c r="E11" s="15">
        <v>3130960149.1999998</v>
      </c>
      <c r="F11" s="15">
        <v>0</v>
      </c>
      <c r="G11" s="15">
        <v>0</v>
      </c>
      <c r="H11" s="15">
        <v>6938938521.6999998</v>
      </c>
    </row>
    <row r="12" spans="1:9">
      <c r="A12" s="27" t="s">
        <v>14</v>
      </c>
      <c r="B12" s="16">
        <f t="shared" ref="B12:H12" si="1">B10+B11</f>
        <v>14308307875.5</v>
      </c>
      <c r="C12" s="16">
        <f t="shared" si="1"/>
        <v>3371983245.5</v>
      </c>
      <c r="D12" s="16">
        <f t="shared" si="1"/>
        <v>601458743</v>
      </c>
      <c r="E12" s="16">
        <f t="shared" si="1"/>
        <v>3130960149.1999998</v>
      </c>
      <c r="F12" s="16">
        <f t="shared" si="1"/>
        <v>0</v>
      </c>
      <c r="G12" s="16">
        <f t="shared" si="1"/>
        <v>0</v>
      </c>
      <c r="H12" s="16">
        <f t="shared" si="1"/>
        <v>7203905737.8000002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24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  <c r="I3" s="3"/>
    </row>
    <row r="4" spans="1:9">
      <c r="A4" s="45" t="s">
        <v>0</v>
      </c>
      <c r="B4" s="36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37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3" t="s">
        <v>8</v>
      </c>
      <c r="B6" s="17">
        <f>SUM(C6:H6)</f>
        <v>1654232346.0999999</v>
      </c>
      <c r="C6" s="18">
        <v>1654232346.0999999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72060567</v>
      </c>
      <c r="C7" s="15">
        <v>4869584.8</v>
      </c>
      <c r="D7" s="15">
        <v>67190982.200000003</v>
      </c>
      <c r="E7" s="15">
        <v>0</v>
      </c>
      <c r="F7" s="15">
        <v>0</v>
      </c>
      <c r="G7" s="15">
        <v>0</v>
      </c>
      <c r="H7" s="15">
        <v>0</v>
      </c>
    </row>
    <row r="8" spans="1:9">
      <c r="A8" s="24" t="s">
        <v>10</v>
      </c>
      <c r="B8" s="14">
        <f>SUM(C8:H8)</f>
        <v>87125547.599999994</v>
      </c>
      <c r="C8" s="15">
        <v>0</v>
      </c>
      <c r="D8" s="15">
        <v>87125547.599999994</v>
      </c>
      <c r="E8" s="15">
        <v>0</v>
      </c>
      <c r="F8" s="15">
        <v>0</v>
      </c>
      <c r="G8" s="15">
        <v>0</v>
      </c>
      <c r="H8" s="15">
        <v>0</v>
      </c>
    </row>
    <row r="9" spans="1:9">
      <c r="A9" s="24" t="s">
        <v>11</v>
      </c>
      <c r="B9" s="14">
        <f>SUM(C9:H9)</f>
        <v>335135667.39999998</v>
      </c>
      <c r="C9" s="15">
        <v>0</v>
      </c>
      <c r="D9" s="15">
        <v>20163925.199999999</v>
      </c>
      <c r="E9" s="15">
        <v>0</v>
      </c>
      <c r="F9" s="15">
        <v>0</v>
      </c>
      <c r="G9" s="15">
        <v>0</v>
      </c>
      <c r="H9" s="15">
        <v>314971742.19999999</v>
      </c>
    </row>
    <row r="10" spans="1:9">
      <c r="A10" s="25" t="s">
        <v>12</v>
      </c>
      <c r="B10" s="14">
        <f t="shared" ref="B10:H10" si="0">B6+B7+B8+B9</f>
        <v>2148554128.0999999</v>
      </c>
      <c r="C10" s="14">
        <f t="shared" si="0"/>
        <v>1659101930.8999999</v>
      </c>
      <c r="D10" s="14">
        <f t="shared" si="0"/>
        <v>174480455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314971742.19999999</v>
      </c>
    </row>
    <row r="11" spans="1:9">
      <c r="A11" s="26" t="s">
        <v>13</v>
      </c>
      <c r="B11" s="15">
        <f>C11+D11+E11+F11+G11+H11</f>
        <v>13590266815.099998</v>
      </c>
      <c r="C11" s="15">
        <v>2618250323</v>
      </c>
      <c r="D11" s="15">
        <v>439070255.69999999</v>
      </c>
      <c r="E11" s="15">
        <v>3972614171.0999999</v>
      </c>
      <c r="F11" s="15">
        <v>0</v>
      </c>
      <c r="G11" s="15">
        <v>0</v>
      </c>
      <c r="H11" s="15">
        <v>6560332065.3000002</v>
      </c>
    </row>
    <row r="12" spans="1:9">
      <c r="A12" s="27" t="s">
        <v>14</v>
      </c>
      <c r="B12" s="16">
        <f>B10+B11</f>
        <v>15738820943.199999</v>
      </c>
      <c r="C12" s="16">
        <f t="shared" ref="C12:H12" si="1">C10+C11</f>
        <v>4277352253.8999996</v>
      </c>
      <c r="D12" s="16">
        <f t="shared" si="1"/>
        <v>613550710.70000005</v>
      </c>
      <c r="E12" s="16">
        <f t="shared" si="1"/>
        <v>3972614171.0999999</v>
      </c>
      <c r="F12" s="16">
        <f t="shared" si="1"/>
        <v>0</v>
      </c>
      <c r="G12" s="16">
        <f t="shared" si="1"/>
        <v>0</v>
      </c>
      <c r="H12" s="16">
        <f t="shared" si="1"/>
        <v>6875303807.5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25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  <c r="I2" s="3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  <c r="I3" s="3"/>
    </row>
    <row r="4" spans="1:9">
      <c r="A4" s="45" t="s">
        <v>0</v>
      </c>
      <c r="B4" s="36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37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3" t="s">
        <v>8</v>
      </c>
      <c r="B6" s="17">
        <f>SUM(C6:H6)</f>
        <v>1706402804.8</v>
      </c>
      <c r="C6" s="18">
        <v>1706402804.8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78318677.5</v>
      </c>
      <c r="C7" s="15">
        <v>5286442.9000000004</v>
      </c>
      <c r="D7" s="15">
        <v>73032234.599999994</v>
      </c>
      <c r="E7" s="15">
        <v>0</v>
      </c>
      <c r="F7" s="15">
        <v>0</v>
      </c>
      <c r="G7" s="15">
        <v>0</v>
      </c>
      <c r="H7" s="15">
        <v>0</v>
      </c>
      <c r="I7" s="3"/>
    </row>
    <row r="8" spans="1:9">
      <c r="A8" s="24" t="s">
        <v>10</v>
      </c>
      <c r="B8" s="14">
        <f>SUM(C8:H8)</f>
        <v>100809615.2</v>
      </c>
      <c r="C8" s="15">
        <v>0</v>
      </c>
      <c r="D8" s="15">
        <v>100809615.2</v>
      </c>
      <c r="E8" s="15">
        <v>0</v>
      </c>
      <c r="F8" s="15">
        <v>0</v>
      </c>
      <c r="G8" s="15">
        <v>0</v>
      </c>
      <c r="H8" s="15">
        <v>0</v>
      </c>
    </row>
    <row r="9" spans="1:9">
      <c r="A9" s="24" t="s">
        <v>11</v>
      </c>
      <c r="B9" s="14">
        <f>SUM(C9:H9)</f>
        <v>394415327.19999999</v>
      </c>
      <c r="C9" s="15">
        <v>0</v>
      </c>
      <c r="D9" s="15">
        <v>22755935.5</v>
      </c>
      <c r="E9" s="15">
        <v>0</v>
      </c>
      <c r="F9" s="15">
        <v>0</v>
      </c>
      <c r="G9" s="15">
        <v>0</v>
      </c>
      <c r="H9" s="15">
        <v>371659391.69999999</v>
      </c>
    </row>
    <row r="10" spans="1:9">
      <c r="A10" s="25" t="s">
        <v>12</v>
      </c>
      <c r="B10" s="14">
        <f>B6+B7+B8+B9</f>
        <v>2279946424.6999998</v>
      </c>
      <c r="C10" s="14">
        <f t="shared" ref="C10:H10" si="0">C6+C7+C8+C9</f>
        <v>1711689247.7</v>
      </c>
      <c r="D10" s="14">
        <f t="shared" si="0"/>
        <v>196597785.30000001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371659391.69999999</v>
      </c>
    </row>
    <row r="11" spans="1:9">
      <c r="A11" s="26" t="s">
        <v>13</v>
      </c>
      <c r="B11" s="15">
        <f>C11+D11+E11+F11+G11+H11</f>
        <v>14036401914.900002</v>
      </c>
      <c r="C11" s="15">
        <v>3345681758.1999998</v>
      </c>
      <c r="D11" s="15">
        <v>524583083.30000001</v>
      </c>
      <c r="E11" s="15">
        <v>4204329327.3000002</v>
      </c>
      <c r="F11" s="15">
        <v>0</v>
      </c>
      <c r="G11" s="15">
        <v>0</v>
      </c>
      <c r="H11" s="15">
        <v>5961807746.1000004</v>
      </c>
    </row>
    <row r="12" spans="1:9">
      <c r="A12" s="27" t="s">
        <v>14</v>
      </c>
      <c r="B12" s="16">
        <f t="shared" ref="B12:H12" si="1">B10+B11</f>
        <v>16316348339.600002</v>
      </c>
      <c r="C12" s="16">
        <f t="shared" si="1"/>
        <v>5057371005.8999996</v>
      </c>
      <c r="D12" s="16">
        <f t="shared" si="1"/>
        <v>721180868.60000002</v>
      </c>
      <c r="E12" s="16">
        <f t="shared" si="1"/>
        <v>4204329327.3000002</v>
      </c>
      <c r="F12" s="16">
        <f t="shared" si="1"/>
        <v>0</v>
      </c>
      <c r="G12" s="16">
        <f t="shared" si="1"/>
        <v>0</v>
      </c>
      <c r="H12" s="16">
        <f t="shared" si="1"/>
        <v>6333467137.8000002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26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  <c r="I2" s="3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  <c r="I3" s="3"/>
    </row>
    <row r="4" spans="1:9">
      <c r="A4" s="45" t="s">
        <v>0</v>
      </c>
      <c r="B4" s="36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37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3" t="s">
        <v>8</v>
      </c>
      <c r="B6" s="17">
        <f>SUM(C6:H6)</f>
        <v>881692071.70000005</v>
      </c>
      <c r="C6" s="18">
        <v>881692071.70000005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63439188.100000001</v>
      </c>
      <c r="C7" s="15">
        <v>3838461</v>
      </c>
      <c r="D7" s="15">
        <v>59600727.100000001</v>
      </c>
      <c r="E7" s="15">
        <v>0</v>
      </c>
      <c r="F7" s="15">
        <v>0</v>
      </c>
      <c r="G7" s="15">
        <v>0</v>
      </c>
      <c r="H7" s="15">
        <v>0</v>
      </c>
      <c r="I7" s="3"/>
    </row>
    <row r="8" spans="1:9">
      <c r="A8" s="24" t="s">
        <v>10</v>
      </c>
      <c r="B8" s="14">
        <f>SUM(C8:H8)</f>
        <v>85593121.099999994</v>
      </c>
      <c r="C8" s="15">
        <v>0</v>
      </c>
      <c r="D8" s="15">
        <v>85593121.099999994</v>
      </c>
      <c r="E8" s="15">
        <v>0</v>
      </c>
      <c r="F8" s="15">
        <v>0</v>
      </c>
      <c r="G8" s="15">
        <v>0</v>
      </c>
      <c r="H8" s="15">
        <v>0</v>
      </c>
    </row>
    <row r="9" spans="1:9">
      <c r="A9" s="24" t="s">
        <v>11</v>
      </c>
      <c r="B9" s="14">
        <f>SUM(C9:H9)</f>
        <v>359187841.90000004</v>
      </c>
      <c r="C9" s="15">
        <v>0</v>
      </c>
      <c r="D9" s="15">
        <v>22806901.600000001</v>
      </c>
      <c r="E9" s="15">
        <v>0</v>
      </c>
      <c r="F9" s="15">
        <v>0</v>
      </c>
      <c r="G9" s="15">
        <v>0</v>
      </c>
      <c r="H9" s="15">
        <v>336380940.30000001</v>
      </c>
    </row>
    <row r="10" spans="1:9">
      <c r="A10" s="25" t="s">
        <v>12</v>
      </c>
      <c r="B10" s="14">
        <f t="shared" ref="B10:H10" si="0">B6+B7+B8+B9</f>
        <v>1389912222.8000002</v>
      </c>
      <c r="C10" s="14">
        <f t="shared" si="0"/>
        <v>885530532.70000005</v>
      </c>
      <c r="D10" s="14">
        <f t="shared" si="0"/>
        <v>168000749.79999998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336380940.30000001</v>
      </c>
    </row>
    <row r="11" spans="1:9">
      <c r="A11" s="26" t="s">
        <v>13</v>
      </c>
      <c r="B11" s="15">
        <f>C11+D11+E11+F11+G11+H11</f>
        <v>17700688570.099998</v>
      </c>
      <c r="C11" s="15">
        <v>3183549436.1999998</v>
      </c>
      <c r="D11" s="15">
        <v>1152867358.5999999</v>
      </c>
      <c r="E11" s="15">
        <v>3500213519.0999999</v>
      </c>
      <c r="F11" s="15">
        <v>0</v>
      </c>
      <c r="G11" s="15">
        <v>0</v>
      </c>
      <c r="H11" s="15">
        <v>9864058256.2000008</v>
      </c>
    </row>
    <row r="12" spans="1:9">
      <c r="A12" s="27" t="s">
        <v>14</v>
      </c>
      <c r="B12" s="16">
        <f t="shared" ref="B12:H12" si="1">B10+B11</f>
        <v>19090600792.899998</v>
      </c>
      <c r="C12" s="16">
        <f>C10+C11</f>
        <v>4069079968.8999996</v>
      </c>
      <c r="D12" s="16">
        <f t="shared" si="1"/>
        <v>1320868108.3999999</v>
      </c>
      <c r="E12" s="16">
        <f t="shared" si="1"/>
        <v>3500213519.0999999</v>
      </c>
      <c r="F12" s="16">
        <f t="shared" si="1"/>
        <v>0</v>
      </c>
      <c r="G12" s="16">
        <f t="shared" si="1"/>
        <v>0</v>
      </c>
      <c r="H12" s="16">
        <f t="shared" si="1"/>
        <v>10200439196.5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27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  <c r="I3" s="3"/>
    </row>
    <row r="4" spans="1:9">
      <c r="A4" s="45" t="s">
        <v>0</v>
      </c>
      <c r="B4" s="36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37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3" t="s">
        <v>8</v>
      </c>
      <c r="B6" s="17">
        <f>SUM(C6:H6)</f>
        <v>1592128228.9000001</v>
      </c>
      <c r="C6" s="18">
        <v>1592128228.9000001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77638335.100000009</v>
      </c>
      <c r="C7" s="15">
        <v>4331101.7</v>
      </c>
      <c r="D7" s="15">
        <v>73307233.400000006</v>
      </c>
      <c r="E7" s="15">
        <v>0</v>
      </c>
      <c r="F7" s="15">
        <v>0</v>
      </c>
      <c r="G7" s="15">
        <v>0</v>
      </c>
      <c r="H7" s="15">
        <v>0</v>
      </c>
    </row>
    <row r="8" spans="1:9">
      <c r="A8" s="24" t="s">
        <v>10</v>
      </c>
      <c r="B8" s="14">
        <f>SUM(C8:H8)</f>
        <v>110934387.7</v>
      </c>
      <c r="C8" s="15">
        <v>0</v>
      </c>
      <c r="D8" s="15">
        <v>110934387.7</v>
      </c>
      <c r="E8" s="15">
        <v>0</v>
      </c>
      <c r="F8" s="15">
        <v>0</v>
      </c>
      <c r="G8" s="15">
        <v>0</v>
      </c>
      <c r="H8" s="15">
        <v>0</v>
      </c>
    </row>
    <row r="9" spans="1:9">
      <c r="A9" s="24" t="s">
        <v>11</v>
      </c>
      <c r="B9" s="14">
        <f>SUM(C9:H9)</f>
        <v>487890932.30000001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487890932.30000001</v>
      </c>
    </row>
    <row r="10" spans="1:9">
      <c r="A10" s="25" t="s">
        <v>12</v>
      </c>
      <c r="B10" s="14">
        <f t="shared" ref="B10:H10" si="0">B6+B7+B8+B9</f>
        <v>2268591884</v>
      </c>
      <c r="C10" s="14">
        <f>C6+C7+C8+C9</f>
        <v>1596459330.6000001</v>
      </c>
      <c r="D10" s="14">
        <f t="shared" si="0"/>
        <v>184241621.10000002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487890932.30000001</v>
      </c>
    </row>
    <row r="11" spans="1:9">
      <c r="A11" s="26" t="s">
        <v>13</v>
      </c>
      <c r="B11" s="15">
        <f>C11+D11+E11+F11+G11+H11</f>
        <v>17459374436.200001</v>
      </c>
      <c r="C11" s="15">
        <v>3564674669.4000001</v>
      </c>
      <c r="D11" s="15">
        <v>1115171461.9000001</v>
      </c>
      <c r="E11" s="15">
        <v>4986704568</v>
      </c>
      <c r="F11" s="15">
        <v>76977289.200000003</v>
      </c>
      <c r="G11" s="15">
        <v>0</v>
      </c>
      <c r="H11" s="15">
        <v>7715846447.6999998</v>
      </c>
    </row>
    <row r="12" spans="1:9">
      <c r="A12" s="27" t="s">
        <v>14</v>
      </c>
      <c r="B12" s="16">
        <f t="shared" ref="B12:H12" si="1">B10+B11</f>
        <v>19727966320.200001</v>
      </c>
      <c r="C12" s="16">
        <f>C10+C11</f>
        <v>5161134000</v>
      </c>
      <c r="D12" s="16">
        <f t="shared" si="1"/>
        <v>1299413083</v>
      </c>
      <c r="E12" s="16">
        <f t="shared" si="1"/>
        <v>4986704568</v>
      </c>
      <c r="F12" s="16">
        <f t="shared" si="1"/>
        <v>76977289.200000003</v>
      </c>
      <c r="G12" s="16">
        <f t="shared" si="1"/>
        <v>0</v>
      </c>
      <c r="H12" s="16">
        <f t="shared" si="1"/>
        <v>8203737380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H1"/>
    </sheetView>
  </sheetViews>
  <sheetFormatPr defaultRowHeight="12.75"/>
  <cols>
    <col min="1" max="1" width="37.140625" style="1" customWidth="1"/>
    <col min="2" max="2" width="16.5703125" style="1" customWidth="1"/>
    <col min="3" max="3" width="18.5703125" style="1" customWidth="1"/>
    <col min="4" max="4" width="13.8554687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>
      <c r="A1" s="34" t="s">
        <v>28</v>
      </c>
      <c r="B1" s="34"/>
      <c r="C1" s="34"/>
      <c r="D1" s="34"/>
      <c r="E1" s="34"/>
      <c r="F1" s="34"/>
      <c r="G1" s="34"/>
      <c r="H1" s="34"/>
    </row>
    <row r="2" spans="1:9" ht="15.75">
      <c r="A2" s="35"/>
      <c r="B2" s="35"/>
      <c r="C2" s="35"/>
      <c r="D2" s="35"/>
      <c r="E2" s="2"/>
      <c r="F2" s="2"/>
      <c r="G2" s="2"/>
      <c r="H2" s="2"/>
    </row>
    <row r="3" spans="1:9">
      <c r="A3" s="20"/>
      <c r="B3" s="20"/>
      <c r="C3" s="20"/>
      <c r="D3" s="20"/>
      <c r="E3" s="20"/>
      <c r="F3" s="20"/>
      <c r="G3" s="20"/>
      <c r="H3" s="19" t="s">
        <v>21</v>
      </c>
      <c r="I3" s="3"/>
    </row>
    <row r="4" spans="1:9">
      <c r="A4" s="45" t="s">
        <v>0</v>
      </c>
      <c r="B4" s="36" t="s">
        <v>15</v>
      </c>
      <c r="C4" s="38" t="s">
        <v>1</v>
      </c>
      <c r="D4" s="39"/>
      <c r="E4" s="39"/>
      <c r="F4" s="39"/>
      <c r="G4" s="39"/>
      <c r="H4" s="39"/>
      <c r="I4" s="3"/>
    </row>
    <row r="5" spans="1:9" ht="54.75" customHeight="1">
      <c r="A5" s="46"/>
      <c r="B5" s="37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3"/>
    </row>
    <row r="6" spans="1:9">
      <c r="A6" s="23" t="s">
        <v>8</v>
      </c>
      <c r="B6" s="17">
        <f>SUM(C6:H6)</f>
        <v>2742055473.5</v>
      </c>
      <c r="C6" s="18">
        <v>2742055473.5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3"/>
    </row>
    <row r="7" spans="1:9">
      <c r="A7" s="24" t="s">
        <v>9</v>
      </c>
      <c r="B7" s="14">
        <f>SUM(C7:H7)</f>
        <v>87760624.300000012</v>
      </c>
      <c r="C7" s="15">
        <v>6011403.9000000004</v>
      </c>
      <c r="D7" s="15">
        <v>81749220.400000006</v>
      </c>
      <c r="E7" s="15">
        <v>0</v>
      </c>
      <c r="F7" s="15">
        <v>0</v>
      </c>
      <c r="G7" s="15">
        <v>0</v>
      </c>
      <c r="H7" s="15">
        <v>0</v>
      </c>
      <c r="I7" s="3"/>
    </row>
    <row r="8" spans="1:9">
      <c r="A8" s="24" t="s">
        <v>10</v>
      </c>
      <c r="B8" s="14">
        <f>SUM(C8:H8)</f>
        <v>98604623.900000006</v>
      </c>
      <c r="C8" s="15">
        <v>0</v>
      </c>
      <c r="D8" s="15">
        <v>98604623.900000006</v>
      </c>
      <c r="E8" s="15">
        <v>0</v>
      </c>
      <c r="F8" s="15">
        <v>0</v>
      </c>
      <c r="G8" s="15">
        <v>0</v>
      </c>
      <c r="H8" s="15">
        <v>0</v>
      </c>
    </row>
    <row r="9" spans="1:9">
      <c r="A9" s="24" t="s">
        <v>11</v>
      </c>
      <c r="B9" s="14">
        <f>SUM(C9:H9)</f>
        <v>586621414.10000002</v>
      </c>
      <c r="C9" s="15">
        <v>2003183.5</v>
      </c>
      <c r="D9" s="15">
        <v>0</v>
      </c>
      <c r="E9" s="15">
        <v>0</v>
      </c>
      <c r="F9" s="15">
        <v>0</v>
      </c>
      <c r="G9" s="15">
        <v>0</v>
      </c>
      <c r="H9" s="15">
        <v>584618230.60000002</v>
      </c>
    </row>
    <row r="10" spans="1:9">
      <c r="A10" s="25" t="s">
        <v>12</v>
      </c>
      <c r="B10" s="14">
        <f t="shared" ref="B10:G10" si="0">B6+B7+B8+B9</f>
        <v>3515042135.8000002</v>
      </c>
      <c r="C10" s="14">
        <f>C6+C7+C8+C9</f>
        <v>2750070060.9000001</v>
      </c>
      <c r="D10" s="14">
        <f>D6+D7+D8+D9</f>
        <v>180353844.30000001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>H6+H7+H8+H9</f>
        <v>584618230.60000002</v>
      </c>
    </row>
    <row r="11" spans="1:9">
      <c r="A11" s="26" t="s">
        <v>13</v>
      </c>
      <c r="B11" s="15">
        <f>C11+D11+E11+F11+G11+H11</f>
        <v>22829814776.799999</v>
      </c>
      <c r="C11" s="15">
        <v>5029338488.1999998</v>
      </c>
      <c r="D11" s="15">
        <v>1324457957.2</v>
      </c>
      <c r="E11" s="15">
        <v>7851087349</v>
      </c>
      <c r="F11" s="15">
        <v>87522234</v>
      </c>
      <c r="G11" s="15">
        <v>0</v>
      </c>
      <c r="H11" s="15">
        <v>8537408748.3999996</v>
      </c>
    </row>
    <row r="12" spans="1:9">
      <c r="A12" s="27" t="s">
        <v>14</v>
      </c>
      <c r="B12" s="16">
        <f>B10+B11</f>
        <v>26344856912.599998</v>
      </c>
      <c r="C12" s="16">
        <f>C10+C11</f>
        <v>7779408549.1000004</v>
      </c>
      <c r="D12" s="16">
        <f t="shared" ref="D12:H12" si="1">D10+D11</f>
        <v>1504811801.5</v>
      </c>
      <c r="E12" s="16">
        <f t="shared" si="1"/>
        <v>7851087349</v>
      </c>
      <c r="F12" s="16">
        <f t="shared" si="1"/>
        <v>87522234</v>
      </c>
      <c r="G12" s="16">
        <f t="shared" si="1"/>
        <v>0</v>
      </c>
      <c r="H12" s="16">
        <f t="shared" si="1"/>
        <v>9122026979</v>
      </c>
    </row>
  </sheetData>
  <mergeCells count="5">
    <mergeCell ref="A1:H1"/>
    <mergeCell ref="A2:D2"/>
    <mergeCell ref="A4:A5"/>
    <mergeCell ref="B4:B5"/>
    <mergeCell ref="C4:H4"/>
  </mergeCells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>
      <selection activeCell="A2" sqref="A2:H2"/>
    </sheetView>
  </sheetViews>
  <sheetFormatPr defaultRowHeight="12.75"/>
  <cols>
    <col min="1" max="1" width="37.85546875" style="1" customWidth="1"/>
    <col min="2" max="3" width="16.85546875" style="1" bestFit="1" customWidth="1"/>
    <col min="4" max="4" width="16.85546875" style="1" customWidth="1"/>
    <col min="5" max="8" width="16.85546875" style="1" bestFit="1" customWidth="1"/>
    <col min="9" max="12" width="12" style="1" bestFit="1" customWidth="1"/>
    <col min="13" max="16384" width="9.140625" style="1"/>
  </cols>
  <sheetData>
    <row r="2" spans="1:12">
      <c r="A2" s="42" t="s">
        <v>16</v>
      </c>
      <c r="B2" s="42"/>
      <c r="C2" s="42"/>
      <c r="D2" s="42"/>
      <c r="E2" s="42"/>
      <c r="F2" s="42"/>
      <c r="G2" s="42"/>
      <c r="H2" s="42"/>
    </row>
    <row r="3" spans="1:12">
      <c r="A3" s="20"/>
      <c r="B3" s="20"/>
      <c r="C3" s="20"/>
      <c r="D3" s="20"/>
      <c r="E3" s="20"/>
      <c r="F3" s="20"/>
      <c r="G3" s="20"/>
      <c r="H3" s="19" t="s">
        <v>17</v>
      </c>
    </row>
    <row r="4" spans="1:12">
      <c r="A4" s="45" t="s">
        <v>0</v>
      </c>
      <c r="B4" s="43">
        <v>2016</v>
      </c>
      <c r="C4" s="36">
        <v>2017</v>
      </c>
      <c r="D4" s="36">
        <v>2018</v>
      </c>
      <c r="E4" s="36">
        <v>2019</v>
      </c>
      <c r="F4" s="36">
        <v>2020</v>
      </c>
      <c r="G4" s="36">
        <v>2021</v>
      </c>
      <c r="H4" s="40">
        <v>2022</v>
      </c>
      <c r="I4" s="3"/>
    </row>
    <row r="5" spans="1:12" ht="10.5" customHeight="1">
      <c r="A5" s="46"/>
      <c r="B5" s="44"/>
      <c r="C5" s="37"/>
      <c r="D5" s="37"/>
      <c r="E5" s="37"/>
      <c r="F5" s="37"/>
      <c r="G5" s="37"/>
      <c r="H5" s="41"/>
      <c r="I5" s="3"/>
      <c r="J5" s="3"/>
    </row>
    <row r="6" spans="1:12" ht="16.5" customHeight="1">
      <c r="A6" s="28" t="s">
        <v>8</v>
      </c>
      <c r="B6" s="18">
        <v>849052365.60000002</v>
      </c>
      <c r="C6" s="18">
        <v>1213029733.2</v>
      </c>
      <c r="D6" s="18">
        <v>1654232346.0999999</v>
      </c>
      <c r="E6" s="18">
        <v>1706402804.8</v>
      </c>
      <c r="F6" s="18">
        <v>881692071.70000005</v>
      </c>
      <c r="G6" s="18">
        <v>1592128228.9000001</v>
      </c>
      <c r="H6" s="18">
        <v>2742055473.5</v>
      </c>
      <c r="I6" s="4"/>
      <c r="J6" s="4"/>
      <c r="K6" s="5"/>
      <c r="L6" s="5"/>
    </row>
    <row r="7" spans="1:12" ht="16.5" customHeight="1">
      <c r="A7" s="28" t="s">
        <v>9</v>
      </c>
      <c r="B7" s="15">
        <v>50494764.799999997</v>
      </c>
      <c r="C7" s="15">
        <v>64334011.100000001</v>
      </c>
      <c r="D7" s="15">
        <v>72060567</v>
      </c>
      <c r="E7" s="15">
        <v>78318677.5</v>
      </c>
      <c r="F7" s="15">
        <v>63439188.100000001</v>
      </c>
      <c r="G7" s="15">
        <v>77638335.100000009</v>
      </c>
      <c r="H7" s="15">
        <v>87760624.300000012</v>
      </c>
      <c r="I7" s="4"/>
      <c r="J7" s="4"/>
      <c r="K7" s="5"/>
      <c r="L7" s="5"/>
    </row>
    <row r="8" spans="1:12">
      <c r="A8" s="28" t="s">
        <v>10</v>
      </c>
      <c r="B8" s="15">
        <v>67216275.700000003</v>
      </c>
      <c r="C8" s="15">
        <v>72528707.299999997</v>
      </c>
      <c r="D8" s="15">
        <v>87125547.599999994</v>
      </c>
      <c r="E8" s="15">
        <v>100809615.2</v>
      </c>
      <c r="F8" s="15">
        <v>85593121.099999994</v>
      </c>
      <c r="G8" s="15">
        <v>110934387.7</v>
      </c>
      <c r="H8" s="15">
        <v>98604623.900000006</v>
      </c>
      <c r="I8" s="4"/>
      <c r="J8" s="4"/>
      <c r="K8" s="5"/>
      <c r="L8" s="5"/>
    </row>
    <row r="9" spans="1:12" ht="16.5" customHeight="1">
      <c r="A9" s="28" t="s">
        <v>11</v>
      </c>
      <c r="B9" s="15">
        <v>182369080.09999999</v>
      </c>
      <c r="C9" s="15">
        <v>284612858.69999999</v>
      </c>
      <c r="D9" s="15">
        <v>335135667.39999998</v>
      </c>
      <c r="E9" s="15">
        <v>394415327.19999999</v>
      </c>
      <c r="F9" s="15">
        <v>359187841.90000004</v>
      </c>
      <c r="G9" s="15">
        <v>487890932.30000001</v>
      </c>
      <c r="H9" s="15">
        <v>586621414.10000002</v>
      </c>
      <c r="I9" s="4"/>
      <c r="J9" s="4"/>
      <c r="K9" s="5"/>
      <c r="L9" s="5"/>
    </row>
    <row r="10" spans="1:12" ht="16.5" customHeight="1">
      <c r="A10" s="29" t="s">
        <v>12</v>
      </c>
      <c r="B10" s="30">
        <v>1149132486.2</v>
      </c>
      <c r="C10" s="30">
        <v>1634505310.3</v>
      </c>
      <c r="D10" s="30">
        <v>2148554128.0999999</v>
      </c>
      <c r="E10" s="30">
        <v>2279946424.6999998</v>
      </c>
      <c r="F10" s="30">
        <v>1389912222.8000002</v>
      </c>
      <c r="G10" s="30">
        <v>2268591884</v>
      </c>
      <c r="H10" s="30">
        <v>3515042135.8000002</v>
      </c>
      <c r="I10" s="3"/>
      <c r="J10" s="3"/>
    </row>
    <row r="11" spans="1:12" ht="17.25" customHeight="1">
      <c r="A11" s="6"/>
      <c r="B11" s="7"/>
      <c r="C11" s="7"/>
      <c r="D11" s="7"/>
      <c r="E11" s="7"/>
      <c r="I11" s="3"/>
      <c r="J11" s="3"/>
    </row>
    <row r="12" spans="1:12" ht="17.25" customHeight="1">
      <c r="A12" s="42" t="s">
        <v>18</v>
      </c>
      <c r="B12" s="42"/>
      <c r="C12" s="42"/>
      <c r="D12" s="42"/>
      <c r="E12" s="42"/>
      <c r="F12" s="42"/>
      <c r="G12" s="42"/>
      <c r="H12" s="42"/>
      <c r="I12" s="3"/>
      <c r="J12" s="3"/>
    </row>
    <row r="13" spans="1:12">
      <c r="A13" s="31"/>
      <c r="B13" s="15"/>
      <c r="C13" s="15"/>
      <c r="D13" s="15"/>
      <c r="E13" s="20"/>
      <c r="F13" s="20"/>
      <c r="G13" s="20"/>
      <c r="H13" s="19" t="s">
        <v>19</v>
      </c>
      <c r="I13" s="3"/>
      <c r="J13" s="3"/>
    </row>
    <row r="14" spans="1:12" ht="17.25" customHeight="1">
      <c r="A14" s="45" t="s">
        <v>0</v>
      </c>
      <c r="B14" s="36">
        <v>2016</v>
      </c>
      <c r="C14" s="36">
        <v>2017</v>
      </c>
      <c r="D14" s="36">
        <v>2018</v>
      </c>
      <c r="E14" s="36">
        <v>2019</v>
      </c>
      <c r="F14" s="36">
        <v>2020</v>
      </c>
      <c r="G14" s="36">
        <v>2021</v>
      </c>
      <c r="H14" s="40">
        <v>2022</v>
      </c>
      <c r="I14" s="3"/>
      <c r="J14" s="3"/>
    </row>
    <row r="15" spans="1:12" ht="11.25" customHeight="1">
      <c r="A15" s="46"/>
      <c r="B15" s="37"/>
      <c r="C15" s="37"/>
      <c r="D15" s="37"/>
      <c r="E15" s="37"/>
      <c r="F15" s="37"/>
      <c r="G15" s="37"/>
      <c r="H15" s="41"/>
      <c r="I15" s="3"/>
      <c r="J15" s="3"/>
    </row>
    <row r="16" spans="1:12" ht="15" customHeight="1">
      <c r="A16" s="23" t="s">
        <v>8</v>
      </c>
      <c r="B16" s="18">
        <v>73.886377393726306</v>
      </c>
      <c r="C16" s="18">
        <v>74.213875324653884</v>
      </c>
      <c r="D16" s="18">
        <v>76.992816914873131</v>
      </c>
      <c r="E16" s="18">
        <v>74.843986956723896</v>
      </c>
      <c r="F16" s="18">
        <v>63.435090161579943</v>
      </c>
      <c r="G16" s="18">
        <v>70.181342009068047</v>
      </c>
      <c r="H16" s="18">
        <v>78.009177914902196</v>
      </c>
      <c r="I16" s="4"/>
      <c r="J16" s="3"/>
    </row>
    <row r="17" spans="1:12" ht="15" customHeight="1">
      <c r="A17" s="28" t="s">
        <v>9</v>
      </c>
      <c r="B17" s="15">
        <v>4.39416389327618</v>
      </c>
      <c r="C17" s="15">
        <v>3.9359927858611696</v>
      </c>
      <c r="D17" s="15">
        <v>3.3539097786917278</v>
      </c>
      <c r="E17" s="15">
        <v>3.4351104327708177</v>
      </c>
      <c r="F17" s="15">
        <v>4.5642585955680532</v>
      </c>
      <c r="G17" s="15">
        <v>3.4223138876397394</v>
      </c>
      <c r="H17" s="15">
        <v>2.4967161390805428</v>
      </c>
      <c r="I17" s="4"/>
      <c r="J17" s="3"/>
    </row>
    <row r="18" spans="1:12">
      <c r="A18" s="28" t="s">
        <v>10</v>
      </c>
      <c r="B18" s="15">
        <v>5.8493060199665914</v>
      </c>
      <c r="C18" s="15">
        <v>4.437349138030604</v>
      </c>
      <c r="D18" s="15">
        <v>4.055078085487609</v>
      </c>
      <c r="E18" s="15">
        <v>4.4215782486512438</v>
      </c>
      <c r="F18" s="15">
        <v>6.1581673789134177</v>
      </c>
      <c r="G18" s="15">
        <v>4.8900107808020357</v>
      </c>
      <c r="H18" s="15">
        <v>2.8052188306857451</v>
      </c>
      <c r="I18" s="4"/>
      <c r="J18" s="3"/>
    </row>
    <row r="19" spans="1:12" ht="15" customHeight="1">
      <c r="A19" s="28" t="s">
        <v>11</v>
      </c>
      <c r="B19" s="15">
        <v>15.870152682153131</v>
      </c>
      <c r="C19" s="15">
        <v>17.412782748230111</v>
      </c>
      <c r="D19" s="15">
        <v>15.598195224875742</v>
      </c>
      <c r="E19" s="15">
        <v>17.299324357327606</v>
      </c>
      <c r="F19" s="15">
        <v>25.842483863938575</v>
      </c>
      <c r="G19" s="15">
        <v>21.506333322490192</v>
      </c>
      <c r="H19" s="15">
        <v>16.688887115331518</v>
      </c>
      <c r="I19" s="4"/>
      <c r="J19" s="3"/>
    </row>
    <row r="20" spans="1:12" ht="15" customHeight="1">
      <c r="A20" s="29" t="s">
        <v>12</v>
      </c>
      <c r="B20" s="30">
        <v>99.999999999999986</v>
      </c>
      <c r="C20" s="30">
        <v>99.999999999999986</v>
      </c>
      <c r="D20" s="30">
        <v>99.999999999999986</v>
      </c>
      <c r="E20" s="30">
        <v>99.999999999999986</v>
      </c>
      <c r="F20" s="30">
        <v>99.999999999999986</v>
      </c>
      <c r="G20" s="30">
        <v>100.00000000000001</v>
      </c>
      <c r="H20" s="30">
        <v>100</v>
      </c>
      <c r="I20" s="4"/>
      <c r="J20" s="3"/>
    </row>
    <row r="21" spans="1:12" ht="17.25" customHeight="1">
      <c r="I21" s="3"/>
      <c r="J21" s="3"/>
    </row>
    <row r="22" spans="1:12" ht="18.75" customHeight="1">
      <c r="A22" s="42" t="s">
        <v>20</v>
      </c>
      <c r="B22" s="42"/>
      <c r="C22" s="42"/>
      <c r="D22" s="42"/>
      <c r="E22" s="42"/>
      <c r="F22" s="42"/>
      <c r="G22" s="42"/>
      <c r="H22" s="42"/>
      <c r="I22" s="3"/>
      <c r="J22" s="3"/>
    </row>
    <row r="23" spans="1:12">
      <c r="A23" s="20"/>
      <c r="B23" s="20"/>
      <c r="C23" s="20"/>
      <c r="D23" s="20"/>
      <c r="E23" s="20"/>
      <c r="F23" s="20"/>
      <c r="G23" s="20"/>
      <c r="H23" s="19" t="s">
        <v>19</v>
      </c>
      <c r="I23" s="3"/>
      <c r="J23" s="3"/>
    </row>
    <row r="24" spans="1:12">
      <c r="A24" s="45" t="s">
        <v>0</v>
      </c>
      <c r="B24" s="36">
        <v>2016</v>
      </c>
      <c r="C24" s="36">
        <v>2017</v>
      </c>
      <c r="D24" s="36">
        <v>2018</v>
      </c>
      <c r="E24" s="36">
        <v>2019</v>
      </c>
      <c r="F24" s="36">
        <v>2020</v>
      </c>
      <c r="G24" s="36">
        <v>2021</v>
      </c>
      <c r="H24" s="40">
        <v>2022</v>
      </c>
      <c r="I24" s="3"/>
      <c r="J24" s="3"/>
    </row>
    <row r="25" spans="1:12">
      <c r="A25" s="46"/>
      <c r="B25" s="37"/>
      <c r="C25" s="37"/>
      <c r="D25" s="37"/>
      <c r="E25" s="37"/>
      <c r="F25" s="37"/>
      <c r="G25" s="37"/>
      <c r="H25" s="41"/>
      <c r="I25" s="3"/>
      <c r="J25" s="3"/>
    </row>
    <row r="26" spans="1:12" ht="12.75" customHeight="1">
      <c r="A26" s="23" t="s">
        <v>8</v>
      </c>
      <c r="B26" s="18">
        <v>1.8076039560040578</v>
      </c>
      <c r="C26" s="18">
        <v>2.2307010156303799</v>
      </c>
      <c r="D26" s="18">
        <v>2.6759054539524176</v>
      </c>
      <c r="E26" s="18">
        <v>2.4541037649895192</v>
      </c>
      <c r="F26" s="18">
        <v>1.2479888708512434</v>
      </c>
      <c r="G26" s="18">
        <v>1.896483757753914</v>
      </c>
      <c r="H26" s="18">
        <v>2.6425497805686282</v>
      </c>
      <c r="I26" s="13"/>
      <c r="J26" s="8"/>
      <c r="K26" s="9"/>
      <c r="L26" s="9"/>
    </row>
    <row r="27" spans="1:12" ht="12.75" customHeight="1">
      <c r="A27" s="28" t="s">
        <v>9</v>
      </c>
      <c r="B27" s="15">
        <v>0.10750165776822583</v>
      </c>
      <c r="C27" s="15">
        <v>0.11830702897385978</v>
      </c>
      <c r="D27" s="15">
        <v>0.1165660099416404</v>
      </c>
      <c r="E27" s="15">
        <v>0.11263586819750006</v>
      </c>
      <c r="F27" s="15">
        <v>8.9794842514561116E-2</v>
      </c>
      <c r="G27" s="15">
        <v>9.247988875741088E-2</v>
      </c>
      <c r="H27" s="15">
        <v>8.4575903269569958E-2</v>
      </c>
      <c r="I27" s="13"/>
      <c r="J27" s="8"/>
      <c r="K27" s="9"/>
      <c r="L27" s="9"/>
    </row>
    <row r="28" spans="1:12">
      <c r="A28" s="28" t="s">
        <v>10</v>
      </c>
      <c r="B28" s="15">
        <v>0.14310119238426142</v>
      </c>
      <c r="C28" s="15">
        <v>0.13337666562058609</v>
      </c>
      <c r="D28" s="15">
        <v>0.14093529767557428</v>
      </c>
      <c r="E28" s="15">
        <v>0.1449817449835582</v>
      </c>
      <c r="F28" s="15">
        <v>0.1211525724034961</v>
      </c>
      <c r="G28" s="15">
        <v>0.13214090462724887</v>
      </c>
      <c r="H28" s="15">
        <v>9.5026387966325412E-2</v>
      </c>
      <c r="I28" s="13"/>
      <c r="J28" s="8"/>
      <c r="K28" s="9"/>
      <c r="L28" s="9"/>
    </row>
    <row r="29" spans="1:12" ht="12.75" customHeight="1">
      <c r="A29" s="28" t="s">
        <v>11</v>
      </c>
      <c r="B29" s="15">
        <v>0.38825764345773955</v>
      </c>
      <c r="C29" s="15">
        <v>0.52338881367714196</v>
      </c>
      <c r="D29" s="15">
        <v>0.54211934738320033</v>
      </c>
      <c r="E29" s="15">
        <v>0.56723778038098427</v>
      </c>
      <c r="F29" s="15">
        <v>0.50841154596295313</v>
      </c>
      <c r="G29" s="15">
        <v>0.58115747957162811</v>
      </c>
      <c r="H29" s="15">
        <v>0.56533367179772831</v>
      </c>
      <c r="I29" s="13"/>
      <c r="J29" s="8"/>
      <c r="K29" s="9"/>
      <c r="L29" s="9"/>
    </row>
    <row r="30" spans="1:12" ht="12.75" customHeight="1">
      <c r="A30" s="29" t="s">
        <v>12</v>
      </c>
      <c r="B30" s="30">
        <v>2.4464644496142851</v>
      </c>
      <c r="C30" s="30">
        <v>3.0057735239019681</v>
      </c>
      <c r="D30" s="30">
        <v>3.4755261089528329</v>
      </c>
      <c r="E30" s="30">
        <v>3.2789591585515616</v>
      </c>
      <c r="F30" s="30">
        <v>1.9673478317322539</v>
      </c>
      <c r="G30" s="30">
        <v>2.7022620307102017</v>
      </c>
      <c r="H30" s="30">
        <v>3.3874857436022516</v>
      </c>
      <c r="I30" s="13"/>
      <c r="J30" s="8"/>
      <c r="K30" s="9"/>
      <c r="L30" s="9"/>
    </row>
    <row r="31" spans="1:12">
      <c r="A31" s="20"/>
      <c r="B31" s="20"/>
      <c r="C31" s="20"/>
      <c r="D31" s="20"/>
      <c r="E31" s="20"/>
      <c r="F31" s="20"/>
      <c r="G31" s="20"/>
      <c r="H31" s="20"/>
      <c r="I31" s="3"/>
      <c r="J31" s="3"/>
    </row>
    <row r="32" spans="1:12">
      <c r="A32" s="32" t="s">
        <v>29</v>
      </c>
      <c r="B32" s="33"/>
      <c r="C32" s="33"/>
      <c r="D32" s="20"/>
      <c r="E32" s="20"/>
      <c r="F32" s="20"/>
      <c r="G32" s="20"/>
      <c r="H32" s="20"/>
      <c r="I32" s="3"/>
      <c r="J32" s="3"/>
    </row>
    <row r="33" spans="1:10">
      <c r="A33" s="10"/>
      <c r="B33" s="11"/>
      <c r="C33" s="11"/>
      <c r="I33" s="3"/>
      <c r="J33" s="3"/>
    </row>
    <row r="34" spans="1:10">
      <c r="A34" s="12"/>
      <c r="I34" s="3"/>
      <c r="J34" s="3"/>
    </row>
    <row r="35" spans="1:10">
      <c r="I35" s="3"/>
      <c r="J35" s="3"/>
    </row>
    <row r="36" spans="1:10">
      <c r="I36" s="3"/>
      <c r="J36" s="3"/>
    </row>
  </sheetData>
  <mergeCells count="27">
    <mergeCell ref="H4:H5"/>
    <mergeCell ref="H14:H15"/>
    <mergeCell ref="H24:H25"/>
    <mergeCell ref="A2:H2"/>
    <mergeCell ref="A12:H12"/>
    <mergeCell ref="A22:H22"/>
    <mergeCell ref="A24:A25"/>
    <mergeCell ref="B24:B25"/>
    <mergeCell ref="C24:C25"/>
    <mergeCell ref="D24:D25"/>
    <mergeCell ref="F4:F5"/>
    <mergeCell ref="F14:F15"/>
    <mergeCell ref="F24:F25"/>
    <mergeCell ref="A4:A5"/>
    <mergeCell ref="B4:B5"/>
    <mergeCell ref="E24:E25"/>
    <mergeCell ref="E4:E5"/>
    <mergeCell ref="A14:A15"/>
    <mergeCell ref="B14:B15"/>
    <mergeCell ref="C14:C15"/>
    <mergeCell ref="G24:G25"/>
    <mergeCell ref="D4:D5"/>
    <mergeCell ref="E14:E15"/>
    <mergeCell ref="D14:D15"/>
    <mergeCell ref="C4:C5"/>
    <mergeCell ref="G4:G5"/>
    <mergeCell ref="G14:G1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2016-2021</vt:lpstr>
    </vt:vector>
  </TitlesOfParts>
  <Company>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zturlybekova</dc:creator>
  <cp:lastModifiedBy>s.maratov</cp:lastModifiedBy>
  <cp:lastPrinted>2023-12-22T04:37:57Z</cp:lastPrinted>
  <dcterms:created xsi:type="dcterms:W3CDTF">2003-05-20T10:03:43Z</dcterms:created>
  <dcterms:modified xsi:type="dcterms:W3CDTF">2023-12-22T04:38:14Z</dcterms:modified>
</cp:coreProperties>
</file>