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326" windowWidth="16845" windowHeight="11250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  <externalReference r:id="rId23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'7'!$A$1:$F$103</definedName>
    <definedName name="_xlnm.Print_Area" localSheetId="14">'8'!$A$1:$N$278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<sst xmlns="http://schemas.openxmlformats.org/spreadsheetml/2006/main" count="1957" uniqueCount="233">
  <si>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</si>
  <si>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</si>
  <si>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</si>
  <si>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</si>
  <si>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</si>
  <si>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</si>
  <si>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</si>
  <si>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</si>
  <si>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</si>
  <si>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</si>
  <si>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</si>
  <si>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</si>
  <si>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</si>
  <si>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</si>
  <si>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</si>
  <si>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</si>
  <si>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</si>
  <si>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</si>
  <si>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</si>
  <si>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</si>
  <si>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</si>
  <si>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</si>
  <si>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</si>
  <si>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</si>
  <si>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</si>
  <si>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</si>
  <si>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</si>
  <si>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</si>
  <si>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</si>
  <si>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</si>
  <si>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</si>
  <si>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</si>
  <si>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</si>
  <si>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</si>
  <si>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</si>
  <si>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</si>
  <si>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</si>
  <si>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</si>
  <si>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</si>
  <si>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</si>
  <si>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</si>
  <si>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</si>
  <si>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</si>
  <si>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</si>
  <si>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</si>
  <si>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</si>
  <si>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</si>
  <si>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</si>
  <si>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</si>
  <si>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</si>
  <si>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</si>
  <si>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</si>
  <si>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</si>
  <si>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</si>
  <si>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</si>
  <si>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</si>
  <si>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</si>
  <si>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</si>
  <si>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</si>
  <si>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</si>
  <si>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</si>
  <si>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</si>
  <si>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</si>
  <si>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</si>
  <si>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</si>
  <si>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</si>
  <si>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</si>
  <si>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</si>
  <si>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</si>
  <si>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</si>
  <si>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</si>
  <si>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</si>
  <si>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</si>
  <si>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</si>
  <si>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</si>
  <si>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</si>
  <si>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</si>
  <si>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</si>
  <si>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</si>
  <si>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</si>
  <si>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</si>
  <si>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</si>
  <si>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</si>
  <si>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</si>
  <si>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</si>
  <si>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</si>
  <si>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</si>
  <si>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</si>
  <si>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</si>
  <si>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</si>
  <si>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</si>
  <si>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</si>
  <si>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</si>
  <si>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</si>
  <si>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</si>
  <si>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</si>
  <si>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</si>
  <si>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</si>
  <si>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</si>
  <si>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</si>
  <si>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</si>
  <si>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</si>
  <si>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</si>
  <si>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</si>
  <si>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</si>
  <si>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</si>
  <si>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</si>
  <si>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</si>
  <si>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</si>
  <si>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</si>
  <si>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</si>
  <si>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</si>
  <si>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</si>
  <si>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</si>
  <si>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</si>
  <si>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</si>
  <si>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</si>
  <si>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</si>
  <si>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</si>
  <si>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</si>
  <si>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</si>
  <si>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</si>
  <si>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</si>
  <si>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</si>
  <si>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</si>
  <si>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</si>
  <si>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</si>
  <si>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</si>
  <si>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</si>
  <si>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</si>
  <si>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</si>
  <si>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</si>
  <si>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</si>
  <si>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</si>
  <si>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</si>
  <si>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</si>
  <si>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</si>
  <si>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</si>
  <si>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</si>
  <si>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</si>
  <si>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</si>
  <si>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</si>
  <si>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</si>
  <si>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</si>
  <si>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</si>
  <si>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</si>
  <si>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</si>
  <si>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</si>
  <si>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</si>
  <si>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</si>
  <si>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</si>
  <si>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</si>
  <si>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</si>
  <si>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</si>
  <si>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</si>
  <si>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</si>
  <si>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</si>
  <si>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</si>
  <si>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</si>
  <si>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</si>
  <si>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</si>
  <si>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</si>
  <si>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</si>
  <si>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</si>
  <si>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</si>
  <si>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</si>
  <si>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</si>
  <si>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</si>
  <si>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</si>
  <si>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</si>
  <si>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</si>
  <si>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</si>
  <si>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</si>
  <si>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</si>
  <si>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</si>
  <si>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</si>
  <si>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</si>
  <si>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</si>
  <si>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</si>
  <si>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</si>
  <si>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</si>
  <si>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</si>
  <si>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</si>
  <si>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</si>
  <si>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</si>
  <si>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</si>
  <si>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</si>
  <si>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</si>
  <si>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</si>
  <si>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</si>
  <si>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</si>
  <si>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Е-mail: e.abilova@aspire.gov.kz</t>
  </si>
  <si>
    <t>3.1 Шикі сиыр сүтінің тауарлық өндіріс көлемі</t>
  </si>
  <si>
    <t>2023 жыл</t>
  </si>
  <si>
    <t>2023 жыл 2022 жылға пайызбен</t>
  </si>
  <si>
    <t>х</t>
  </si>
  <si>
    <t>Тел. +7 7172 749775</t>
  </si>
  <si>
    <t>килограмм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</si>
  <si>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</si>
  <si>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 xml:space="preserve"> </t>
  </si>
  <si>
    <t>Департамент директоры</t>
  </si>
  <si>
    <t>2,2 есе</t>
  </si>
  <si>
    <t>2,5 есе</t>
  </si>
  <si>
    <t>2,1 есе</t>
  </si>
  <si>
    <t>2 есе</t>
  </si>
  <si>
    <t>4,7 есе</t>
  </si>
  <si>
    <t>3 есе</t>
  </si>
  <si>
    <t>Мал шаруашылығы өнімдерін өндіру бойынша деректер және мал мен құстың саны мынадай түрде қалыптасады:</t>
  </si>
  <si>
    <t>– ауыл шаруашылығы кәсіпорындары және 100 адамнан артық жұмысшысы бар дара кәсіпкерлер мен шаруа немесе фермер қожалықтары бойынша "Мал шаруашылығының жағдайы туралы есеп"  №24-аш нысанының ай сайынғы есебі негізінде;</t>
  </si>
  <si>
    <r>
      <t>– шағын дара кәсіпкерлер мен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шаруа немесе фермер қожалықтары бойынша – негізіне:  шаруа немесе фермер қожалықтарының есеп кітабындағы  жазу және мал шаруашылығы өнімдерін өндіру туралы іріктеп зерттеу деректері енгізілген есептер негізінде;</t>
    </r>
  </si>
  <si>
    <t>– жұртшылық шаруашылықтары бойынша – негізіне: есеп кітабындағы жазу, мал шаруашылығы өнімдерін өндіру туралы жұртшылық шаруашылықтарын іріктеп зерттеу деректері енгізілген есептер негізінде.</t>
  </si>
  <si>
    <t>Ауыл шаруашылығы статистикасы                              және ұлттық санақтар департаменті</t>
  </si>
  <si>
    <t>Н. Кожаков</t>
  </si>
  <si>
    <t>Тел. +7 7172 749162</t>
  </si>
  <si>
    <t>4,6 есе</t>
  </si>
  <si>
    <t>4,5 есе</t>
  </si>
  <si>
    <t>3,8 есе</t>
  </si>
  <si>
    <t>4,3 есе</t>
  </si>
  <si>
    <t>2,3 есе</t>
  </si>
  <si>
    <t>41,5 есе</t>
  </si>
  <si>
    <t>Релиздің мерзімі: 12.09.2023</t>
  </si>
  <si>
    <t>Келесі релиздің мерзімі: 12.10.2023</t>
  </si>
  <si>
    <t>2023 жылғы қаңтар - тамыз</t>
  </si>
  <si>
    <t xml:space="preserve">1 қыркүйектегі жағдай бойынша мал мен құстың саны </t>
  </si>
  <si>
    <t xml:space="preserve">1 қыркүйектегі жағдай бойынша мал мен құстың саны, бас </t>
  </si>
  <si>
    <t>2023 жылғы қаңтар-тамызда мал шаруашылығы өнімдерінің жеке түрлерін өндіру</t>
  </si>
  <si>
    <t>2,6 есе</t>
  </si>
  <si>
    <t>2,7 есе</t>
  </si>
  <si>
    <t xml:space="preserve">8. 1 қыркүйектегі жағдай бойынша мал мен құстың саны </t>
  </si>
  <si>
    <t>9 есе</t>
  </si>
  <si>
    <t>6,4 есе</t>
  </si>
  <si>
    <t>2023 жылғы 12 қыркүйек</t>
  </si>
  <si>
    <t xml:space="preserve">№ 1-21/5601-ВН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</si>
</sst>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  <numFmt numFmtId="196" formatCode="#,##0.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8"/>
      <name val="Calibri"/>
      <family val="2"/>
    </font>
    <font>
      <b/>
      <sz val="10"/>
      <name val="Arial Cyr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1" borderId="8" applyNumberFormat="0" applyFont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21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19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4" fillId="0" borderId="0" xfId="0" applyNumberFormat="1" applyFont="1" applyFill="1" applyAlignment="1">
      <alignment horizontal="center" vertical="center" wrapText="1"/>
    </xf>
    <xf numFmtId="173" fontId="44" fillId="0" borderId="0" xfId="0" applyNumberFormat="1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19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19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19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71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19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19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172" fontId="0" fillId="0" borderId="0" xfId="235" applyNumberFormat="1" applyFont="1" applyFill="1">
      <alignment/>
      <protection/>
    </xf>
    <xf numFmtId="173" fontId="0" fillId="0" borderId="0" xfId="235" applyNumberFormat="1" applyFont="1" applyFill="1">
      <alignment/>
      <protection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73" fontId="19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2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0" fontId="7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4" fontId="21" fillId="0" borderId="0" xfId="54" applyFont="1" applyAlignment="1">
      <alignment vertical="center" wrapText="1"/>
    </xf>
    <xf numFmtId="44" fontId="21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5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48" applyFont="1" applyBorder="1" applyAlignment="1" applyProtection="1">
      <alignment horizontal="left" vertical="center" wrapText="1" indent="1"/>
      <protection/>
    </xf>
    <xf numFmtId="0" fontId="73" fillId="0" borderId="0" xfId="48" applyFont="1" applyBorder="1" applyAlignment="1" applyProtection="1">
      <alignment horizontal="left" wrapText="1" indent="1"/>
      <protection/>
    </xf>
    <xf numFmtId="14" fontId="19" fillId="0" borderId="11" xfId="254" applyNumberFormat="1" applyFont="1" applyBorder="1" applyAlignment="1">
      <alignment wrapText="1"/>
      <protection/>
    </xf>
    <xf numFmtId="0" fontId="19" fillId="0" borderId="11" xfId="254" applyFont="1" applyBorder="1" applyAlignment="1">
      <alignment/>
      <protection/>
    </xf>
    <xf numFmtId="178" fontId="7" fillId="0" borderId="0" xfId="0" applyNumberFormat="1" applyFont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0" fillId="0" borderId="0" xfId="252" applyFont="1" applyAlignment="1">
      <alignment horizontal="right"/>
      <protection/>
    </xf>
    <xf numFmtId="0" fontId="0" fillId="0" borderId="0" xfId="252" applyFont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73" fontId="0" fillId="0" borderId="0" xfId="235" applyNumberFormat="1" applyFill="1">
      <alignment/>
      <protection/>
    </xf>
    <xf numFmtId="0" fontId="20" fillId="0" borderId="0" xfId="0" applyFont="1" applyAlignment="1">
      <alignment/>
    </xf>
    <xf numFmtId="3" fontId="3" fillId="0" borderId="11" xfId="67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5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72" fontId="3" fillId="33" borderId="0" xfId="67" applyNumberFormat="1" applyFont="1" applyFill="1" applyBorder="1" applyAlignment="1">
      <alignment horizontal="right"/>
      <protection/>
    </xf>
    <xf numFmtId="174" fontId="3" fillId="33" borderId="0" xfId="6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0" xfId="245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vertical="top"/>
    </xf>
    <xf numFmtId="196" fontId="3" fillId="0" borderId="0" xfId="67" applyNumberFormat="1" applyFont="1" applyFill="1" applyAlignment="1">
      <alignment horizontal="right"/>
      <protection/>
    </xf>
    <xf numFmtId="0" fontId="0" fillId="0" borderId="0" xfId="252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0" fontId="0" fillId="0" borderId="0" xfId="243" applyFont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243" applyFont="1" applyBorder="1" applyAlignment="1">
      <alignment horizontal="right"/>
      <protection/>
    </xf>
    <xf numFmtId="178" fontId="7" fillId="0" borderId="10" xfId="0" applyNumberFormat="1" applyFont="1" applyBorder="1" applyAlignment="1">
      <alignment horizontal="right" wrapText="1"/>
    </xf>
    <xf numFmtId="0" fontId="3" fillId="0" borderId="10" xfId="243" applyFont="1" applyBorder="1" applyAlignment="1">
      <alignment horizontal="right"/>
      <protection/>
    </xf>
    <xf numFmtId="0" fontId="7" fillId="0" borderId="10" xfId="0" applyFont="1" applyBorder="1" applyAlignment="1">
      <alignment horizontal="right" wrapText="1"/>
    </xf>
    <xf numFmtId="178" fontId="7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wrapText="1"/>
    </xf>
    <xf numFmtId="178" fontId="7" fillId="33" borderId="11" xfId="0" applyNumberFormat="1" applyFont="1" applyFill="1" applyBorder="1" applyAlignment="1">
      <alignment horizontal="right" wrapText="1"/>
    </xf>
    <xf numFmtId="178" fontId="7" fillId="33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49" fontId="19" fillId="0" borderId="0" xfId="67" applyNumberFormat="1" applyFont="1" applyFill="1" applyBorder="1" applyAlignment="1">
      <alignment horizontal="left" wrapText="1"/>
      <protection/>
    </xf>
    <xf numFmtId="179" fontId="7" fillId="0" borderId="0" xfId="0" applyNumberFormat="1" applyFont="1" applyAlignment="1">
      <alignment horizontal="right" wrapText="1"/>
    </xf>
    <xf numFmtId="179" fontId="7" fillId="0" borderId="0" xfId="0" applyNumberFormat="1" applyFont="1" applyFill="1" applyAlignment="1">
      <alignment horizontal="right" wrapText="1"/>
    </xf>
    <xf numFmtId="0" fontId="21" fillId="0" borderId="0" xfId="0" applyFont="1" applyAlignment="1">
      <alignment horizontal="left" vertical="top"/>
    </xf>
    <xf numFmtId="0" fontId="0" fillId="0" borderId="0" xfId="243" applyAlignment="1">
      <alignment horizontal="right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21" fillId="0" borderId="11" xfId="254" applyFont="1" applyBorder="1" applyAlignment="1">
      <alignment horizontal="center" vertical="center" wrapText="1"/>
      <protection/>
    </xf>
    <xf numFmtId="0" fontId="21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21" fillId="0" borderId="0" xfId="67" applyFont="1" applyFill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2" fontId="21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21" fillId="0" borderId="0" xfId="247" applyFont="1" applyFill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1" fillId="0" borderId="0" xfId="248" applyFont="1" applyFill="1" applyAlignment="1">
      <alignment horizontal="center" vertical="center" wrapText="1"/>
      <protection/>
    </xf>
    <xf numFmtId="0" fontId="21" fillId="0" borderId="0" xfId="249" applyFont="1" applyFill="1" applyAlignment="1">
      <alignment horizontal="center" vertical="center" wrapText="1"/>
      <protection/>
    </xf>
    <xf numFmtId="0" fontId="21" fillId="0" borderId="0" xfId="250" applyFont="1" applyFill="1" applyAlignment="1">
      <alignment horizontal="center" vertical="center" wrapText="1"/>
      <protection/>
    </xf>
    <xf numFmtId="0" fontId="21" fillId="0" borderId="0" xfId="25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21" fillId="0" borderId="0" xfId="52" applyFont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19" fillId="0" borderId="19" xfId="67" applyFont="1" applyBorder="1" applyAlignment="1">
      <alignment horizontal="center" vertical="center"/>
      <protection/>
    </xf>
    <xf numFmtId="0" fontId="19" fillId="0" borderId="14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 wrapText="1"/>
      <protection/>
    </xf>
    <xf numFmtId="44" fontId="21" fillId="0" borderId="0" xfId="54" applyFont="1" applyAlignment="1">
      <alignment horizontal="center" vertical="center" wrapText="1"/>
    </xf>
    <xf numFmtId="44" fontId="21" fillId="0" borderId="0" xfId="53" applyFont="1" applyAlignment="1">
      <alignment horizontal="center" vertical="center" wrapText="1"/>
    </xf>
    <xf numFmtId="44" fontId="21" fillId="0" borderId="0" xfId="55" applyFont="1" applyAlignment="1">
      <alignment horizontal="center" vertical="center" wrapText="1"/>
    </xf>
    <xf numFmtId="0" fontId="21" fillId="0" borderId="0" xfId="242" applyFont="1" applyFill="1" applyAlignment="1">
      <alignment horizontal="center" vertical="center" wrapText="1"/>
      <protection/>
    </xf>
    <xf numFmtId="0" fontId="2" fillId="0" borderId="20" xfId="244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21" fillId="0" borderId="0" xfId="241" applyFont="1" applyFill="1" applyAlignment="1">
      <alignment horizontal="center" vertical="center" wrapText="1"/>
      <protection/>
    </xf>
    <xf numFmtId="0" fontId="21" fillId="0" borderId="0" xfId="240" applyFont="1" applyFill="1" applyAlignment="1">
      <alignment horizontal="center" vertical="center" wrapText="1"/>
      <protection/>
    </xf>
    <xf numFmtId="0" fontId="21" fillId="0" borderId="0" xfId="239" applyFont="1" applyFill="1" applyAlignment="1">
      <alignment horizontal="center" vertical="center" wrapText="1"/>
      <protection/>
    </xf>
    <xf numFmtId="0" fontId="21" fillId="0" borderId="0" xfId="238" applyFont="1" applyFill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1" fillId="0" borderId="0" xfId="237" applyFont="1" applyFill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3" fontId="21" fillId="0" borderId="0" xfId="236" applyNumberFormat="1" applyFont="1" applyFill="1" applyAlignment="1">
      <alignment horizontal="center" vertical="center" wrapText="1"/>
      <protection/>
    </xf>
    <xf numFmtId="0" fontId="21" fillId="0" borderId="0" xfId="235" applyFont="1" applyFill="1" applyAlignment="1">
      <alignment horizontal="center" vertical="center" wrapText="1"/>
      <protection/>
    </xf>
    <xf numFmtId="0" fontId="21" fillId="0" borderId="0" xfId="243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21" fillId="0" borderId="0" xfId="245" applyFont="1" applyAlignment="1">
      <alignment horizontal="center" vertical="center" wrapText="1"/>
      <protection/>
    </xf>
    <xf numFmtId="0" fontId="3" fillId="0" borderId="0" xfId="254" applyFont="1" applyBorder="1" applyAlignment="1">
      <alignment horizontal="left" wrapText="1"/>
      <protection/>
    </xf>
    <xf numFmtId="0" fontId="3" fillId="0" borderId="10" xfId="254" applyFont="1" applyBorder="1" applyAlignment="1">
      <alignment horizontal="left" wrapText="1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5" xfId="246" applyFont="1" applyBorder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21" fillId="0" borderId="0" xfId="246" applyFont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7\5\&#1088;&#1091;&#1089;\&#1041;-03-01-&#1052;%20(7%202023)%20&#1088;&#1091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8.2023\8\8\&#1088;&#1091;&#1089;\&#1041;-03-01-&#1052;%20(8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386151.13000000006</v>
          </cell>
          <cell r="F7">
            <v>350881.79</v>
          </cell>
          <cell r="H7">
            <v>251789.7499999999</v>
          </cell>
          <cell r="I7">
            <v>242296.73999999996</v>
          </cell>
          <cell r="K7">
            <v>670132.9</v>
          </cell>
          <cell r="L7">
            <v>661516.9</v>
          </cell>
        </row>
      </sheetData>
      <sheetData sheetId="6">
        <row r="6">
          <cell r="E6">
            <v>280456.91</v>
          </cell>
          <cell r="F6">
            <v>254420.6</v>
          </cell>
          <cell r="H6">
            <v>130829.13999999998</v>
          </cell>
          <cell r="I6">
            <v>126220.49</v>
          </cell>
          <cell r="K6">
            <v>351579.5</v>
          </cell>
          <cell r="L6">
            <v>347815.19999999995</v>
          </cell>
        </row>
      </sheetData>
      <sheetData sheetId="8">
        <row r="6">
          <cell r="E6">
            <v>390898.39999999997</v>
          </cell>
          <cell r="F6">
            <v>353217.2</v>
          </cell>
          <cell r="H6">
            <v>1003634.4</v>
          </cell>
          <cell r="I6">
            <v>964752.9999999999</v>
          </cell>
          <cell r="K6">
            <v>3199177.599999999</v>
          </cell>
          <cell r="L6">
            <v>3159375.400000001</v>
          </cell>
        </row>
      </sheetData>
      <sheetData sheetId="10">
        <row r="6">
          <cell r="E6">
            <v>2422566.1999999997</v>
          </cell>
          <cell r="F6">
            <v>2485086.3000000003</v>
          </cell>
          <cell r="H6">
            <v>15767.800000000001</v>
          </cell>
          <cell r="I6">
            <v>17031.8</v>
          </cell>
          <cell r="K6">
            <v>889834.3</v>
          </cell>
          <cell r="L6">
            <v>896668.2000000002</v>
          </cell>
        </row>
      </sheetData>
      <sheetData sheetId="11">
        <row r="6">
          <cell r="E6">
            <v>143774</v>
          </cell>
          <cell r="F6">
            <v>145484</v>
          </cell>
          <cell r="H6">
            <v>522870</v>
          </cell>
          <cell r="I6">
            <v>502422</v>
          </cell>
          <cell r="K6">
            <v>1313819</v>
          </cell>
          <cell r="L6">
            <v>1296811</v>
          </cell>
        </row>
      </sheetData>
      <sheetData sheetId="12">
        <row r="6">
          <cell r="E6">
            <v>76398</v>
          </cell>
          <cell r="F6">
            <v>57073</v>
          </cell>
          <cell r="H6">
            <v>1141926</v>
          </cell>
          <cell r="I6">
            <v>1095418</v>
          </cell>
          <cell r="K6">
            <v>3275908</v>
          </cell>
          <cell r="L6">
            <v>3254416</v>
          </cell>
        </row>
      </sheetData>
      <sheetData sheetId="14">
        <row r="7">
          <cell r="E7">
            <v>834034</v>
          </cell>
          <cell r="F7">
            <v>812747</v>
          </cell>
          <cell r="H7">
            <v>3930772</v>
          </cell>
          <cell r="I7">
            <v>3688653</v>
          </cell>
          <cell r="K7">
            <v>4721698</v>
          </cell>
          <cell r="L7">
            <v>4747013</v>
          </cell>
        </row>
        <row r="34">
          <cell r="E34">
            <v>317741</v>
          </cell>
          <cell r="F34">
            <v>304072</v>
          </cell>
          <cell r="H34">
            <v>2045368</v>
          </cell>
          <cell r="I34">
            <v>1893466</v>
          </cell>
          <cell r="K34">
            <v>2397860</v>
          </cell>
          <cell r="L34">
            <v>2376275</v>
          </cell>
        </row>
        <row r="119">
          <cell r="E119">
            <v>1265003</v>
          </cell>
          <cell r="F119">
            <v>1274932</v>
          </cell>
          <cell r="H119">
            <v>11358068</v>
          </cell>
          <cell r="I119">
            <v>10023962</v>
          </cell>
          <cell r="K119">
            <v>9849711</v>
          </cell>
          <cell r="L119">
            <v>10370845</v>
          </cell>
        </row>
        <row r="147">
          <cell r="E147">
            <v>24588</v>
          </cell>
          <cell r="F147">
            <v>25071</v>
          </cell>
          <cell r="H147">
            <v>903686</v>
          </cell>
          <cell r="I147">
            <v>878975</v>
          </cell>
          <cell r="K147">
            <v>1610870</v>
          </cell>
          <cell r="L147">
            <v>1731557</v>
          </cell>
        </row>
        <row r="175">
          <cell r="E175">
            <v>270932</v>
          </cell>
          <cell r="F175">
            <v>221190</v>
          </cell>
          <cell r="H175">
            <v>66671</v>
          </cell>
          <cell r="I175">
            <v>89180</v>
          </cell>
          <cell r="K175">
            <v>470725</v>
          </cell>
          <cell r="L175">
            <v>520963</v>
          </cell>
        </row>
        <row r="202">
          <cell r="E202">
            <v>309461</v>
          </cell>
          <cell r="F202">
            <v>268937</v>
          </cell>
          <cell r="H202">
            <v>2117410</v>
          </cell>
          <cell r="I202">
            <v>1928226</v>
          </cell>
          <cell r="K202">
            <v>1743912</v>
          </cell>
          <cell r="L202">
            <v>1676896</v>
          </cell>
        </row>
        <row r="230">
          <cell r="E230">
            <v>18237</v>
          </cell>
          <cell r="F230">
            <v>17559</v>
          </cell>
          <cell r="H230">
            <v>129594</v>
          </cell>
          <cell r="I230">
            <v>115149</v>
          </cell>
          <cell r="K230">
            <v>131769</v>
          </cell>
          <cell r="L230">
            <v>134862</v>
          </cell>
        </row>
        <row r="256">
          <cell r="E256">
            <v>36381589</v>
          </cell>
          <cell r="F256">
            <v>34735222</v>
          </cell>
          <cell r="H256">
            <v>631732</v>
          </cell>
          <cell r="I256">
            <v>637392</v>
          </cell>
          <cell r="K256">
            <v>13885990</v>
          </cell>
          <cell r="L256">
            <v>14439751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L19" sqref="L19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94"/>
      <c r="B2" s="394"/>
      <c r="C2" s="394"/>
      <c r="D2" s="394"/>
    </row>
    <row r="3" spans="1:4" ht="22.5" customHeight="1">
      <c r="A3" s="394"/>
      <c r="B3" s="394"/>
      <c r="C3" s="394"/>
      <c r="D3" s="394"/>
    </row>
    <row r="4" spans="1:7" ht="12.75">
      <c r="A4" s="287"/>
      <c r="B4" s="287"/>
      <c r="C4" s="287"/>
      <c r="D4" s="287"/>
      <c r="E4" s="287"/>
      <c r="F4" s="287"/>
      <c r="G4" s="287"/>
    </row>
    <row r="5" spans="1:7" ht="18.75">
      <c r="A5" s="287"/>
      <c r="B5" s="299"/>
      <c r="D5" s="296"/>
      <c r="E5" s="295" t="s">
        <v>220</v>
      </c>
      <c r="F5" s="391"/>
      <c r="G5" s="392"/>
    </row>
    <row r="6" spans="1:7" ht="18" customHeight="1">
      <c r="A6" s="391" t="s">
        <v>221</v>
      </c>
      <c r="B6" s="392"/>
      <c r="C6" s="392"/>
      <c r="D6" s="392"/>
      <c r="E6" s="392"/>
      <c r="F6" s="6"/>
      <c r="G6" s="6"/>
    </row>
    <row r="7" spans="1:10" ht="18.75">
      <c r="A7" s="287"/>
      <c r="B7" s="287"/>
      <c r="C7" s="287"/>
      <c r="D7" s="287"/>
      <c r="E7" s="288"/>
      <c r="F7" s="309"/>
      <c r="G7" s="309"/>
      <c r="H7" s="310"/>
      <c r="I7" s="311"/>
      <c r="J7" s="311"/>
    </row>
    <row r="8" spans="1:10" ht="18.75">
      <c r="A8" s="287"/>
      <c r="B8" s="287"/>
      <c r="C8" s="287"/>
      <c r="D8" s="287"/>
      <c r="E8" s="288"/>
      <c r="F8" s="309"/>
      <c r="G8" s="309"/>
      <c r="H8" s="310"/>
      <c r="I8" s="311"/>
      <c r="J8" s="311"/>
    </row>
    <row r="9" spans="1:10" ht="33" customHeight="1">
      <c r="A9" s="393" t="s">
        <v>0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21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ht="15">
      <c r="A11" s="312"/>
      <c r="B11" s="312"/>
      <c r="C11" s="312"/>
      <c r="D11" s="312"/>
      <c r="E11" s="312"/>
      <c r="F11" s="312"/>
      <c r="G11" s="312"/>
      <c r="H11" s="310"/>
      <c r="I11" s="311"/>
      <c r="J11" s="311"/>
    </row>
    <row r="12" spans="1:7" ht="18.75">
      <c r="A12" s="289" t="s">
        <v>222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90"/>
      <c r="B16" s="290"/>
      <c r="C16" s="290"/>
      <c r="D16" s="290"/>
      <c r="E16" s="290"/>
      <c r="F16" s="290"/>
      <c r="G16" s="4"/>
    </row>
    <row r="17" spans="1:7" ht="18.75" customHeight="1">
      <c r="A17" s="291" t="s">
        <v>112</v>
      </c>
      <c r="B17" s="291"/>
      <c r="C17" s="291"/>
      <c r="D17" s="291"/>
      <c r="E17" s="291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6" customWidth="1"/>
    <col min="2" max="4" width="24.875" style="66" customWidth="1"/>
    <col min="5" max="5" width="28.125" style="66" customWidth="1"/>
    <col min="6" max="16384" width="9.125" style="66" customWidth="1"/>
  </cols>
  <sheetData>
    <row r="1" spans="1:5" ht="31.5" customHeight="1">
      <c r="A1" s="413" t="s">
        <v>192</v>
      </c>
      <c r="B1" s="413"/>
      <c r="C1" s="413"/>
      <c r="D1" s="413"/>
      <c r="E1" s="413"/>
    </row>
    <row r="2" spans="1:5" ht="16.5" customHeight="1">
      <c r="A2" s="74"/>
      <c r="B2" s="74"/>
      <c r="C2" s="74"/>
      <c r="D2" s="74"/>
      <c r="E2" s="75" t="s">
        <v>68</v>
      </c>
    </row>
    <row r="3" spans="1:5" s="76" customFormat="1" ht="14.25" customHeight="1">
      <c r="A3" s="414"/>
      <c r="B3" s="416" t="s">
        <v>114</v>
      </c>
      <c r="C3" s="418" t="s">
        <v>132</v>
      </c>
      <c r="D3" s="419"/>
      <c r="E3" s="419"/>
    </row>
    <row r="4" spans="1:5" s="76" customFormat="1" ht="31.5" customHeight="1">
      <c r="A4" s="415"/>
      <c r="B4" s="417"/>
      <c r="C4" s="346" t="s">
        <v>115</v>
      </c>
      <c r="D4" s="346" t="s">
        <v>116</v>
      </c>
      <c r="E4" s="69" t="s">
        <v>117</v>
      </c>
    </row>
    <row r="5" spans="1:18" s="78" customFormat="1" ht="17.25" customHeight="1">
      <c r="A5" s="44" t="s">
        <v>69</v>
      </c>
      <c r="B5" s="79">
        <f>SUM(C5:E5)</f>
        <v>2671250.5</v>
      </c>
      <c r="C5" s="45">
        <f>SUM(C6:C24)</f>
        <v>365762.1</v>
      </c>
      <c r="D5" s="45">
        <f>SUM(D6:D24)</f>
        <v>399568.10000000003</v>
      </c>
      <c r="E5" s="45">
        <f>SUM(E6:E24)</f>
        <v>1905920.3</v>
      </c>
      <c r="F5" s="77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5" ht="12.75">
      <c r="A6" s="351" t="s">
        <v>107</v>
      </c>
      <c r="B6" s="79">
        <f>SUM(C6:E6)</f>
        <v>39565</v>
      </c>
      <c r="C6" s="64">
        <v>4447.9</v>
      </c>
      <c r="D6" s="64">
        <v>5905.2</v>
      </c>
      <c r="E6" s="64">
        <v>29211.9</v>
      </c>
    </row>
    <row r="7" spans="1:5" ht="12.75">
      <c r="A7" s="46" t="s">
        <v>70</v>
      </c>
      <c r="B7" s="79">
        <f aca="true" t="shared" si="0" ref="B7:B24">SUM(C7:E7)</f>
        <v>221509.3</v>
      </c>
      <c r="C7" s="64">
        <v>48133.2</v>
      </c>
      <c r="D7" s="64">
        <v>9291.3</v>
      </c>
      <c r="E7" s="64">
        <v>164084.8</v>
      </c>
    </row>
    <row r="8" spans="1:5" ht="12.75">
      <c r="A8" s="46" t="s">
        <v>71</v>
      </c>
      <c r="B8" s="79">
        <f t="shared" si="0"/>
        <v>160352.9</v>
      </c>
      <c r="C8" s="64">
        <v>11167</v>
      </c>
      <c r="D8" s="64">
        <v>20317.6</v>
      </c>
      <c r="E8" s="64">
        <v>128868.3</v>
      </c>
    </row>
    <row r="9" spans="1:5" ht="12.75">
      <c r="A9" s="46" t="s">
        <v>72</v>
      </c>
      <c r="B9" s="79">
        <f t="shared" si="0"/>
        <v>194813.69999999998</v>
      </c>
      <c r="C9" s="64">
        <v>23916</v>
      </c>
      <c r="D9" s="64">
        <v>39185.9</v>
      </c>
      <c r="E9" s="64">
        <v>131711.8</v>
      </c>
    </row>
    <row r="10" spans="1:5" ht="12.75">
      <c r="A10" s="46" t="s">
        <v>73</v>
      </c>
      <c r="B10" s="79">
        <f t="shared" si="0"/>
        <v>2012.3</v>
      </c>
      <c r="C10" s="64">
        <v>2012.3</v>
      </c>
      <c r="D10" s="64" t="s">
        <v>84</v>
      </c>
      <c r="E10" s="64" t="s">
        <v>84</v>
      </c>
    </row>
    <row r="11" spans="1:5" ht="12.75">
      <c r="A11" s="46" t="s">
        <v>74</v>
      </c>
      <c r="B11" s="79">
        <f t="shared" si="0"/>
        <v>14720.699999999999</v>
      </c>
      <c r="C11" s="64">
        <v>8950</v>
      </c>
      <c r="D11" s="64">
        <v>2867.3</v>
      </c>
      <c r="E11" s="64">
        <v>2903.4</v>
      </c>
    </row>
    <row r="12" spans="1:5" ht="12.75">
      <c r="A12" s="46" t="s">
        <v>75</v>
      </c>
      <c r="B12" s="79">
        <f t="shared" si="0"/>
        <v>173309.3</v>
      </c>
      <c r="C12" s="64">
        <v>2805.2</v>
      </c>
      <c r="D12" s="64">
        <v>35575</v>
      </c>
      <c r="E12" s="64">
        <v>134929.1</v>
      </c>
    </row>
    <row r="13" spans="1:5" ht="12.75">
      <c r="A13" s="46" t="s">
        <v>108</v>
      </c>
      <c r="B13" s="79">
        <f t="shared" si="0"/>
        <v>113208.8</v>
      </c>
      <c r="C13" s="64">
        <v>11574.8</v>
      </c>
      <c r="D13" s="64">
        <v>7730.7</v>
      </c>
      <c r="E13" s="64">
        <v>93903.3</v>
      </c>
    </row>
    <row r="14" spans="1:5" ht="12.75">
      <c r="A14" s="46" t="s">
        <v>76</v>
      </c>
      <c r="B14" s="79">
        <f t="shared" si="0"/>
        <v>172595.7</v>
      </c>
      <c r="C14" s="64">
        <v>3784.3</v>
      </c>
      <c r="D14" s="64">
        <v>68052.1</v>
      </c>
      <c r="E14" s="64">
        <v>100759.3</v>
      </c>
    </row>
    <row r="15" spans="1:5" ht="12.75">
      <c r="A15" s="46" t="s">
        <v>77</v>
      </c>
      <c r="B15" s="79">
        <f t="shared" si="0"/>
        <v>288815.2</v>
      </c>
      <c r="C15" s="64">
        <v>46069</v>
      </c>
      <c r="D15" s="64">
        <v>31507.1</v>
      </c>
      <c r="E15" s="64">
        <v>211239.1</v>
      </c>
    </row>
    <row r="16" spans="1:5" ht="12.75">
      <c r="A16" s="46" t="s">
        <v>78</v>
      </c>
      <c r="B16" s="79">
        <f t="shared" si="0"/>
        <v>28454.7</v>
      </c>
      <c r="C16" s="64">
        <v>4417.5</v>
      </c>
      <c r="D16" s="192" t="s">
        <v>84</v>
      </c>
      <c r="E16" s="64">
        <v>24037.2</v>
      </c>
    </row>
    <row r="17" spans="1:5" ht="12.75">
      <c r="A17" s="46" t="s">
        <v>80</v>
      </c>
      <c r="B17" s="79">
        <f t="shared" si="0"/>
        <v>225842.6</v>
      </c>
      <c r="C17" s="64">
        <v>53958.4</v>
      </c>
      <c r="D17" s="64">
        <v>34632.1</v>
      </c>
      <c r="E17" s="64">
        <v>137252.1</v>
      </c>
    </row>
    <row r="18" spans="1:5" ht="12.75">
      <c r="A18" s="46" t="s">
        <v>81</v>
      </c>
      <c r="B18" s="79">
        <f t="shared" si="0"/>
        <v>392069.1</v>
      </c>
      <c r="C18" s="64">
        <v>91450.7</v>
      </c>
      <c r="D18" s="64">
        <v>68038.2</v>
      </c>
      <c r="E18" s="64">
        <v>232580.2</v>
      </c>
    </row>
    <row r="19" spans="1:5" ht="12.75">
      <c r="A19" s="46" t="s">
        <v>99</v>
      </c>
      <c r="B19" s="79">
        <f t="shared" si="0"/>
        <v>399674.89999999997</v>
      </c>
      <c r="C19" s="64">
        <v>21619.8</v>
      </c>
      <c r="D19" s="171">
        <v>1865</v>
      </c>
      <c r="E19" s="64">
        <v>376190.1</v>
      </c>
    </row>
    <row r="20" spans="1:5" ht="12.75">
      <c r="A20" s="351" t="s">
        <v>109</v>
      </c>
      <c r="B20" s="79">
        <f t="shared" si="0"/>
        <v>47698.8</v>
      </c>
      <c r="C20" s="64">
        <v>53.7</v>
      </c>
      <c r="D20" s="64">
        <v>30663.3</v>
      </c>
      <c r="E20" s="64">
        <v>16981.8</v>
      </c>
    </row>
    <row r="21" spans="1:5" ht="12.75">
      <c r="A21" s="46" t="s">
        <v>83</v>
      </c>
      <c r="B21" s="79">
        <f t="shared" si="0"/>
        <v>155391.09999999998</v>
      </c>
      <c r="C21" s="64">
        <v>20902.3</v>
      </c>
      <c r="D21" s="64">
        <v>42211.9</v>
      </c>
      <c r="E21" s="64">
        <v>92276.9</v>
      </c>
    </row>
    <row r="22" spans="1:5" ht="12.75">
      <c r="A22" s="46" t="s">
        <v>110</v>
      </c>
      <c r="B22" s="79">
        <f t="shared" si="0"/>
        <v>149.5</v>
      </c>
      <c r="C22" s="65" t="s">
        <v>84</v>
      </c>
      <c r="D22" s="65" t="s">
        <v>84</v>
      </c>
      <c r="E22" s="64">
        <v>149.5</v>
      </c>
    </row>
    <row r="23" spans="1:5" ht="12.75">
      <c r="A23" s="46" t="s">
        <v>85</v>
      </c>
      <c r="B23" s="79">
        <f t="shared" si="0"/>
        <v>0.5</v>
      </c>
      <c r="C23" s="65" t="s">
        <v>84</v>
      </c>
      <c r="D23" s="64">
        <v>0.5</v>
      </c>
      <c r="E23" s="64" t="s">
        <v>84</v>
      </c>
    </row>
    <row r="24" spans="1:5" ht="12.75">
      <c r="A24" s="49" t="s">
        <v>86</v>
      </c>
      <c r="B24" s="80">
        <f t="shared" si="0"/>
        <v>41066.4</v>
      </c>
      <c r="C24" s="172">
        <v>10500</v>
      </c>
      <c r="D24" s="172">
        <v>1724.9</v>
      </c>
      <c r="E24" s="172">
        <v>28841.5</v>
      </c>
    </row>
    <row r="25" ht="12.75">
      <c r="B25" s="350"/>
    </row>
    <row r="26" ht="12.75">
      <c r="B26" s="350"/>
    </row>
    <row r="27" ht="12.75">
      <c r="B27" s="350"/>
    </row>
    <row r="28" ht="12.75">
      <c r="B28" s="350"/>
    </row>
    <row r="29" ht="12.75">
      <c r="B29" s="350"/>
    </row>
    <row r="30" ht="12.75">
      <c r="B30" s="350"/>
    </row>
    <row r="31" ht="12.75">
      <c r="B31" s="350"/>
    </row>
    <row r="32" ht="12.75">
      <c r="B32" s="350"/>
    </row>
    <row r="33" ht="12.75">
      <c r="B33" s="350"/>
    </row>
    <row r="34" ht="12.75">
      <c r="B34" s="350"/>
    </row>
    <row r="35" ht="12.75">
      <c r="B35" s="350"/>
    </row>
    <row r="36" ht="12.75">
      <c r="B36" s="350"/>
    </row>
    <row r="37" ht="12.75">
      <c r="B37" s="350"/>
    </row>
    <row r="38" ht="12.75">
      <c r="B38" s="350"/>
    </row>
    <row r="39" ht="12.75">
      <c r="B39" s="350"/>
    </row>
    <row r="40" ht="12.75">
      <c r="B40" s="350"/>
    </row>
    <row r="41" ht="12.75">
      <c r="B41" s="350"/>
    </row>
    <row r="42" ht="12.75">
      <c r="B42" s="350"/>
    </row>
    <row r="43" ht="12.75">
      <c r="B43" s="350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20.25390625" style="201" customWidth="1"/>
    <col min="2" max="2" width="11.25390625" style="201" customWidth="1"/>
    <col min="3" max="3" width="11.00390625" style="201" customWidth="1"/>
    <col min="4" max="4" width="8.125" style="201" customWidth="1"/>
    <col min="5" max="6" width="11.125" style="201" customWidth="1"/>
    <col min="7" max="7" width="8.625" style="201" customWidth="1"/>
    <col min="8" max="8" width="9.125" style="201" customWidth="1"/>
    <col min="9" max="9" width="8.875" style="201" customWidth="1"/>
    <col min="10" max="10" width="8.00390625" style="201" customWidth="1"/>
    <col min="11" max="12" width="10.875" style="201" customWidth="1"/>
    <col min="13" max="13" width="8.00390625" style="201" customWidth="1"/>
    <col min="14" max="16384" width="9.125" style="201" customWidth="1"/>
  </cols>
  <sheetData>
    <row r="1" spans="1:13" ht="27" customHeight="1">
      <c r="A1" s="420" t="s">
        <v>133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90</v>
      </c>
    </row>
    <row r="3" spans="1:13" ht="13.5" customHeight="1">
      <c r="A3" s="403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</row>
    <row r="4" spans="1:13" ht="30.75" customHeight="1">
      <c r="A4" s="404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</row>
    <row r="5" spans="1:14" ht="44.25" customHeight="1">
      <c r="A5" s="404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02"/>
    </row>
    <row r="6" spans="1:26" ht="12.75">
      <c r="A6" s="83" t="s">
        <v>69</v>
      </c>
      <c r="B6" s="45">
        <f>E6+H6+K6</f>
        <v>3328168.3</v>
      </c>
      <c r="C6" s="45">
        <f>F6+I6+L6</f>
        <v>3398786.3000000003</v>
      </c>
      <c r="D6" s="317">
        <f>B6/C6%</f>
        <v>97.92225830732575</v>
      </c>
      <c r="E6" s="45">
        <f>SUM(E7:E26)</f>
        <v>2422566.1999999997</v>
      </c>
      <c r="F6" s="45">
        <f>SUM(F7:F26)</f>
        <v>2485086.3000000003</v>
      </c>
      <c r="G6" s="317">
        <f>E6/F6%</f>
        <v>97.48418797367317</v>
      </c>
      <c r="H6" s="45">
        <f>SUM(H7:H26)</f>
        <v>15767.800000000001</v>
      </c>
      <c r="I6" s="45">
        <f>SUM(I7:I26)</f>
        <v>17031.8</v>
      </c>
      <c r="J6" s="317">
        <f>H6/I6%</f>
        <v>92.57858828779109</v>
      </c>
      <c r="K6" s="45">
        <f>SUM(K7:K26)</f>
        <v>889834.3</v>
      </c>
      <c r="L6" s="45">
        <f>SUM(L7:L26)</f>
        <v>896668.2000000002</v>
      </c>
      <c r="M6" s="317">
        <f>K6/L6%</f>
        <v>99.23785632188137</v>
      </c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64"/>
    </row>
    <row r="7" spans="1:26" ht="12.75">
      <c r="A7" s="183" t="s">
        <v>104</v>
      </c>
      <c r="B7" s="45">
        <f aca="true" t="shared" si="0" ref="B7:C23">E7+H7+K7</f>
        <v>43961.799999999996</v>
      </c>
      <c r="C7" s="45">
        <f t="shared" si="0"/>
        <v>46809</v>
      </c>
      <c r="D7" s="48">
        <f aca="true" t="shared" si="1" ref="D7:D26">B7/C7%</f>
        <v>93.91740904526907</v>
      </c>
      <c r="E7" s="64">
        <v>1681.8</v>
      </c>
      <c r="F7" s="64">
        <v>5100</v>
      </c>
      <c r="G7" s="48">
        <f aca="true" t="shared" si="2" ref="G7:G26">E7/F7%</f>
        <v>32.976470588235294</v>
      </c>
      <c r="H7" s="64">
        <v>737.3</v>
      </c>
      <c r="I7" s="64">
        <v>730.3</v>
      </c>
      <c r="J7" s="48">
        <f aca="true" t="shared" si="3" ref="J7:J23">H7/I7%</f>
        <v>100.95851020128714</v>
      </c>
      <c r="K7" s="64">
        <v>41542.7</v>
      </c>
      <c r="L7" s="64">
        <v>40978.7</v>
      </c>
      <c r="M7" s="48">
        <f aca="true" t="shared" si="4" ref="M7:M26">K7/L7%</f>
        <v>101.3763247736019</v>
      </c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64"/>
    </row>
    <row r="8" spans="1:26" ht="12.75">
      <c r="A8" s="46" t="s">
        <v>70</v>
      </c>
      <c r="B8" s="45">
        <f t="shared" si="0"/>
        <v>490838</v>
      </c>
      <c r="C8" s="45">
        <f t="shared" si="0"/>
        <v>496882.19999999995</v>
      </c>
      <c r="D8" s="48">
        <f t="shared" si="1"/>
        <v>98.78357485939325</v>
      </c>
      <c r="E8" s="64">
        <v>423717.5</v>
      </c>
      <c r="F8" s="64">
        <v>428240.5</v>
      </c>
      <c r="G8" s="48">
        <f t="shared" si="2"/>
        <v>98.9438177846327</v>
      </c>
      <c r="H8" s="64">
        <v>995.6</v>
      </c>
      <c r="I8" s="64">
        <v>968.1</v>
      </c>
      <c r="J8" s="48">
        <f t="shared" si="3"/>
        <v>102.84061563888028</v>
      </c>
      <c r="K8" s="64">
        <v>66124.9</v>
      </c>
      <c r="L8" s="64">
        <v>67673.6</v>
      </c>
      <c r="M8" s="48">
        <f t="shared" si="4"/>
        <v>97.71151527331187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64"/>
    </row>
    <row r="9" spans="1:26" ht="12.75">
      <c r="A9" s="46" t="s">
        <v>71</v>
      </c>
      <c r="B9" s="45">
        <f t="shared" si="0"/>
        <v>159893.2</v>
      </c>
      <c r="C9" s="45">
        <f t="shared" si="0"/>
        <v>166079.3</v>
      </c>
      <c r="D9" s="48">
        <f t="shared" si="1"/>
        <v>96.27521310602827</v>
      </c>
      <c r="E9" s="64">
        <v>106902.5</v>
      </c>
      <c r="F9" s="64">
        <v>113553</v>
      </c>
      <c r="G9" s="48">
        <f t="shared" si="2"/>
        <v>94.14326349810221</v>
      </c>
      <c r="H9" s="64">
        <v>598.2</v>
      </c>
      <c r="I9" s="64">
        <v>496</v>
      </c>
      <c r="J9" s="48">
        <f t="shared" si="3"/>
        <v>120.60483870967742</v>
      </c>
      <c r="K9" s="64">
        <v>52392.5</v>
      </c>
      <c r="L9" s="64">
        <v>52030.3</v>
      </c>
      <c r="M9" s="48">
        <f t="shared" si="4"/>
        <v>100.69613283029312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64"/>
    </row>
    <row r="10" spans="1:26" ht="12.75">
      <c r="A10" s="46" t="s">
        <v>72</v>
      </c>
      <c r="B10" s="45">
        <f t="shared" si="0"/>
        <v>363991.3</v>
      </c>
      <c r="C10" s="45">
        <f t="shared" si="0"/>
        <v>365804.10000000003</v>
      </c>
      <c r="D10" s="48">
        <f t="shared" si="1"/>
        <v>99.5044342039906</v>
      </c>
      <c r="E10" s="64">
        <v>305004.6</v>
      </c>
      <c r="F10" s="64">
        <v>308369.5</v>
      </c>
      <c r="G10" s="48">
        <f t="shared" si="2"/>
        <v>98.90880907482743</v>
      </c>
      <c r="H10" s="64">
        <v>739.9</v>
      </c>
      <c r="I10" s="64">
        <v>727.2</v>
      </c>
      <c r="J10" s="48">
        <f t="shared" si="3"/>
        <v>101.74642464246423</v>
      </c>
      <c r="K10" s="64">
        <v>58246.8</v>
      </c>
      <c r="L10" s="64">
        <v>56707.4</v>
      </c>
      <c r="M10" s="48">
        <f t="shared" si="4"/>
        <v>102.71463689042346</v>
      </c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64"/>
    </row>
    <row r="11" spans="1:26" ht="12.75">
      <c r="A11" s="46" t="s">
        <v>73</v>
      </c>
      <c r="B11" s="45">
        <f t="shared" si="0"/>
        <v>4972.1</v>
      </c>
      <c r="C11" s="45">
        <f t="shared" si="0"/>
        <v>17625</v>
      </c>
      <c r="D11" s="48">
        <f t="shared" si="1"/>
        <v>28.21049645390071</v>
      </c>
      <c r="E11" s="64">
        <v>3430</v>
      </c>
      <c r="F11" s="64">
        <v>16253.3</v>
      </c>
      <c r="G11" s="48">
        <f t="shared" si="2"/>
        <v>21.103406692794696</v>
      </c>
      <c r="H11" s="64">
        <v>204.3</v>
      </c>
      <c r="I11" s="64">
        <v>155.5</v>
      </c>
      <c r="J11" s="48">
        <f t="shared" si="3"/>
        <v>131.38263665594857</v>
      </c>
      <c r="K11" s="64">
        <v>1337.8</v>
      </c>
      <c r="L11" s="64">
        <v>1216.2</v>
      </c>
      <c r="M11" s="48">
        <f t="shared" si="4"/>
        <v>109.99835553362932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64"/>
    </row>
    <row r="12" spans="1:26" ht="12.75">
      <c r="A12" s="46" t="s">
        <v>74</v>
      </c>
      <c r="B12" s="45">
        <f t="shared" si="0"/>
        <v>115264.1</v>
      </c>
      <c r="C12" s="45">
        <f t="shared" si="0"/>
        <v>132027.5</v>
      </c>
      <c r="D12" s="48">
        <f t="shared" si="1"/>
        <v>87.30309973301017</v>
      </c>
      <c r="E12" s="64">
        <v>84383.6</v>
      </c>
      <c r="F12" s="64">
        <v>101241.3</v>
      </c>
      <c r="G12" s="48">
        <f t="shared" si="2"/>
        <v>83.34898899954861</v>
      </c>
      <c r="H12" s="64">
        <v>1093.9</v>
      </c>
      <c r="I12" s="64">
        <v>1091.6</v>
      </c>
      <c r="J12" s="48">
        <f t="shared" si="3"/>
        <v>100.21069989006965</v>
      </c>
      <c r="K12" s="64">
        <v>29786.6</v>
      </c>
      <c r="L12" s="64">
        <v>29694.6</v>
      </c>
      <c r="M12" s="48">
        <f t="shared" si="4"/>
        <v>100.30982064078991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64"/>
    </row>
    <row r="13" spans="1:26" ht="12.75">
      <c r="A13" s="46" t="s">
        <v>75</v>
      </c>
      <c r="B13" s="45">
        <f t="shared" si="0"/>
        <v>88365.5</v>
      </c>
      <c r="C13" s="45">
        <f t="shared" si="0"/>
        <v>96713.5</v>
      </c>
      <c r="D13" s="48">
        <f t="shared" si="1"/>
        <v>91.36831983125417</v>
      </c>
      <c r="E13" s="64">
        <v>34746.4</v>
      </c>
      <c r="F13" s="64">
        <v>43532</v>
      </c>
      <c r="G13" s="48">
        <f t="shared" si="2"/>
        <v>79.81806487181844</v>
      </c>
      <c r="H13" s="64">
        <v>1696.5</v>
      </c>
      <c r="I13" s="64">
        <v>1682</v>
      </c>
      <c r="J13" s="48">
        <f t="shared" si="3"/>
        <v>100.86206896551724</v>
      </c>
      <c r="K13" s="64">
        <v>51922.6</v>
      </c>
      <c r="L13" s="64">
        <v>51499.5</v>
      </c>
      <c r="M13" s="48">
        <f t="shared" si="4"/>
        <v>100.82156137438227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64"/>
    </row>
    <row r="14" spans="1:26" ht="12.75">
      <c r="A14" s="46" t="s">
        <v>106</v>
      </c>
      <c r="B14" s="45">
        <f t="shared" si="0"/>
        <v>249267.90000000002</v>
      </c>
      <c r="C14" s="45">
        <f t="shared" si="0"/>
        <v>250141.3</v>
      </c>
      <c r="D14" s="48">
        <f t="shared" si="1"/>
        <v>99.65083734673163</v>
      </c>
      <c r="E14" s="64">
        <v>188016.1</v>
      </c>
      <c r="F14" s="64">
        <v>188745.3</v>
      </c>
      <c r="G14" s="48">
        <f t="shared" si="2"/>
        <v>99.61365925403176</v>
      </c>
      <c r="H14" s="64">
        <v>1403.6</v>
      </c>
      <c r="I14" s="64">
        <v>1401.6</v>
      </c>
      <c r="J14" s="48">
        <f t="shared" si="3"/>
        <v>100.14269406392695</v>
      </c>
      <c r="K14" s="64">
        <v>59848.2</v>
      </c>
      <c r="L14" s="64">
        <v>59994.4</v>
      </c>
      <c r="M14" s="48">
        <f t="shared" si="4"/>
        <v>99.75631058898831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64"/>
    </row>
    <row r="15" spans="1:26" ht="12.75">
      <c r="A15" s="46" t="s">
        <v>76</v>
      </c>
      <c r="B15" s="45">
        <f t="shared" si="0"/>
        <v>456452.89999999997</v>
      </c>
      <c r="C15" s="45">
        <f t="shared" si="0"/>
        <v>414936.2</v>
      </c>
      <c r="D15" s="48">
        <f t="shared" si="1"/>
        <v>110.00556230090312</v>
      </c>
      <c r="E15" s="64">
        <v>419997.1</v>
      </c>
      <c r="F15" s="64">
        <v>378460.8</v>
      </c>
      <c r="G15" s="48">
        <f t="shared" si="2"/>
        <v>110.97506003263746</v>
      </c>
      <c r="H15" s="64">
        <v>3855.2</v>
      </c>
      <c r="I15" s="64">
        <v>3770.2</v>
      </c>
      <c r="J15" s="48">
        <f t="shared" si="3"/>
        <v>102.25452230650893</v>
      </c>
      <c r="K15" s="64">
        <v>32600.6</v>
      </c>
      <c r="L15" s="64">
        <v>32705.2</v>
      </c>
      <c r="M15" s="48">
        <f t="shared" si="4"/>
        <v>99.68017318346928</v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64"/>
    </row>
    <row r="16" spans="1:26" ht="14.25" customHeight="1">
      <c r="A16" s="46" t="s">
        <v>77</v>
      </c>
      <c r="B16" s="45">
        <f t="shared" si="0"/>
        <v>356340.19999999995</v>
      </c>
      <c r="C16" s="45">
        <f t="shared" si="0"/>
        <v>404877.3</v>
      </c>
      <c r="D16" s="48">
        <f t="shared" si="1"/>
        <v>88.01189891357208</v>
      </c>
      <c r="E16" s="64">
        <v>208440.4</v>
      </c>
      <c r="F16" s="64">
        <v>245640</v>
      </c>
      <c r="G16" s="48">
        <f t="shared" si="2"/>
        <v>84.85604950333821</v>
      </c>
      <c r="H16" s="64">
        <v>358.9</v>
      </c>
      <c r="I16" s="64">
        <v>385.9</v>
      </c>
      <c r="J16" s="48">
        <f t="shared" si="3"/>
        <v>93.00336874838041</v>
      </c>
      <c r="K16" s="64">
        <v>147540.9</v>
      </c>
      <c r="L16" s="64">
        <v>158851.4</v>
      </c>
      <c r="M16" s="48">
        <f t="shared" si="4"/>
        <v>92.87982353318888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64"/>
    </row>
    <row r="17" spans="1:26" ht="14.25" customHeight="1">
      <c r="A17" s="46" t="s">
        <v>78</v>
      </c>
      <c r="B17" s="45">
        <f>H17+K17</f>
        <v>4726.7</v>
      </c>
      <c r="C17" s="45">
        <f>F17+I17+L17</f>
        <v>5005.200000000001</v>
      </c>
      <c r="D17" s="48">
        <f t="shared" si="1"/>
        <v>94.43578678174697</v>
      </c>
      <c r="E17" s="65" t="s">
        <v>84</v>
      </c>
      <c r="F17" s="64">
        <v>1069</v>
      </c>
      <c r="G17" s="48" t="s">
        <v>84</v>
      </c>
      <c r="H17" s="64">
        <v>39</v>
      </c>
      <c r="I17" s="64">
        <v>42.4</v>
      </c>
      <c r="J17" s="48">
        <f t="shared" si="3"/>
        <v>91.9811320754717</v>
      </c>
      <c r="K17" s="64">
        <v>4687.7</v>
      </c>
      <c r="L17" s="64">
        <v>3893.8</v>
      </c>
      <c r="M17" s="48">
        <f t="shared" si="4"/>
        <v>120.38882325748625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64"/>
    </row>
    <row r="18" spans="1:26" ht="14.25" customHeight="1">
      <c r="A18" s="46" t="s">
        <v>79</v>
      </c>
      <c r="B18" s="45">
        <f>H18+K18</f>
        <v>487.4</v>
      </c>
      <c r="C18" s="45">
        <f>F18+I18+L18</f>
        <v>507.4</v>
      </c>
      <c r="D18" s="48">
        <f t="shared" si="1"/>
        <v>96.05833661805282</v>
      </c>
      <c r="E18" s="65" t="s">
        <v>84</v>
      </c>
      <c r="F18" s="64">
        <v>20</v>
      </c>
      <c r="G18" s="65" t="s">
        <v>84</v>
      </c>
      <c r="H18" s="64">
        <v>108.6</v>
      </c>
      <c r="I18" s="64">
        <v>108.6</v>
      </c>
      <c r="J18" s="48">
        <f t="shared" si="3"/>
        <v>100.00000000000001</v>
      </c>
      <c r="K18" s="64">
        <v>378.8</v>
      </c>
      <c r="L18" s="64">
        <v>378.8</v>
      </c>
      <c r="M18" s="48">
        <f t="shared" si="4"/>
        <v>100</v>
      </c>
      <c r="O18" s="274"/>
      <c r="P18" s="274"/>
      <c r="Q18" s="274"/>
      <c r="R18" s="274"/>
      <c r="S18" s="275"/>
      <c r="T18" s="275"/>
      <c r="U18" s="274"/>
      <c r="V18" s="274"/>
      <c r="W18" s="274"/>
      <c r="X18" s="274"/>
      <c r="Y18" s="274"/>
      <c r="Z18" s="64"/>
    </row>
    <row r="19" spans="1:26" ht="14.25" customHeight="1">
      <c r="A19" s="46" t="s">
        <v>80</v>
      </c>
      <c r="B19" s="45">
        <f t="shared" si="0"/>
        <v>157586.1</v>
      </c>
      <c r="C19" s="45">
        <f t="shared" si="0"/>
        <v>162168.3</v>
      </c>
      <c r="D19" s="48">
        <f t="shared" si="1"/>
        <v>97.17441694831851</v>
      </c>
      <c r="E19" s="64">
        <v>114449</v>
      </c>
      <c r="F19" s="64">
        <v>117789.4</v>
      </c>
      <c r="G19" s="48">
        <f t="shared" si="2"/>
        <v>97.16409116609813</v>
      </c>
      <c r="H19" s="64">
        <v>867.6</v>
      </c>
      <c r="I19" s="64">
        <v>963.4</v>
      </c>
      <c r="J19" s="48">
        <f t="shared" si="3"/>
        <v>90.05605148432635</v>
      </c>
      <c r="K19" s="64">
        <v>42269.5</v>
      </c>
      <c r="L19" s="64">
        <v>43415.5</v>
      </c>
      <c r="M19" s="48">
        <f t="shared" si="4"/>
        <v>97.36038972256453</v>
      </c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64"/>
    </row>
    <row r="20" spans="1:26" ht="14.25" customHeight="1">
      <c r="A20" s="46" t="s">
        <v>81</v>
      </c>
      <c r="B20" s="45">
        <f t="shared" si="0"/>
        <v>483456.4</v>
      </c>
      <c r="C20" s="45">
        <f t="shared" si="0"/>
        <v>499550.6</v>
      </c>
      <c r="D20" s="48">
        <f t="shared" si="1"/>
        <v>96.77826430395642</v>
      </c>
      <c r="E20" s="64">
        <v>338802.8</v>
      </c>
      <c r="F20" s="64">
        <v>355746.1</v>
      </c>
      <c r="G20" s="48">
        <f t="shared" si="2"/>
        <v>95.23724926288722</v>
      </c>
      <c r="H20" s="64">
        <v>155.2</v>
      </c>
      <c r="I20" s="64">
        <v>211.1</v>
      </c>
      <c r="J20" s="48">
        <f t="shared" si="3"/>
        <v>73.51965892941735</v>
      </c>
      <c r="K20" s="64">
        <v>144498.4</v>
      </c>
      <c r="L20" s="64">
        <v>143593.4</v>
      </c>
      <c r="M20" s="48">
        <f t="shared" si="4"/>
        <v>100.63025180823074</v>
      </c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64"/>
    </row>
    <row r="21" spans="1:26" ht="14.25" customHeight="1">
      <c r="A21" s="46" t="s">
        <v>82</v>
      </c>
      <c r="B21" s="45">
        <f t="shared" si="0"/>
        <v>172827</v>
      </c>
      <c r="C21" s="45">
        <f t="shared" si="0"/>
        <v>174979.90000000002</v>
      </c>
      <c r="D21" s="48">
        <f t="shared" si="1"/>
        <v>98.7696301118014</v>
      </c>
      <c r="E21" s="64">
        <v>74572.1</v>
      </c>
      <c r="F21" s="64">
        <v>77499.6</v>
      </c>
      <c r="G21" s="48">
        <f t="shared" si="2"/>
        <v>96.2225611487027</v>
      </c>
      <c r="H21" s="64">
        <v>2161</v>
      </c>
      <c r="I21" s="64">
        <v>2076.2</v>
      </c>
      <c r="J21" s="48">
        <f t="shared" si="3"/>
        <v>104.08438493401408</v>
      </c>
      <c r="K21" s="64">
        <v>96093.9</v>
      </c>
      <c r="L21" s="64">
        <v>95404.1</v>
      </c>
      <c r="M21" s="48">
        <f t="shared" si="4"/>
        <v>100.72302972304124</v>
      </c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64"/>
    </row>
    <row r="22" spans="1:26" ht="14.25" customHeight="1">
      <c r="A22" s="183" t="s">
        <v>105</v>
      </c>
      <c r="B22" s="45">
        <f t="shared" si="0"/>
        <v>10601</v>
      </c>
      <c r="C22" s="45">
        <f t="shared" si="0"/>
        <v>15286.9</v>
      </c>
      <c r="D22" s="48">
        <f t="shared" si="1"/>
        <v>69.3469571986472</v>
      </c>
      <c r="E22" s="64">
        <v>6963.8</v>
      </c>
      <c r="F22" s="64">
        <v>10763.1</v>
      </c>
      <c r="G22" s="48">
        <f t="shared" si="2"/>
        <v>64.70069032156164</v>
      </c>
      <c r="H22" s="64">
        <v>516.5</v>
      </c>
      <c r="I22" s="64">
        <v>1989.3</v>
      </c>
      <c r="J22" s="48">
        <f t="shared" si="3"/>
        <v>25.9639069019253</v>
      </c>
      <c r="K22" s="64">
        <v>3120.7</v>
      </c>
      <c r="L22" s="64">
        <v>2534.5</v>
      </c>
      <c r="M22" s="48">
        <f t="shared" si="4"/>
        <v>123.12882225290984</v>
      </c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64"/>
    </row>
    <row r="23" spans="1:26" ht="14.25" customHeight="1">
      <c r="A23" s="46" t="s">
        <v>83</v>
      </c>
      <c r="B23" s="45">
        <f t="shared" si="0"/>
        <v>58030.8</v>
      </c>
      <c r="C23" s="45">
        <f t="shared" si="0"/>
        <v>56758.4</v>
      </c>
      <c r="D23" s="48">
        <f t="shared" si="1"/>
        <v>102.24178271410047</v>
      </c>
      <c r="E23" s="64">
        <v>4473</v>
      </c>
      <c r="F23" s="64">
        <v>4656</v>
      </c>
      <c r="G23" s="48">
        <f t="shared" si="2"/>
        <v>96.06958762886597</v>
      </c>
      <c r="H23" s="64">
        <v>236.5</v>
      </c>
      <c r="I23" s="64">
        <v>232.4</v>
      </c>
      <c r="J23" s="48">
        <f t="shared" si="3"/>
        <v>101.76419965576592</v>
      </c>
      <c r="K23" s="64">
        <v>53321.3</v>
      </c>
      <c r="L23" s="64">
        <v>51870</v>
      </c>
      <c r="M23" s="48">
        <f t="shared" si="4"/>
        <v>102.79795642953538</v>
      </c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64"/>
    </row>
    <row r="24" spans="1:26" ht="12.75">
      <c r="A24" s="46" t="s">
        <v>110</v>
      </c>
      <c r="B24" s="45">
        <f>K24</f>
        <v>1.6</v>
      </c>
      <c r="C24" s="45">
        <f>L24</f>
        <v>2.3</v>
      </c>
      <c r="D24" s="48">
        <f t="shared" si="1"/>
        <v>69.56521739130436</v>
      </c>
      <c r="E24" s="65" t="s">
        <v>84</v>
      </c>
      <c r="F24" s="65" t="s">
        <v>84</v>
      </c>
      <c r="G24" s="48" t="s">
        <v>84</v>
      </c>
      <c r="H24" s="65" t="s">
        <v>84</v>
      </c>
      <c r="I24" s="65" t="s">
        <v>84</v>
      </c>
      <c r="J24" s="65" t="s">
        <v>84</v>
      </c>
      <c r="K24" s="64">
        <v>1.6</v>
      </c>
      <c r="L24" s="64">
        <v>2.3</v>
      </c>
      <c r="M24" s="48">
        <f t="shared" si="4"/>
        <v>69.56521739130436</v>
      </c>
      <c r="O24" s="274"/>
      <c r="P24" s="274"/>
      <c r="Q24" s="274"/>
      <c r="R24" s="275"/>
      <c r="S24" s="275"/>
      <c r="T24" s="275"/>
      <c r="U24" s="275"/>
      <c r="V24" s="275"/>
      <c r="W24" s="275"/>
      <c r="X24" s="274"/>
      <c r="Y24" s="274"/>
      <c r="Z24" s="64"/>
    </row>
    <row r="25" spans="1:26" ht="12.75">
      <c r="A25" s="46" t="s">
        <v>85</v>
      </c>
      <c r="B25" s="45">
        <f>E25+K25</f>
        <v>150.70000000000002</v>
      </c>
      <c r="C25" s="45">
        <f>F25+L25</f>
        <v>245.5</v>
      </c>
      <c r="D25" s="48">
        <f t="shared" si="1"/>
        <v>61.384928716904284</v>
      </c>
      <c r="E25" s="64">
        <v>0.8</v>
      </c>
      <c r="F25" s="64">
        <v>0.8</v>
      </c>
      <c r="G25" s="48">
        <f t="shared" si="2"/>
        <v>100</v>
      </c>
      <c r="H25" s="65" t="s">
        <v>84</v>
      </c>
      <c r="I25" s="65" t="s">
        <v>84</v>
      </c>
      <c r="J25" s="88" t="s">
        <v>84</v>
      </c>
      <c r="K25" s="64">
        <v>149.9</v>
      </c>
      <c r="L25" s="64">
        <v>244.7</v>
      </c>
      <c r="M25" s="48">
        <f t="shared" si="4"/>
        <v>61.258684102983246</v>
      </c>
      <c r="O25" s="274"/>
      <c r="P25" s="274"/>
      <c r="Q25" s="274"/>
      <c r="R25" s="274"/>
      <c r="S25" s="274"/>
      <c r="T25" s="274"/>
      <c r="U25" s="275"/>
      <c r="V25" s="275"/>
      <c r="W25" s="275"/>
      <c r="X25" s="274"/>
      <c r="Y25" s="274"/>
      <c r="Z25" s="64"/>
    </row>
    <row r="26" spans="1:26" ht="12.75">
      <c r="A26" s="49" t="s">
        <v>86</v>
      </c>
      <c r="B26" s="50">
        <f>E26+K26</f>
        <v>110953.59999999999</v>
      </c>
      <c r="C26" s="50">
        <f>F26+L26</f>
        <v>92386.40000000001</v>
      </c>
      <c r="D26" s="50">
        <f t="shared" si="1"/>
        <v>120.0973303429942</v>
      </c>
      <c r="E26" s="172">
        <v>106984.7</v>
      </c>
      <c r="F26" s="172">
        <v>88406.6</v>
      </c>
      <c r="G26" s="50">
        <f t="shared" si="2"/>
        <v>121.01438127922574</v>
      </c>
      <c r="H26" s="89" t="s">
        <v>84</v>
      </c>
      <c r="I26" s="89" t="s">
        <v>84</v>
      </c>
      <c r="J26" s="89" t="s">
        <v>84</v>
      </c>
      <c r="K26" s="172">
        <v>3968.9</v>
      </c>
      <c r="L26" s="172">
        <v>3979.8</v>
      </c>
      <c r="M26" s="50">
        <f t="shared" si="4"/>
        <v>99.726116890296</v>
      </c>
      <c r="O26" s="274"/>
      <c r="P26" s="274"/>
      <c r="Q26" s="274"/>
      <c r="R26" s="274"/>
      <c r="S26" s="274"/>
      <c r="T26" s="274"/>
      <c r="U26" s="275"/>
      <c r="V26" s="275"/>
      <c r="W26" s="275"/>
      <c r="X26" s="274"/>
      <c r="Y26" s="274"/>
      <c r="Z26" s="64"/>
    </row>
    <row r="27" spans="1:13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2:13" ht="12.75"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2:13" ht="12.7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2:13" ht="12.7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2:13" ht="12.7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2:13" ht="12.7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2:13" ht="12.75"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2:13" ht="12.75"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2:13" ht="12.75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2.7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</row>
    <row r="37" spans="2:13" ht="12.7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2:13" ht="12.75">
      <c r="B38" s="198"/>
      <c r="C38" s="198"/>
      <c r="D38" s="198"/>
      <c r="E38" s="198"/>
      <c r="F38" s="200"/>
      <c r="G38" s="200"/>
      <c r="H38" s="198"/>
      <c r="I38" s="198"/>
      <c r="J38" s="198"/>
      <c r="K38" s="198"/>
      <c r="L38" s="198"/>
      <c r="M38" s="198"/>
    </row>
    <row r="39" spans="2:13" ht="12.7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2:13" ht="12.7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2.7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2.75"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spans="2:13" ht="12.75">
      <c r="B43" s="198"/>
      <c r="C43" s="198"/>
      <c r="D43" s="198"/>
      <c r="E43" s="200"/>
      <c r="F43" s="200"/>
      <c r="G43" s="200"/>
      <c r="H43" s="200"/>
      <c r="I43" s="200"/>
      <c r="J43" s="200"/>
      <c r="K43" s="198"/>
      <c r="L43" s="198"/>
      <c r="M43" s="198"/>
    </row>
    <row r="44" spans="2:13" ht="12.75">
      <c r="B44" s="198"/>
      <c r="C44" s="198"/>
      <c r="D44" s="198"/>
      <c r="E44" s="198"/>
      <c r="F44" s="198"/>
      <c r="G44" s="198"/>
      <c r="H44" s="200"/>
      <c r="I44" s="200"/>
      <c r="J44" s="200"/>
      <c r="K44" s="198"/>
      <c r="L44" s="198"/>
      <c r="M44" s="198"/>
    </row>
    <row r="45" spans="2:13" ht="12.75">
      <c r="B45" s="198"/>
      <c r="C45" s="198"/>
      <c r="D45" s="198"/>
      <c r="E45" s="198"/>
      <c r="F45" s="198"/>
      <c r="G45" s="198"/>
      <c r="H45" s="200"/>
      <c r="I45" s="200"/>
      <c r="J45" s="200"/>
      <c r="K45" s="198"/>
      <c r="L45" s="198"/>
      <c r="M45" s="19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: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15" customWidth="1"/>
    <col min="2" max="2" width="9.625" style="215" customWidth="1"/>
    <col min="3" max="3" width="9.375" style="215" customWidth="1"/>
    <col min="4" max="4" width="9.75390625" style="215" customWidth="1"/>
    <col min="5" max="5" width="8.25390625" style="215" customWidth="1"/>
    <col min="6" max="6" width="8.75390625" style="215" customWidth="1"/>
    <col min="7" max="7" width="10.375" style="215" customWidth="1"/>
    <col min="8" max="9" width="9.125" style="215" customWidth="1"/>
    <col min="10" max="10" width="10.125" style="215" customWidth="1"/>
    <col min="11" max="12" width="9.625" style="215" customWidth="1"/>
    <col min="13" max="13" width="10.375" style="215" customWidth="1"/>
    <col min="14" max="14" width="7.125" style="215" customWidth="1"/>
    <col min="15" max="16384" width="9.125" style="215" customWidth="1"/>
  </cols>
  <sheetData>
    <row r="1" spans="1:13" ht="29.25" customHeight="1">
      <c r="A1" s="421" t="s">
        <v>134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2:13" ht="12.7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 t="s">
        <v>91</v>
      </c>
    </row>
    <row r="3" spans="1:13" ht="14.25" customHeight="1">
      <c r="A3" s="403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</row>
    <row r="4" spans="1:14" ht="30" customHeight="1">
      <c r="A4" s="404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  <c r="N4" s="259"/>
    </row>
    <row r="5" spans="1:14" ht="39.75" customHeight="1">
      <c r="A5" s="404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59"/>
    </row>
    <row r="6" spans="1:26" ht="12.75" customHeight="1">
      <c r="A6" s="44" t="s">
        <v>69</v>
      </c>
      <c r="B6" s="107">
        <f>E6+H6+K6</f>
        <v>1980463</v>
      </c>
      <c r="C6" s="107">
        <f>F6+I6+L6</f>
        <v>1944717</v>
      </c>
      <c r="D6" s="47">
        <f>B6/C6%</f>
        <v>101.83810806405252</v>
      </c>
      <c r="E6" s="107">
        <f>SUM(E7:E26)</f>
        <v>143774</v>
      </c>
      <c r="F6" s="107">
        <f>SUM(F7:F26)</f>
        <v>145484</v>
      </c>
      <c r="G6" s="47">
        <f>E6/F6%</f>
        <v>98.82461301586429</v>
      </c>
      <c r="H6" s="107">
        <f>SUM(H7:H26)</f>
        <v>522870</v>
      </c>
      <c r="I6" s="107">
        <f>SUM(I7:I26)</f>
        <v>502422</v>
      </c>
      <c r="J6" s="47">
        <f>H6/I6%</f>
        <v>104.06988547476026</v>
      </c>
      <c r="K6" s="107">
        <f>SUM(K7:K26)</f>
        <v>1313819</v>
      </c>
      <c r="L6" s="107">
        <f>SUM(L7:L26)</f>
        <v>1296811</v>
      </c>
      <c r="M6" s="47">
        <f>K6/L6%</f>
        <v>101.31152496393075</v>
      </c>
      <c r="N6" s="214"/>
      <c r="O6" s="85"/>
      <c r="P6" s="85"/>
      <c r="Q6" s="64"/>
      <c r="R6" s="85"/>
      <c r="S6" s="85"/>
      <c r="T6" s="64"/>
      <c r="U6" s="85"/>
      <c r="V6" s="85"/>
      <c r="W6" s="64"/>
      <c r="X6" s="85"/>
      <c r="Y6" s="85"/>
      <c r="Z6" s="64"/>
    </row>
    <row r="7" spans="1:26" ht="12.75" customHeight="1">
      <c r="A7" s="183" t="s">
        <v>104</v>
      </c>
      <c r="B7" s="107">
        <f aca="true" t="shared" si="0" ref="B7:C23">E7+H7+K7</f>
        <v>189985</v>
      </c>
      <c r="C7" s="107">
        <f t="shared" si="0"/>
        <v>179522</v>
      </c>
      <c r="D7" s="47">
        <f aca="true" t="shared" si="1" ref="D7:D26">B7/C7%</f>
        <v>105.82825503280935</v>
      </c>
      <c r="E7" s="347">
        <v>599</v>
      </c>
      <c r="F7" s="347">
        <v>291</v>
      </c>
      <c r="G7" s="47">
        <f aca="true" t="shared" si="2" ref="G7:G23">E7/F7%</f>
        <v>205.84192439862542</v>
      </c>
      <c r="H7" s="85">
        <v>107187</v>
      </c>
      <c r="I7" s="85">
        <v>102665</v>
      </c>
      <c r="J7" s="47">
        <f aca="true" t="shared" si="3" ref="J7:J26">H7/I7%</f>
        <v>104.40461695806749</v>
      </c>
      <c r="K7" s="85">
        <v>82199</v>
      </c>
      <c r="L7" s="85">
        <v>76566</v>
      </c>
      <c r="M7" s="47">
        <f aca="true" t="shared" si="4" ref="M7:M26">K7/L7%</f>
        <v>107.35705143275084</v>
      </c>
      <c r="N7" s="214"/>
      <c r="O7" s="85"/>
      <c r="P7" s="85"/>
      <c r="Q7" s="64"/>
      <c r="R7" s="85"/>
      <c r="S7" s="85"/>
      <c r="T7" s="64"/>
      <c r="U7" s="85"/>
      <c r="V7" s="85"/>
      <c r="W7" s="64"/>
      <c r="X7" s="85"/>
      <c r="Y7" s="85"/>
      <c r="Z7" s="64"/>
    </row>
    <row r="8" spans="1:26" ht="12.75">
      <c r="A8" s="46" t="s">
        <v>70</v>
      </c>
      <c r="B8" s="107">
        <f t="shared" si="0"/>
        <v>98791</v>
      </c>
      <c r="C8" s="107">
        <f t="shared" si="0"/>
        <v>110379</v>
      </c>
      <c r="D8" s="47">
        <f t="shared" si="1"/>
        <v>89.50162621513151</v>
      </c>
      <c r="E8" s="347">
        <v>8510</v>
      </c>
      <c r="F8" s="347">
        <v>14051</v>
      </c>
      <c r="G8" s="277">
        <f t="shared" si="2"/>
        <v>60.56508433563448</v>
      </c>
      <c r="H8" s="85">
        <v>11533</v>
      </c>
      <c r="I8" s="85">
        <v>11084</v>
      </c>
      <c r="J8" s="47">
        <f t="shared" si="3"/>
        <v>104.05088415734392</v>
      </c>
      <c r="K8" s="85">
        <v>78748</v>
      </c>
      <c r="L8" s="85">
        <v>85244</v>
      </c>
      <c r="M8" s="47">
        <f t="shared" si="4"/>
        <v>92.3795223124208</v>
      </c>
      <c r="N8" s="214"/>
      <c r="O8" s="85"/>
      <c r="P8" s="85"/>
      <c r="Q8" s="64"/>
      <c r="R8" s="85"/>
      <c r="S8" s="85"/>
      <c r="T8" s="64"/>
      <c r="U8" s="85"/>
      <c r="V8" s="85"/>
      <c r="W8" s="64"/>
      <c r="X8" s="85"/>
      <c r="Y8" s="85"/>
      <c r="Z8" s="64"/>
    </row>
    <row r="9" spans="1:26" ht="12.75">
      <c r="A9" s="46" t="s">
        <v>71</v>
      </c>
      <c r="B9" s="107">
        <f t="shared" si="0"/>
        <v>209342</v>
      </c>
      <c r="C9" s="107">
        <f t="shared" si="0"/>
        <v>210468</v>
      </c>
      <c r="D9" s="47">
        <f t="shared" si="1"/>
        <v>99.46500180550014</v>
      </c>
      <c r="E9" s="347">
        <v>33356</v>
      </c>
      <c r="F9" s="347">
        <v>38025</v>
      </c>
      <c r="G9" s="277">
        <f t="shared" si="2"/>
        <v>87.72123602892833</v>
      </c>
      <c r="H9" s="85">
        <v>34639</v>
      </c>
      <c r="I9" s="85">
        <v>31329</v>
      </c>
      <c r="J9" s="47">
        <f t="shared" si="3"/>
        <v>110.56529094449232</v>
      </c>
      <c r="K9" s="85">
        <v>141347</v>
      </c>
      <c r="L9" s="85">
        <v>141114</v>
      </c>
      <c r="M9" s="47">
        <f t="shared" si="4"/>
        <v>100.16511472993466</v>
      </c>
      <c r="N9" s="214"/>
      <c r="O9" s="85"/>
      <c r="P9" s="85"/>
      <c r="Q9" s="64"/>
      <c r="R9" s="85"/>
      <c r="S9" s="85"/>
      <c r="T9" s="64"/>
      <c r="U9" s="85"/>
      <c r="V9" s="85"/>
      <c r="W9" s="64"/>
      <c r="X9" s="85"/>
      <c r="Y9" s="85"/>
      <c r="Z9" s="64"/>
    </row>
    <row r="10" spans="1:26" ht="12.75">
      <c r="A10" s="46" t="s">
        <v>72</v>
      </c>
      <c r="B10" s="107">
        <f t="shared" si="0"/>
        <v>198343</v>
      </c>
      <c r="C10" s="107">
        <f t="shared" si="0"/>
        <v>192798</v>
      </c>
      <c r="D10" s="277">
        <f t="shared" si="1"/>
        <v>102.87606717912011</v>
      </c>
      <c r="E10" s="347">
        <v>2795</v>
      </c>
      <c r="F10" s="347">
        <v>2214</v>
      </c>
      <c r="G10" s="277">
        <f t="shared" si="2"/>
        <v>126.24209575429087</v>
      </c>
      <c r="H10" s="85">
        <v>67573</v>
      </c>
      <c r="I10" s="85">
        <v>66910</v>
      </c>
      <c r="J10" s="277">
        <f t="shared" si="3"/>
        <v>100.99088327604244</v>
      </c>
      <c r="K10" s="85">
        <v>127975</v>
      </c>
      <c r="L10" s="85">
        <v>123674</v>
      </c>
      <c r="M10" s="277">
        <f t="shared" si="4"/>
        <v>103.47769134983909</v>
      </c>
      <c r="N10" s="214"/>
      <c r="O10" s="85"/>
      <c r="P10" s="85"/>
      <c r="Q10" s="64"/>
      <c r="R10" s="85"/>
      <c r="S10" s="85"/>
      <c r="T10" s="64"/>
      <c r="U10" s="85"/>
      <c r="V10" s="85"/>
      <c r="W10" s="64"/>
      <c r="X10" s="85"/>
      <c r="Y10" s="85"/>
      <c r="Z10" s="64"/>
    </row>
    <row r="11" spans="1:26" ht="12.75">
      <c r="A11" s="46" t="s">
        <v>73</v>
      </c>
      <c r="B11" s="107">
        <f t="shared" si="0"/>
        <v>13816</v>
      </c>
      <c r="C11" s="107">
        <f>F11+I11+L11</f>
        <v>14329</v>
      </c>
      <c r="D11" s="47">
        <f t="shared" si="1"/>
        <v>96.41984786098124</v>
      </c>
      <c r="E11" s="347">
        <v>1</v>
      </c>
      <c r="F11" s="347">
        <v>5</v>
      </c>
      <c r="G11" s="277">
        <f t="shared" si="2"/>
        <v>20</v>
      </c>
      <c r="H11" s="85">
        <v>3670</v>
      </c>
      <c r="I11" s="85">
        <v>3703</v>
      </c>
      <c r="J11" s="47">
        <f t="shared" si="3"/>
        <v>99.10883067782879</v>
      </c>
      <c r="K11" s="85">
        <v>10145</v>
      </c>
      <c r="L11" s="85">
        <v>10621</v>
      </c>
      <c r="M11" s="47">
        <f t="shared" si="4"/>
        <v>95.51831277657472</v>
      </c>
      <c r="N11" s="214"/>
      <c r="O11" s="85"/>
      <c r="P11" s="85"/>
      <c r="Q11" s="64"/>
      <c r="R11" s="85"/>
      <c r="S11" s="85"/>
      <c r="T11" s="64"/>
      <c r="U11" s="85"/>
      <c r="V11" s="85"/>
      <c r="W11" s="64"/>
      <c r="X11" s="85"/>
      <c r="Y11" s="85"/>
      <c r="Z11" s="64"/>
    </row>
    <row r="12" spans="1:26" ht="12.75">
      <c r="A12" s="46" t="s">
        <v>74</v>
      </c>
      <c r="B12" s="107">
        <f t="shared" si="0"/>
        <v>124171</v>
      </c>
      <c r="C12" s="107">
        <f t="shared" si="0"/>
        <v>118331</v>
      </c>
      <c r="D12" s="47">
        <f t="shared" si="1"/>
        <v>104.93530858354954</v>
      </c>
      <c r="E12" s="347">
        <v>8532</v>
      </c>
      <c r="F12" s="347">
        <v>9887</v>
      </c>
      <c r="G12" s="277">
        <f t="shared" si="2"/>
        <v>86.29513502579144</v>
      </c>
      <c r="H12" s="85">
        <v>50366</v>
      </c>
      <c r="I12" s="85">
        <v>46353</v>
      </c>
      <c r="J12" s="47">
        <f t="shared" si="3"/>
        <v>108.6574763229996</v>
      </c>
      <c r="K12" s="85">
        <v>65273</v>
      </c>
      <c r="L12" s="85">
        <v>62091</v>
      </c>
      <c r="M12" s="47">
        <f t="shared" si="4"/>
        <v>105.12473627417823</v>
      </c>
      <c r="N12" s="214"/>
      <c r="O12" s="85"/>
      <c r="P12" s="85"/>
      <c r="Q12" s="64"/>
      <c r="R12" s="85"/>
      <c r="S12" s="85"/>
      <c r="T12" s="64"/>
      <c r="U12" s="85"/>
      <c r="V12" s="85"/>
      <c r="W12" s="64"/>
      <c r="X12" s="85"/>
      <c r="Y12" s="85"/>
      <c r="Z12" s="64"/>
    </row>
    <row r="13" spans="1:26" ht="12.75">
      <c r="A13" s="46" t="s">
        <v>75</v>
      </c>
      <c r="B13" s="107">
        <f t="shared" si="0"/>
        <v>95440</v>
      </c>
      <c r="C13" s="107">
        <f t="shared" si="0"/>
        <v>93028</v>
      </c>
      <c r="D13" s="47">
        <f t="shared" si="1"/>
        <v>102.59276776884379</v>
      </c>
      <c r="E13" s="347">
        <v>4793</v>
      </c>
      <c r="F13" s="347">
        <v>6907</v>
      </c>
      <c r="G13" s="277">
        <f t="shared" si="2"/>
        <v>69.39336904589547</v>
      </c>
      <c r="H13" s="85">
        <v>27575</v>
      </c>
      <c r="I13" s="85">
        <v>26634</v>
      </c>
      <c r="J13" s="47">
        <f t="shared" si="3"/>
        <v>103.53307802057522</v>
      </c>
      <c r="K13" s="85">
        <v>63072</v>
      </c>
      <c r="L13" s="85">
        <v>59487</v>
      </c>
      <c r="M13" s="47">
        <f t="shared" si="4"/>
        <v>106.0265268041757</v>
      </c>
      <c r="N13" s="214"/>
      <c r="O13" s="85"/>
      <c r="P13" s="85"/>
      <c r="Q13" s="64"/>
      <c r="R13" s="85"/>
      <c r="S13" s="85"/>
      <c r="T13" s="64"/>
      <c r="U13" s="85"/>
      <c r="V13" s="85"/>
      <c r="W13" s="64"/>
      <c r="X13" s="85"/>
      <c r="Y13" s="85"/>
      <c r="Z13" s="64"/>
    </row>
    <row r="14" spans="1:26" ht="12.75">
      <c r="A14" s="46" t="s">
        <v>106</v>
      </c>
      <c r="B14" s="107">
        <f t="shared" si="0"/>
        <v>129413</v>
      </c>
      <c r="C14" s="107">
        <f t="shared" si="0"/>
        <v>126688</v>
      </c>
      <c r="D14" s="47">
        <f t="shared" si="1"/>
        <v>102.15095352361706</v>
      </c>
      <c r="E14" s="347">
        <v>1030</v>
      </c>
      <c r="F14" s="347">
        <v>550</v>
      </c>
      <c r="G14" s="277">
        <f t="shared" si="2"/>
        <v>187.27272727272728</v>
      </c>
      <c r="H14" s="85">
        <v>47881</v>
      </c>
      <c r="I14" s="85">
        <v>48758</v>
      </c>
      <c r="J14" s="47">
        <f t="shared" si="3"/>
        <v>98.2013208088929</v>
      </c>
      <c r="K14" s="85">
        <v>80502</v>
      </c>
      <c r="L14" s="85">
        <v>77380</v>
      </c>
      <c r="M14" s="47">
        <f t="shared" si="4"/>
        <v>104.03463427242183</v>
      </c>
      <c r="N14" s="214"/>
      <c r="O14" s="85"/>
      <c r="P14" s="85"/>
      <c r="Q14" s="64"/>
      <c r="R14" s="85"/>
      <c r="S14" s="85"/>
      <c r="T14" s="64"/>
      <c r="U14" s="85"/>
      <c r="V14" s="85"/>
      <c r="W14" s="64"/>
      <c r="X14" s="85"/>
      <c r="Y14" s="85"/>
      <c r="Z14" s="64"/>
    </row>
    <row r="15" spans="1:26" ht="12.75">
      <c r="A15" s="46" t="s">
        <v>76</v>
      </c>
      <c r="B15" s="107">
        <f t="shared" si="0"/>
        <v>126860</v>
      </c>
      <c r="C15" s="107">
        <f t="shared" si="0"/>
        <v>121089</v>
      </c>
      <c r="D15" s="47">
        <f t="shared" si="1"/>
        <v>104.76591597915582</v>
      </c>
      <c r="E15" s="347">
        <v>7657</v>
      </c>
      <c r="F15" s="347">
        <v>8414</v>
      </c>
      <c r="G15" s="277">
        <f t="shared" si="2"/>
        <v>91.00309008794865</v>
      </c>
      <c r="H15" s="85">
        <v>40764</v>
      </c>
      <c r="I15" s="85">
        <v>34279</v>
      </c>
      <c r="J15" s="47">
        <f t="shared" si="3"/>
        <v>118.9182881647656</v>
      </c>
      <c r="K15" s="85">
        <v>78439</v>
      </c>
      <c r="L15" s="85">
        <v>78396</v>
      </c>
      <c r="M15" s="47">
        <f t="shared" si="4"/>
        <v>100.05484973723149</v>
      </c>
      <c r="N15" s="214"/>
      <c r="O15" s="85"/>
      <c r="P15" s="85"/>
      <c r="Q15" s="64"/>
      <c r="R15" s="85"/>
      <c r="S15" s="85"/>
      <c r="T15" s="64"/>
      <c r="U15" s="85"/>
      <c r="V15" s="85"/>
      <c r="W15" s="64"/>
      <c r="X15" s="85"/>
      <c r="Y15" s="85"/>
      <c r="Z15" s="64"/>
    </row>
    <row r="16" spans="1:26" ht="14.25" customHeight="1">
      <c r="A16" s="46" t="s">
        <v>77</v>
      </c>
      <c r="B16" s="107">
        <f t="shared" si="0"/>
        <v>84484</v>
      </c>
      <c r="C16" s="107">
        <f t="shared" si="0"/>
        <v>83697</v>
      </c>
      <c r="D16" s="47">
        <f t="shared" si="1"/>
        <v>100.9402965458738</v>
      </c>
      <c r="E16" s="347">
        <v>11961</v>
      </c>
      <c r="F16" s="347">
        <v>13573</v>
      </c>
      <c r="G16" s="277">
        <f t="shared" si="2"/>
        <v>88.12348043910706</v>
      </c>
      <c r="H16" s="85">
        <v>3746</v>
      </c>
      <c r="I16" s="85">
        <v>3618</v>
      </c>
      <c r="J16" s="47">
        <f t="shared" si="3"/>
        <v>103.53786622443339</v>
      </c>
      <c r="K16" s="85">
        <v>68777</v>
      </c>
      <c r="L16" s="85">
        <v>66506</v>
      </c>
      <c r="M16" s="47">
        <f t="shared" si="4"/>
        <v>103.41472949809041</v>
      </c>
      <c r="N16" s="214"/>
      <c r="O16" s="85"/>
      <c r="P16" s="85"/>
      <c r="Q16" s="64"/>
      <c r="R16" s="85"/>
      <c r="S16" s="85"/>
      <c r="T16" s="64"/>
      <c r="U16" s="85"/>
      <c r="V16" s="85"/>
      <c r="W16" s="64"/>
      <c r="X16" s="85"/>
      <c r="Y16" s="85"/>
      <c r="Z16" s="64"/>
    </row>
    <row r="17" spans="1:26" ht="14.25" customHeight="1">
      <c r="A17" s="46" t="s">
        <v>78</v>
      </c>
      <c r="B17" s="107">
        <f t="shared" si="0"/>
        <v>45170</v>
      </c>
      <c r="C17" s="107">
        <f t="shared" si="0"/>
        <v>44559</v>
      </c>
      <c r="D17" s="47">
        <f t="shared" si="1"/>
        <v>101.37121569155502</v>
      </c>
      <c r="E17" s="347">
        <v>1215</v>
      </c>
      <c r="F17" s="347">
        <v>1320</v>
      </c>
      <c r="G17" s="277">
        <f t="shared" si="2"/>
        <v>92.04545454545455</v>
      </c>
      <c r="H17" s="85">
        <v>4198</v>
      </c>
      <c r="I17" s="85">
        <v>3922</v>
      </c>
      <c r="J17" s="47">
        <f t="shared" si="3"/>
        <v>107.03722590515044</v>
      </c>
      <c r="K17" s="85">
        <v>39757</v>
      </c>
      <c r="L17" s="85">
        <v>39317</v>
      </c>
      <c r="M17" s="47">
        <f t="shared" si="4"/>
        <v>101.11910878246051</v>
      </c>
      <c r="N17" s="214"/>
      <c r="O17" s="85"/>
      <c r="P17" s="85"/>
      <c r="Q17" s="64"/>
      <c r="R17" s="85"/>
      <c r="S17" s="85"/>
      <c r="T17" s="64"/>
      <c r="U17" s="85"/>
      <c r="V17" s="85"/>
      <c r="W17" s="64"/>
      <c r="X17" s="85"/>
      <c r="Y17" s="85"/>
      <c r="Z17" s="64"/>
    </row>
    <row r="18" spans="1:26" ht="14.25" customHeight="1">
      <c r="A18" s="46" t="s">
        <v>79</v>
      </c>
      <c r="B18" s="107">
        <f t="shared" si="0"/>
        <v>10841</v>
      </c>
      <c r="C18" s="107">
        <f t="shared" si="0"/>
        <v>11048</v>
      </c>
      <c r="D18" s="47">
        <f t="shared" si="1"/>
        <v>98.12635771180304</v>
      </c>
      <c r="E18" s="347">
        <v>45</v>
      </c>
      <c r="F18" s="347">
        <v>52</v>
      </c>
      <c r="G18" s="277">
        <f t="shared" si="2"/>
        <v>86.53846153846153</v>
      </c>
      <c r="H18" s="85">
        <v>3051</v>
      </c>
      <c r="I18" s="85">
        <v>2990</v>
      </c>
      <c r="J18" s="47">
        <f t="shared" si="3"/>
        <v>102.04013377926422</v>
      </c>
      <c r="K18" s="85">
        <v>7745</v>
      </c>
      <c r="L18" s="85">
        <v>8006</v>
      </c>
      <c r="M18" s="47">
        <f t="shared" si="4"/>
        <v>96.73994504121909</v>
      </c>
      <c r="N18" s="214"/>
      <c r="O18" s="85"/>
      <c r="P18" s="85"/>
      <c r="Q18" s="64"/>
      <c r="R18" s="85"/>
      <c r="S18" s="85"/>
      <c r="T18" s="64"/>
      <c r="U18" s="85"/>
      <c r="V18" s="85"/>
      <c r="W18" s="64"/>
      <c r="X18" s="85"/>
      <c r="Y18" s="85"/>
      <c r="Z18" s="64"/>
    </row>
    <row r="19" spans="1:26" ht="14.25" customHeight="1">
      <c r="A19" s="46" t="s">
        <v>80</v>
      </c>
      <c r="B19" s="107">
        <f t="shared" si="0"/>
        <v>121084</v>
      </c>
      <c r="C19" s="107">
        <f t="shared" si="0"/>
        <v>118542</v>
      </c>
      <c r="D19" s="47">
        <f t="shared" si="1"/>
        <v>102.14438764319819</v>
      </c>
      <c r="E19" s="347">
        <v>18936</v>
      </c>
      <c r="F19" s="347">
        <v>17039</v>
      </c>
      <c r="G19" s="277">
        <f t="shared" si="2"/>
        <v>111.13328246962851</v>
      </c>
      <c r="H19" s="85">
        <v>36650</v>
      </c>
      <c r="I19" s="85">
        <v>36707</v>
      </c>
      <c r="J19" s="47">
        <f t="shared" si="3"/>
        <v>99.84471626665214</v>
      </c>
      <c r="K19" s="85">
        <v>65498</v>
      </c>
      <c r="L19" s="85">
        <v>64796</v>
      </c>
      <c r="M19" s="47">
        <f t="shared" si="4"/>
        <v>101.08340020988949</v>
      </c>
      <c r="N19" s="214"/>
      <c r="O19" s="85"/>
      <c r="P19" s="85"/>
      <c r="Q19" s="64"/>
      <c r="R19" s="85"/>
      <c r="S19" s="85"/>
      <c r="T19" s="64"/>
      <c r="U19" s="85"/>
      <c r="V19" s="85"/>
      <c r="W19" s="64"/>
      <c r="X19" s="85"/>
      <c r="Y19" s="85"/>
      <c r="Z19" s="64"/>
    </row>
    <row r="20" spans="1:26" ht="14.25" customHeight="1">
      <c r="A20" s="46" t="s">
        <v>81</v>
      </c>
      <c r="B20" s="107">
        <f t="shared" si="0"/>
        <v>89783</v>
      </c>
      <c r="C20" s="107">
        <f t="shared" si="0"/>
        <v>93069</v>
      </c>
      <c r="D20" s="47">
        <f t="shared" si="1"/>
        <v>96.46928622849713</v>
      </c>
      <c r="E20" s="347">
        <v>1061</v>
      </c>
      <c r="F20" s="347">
        <v>1366</v>
      </c>
      <c r="G20" s="277">
        <f t="shared" si="2"/>
        <v>77.67203513909224</v>
      </c>
      <c r="H20" s="85">
        <v>13401</v>
      </c>
      <c r="I20" s="85">
        <v>13534</v>
      </c>
      <c r="J20" s="47">
        <f t="shared" si="3"/>
        <v>99.01728978868036</v>
      </c>
      <c r="K20" s="85">
        <v>75321</v>
      </c>
      <c r="L20" s="85">
        <v>78169</v>
      </c>
      <c r="M20" s="47">
        <f t="shared" si="4"/>
        <v>96.3566119561463</v>
      </c>
      <c r="N20" s="214"/>
      <c r="O20" s="85"/>
      <c r="P20" s="85"/>
      <c r="Q20" s="64"/>
      <c r="R20" s="85"/>
      <c r="S20" s="85"/>
      <c r="T20" s="64"/>
      <c r="U20" s="85"/>
      <c r="V20" s="85"/>
      <c r="W20" s="64"/>
      <c r="X20" s="85"/>
      <c r="Y20" s="85"/>
      <c r="Z20" s="64"/>
    </row>
    <row r="21" spans="1:26" ht="14.25" customHeight="1">
      <c r="A21" s="46" t="s">
        <v>82</v>
      </c>
      <c r="B21" s="107">
        <f t="shared" si="0"/>
        <v>267473</v>
      </c>
      <c r="C21" s="107">
        <f t="shared" si="0"/>
        <v>254903</v>
      </c>
      <c r="D21" s="47">
        <f t="shared" si="1"/>
        <v>104.93128758782751</v>
      </c>
      <c r="E21" s="347">
        <v>40942</v>
      </c>
      <c r="F21" s="347">
        <v>30363</v>
      </c>
      <c r="G21" s="277">
        <f t="shared" si="2"/>
        <v>134.8417481803511</v>
      </c>
      <c r="H21" s="85">
        <v>11272</v>
      </c>
      <c r="I21" s="85">
        <v>10790</v>
      </c>
      <c r="J21" s="47">
        <f t="shared" si="3"/>
        <v>104.46709916589434</v>
      </c>
      <c r="K21" s="85">
        <v>215259</v>
      </c>
      <c r="L21" s="85">
        <v>213750</v>
      </c>
      <c r="M21" s="47">
        <f t="shared" si="4"/>
        <v>100.7059649122807</v>
      </c>
      <c r="N21" s="214"/>
      <c r="O21" s="85"/>
      <c r="P21" s="85"/>
      <c r="Q21" s="64"/>
      <c r="R21" s="85"/>
      <c r="S21" s="85"/>
      <c r="T21" s="64"/>
      <c r="U21" s="85"/>
      <c r="V21" s="85"/>
      <c r="W21" s="64"/>
      <c r="X21" s="85"/>
      <c r="Y21" s="85"/>
      <c r="Z21" s="64"/>
    </row>
    <row r="22" spans="1:26" ht="14.25" customHeight="1">
      <c r="A22" s="183" t="s">
        <v>105</v>
      </c>
      <c r="B22" s="107">
        <f t="shared" si="0"/>
        <v>50272</v>
      </c>
      <c r="C22" s="107">
        <f t="shared" si="0"/>
        <v>49837</v>
      </c>
      <c r="D22" s="47">
        <f t="shared" si="1"/>
        <v>100.87284547625258</v>
      </c>
      <c r="E22" s="347">
        <v>353</v>
      </c>
      <c r="F22" s="347">
        <v>352</v>
      </c>
      <c r="G22" s="277">
        <f t="shared" si="2"/>
        <v>100.2840909090909</v>
      </c>
      <c r="H22" s="85">
        <v>22130</v>
      </c>
      <c r="I22" s="85">
        <v>21759</v>
      </c>
      <c r="J22" s="47">
        <f>H22/I22*100</f>
        <v>101.70504159198492</v>
      </c>
      <c r="K22" s="85">
        <v>27789</v>
      </c>
      <c r="L22" s="85">
        <v>27726</v>
      </c>
      <c r="M22" s="47">
        <f t="shared" si="4"/>
        <v>100.2272235446873</v>
      </c>
      <c r="N22" s="214"/>
      <c r="O22" s="85"/>
      <c r="P22" s="85"/>
      <c r="Q22" s="64"/>
      <c r="R22" s="85"/>
      <c r="S22" s="85"/>
      <c r="T22" s="64"/>
      <c r="U22" s="85"/>
      <c r="V22" s="85"/>
      <c r="W22" s="64"/>
      <c r="X22" s="85"/>
      <c r="Y22" s="85"/>
      <c r="Z22" s="64"/>
    </row>
    <row r="23" spans="1:26" ht="14.25" customHeight="1">
      <c r="A23" s="46" t="s">
        <v>83</v>
      </c>
      <c r="B23" s="177">
        <f t="shared" si="0"/>
        <v>114179</v>
      </c>
      <c r="C23" s="177">
        <f t="shared" si="0"/>
        <v>111061</v>
      </c>
      <c r="D23" s="278">
        <f t="shared" si="1"/>
        <v>102.80746616724143</v>
      </c>
      <c r="E23" s="347">
        <v>1988</v>
      </c>
      <c r="F23" s="347">
        <v>1075</v>
      </c>
      <c r="G23" s="277">
        <f t="shared" si="2"/>
        <v>184.93023255813952</v>
      </c>
      <c r="H23" s="85">
        <v>34948</v>
      </c>
      <c r="I23" s="85">
        <v>35089</v>
      </c>
      <c r="J23" s="278">
        <f t="shared" si="3"/>
        <v>99.59816466698966</v>
      </c>
      <c r="K23" s="85">
        <v>77243</v>
      </c>
      <c r="L23" s="85">
        <v>74897</v>
      </c>
      <c r="M23" s="47">
        <f t="shared" si="4"/>
        <v>103.13230169432687</v>
      </c>
      <c r="N23" s="214"/>
      <c r="O23" s="85"/>
      <c r="P23" s="85"/>
      <c r="Q23" s="64"/>
      <c r="R23" s="85"/>
      <c r="S23" s="85"/>
      <c r="T23" s="64"/>
      <c r="U23" s="85"/>
      <c r="V23" s="85"/>
      <c r="W23" s="64"/>
      <c r="X23" s="85"/>
      <c r="Y23" s="85"/>
      <c r="Z23" s="64"/>
    </row>
    <row r="24" spans="1:27" ht="12.75">
      <c r="A24" s="46" t="s">
        <v>110</v>
      </c>
      <c r="B24" s="177">
        <f>K24</f>
        <v>81</v>
      </c>
      <c r="C24" s="177">
        <f>L24</f>
        <v>93</v>
      </c>
      <c r="D24" s="278">
        <f t="shared" si="1"/>
        <v>87.09677419354838</v>
      </c>
      <c r="E24" s="353" t="s">
        <v>84</v>
      </c>
      <c r="F24" s="353" t="s">
        <v>84</v>
      </c>
      <c r="G24" s="278" t="s">
        <v>84</v>
      </c>
      <c r="H24" s="65" t="s">
        <v>84</v>
      </c>
      <c r="I24" s="65" t="s">
        <v>84</v>
      </c>
      <c r="J24" s="278" t="s">
        <v>84</v>
      </c>
      <c r="K24" s="85">
        <v>81</v>
      </c>
      <c r="L24" s="85">
        <v>93</v>
      </c>
      <c r="M24" s="47">
        <f t="shared" si="4"/>
        <v>87.09677419354838</v>
      </c>
      <c r="N24" s="214"/>
      <c r="O24" s="85"/>
      <c r="P24" s="85"/>
      <c r="Q24" s="64"/>
      <c r="R24" s="65"/>
      <c r="S24" s="65"/>
      <c r="T24" s="65"/>
      <c r="U24" s="65"/>
      <c r="V24" s="85"/>
      <c r="W24" s="65"/>
      <c r="X24" s="85"/>
      <c r="Y24" s="85"/>
      <c r="Z24" s="64"/>
      <c r="AA24" s="259"/>
    </row>
    <row r="25" spans="1:27" ht="12.75">
      <c r="A25" s="46" t="s">
        <v>85</v>
      </c>
      <c r="B25" s="177">
        <f>K25</f>
        <v>31</v>
      </c>
      <c r="C25" s="177">
        <f>L25</f>
        <v>169</v>
      </c>
      <c r="D25" s="278">
        <f t="shared" si="1"/>
        <v>18.34319526627219</v>
      </c>
      <c r="E25" s="353" t="s">
        <v>84</v>
      </c>
      <c r="F25" s="353" t="s">
        <v>84</v>
      </c>
      <c r="G25" s="278" t="s">
        <v>84</v>
      </c>
      <c r="H25" s="65" t="s">
        <v>84</v>
      </c>
      <c r="I25" s="65" t="s">
        <v>84</v>
      </c>
      <c r="J25" s="278" t="s">
        <v>84</v>
      </c>
      <c r="K25" s="85">
        <v>31</v>
      </c>
      <c r="L25" s="85">
        <v>169</v>
      </c>
      <c r="M25" s="47">
        <f t="shared" si="4"/>
        <v>18.34319526627219</v>
      </c>
      <c r="N25" s="214"/>
      <c r="O25" s="85"/>
      <c r="P25" s="85"/>
      <c r="Q25" s="64"/>
      <c r="R25" s="65"/>
      <c r="S25" s="65"/>
      <c r="T25" s="65"/>
      <c r="U25" s="65"/>
      <c r="V25" s="65"/>
      <c r="W25" s="65"/>
      <c r="X25" s="85"/>
      <c r="Y25" s="85"/>
      <c r="Z25" s="64"/>
      <c r="AA25" s="259"/>
    </row>
    <row r="26" spans="1:27" ht="12.75">
      <c r="A26" s="49" t="s">
        <v>86</v>
      </c>
      <c r="B26" s="327">
        <f>H26+K26</f>
        <v>10904</v>
      </c>
      <c r="C26" s="327">
        <f>I26+L26</f>
        <v>11107</v>
      </c>
      <c r="D26" s="51">
        <f t="shared" si="1"/>
        <v>98.17232375979113</v>
      </c>
      <c r="E26" s="355" t="s">
        <v>84</v>
      </c>
      <c r="F26" s="355" t="s">
        <v>84</v>
      </c>
      <c r="G26" s="51" t="s">
        <v>84</v>
      </c>
      <c r="H26" s="167">
        <v>2286</v>
      </c>
      <c r="I26" s="167">
        <v>2298</v>
      </c>
      <c r="J26" s="51">
        <f t="shared" si="3"/>
        <v>99.47780678851174</v>
      </c>
      <c r="K26" s="167">
        <v>8618</v>
      </c>
      <c r="L26" s="167">
        <v>8809</v>
      </c>
      <c r="M26" s="51">
        <f t="shared" si="4"/>
        <v>97.83176296969009</v>
      </c>
      <c r="N26" s="214"/>
      <c r="O26" s="85"/>
      <c r="P26" s="85"/>
      <c r="Q26" s="64"/>
      <c r="R26" s="65"/>
      <c r="S26" s="65"/>
      <c r="T26" s="65"/>
      <c r="U26" s="85"/>
      <c r="V26" s="85"/>
      <c r="W26" s="64"/>
      <c r="X26" s="85"/>
      <c r="Y26" s="85"/>
      <c r="Z26" s="64"/>
      <c r="AA26" s="259"/>
    </row>
    <row r="27" spans="1:27" ht="12.75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59"/>
    </row>
    <row r="28" spans="1:13" ht="12.75">
      <c r="A28" s="262"/>
      <c r="B28" s="209"/>
      <c r="C28" s="209"/>
      <c r="D28" s="198"/>
      <c r="E28" s="209"/>
      <c r="F28" s="209"/>
      <c r="G28" s="198"/>
      <c r="H28" s="209"/>
      <c r="I28" s="209"/>
      <c r="J28" s="198"/>
      <c r="K28" s="209"/>
      <c r="L28" s="209"/>
      <c r="M28" s="198"/>
    </row>
    <row r="29" spans="1:13" ht="12.75">
      <c r="A29" s="262"/>
      <c r="B29" s="209"/>
      <c r="C29" s="200"/>
      <c r="D29" s="198"/>
      <c r="E29" s="209"/>
      <c r="F29" s="200"/>
      <c r="G29" s="198"/>
      <c r="H29" s="209"/>
      <c r="I29" s="200"/>
      <c r="J29" s="198"/>
      <c r="K29" s="209"/>
      <c r="L29" s="200"/>
      <c r="M29" s="198"/>
    </row>
    <row r="30" spans="1:13" ht="12.75">
      <c r="A30" s="262"/>
      <c r="B30" s="209"/>
      <c r="C30" s="209"/>
      <c r="D30" s="198"/>
      <c r="E30" s="209"/>
      <c r="F30" s="209"/>
      <c r="G30" s="198"/>
      <c r="H30" s="209"/>
      <c r="I30" s="209"/>
      <c r="J30" s="198"/>
      <c r="K30" s="209"/>
      <c r="L30" s="209"/>
      <c r="M30" s="198"/>
    </row>
    <row r="31" spans="1:13" ht="12.75">
      <c r="A31" s="262"/>
      <c r="B31" s="209"/>
      <c r="C31" s="209"/>
      <c r="D31" s="198"/>
      <c r="E31" s="209"/>
      <c r="F31" s="209"/>
      <c r="G31" s="198"/>
      <c r="H31" s="209"/>
      <c r="I31" s="209"/>
      <c r="J31" s="198"/>
      <c r="K31" s="209"/>
      <c r="L31" s="209"/>
      <c r="M31" s="198"/>
    </row>
    <row r="32" spans="1:13" ht="12.75">
      <c r="A32" s="262"/>
      <c r="B32" s="209"/>
      <c r="C32" s="209"/>
      <c r="D32" s="198"/>
      <c r="E32" s="209"/>
      <c r="F32" s="209"/>
      <c r="G32" s="198"/>
      <c r="H32" s="209"/>
      <c r="I32" s="209"/>
      <c r="J32" s="198"/>
      <c r="K32" s="209"/>
      <c r="L32" s="209"/>
      <c r="M32" s="198"/>
    </row>
    <row r="33" spans="1:13" ht="12.75">
      <c r="A33" s="262"/>
      <c r="B33" s="209"/>
      <c r="C33" s="209"/>
      <c r="D33" s="198"/>
      <c r="E33" s="209"/>
      <c r="F33" s="209"/>
      <c r="G33" s="198"/>
      <c r="H33" s="209"/>
      <c r="I33" s="209"/>
      <c r="J33" s="198"/>
      <c r="K33" s="209"/>
      <c r="L33" s="209"/>
      <c r="M33" s="198"/>
    </row>
    <row r="34" spans="1:13" ht="12.75">
      <c r="A34" s="262"/>
      <c r="B34" s="209"/>
      <c r="C34" s="209"/>
      <c r="D34" s="198"/>
      <c r="E34" s="209"/>
      <c r="F34" s="209"/>
      <c r="G34" s="198"/>
      <c r="H34" s="209"/>
      <c r="I34" s="209"/>
      <c r="J34" s="198"/>
      <c r="K34" s="209"/>
      <c r="L34" s="209"/>
      <c r="M34" s="198"/>
    </row>
    <row r="35" spans="1:13" ht="12.75">
      <c r="A35" s="262"/>
      <c r="B35" s="209"/>
      <c r="C35" s="209"/>
      <c r="D35" s="198"/>
      <c r="E35" s="209"/>
      <c r="F35" s="209"/>
      <c r="G35" s="198"/>
      <c r="H35" s="209"/>
      <c r="I35" s="209"/>
      <c r="J35" s="198"/>
      <c r="K35" s="209"/>
      <c r="L35" s="209"/>
      <c r="M35" s="198"/>
    </row>
    <row r="36" spans="1:13" ht="12.75">
      <c r="A36" s="262"/>
      <c r="B36" s="209"/>
      <c r="C36" s="200"/>
      <c r="D36" s="198"/>
      <c r="E36" s="209"/>
      <c r="F36" s="200"/>
      <c r="G36" s="198"/>
      <c r="H36" s="209"/>
      <c r="I36" s="200"/>
      <c r="J36" s="198"/>
      <c r="K36" s="209"/>
      <c r="L36" s="200"/>
      <c r="M36" s="198"/>
    </row>
    <row r="37" spans="1:13" ht="12.75">
      <c r="A37" s="262"/>
      <c r="B37" s="209"/>
      <c r="C37" s="209"/>
      <c r="D37" s="198"/>
      <c r="E37" s="209"/>
      <c r="F37" s="209"/>
      <c r="G37" s="198"/>
      <c r="H37" s="209"/>
      <c r="I37" s="209"/>
      <c r="J37" s="198"/>
      <c r="K37" s="209"/>
      <c r="L37" s="209"/>
      <c r="M37" s="198"/>
    </row>
    <row r="38" spans="1:13" ht="12.75">
      <c r="A38" s="262"/>
      <c r="B38" s="209"/>
      <c r="C38" s="209"/>
      <c r="D38" s="198"/>
      <c r="E38" s="209"/>
      <c r="F38" s="209"/>
      <c r="G38" s="198"/>
      <c r="H38" s="209"/>
      <c r="I38" s="209"/>
      <c r="J38" s="198"/>
      <c r="K38" s="209"/>
      <c r="L38" s="209"/>
      <c r="M38" s="198"/>
    </row>
    <row r="39" spans="1:13" ht="12.75">
      <c r="A39" s="262"/>
      <c r="B39" s="209"/>
      <c r="C39" s="209"/>
      <c r="D39" s="198"/>
      <c r="E39" s="209"/>
      <c r="F39" s="209"/>
      <c r="G39" s="198"/>
      <c r="H39" s="209"/>
      <c r="I39" s="209"/>
      <c r="J39" s="198"/>
      <c r="K39" s="209"/>
      <c r="L39" s="209"/>
      <c r="M39" s="198"/>
    </row>
    <row r="40" spans="1:13" ht="12.75">
      <c r="A40" s="262"/>
      <c r="B40" s="209"/>
      <c r="C40" s="209"/>
      <c r="D40" s="198"/>
      <c r="E40" s="209"/>
      <c r="F40" s="209"/>
      <c r="G40" s="198"/>
      <c r="H40" s="209"/>
      <c r="I40" s="209"/>
      <c r="J40" s="198"/>
      <c r="K40" s="209"/>
      <c r="L40" s="209"/>
      <c r="M40" s="198"/>
    </row>
    <row r="41" spans="1:13" ht="12.75">
      <c r="A41" s="262"/>
      <c r="B41" s="209"/>
      <c r="C41" s="209"/>
      <c r="D41" s="198"/>
      <c r="E41" s="209"/>
      <c r="F41" s="209"/>
      <c r="G41" s="198"/>
      <c r="H41" s="209"/>
      <c r="I41" s="209"/>
      <c r="J41" s="198"/>
      <c r="K41" s="209"/>
      <c r="L41" s="209"/>
      <c r="M41" s="198"/>
    </row>
    <row r="42" spans="1:13" ht="12.75">
      <c r="A42" s="262"/>
      <c r="B42" s="209"/>
      <c r="C42" s="209"/>
      <c r="D42" s="198"/>
      <c r="E42" s="209"/>
      <c r="F42" s="209"/>
      <c r="G42" s="198"/>
      <c r="H42" s="209"/>
      <c r="I42" s="209"/>
      <c r="J42" s="198"/>
      <c r="K42" s="209"/>
      <c r="L42" s="209"/>
      <c r="M42" s="198"/>
    </row>
    <row r="43" spans="1:13" ht="12.75">
      <c r="A43" s="262"/>
      <c r="B43" s="209"/>
      <c r="C43" s="209"/>
      <c r="D43" s="198"/>
      <c r="E43" s="209"/>
      <c r="F43" s="209"/>
      <c r="G43" s="198"/>
      <c r="H43" s="209"/>
      <c r="I43" s="209"/>
      <c r="J43" s="198"/>
      <c r="K43" s="209"/>
      <c r="L43" s="209"/>
      <c r="M43" s="198"/>
    </row>
    <row r="44" spans="1:13" ht="12.75">
      <c r="A44" s="262"/>
      <c r="B44" s="209"/>
      <c r="C44" s="200"/>
      <c r="D44" s="198"/>
      <c r="E44" s="209"/>
      <c r="F44" s="200"/>
      <c r="G44" s="198"/>
      <c r="H44" s="209"/>
      <c r="I44" s="200"/>
      <c r="J44" s="198"/>
      <c r="K44" s="209"/>
      <c r="L44" s="200"/>
      <c r="M44" s="198"/>
    </row>
    <row r="45" spans="1:13" ht="12.75">
      <c r="A45" s="262"/>
      <c r="B45" s="209"/>
      <c r="C45" s="209"/>
      <c r="D45" s="198"/>
      <c r="E45" s="209"/>
      <c r="F45" s="209"/>
      <c r="G45" s="198"/>
      <c r="H45" s="209"/>
      <c r="I45" s="209"/>
      <c r="J45" s="198"/>
      <c r="K45" s="209"/>
      <c r="L45" s="209"/>
      <c r="M45" s="198"/>
    </row>
    <row r="46" spans="1:13" ht="12.75">
      <c r="A46" s="262"/>
      <c r="B46" s="209"/>
      <c r="C46" s="209"/>
      <c r="D46" s="198"/>
      <c r="E46" s="200"/>
      <c r="F46" s="200"/>
      <c r="G46" s="200"/>
      <c r="H46" s="200"/>
      <c r="I46" s="209"/>
      <c r="J46" s="200"/>
      <c r="K46" s="209"/>
      <c r="L46" s="209"/>
      <c r="M46" s="198"/>
    </row>
    <row r="47" spans="1:13" ht="12.75">
      <c r="A47" s="262"/>
      <c r="B47" s="209"/>
      <c r="C47" s="209"/>
      <c r="D47" s="198"/>
      <c r="E47" s="200"/>
      <c r="F47" s="200"/>
      <c r="G47" s="200"/>
      <c r="H47" s="200"/>
      <c r="I47" s="200"/>
      <c r="J47" s="200"/>
      <c r="K47" s="209"/>
      <c r="L47" s="209"/>
      <c r="M47" s="198"/>
    </row>
    <row r="48" spans="1:13" ht="12.75">
      <c r="A48" s="262"/>
      <c r="B48" s="209"/>
      <c r="C48" s="209"/>
      <c r="D48" s="198"/>
      <c r="E48" s="200"/>
      <c r="F48" s="200"/>
      <c r="G48" s="200"/>
      <c r="H48" s="209"/>
      <c r="I48" s="209"/>
      <c r="J48" s="198"/>
      <c r="K48" s="209"/>
      <c r="L48" s="209"/>
      <c r="M48" s="19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J22 G6:J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10" customWidth="1"/>
    <col min="2" max="2" width="9.75390625" style="210" customWidth="1"/>
    <col min="3" max="3" width="9.625" style="210" customWidth="1"/>
    <col min="4" max="6" width="8.875" style="210" customWidth="1"/>
    <col min="7" max="7" width="10.125" style="210" customWidth="1"/>
    <col min="8" max="8" width="9.875" style="210" customWidth="1"/>
    <col min="9" max="9" width="9.75390625" style="210" customWidth="1"/>
    <col min="10" max="10" width="10.625" style="210" customWidth="1"/>
    <col min="11" max="12" width="9.75390625" style="210" customWidth="1"/>
    <col min="13" max="13" width="8.75390625" style="210" customWidth="1"/>
    <col min="14" max="16384" width="9.125" style="210" customWidth="1"/>
  </cols>
  <sheetData>
    <row r="1" spans="1:13" ht="29.25" customHeight="1">
      <c r="A1" s="422" t="s">
        <v>135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2:13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 t="s">
        <v>91</v>
      </c>
    </row>
    <row r="3" spans="1:13" ht="13.5" customHeight="1">
      <c r="A3" s="403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</row>
    <row r="4" spans="1:13" ht="30" customHeight="1">
      <c r="A4" s="404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</row>
    <row r="5" spans="1:14" ht="51" customHeight="1">
      <c r="A5" s="404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63"/>
    </row>
    <row r="6" spans="1:26" ht="12.75">
      <c r="A6" s="83" t="s">
        <v>69</v>
      </c>
      <c r="B6" s="107">
        <f>E6+H6+K6</f>
        <v>4494232</v>
      </c>
      <c r="C6" s="107">
        <f>F6+I6+L6</f>
        <v>4406907</v>
      </c>
      <c r="D6" s="47">
        <f>B6/C6%</f>
        <v>101.98154851010017</v>
      </c>
      <c r="E6" s="107">
        <f>SUM(E7:E26)</f>
        <v>76398</v>
      </c>
      <c r="F6" s="107">
        <f>SUM(F7:F26)</f>
        <v>57073</v>
      </c>
      <c r="G6" s="47">
        <f>E6/F6%</f>
        <v>133.86014402607188</v>
      </c>
      <c r="H6" s="107">
        <f>SUM(H7:H26)</f>
        <v>1141926</v>
      </c>
      <c r="I6" s="107">
        <f>SUM(I7:I26)</f>
        <v>1095418</v>
      </c>
      <c r="J6" s="47">
        <f aca="true" t="shared" si="0" ref="J6:J23">H6/I6%</f>
        <v>104.24568520875135</v>
      </c>
      <c r="K6" s="107">
        <f>SUM(K7:K26)</f>
        <v>3275908</v>
      </c>
      <c r="L6" s="107">
        <f>SUM(L7:L26)</f>
        <v>3254416</v>
      </c>
      <c r="M6" s="47">
        <f aca="true" t="shared" si="1" ref="M6:M26">K6/L6%</f>
        <v>100.66039498330883</v>
      </c>
      <c r="N6" s="208"/>
      <c r="O6" s="85"/>
      <c r="P6" s="85"/>
      <c r="Q6" s="64"/>
      <c r="R6" s="85"/>
      <c r="S6" s="85"/>
      <c r="T6" s="64"/>
      <c r="U6" s="85"/>
      <c r="V6" s="85"/>
      <c r="W6" s="64"/>
      <c r="X6" s="85"/>
      <c r="Y6" s="85"/>
      <c r="Z6" s="64"/>
    </row>
    <row r="7" spans="1:26" ht="12.75">
      <c r="A7" s="183" t="s">
        <v>104</v>
      </c>
      <c r="B7" s="107">
        <f aca="true" t="shared" si="2" ref="B7:C21">E7+H7+K7</f>
        <v>366054</v>
      </c>
      <c r="C7" s="107">
        <f t="shared" si="2"/>
        <v>351848</v>
      </c>
      <c r="D7" s="47">
        <f aca="true" t="shared" si="3" ref="D7:D26">B7/C7%</f>
        <v>104.03753893726837</v>
      </c>
      <c r="E7" s="347">
        <v>1422</v>
      </c>
      <c r="F7" s="347">
        <v>1767</v>
      </c>
      <c r="G7" s="47">
        <f>E7/F7%</f>
        <v>80.47538200339558</v>
      </c>
      <c r="H7" s="85">
        <v>219701</v>
      </c>
      <c r="I7" s="85">
        <v>211992</v>
      </c>
      <c r="J7" s="47">
        <f t="shared" si="0"/>
        <v>103.63645797954639</v>
      </c>
      <c r="K7" s="347">
        <v>144931</v>
      </c>
      <c r="L7" s="347">
        <v>138089</v>
      </c>
      <c r="M7" s="47">
        <f t="shared" si="1"/>
        <v>104.95477554330901</v>
      </c>
      <c r="N7" s="208"/>
      <c r="O7" s="85"/>
      <c r="P7" s="85"/>
      <c r="Q7" s="64"/>
      <c r="R7" s="85"/>
      <c r="S7" s="85"/>
      <c r="T7" s="64"/>
      <c r="U7" s="85"/>
      <c r="V7" s="85"/>
      <c r="W7" s="64"/>
      <c r="X7" s="85"/>
      <c r="Y7" s="85"/>
      <c r="Z7" s="64"/>
    </row>
    <row r="8" spans="1:26" ht="12.75">
      <c r="A8" s="46" t="s">
        <v>70</v>
      </c>
      <c r="B8" s="107">
        <f t="shared" si="2"/>
        <v>109793</v>
      </c>
      <c r="C8" s="107">
        <f t="shared" si="2"/>
        <v>113330</v>
      </c>
      <c r="D8" s="47">
        <f t="shared" si="3"/>
        <v>96.87902585370158</v>
      </c>
      <c r="E8" s="347">
        <v>2078</v>
      </c>
      <c r="F8" s="347">
        <v>1213</v>
      </c>
      <c r="G8" s="47">
        <f aca="true" t="shared" si="4" ref="G8:G21">E8/F8%</f>
        <v>171.31079967023908</v>
      </c>
      <c r="H8" s="85">
        <v>11630</v>
      </c>
      <c r="I8" s="85">
        <v>10930</v>
      </c>
      <c r="J8" s="47">
        <f t="shared" si="0"/>
        <v>106.40439158279963</v>
      </c>
      <c r="K8" s="347">
        <v>96085</v>
      </c>
      <c r="L8" s="347">
        <v>101187</v>
      </c>
      <c r="M8" s="47">
        <f t="shared" si="1"/>
        <v>94.95785031674029</v>
      </c>
      <c r="N8" s="208"/>
      <c r="O8" s="85"/>
      <c r="P8" s="85"/>
      <c r="Q8" s="64"/>
      <c r="R8" s="85"/>
      <c r="S8" s="85"/>
      <c r="T8" s="64"/>
      <c r="U8" s="85"/>
      <c r="V8" s="85"/>
      <c r="W8" s="64"/>
      <c r="X8" s="85"/>
      <c r="Y8" s="85"/>
      <c r="Z8" s="64"/>
    </row>
    <row r="9" spans="1:26" ht="12.75">
      <c r="A9" s="46" t="s">
        <v>71</v>
      </c>
      <c r="B9" s="107">
        <f t="shared" si="2"/>
        <v>342579</v>
      </c>
      <c r="C9" s="107">
        <f t="shared" si="2"/>
        <v>337819</v>
      </c>
      <c r="D9" s="47">
        <f t="shared" si="3"/>
        <v>101.40903856799055</v>
      </c>
      <c r="E9" s="347">
        <v>13967</v>
      </c>
      <c r="F9" s="347">
        <v>15613</v>
      </c>
      <c r="G9" s="47">
        <f t="shared" si="4"/>
        <v>89.45750336258247</v>
      </c>
      <c r="H9" s="85">
        <v>87242</v>
      </c>
      <c r="I9" s="85">
        <v>83102</v>
      </c>
      <c r="J9" s="47">
        <f t="shared" si="0"/>
        <v>104.98182955885538</v>
      </c>
      <c r="K9" s="347">
        <v>241370</v>
      </c>
      <c r="L9" s="347">
        <v>239104</v>
      </c>
      <c r="M9" s="47">
        <f t="shared" si="1"/>
        <v>100.94770476445396</v>
      </c>
      <c r="N9" s="208"/>
      <c r="O9" s="85"/>
      <c r="P9" s="85"/>
      <c r="Q9" s="64"/>
      <c r="R9" s="85"/>
      <c r="S9" s="85"/>
      <c r="T9" s="64"/>
      <c r="U9" s="85"/>
      <c r="V9" s="85"/>
      <c r="W9" s="64"/>
      <c r="X9" s="85"/>
      <c r="Y9" s="85"/>
      <c r="Z9" s="64"/>
    </row>
    <row r="10" spans="1:26" ht="12.75">
      <c r="A10" s="46" t="s">
        <v>72</v>
      </c>
      <c r="B10" s="107">
        <f t="shared" si="2"/>
        <v>471795</v>
      </c>
      <c r="C10" s="107">
        <f t="shared" si="2"/>
        <v>480566</v>
      </c>
      <c r="D10" s="47">
        <f t="shared" si="3"/>
        <v>98.17486047702084</v>
      </c>
      <c r="E10" s="347">
        <v>790</v>
      </c>
      <c r="F10" s="347">
        <v>2063</v>
      </c>
      <c r="G10" s="277">
        <f t="shared" si="4"/>
        <v>38.293746970431414</v>
      </c>
      <c r="H10" s="85">
        <v>168065</v>
      </c>
      <c r="I10" s="85">
        <v>161962</v>
      </c>
      <c r="J10" s="47">
        <f t="shared" si="0"/>
        <v>103.76816784183946</v>
      </c>
      <c r="K10" s="347">
        <v>302940</v>
      </c>
      <c r="L10" s="347">
        <v>316541</v>
      </c>
      <c r="M10" s="47">
        <f t="shared" si="1"/>
        <v>95.7032422340234</v>
      </c>
      <c r="N10" s="208"/>
      <c r="O10" s="85"/>
      <c r="P10" s="85"/>
      <c r="Q10" s="64"/>
      <c r="R10" s="85"/>
      <c r="S10" s="85"/>
      <c r="T10" s="64"/>
      <c r="U10" s="85"/>
      <c r="V10" s="85"/>
      <c r="W10" s="64"/>
      <c r="X10" s="85"/>
      <c r="Y10" s="85"/>
      <c r="Z10" s="64"/>
    </row>
    <row r="11" spans="1:26" ht="12.75">
      <c r="A11" s="46" t="s">
        <v>73</v>
      </c>
      <c r="B11" s="107">
        <f t="shared" si="2"/>
        <v>51050</v>
      </c>
      <c r="C11" s="107">
        <f t="shared" si="2"/>
        <v>52044</v>
      </c>
      <c r="D11" s="47">
        <f t="shared" si="3"/>
        <v>98.09007762662361</v>
      </c>
      <c r="E11" s="347">
        <v>37</v>
      </c>
      <c r="F11" s="347">
        <v>442</v>
      </c>
      <c r="G11" s="277">
        <f t="shared" si="4"/>
        <v>8.371040723981901</v>
      </c>
      <c r="H11" s="85">
        <v>17203</v>
      </c>
      <c r="I11" s="85">
        <v>17235</v>
      </c>
      <c r="J11" s="47">
        <f t="shared" si="0"/>
        <v>99.81433130258196</v>
      </c>
      <c r="K11" s="347">
        <v>33810</v>
      </c>
      <c r="L11" s="347">
        <v>34367</v>
      </c>
      <c r="M11" s="47">
        <f t="shared" si="1"/>
        <v>98.3792591730439</v>
      </c>
      <c r="N11" s="208"/>
      <c r="O11" s="85"/>
      <c r="P11" s="85"/>
      <c r="Q11" s="64"/>
      <c r="R11" s="85"/>
      <c r="S11" s="85"/>
      <c r="T11" s="64"/>
      <c r="U11" s="85"/>
      <c r="V11" s="85"/>
      <c r="W11" s="64"/>
      <c r="X11" s="85"/>
      <c r="Y11" s="85"/>
      <c r="Z11" s="64"/>
    </row>
    <row r="12" spans="1:26" ht="12.75">
      <c r="A12" s="46" t="s">
        <v>74</v>
      </c>
      <c r="B12" s="107">
        <f t="shared" si="2"/>
        <v>285819</v>
      </c>
      <c r="C12" s="107">
        <f t="shared" si="2"/>
        <v>271901</v>
      </c>
      <c r="D12" s="47">
        <f t="shared" si="3"/>
        <v>105.11877484819841</v>
      </c>
      <c r="E12" s="347">
        <v>3490</v>
      </c>
      <c r="F12" s="347">
        <v>4172</v>
      </c>
      <c r="G12" s="277">
        <f t="shared" si="4"/>
        <v>83.65292425695111</v>
      </c>
      <c r="H12" s="85">
        <v>121671</v>
      </c>
      <c r="I12" s="85">
        <v>113714</v>
      </c>
      <c r="J12" s="47">
        <f t="shared" si="0"/>
        <v>106.99737939040047</v>
      </c>
      <c r="K12" s="347">
        <v>160658</v>
      </c>
      <c r="L12" s="347">
        <v>154015</v>
      </c>
      <c r="M12" s="47">
        <f t="shared" si="1"/>
        <v>104.31321624517092</v>
      </c>
      <c r="N12" s="208"/>
      <c r="O12" s="85"/>
      <c r="P12" s="85"/>
      <c r="Q12" s="64"/>
      <c r="R12" s="85"/>
      <c r="S12" s="85"/>
      <c r="T12" s="64"/>
      <c r="U12" s="85"/>
      <c r="V12" s="85"/>
      <c r="W12" s="64"/>
      <c r="X12" s="85"/>
      <c r="Y12" s="85"/>
      <c r="Z12" s="64"/>
    </row>
    <row r="13" spans="1:26" ht="12.75">
      <c r="A13" s="46" t="s">
        <v>75</v>
      </c>
      <c r="B13" s="107">
        <f t="shared" si="2"/>
        <v>468979</v>
      </c>
      <c r="C13" s="107">
        <f t="shared" si="2"/>
        <v>419028</v>
      </c>
      <c r="D13" s="47">
        <f t="shared" si="3"/>
        <v>111.920683104709</v>
      </c>
      <c r="E13" s="347">
        <v>10994</v>
      </c>
      <c r="F13" s="347">
        <v>4229</v>
      </c>
      <c r="G13" s="277" t="s">
        <v>226</v>
      </c>
      <c r="H13" s="85">
        <v>122964</v>
      </c>
      <c r="I13" s="85">
        <v>109244</v>
      </c>
      <c r="J13" s="47">
        <f t="shared" si="0"/>
        <v>112.55904214419098</v>
      </c>
      <c r="K13" s="347">
        <v>335021</v>
      </c>
      <c r="L13" s="347">
        <v>305555</v>
      </c>
      <c r="M13" s="47">
        <f t="shared" si="1"/>
        <v>109.64343571533766</v>
      </c>
      <c r="N13" s="208"/>
      <c r="O13" s="85"/>
      <c r="P13" s="85"/>
      <c r="Q13" s="64"/>
      <c r="R13" s="85"/>
      <c r="S13" s="85"/>
      <c r="T13" s="64"/>
      <c r="U13" s="85"/>
      <c r="V13" s="85"/>
      <c r="W13" s="64"/>
      <c r="X13" s="85"/>
      <c r="Y13" s="85"/>
      <c r="Z13" s="64"/>
    </row>
    <row r="14" spans="1:26" ht="12.75">
      <c r="A14" s="46" t="s">
        <v>106</v>
      </c>
      <c r="B14" s="107">
        <f t="shared" si="2"/>
        <v>387628</v>
      </c>
      <c r="C14" s="107">
        <f t="shared" si="2"/>
        <v>368181</v>
      </c>
      <c r="D14" s="47">
        <f t="shared" si="3"/>
        <v>105.28191297215228</v>
      </c>
      <c r="E14" s="347">
        <v>4073</v>
      </c>
      <c r="F14" s="347">
        <v>886</v>
      </c>
      <c r="G14" s="277" t="s">
        <v>214</v>
      </c>
      <c r="H14" s="85">
        <v>89451</v>
      </c>
      <c r="I14" s="85">
        <v>88868</v>
      </c>
      <c r="J14" s="47">
        <f t="shared" si="0"/>
        <v>100.65602916685421</v>
      </c>
      <c r="K14" s="347">
        <v>294104</v>
      </c>
      <c r="L14" s="347">
        <v>278427</v>
      </c>
      <c r="M14" s="47">
        <f t="shared" si="1"/>
        <v>105.63056025457301</v>
      </c>
      <c r="N14" s="208"/>
      <c r="O14" s="85"/>
      <c r="P14" s="85"/>
      <c r="Q14" s="64"/>
      <c r="R14" s="85"/>
      <c r="S14" s="85"/>
      <c r="T14" s="64"/>
      <c r="U14" s="85"/>
      <c r="V14" s="85"/>
      <c r="W14" s="64"/>
      <c r="X14" s="85"/>
      <c r="Y14" s="85"/>
      <c r="Z14" s="64"/>
    </row>
    <row r="15" spans="1:26" ht="12.75">
      <c r="A15" s="46" t="s">
        <v>76</v>
      </c>
      <c r="B15" s="107">
        <f t="shared" si="2"/>
        <v>193578</v>
      </c>
      <c r="C15" s="107">
        <f t="shared" si="2"/>
        <v>190361</v>
      </c>
      <c r="D15" s="47">
        <f t="shared" si="3"/>
        <v>101.6899469954455</v>
      </c>
      <c r="E15" s="347">
        <v>2935</v>
      </c>
      <c r="F15" s="347">
        <v>1604</v>
      </c>
      <c r="G15" s="277">
        <f t="shared" si="4"/>
        <v>182.98004987531172</v>
      </c>
      <c r="H15" s="85">
        <v>60593</v>
      </c>
      <c r="I15" s="85">
        <v>57937</v>
      </c>
      <c r="J15" s="47">
        <f t="shared" si="0"/>
        <v>104.58428983205896</v>
      </c>
      <c r="K15" s="347">
        <v>130050</v>
      </c>
      <c r="L15" s="347">
        <v>130820</v>
      </c>
      <c r="M15" s="47">
        <f t="shared" si="1"/>
        <v>99.4114049839474</v>
      </c>
      <c r="N15" s="208"/>
      <c r="O15" s="85"/>
      <c r="P15" s="85"/>
      <c r="Q15" s="64"/>
      <c r="R15" s="85"/>
      <c r="S15" s="85"/>
      <c r="T15" s="64"/>
      <c r="U15" s="85"/>
      <c r="V15" s="85"/>
      <c r="W15" s="64"/>
      <c r="X15" s="85"/>
      <c r="Y15" s="85"/>
      <c r="Z15" s="64"/>
    </row>
    <row r="16" spans="1:26" ht="14.25" customHeight="1">
      <c r="A16" s="46" t="s">
        <v>77</v>
      </c>
      <c r="B16" s="107">
        <f t="shared" si="2"/>
        <v>68548</v>
      </c>
      <c r="C16" s="107">
        <f t="shared" si="2"/>
        <v>67354</v>
      </c>
      <c r="D16" s="47">
        <f t="shared" si="3"/>
        <v>101.77272322356505</v>
      </c>
      <c r="E16" s="347">
        <v>75</v>
      </c>
      <c r="F16" s="347">
        <v>28</v>
      </c>
      <c r="G16" s="277" t="s">
        <v>227</v>
      </c>
      <c r="H16" s="85">
        <v>4534</v>
      </c>
      <c r="I16" s="85">
        <v>4862</v>
      </c>
      <c r="J16" s="47">
        <f t="shared" si="0"/>
        <v>93.2538050185109</v>
      </c>
      <c r="K16" s="347">
        <v>63939</v>
      </c>
      <c r="L16" s="347">
        <v>62464</v>
      </c>
      <c r="M16" s="47">
        <f t="shared" si="1"/>
        <v>102.36136014344262</v>
      </c>
      <c r="N16" s="208"/>
      <c r="O16" s="85"/>
      <c r="P16" s="85"/>
      <c r="Q16" s="64"/>
      <c r="R16" s="85"/>
      <c r="S16" s="85"/>
      <c r="T16" s="64"/>
      <c r="U16" s="85"/>
      <c r="V16" s="85"/>
      <c r="W16" s="64"/>
      <c r="X16" s="85"/>
      <c r="Y16" s="85"/>
      <c r="Z16" s="64"/>
    </row>
    <row r="17" spans="1:26" ht="14.25" customHeight="1">
      <c r="A17" s="46" t="s">
        <v>78</v>
      </c>
      <c r="B17" s="107">
        <f t="shared" si="2"/>
        <v>86826</v>
      </c>
      <c r="C17" s="107">
        <f t="shared" si="2"/>
        <v>86424</v>
      </c>
      <c r="D17" s="47">
        <f t="shared" si="3"/>
        <v>100.46514856984172</v>
      </c>
      <c r="E17" s="347">
        <v>556</v>
      </c>
      <c r="F17" s="347">
        <v>496</v>
      </c>
      <c r="G17" s="277">
        <f t="shared" si="4"/>
        <v>112.09677419354838</v>
      </c>
      <c r="H17" s="85">
        <v>8300</v>
      </c>
      <c r="I17" s="85">
        <v>8188</v>
      </c>
      <c r="J17" s="47">
        <f t="shared" si="0"/>
        <v>101.36785539814363</v>
      </c>
      <c r="K17" s="347">
        <v>77970</v>
      </c>
      <c r="L17" s="347">
        <v>77740</v>
      </c>
      <c r="M17" s="47">
        <f t="shared" si="1"/>
        <v>100.29585798816568</v>
      </c>
      <c r="N17" s="208"/>
      <c r="O17" s="85"/>
      <c r="P17" s="85"/>
      <c r="Q17" s="64"/>
      <c r="R17" s="85"/>
      <c r="S17" s="85"/>
      <c r="T17" s="64"/>
      <c r="U17" s="85"/>
      <c r="V17" s="85"/>
      <c r="W17" s="64"/>
      <c r="X17" s="85"/>
      <c r="Y17" s="85"/>
      <c r="Z17" s="64"/>
    </row>
    <row r="18" spans="1:26" s="211" customFormat="1" ht="12">
      <c r="A18" s="46" t="s">
        <v>79</v>
      </c>
      <c r="B18" s="107">
        <f t="shared" si="2"/>
        <v>39183</v>
      </c>
      <c r="C18" s="107">
        <f t="shared" si="2"/>
        <v>43077</v>
      </c>
      <c r="D18" s="47">
        <f t="shared" si="3"/>
        <v>90.96037328504771</v>
      </c>
      <c r="E18" s="347">
        <v>231</v>
      </c>
      <c r="F18" s="347">
        <v>531</v>
      </c>
      <c r="G18" s="277">
        <f t="shared" si="4"/>
        <v>43.502824858757066</v>
      </c>
      <c r="H18" s="85">
        <v>7674</v>
      </c>
      <c r="I18" s="85">
        <v>8379</v>
      </c>
      <c r="J18" s="47">
        <f t="shared" si="0"/>
        <v>91.5861081274615</v>
      </c>
      <c r="K18" s="347">
        <v>31278</v>
      </c>
      <c r="L18" s="347">
        <v>34167</v>
      </c>
      <c r="M18" s="47">
        <f t="shared" si="1"/>
        <v>91.54447273685135</v>
      </c>
      <c r="N18" s="208"/>
      <c r="O18" s="85"/>
      <c r="P18" s="85"/>
      <c r="Q18" s="64"/>
      <c r="R18" s="85"/>
      <c r="S18" s="85"/>
      <c r="T18" s="64"/>
      <c r="U18" s="85"/>
      <c r="V18" s="85"/>
      <c r="W18" s="64"/>
      <c r="X18" s="85"/>
      <c r="Y18" s="85"/>
      <c r="Z18" s="64"/>
    </row>
    <row r="19" spans="1:26" ht="14.25" customHeight="1">
      <c r="A19" s="46" t="s">
        <v>80</v>
      </c>
      <c r="B19" s="107">
        <f t="shared" si="2"/>
        <v>153934</v>
      </c>
      <c r="C19" s="107">
        <f t="shared" si="2"/>
        <v>158706</v>
      </c>
      <c r="D19" s="47">
        <f t="shared" si="3"/>
        <v>96.99318236235555</v>
      </c>
      <c r="E19" s="347">
        <v>1919</v>
      </c>
      <c r="F19" s="347">
        <v>5509</v>
      </c>
      <c r="G19" s="277">
        <f t="shared" si="4"/>
        <v>34.83390815029951</v>
      </c>
      <c r="H19" s="85">
        <v>45251</v>
      </c>
      <c r="I19" s="85">
        <v>46222</v>
      </c>
      <c r="J19" s="47">
        <f t="shared" si="0"/>
        <v>97.89926874648435</v>
      </c>
      <c r="K19" s="347">
        <v>106764</v>
      </c>
      <c r="L19" s="347">
        <v>106975</v>
      </c>
      <c r="M19" s="47">
        <f t="shared" si="1"/>
        <v>99.8027576536574</v>
      </c>
      <c r="N19" s="208"/>
      <c r="O19" s="85"/>
      <c r="P19" s="85"/>
      <c r="Q19" s="64"/>
      <c r="R19" s="85"/>
      <c r="S19" s="85"/>
      <c r="T19" s="64"/>
      <c r="U19" s="85"/>
      <c r="V19" s="85"/>
      <c r="W19" s="64"/>
      <c r="X19" s="85"/>
      <c r="Y19" s="85"/>
      <c r="Z19" s="64"/>
    </row>
    <row r="20" spans="1:26" ht="14.25" customHeight="1">
      <c r="A20" s="46" t="s">
        <v>81</v>
      </c>
      <c r="B20" s="107">
        <f t="shared" si="2"/>
        <v>122187</v>
      </c>
      <c r="C20" s="107">
        <f t="shared" si="2"/>
        <v>122349</v>
      </c>
      <c r="D20" s="47">
        <f t="shared" si="3"/>
        <v>99.86759188877718</v>
      </c>
      <c r="E20" s="347">
        <v>39</v>
      </c>
      <c r="F20" s="347">
        <v>228</v>
      </c>
      <c r="G20" s="277">
        <f t="shared" si="4"/>
        <v>17.10526315789474</v>
      </c>
      <c r="H20" s="85">
        <v>8881</v>
      </c>
      <c r="I20" s="85">
        <v>8825</v>
      </c>
      <c r="J20" s="47">
        <f t="shared" si="0"/>
        <v>100.63456090651557</v>
      </c>
      <c r="K20" s="347">
        <v>113267</v>
      </c>
      <c r="L20" s="347">
        <v>113296</v>
      </c>
      <c r="M20" s="47">
        <f t="shared" si="1"/>
        <v>99.9744033328626</v>
      </c>
      <c r="N20" s="208"/>
      <c r="O20" s="85"/>
      <c r="P20" s="85"/>
      <c r="Q20" s="64"/>
      <c r="R20" s="85"/>
      <c r="S20" s="85"/>
      <c r="T20" s="64"/>
      <c r="U20" s="85"/>
      <c r="V20" s="85"/>
      <c r="W20" s="64"/>
      <c r="X20" s="85"/>
      <c r="Y20" s="85"/>
      <c r="Z20" s="64"/>
    </row>
    <row r="21" spans="1:26" ht="14.25" customHeight="1">
      <c r="A21" s="46" t="s">
        <v>82</v>
      </c>
      <c r="B21" s="107">
        <f t="shared" si="2"/>
        <v>1075231</v>
      </c>
      <c r="C21" s="107">
        <f t="shared" si="2"/>
        <v>1075952</v>
      </c>
      <c r="D21" s="47">
        <f t="shared" si="3"/>
        <v>99.93298957574315</v>
      </c>
      <c r="E21" s="347">
        <v>33578</v>
      </c>
      <c r="F21" s="347">
        <v>18262</v>
      </c>
      <c r="G21" s="277">
        <f t="shared" si="4"/>
        <v>183.86814149600264</v>
      </c>
      <c r="H21" s="85">
        <v>61989</v>
      </c>
      <c r="I21" s="85">
        <v>58459</v>
      </c>
      <c r="J21" s="47">
        <f t="shared" si="0"/>
        <v>106.03842008929334</v>
      </c>
      <c r="K21" s="347">
        <v>979664</v>
      </c>
      <c r="L21" s="347">
        <v>999231</v>
      </c>
      <c r="M21" s="47">
        <f t="shared" si="1"/>
        <v>98.04179413969342</v>
      </c>
      <c r="N21" s="208"/>
      <c r="O21" s="85"/>
      <c r="P21" s="85"/>
      <c r="Q21" s="64"/>
      <c r="R21" s="85"/>
      <c r="S21" s="85"/>
      <c r="T21" s="64"/>
      <c r="U21" s="85"/>
      <c r="V21" s="85"/>
      <c r="W21" s="64"/>
      <c r="X21" s="85"/>
      <c r="Y21" s="85"/>
      <c r="Z21" s="64"/>
    </row>
    <row r="22" spans="1:26" ht="14.25" customHeight="1">
      <c r="A22" s="183" t="s">
        <v>105</v>
      </c>
      <c r="B22" s="107">
        <f>E22+H22+K22</f>
        <v>68786</v>
      </c>
      <c r="C22" s="107">
        <f>I22+L22</f>
        <v>68459</v>
      </c>
      <c r="D22" s="47">
        <f t="shared" si="3"/>
        <v>100.47765816035876</v>
      </c>
      <c r="E22" s="347">
        <v>214</v>
      </c>
      <c r="F22" s="353" t="s">
        <v>84</v>
      </c>
      <c r="G22" s="277" t="s">
        <v>84</v>
      </c>
      <c r="H22" s="85">
        <v>36787</v>
      </c>
      <c r="I22" s="85">
        <v>36651</v>
      </c>
      <c r="J22" s="47">
        <f t="shared" si="0"/>
        <v>100.37106763799078</v>
      </c>
      <c r="K22" s="347">
        <v>31785</v>
      </c>
      <c r="L22" s="347">
        <v>31808</v>
      </c>
      <c r="M22" s="47">
        <f t="shared" si="1"/>
        <v>99.92769114688129</v>
      </c>
      <c r="N22" s="208"/>
      <c r="O22" s="85"/>
      <c r="P22" s="85"/>
      <c r="Q22" s="64"/>
      <c r="R22" s="65"/>
      <c r="S22" s="85"/>
      <c r="T22" s="65"/>
      <c r="U22" s="85"/>
      <c r="V22" s="85"/>
      <c r="W22" s="64"/>
      <c r="X22" s="85"/>
      <c r="Y22" s="85"/>
      <c r="Z22" s="64"/>
    </row>
    <row r="23" spans="1:26" ht="14.25" customHeight="1">
      <c r="A23" s="46" t="s">
        <v>83</v>
      </c>
      <c r="B23" s="107">
        <f>H23+K23</f>
        <v>188158</v>
      </c>
      <c r="C23" s="107">
        <f>F23+I23+L23</f>
        <v>184490</v>
      </c>
      <c r="D23" s="47">
        <f t="shared" si="3"/>
        <v>101.98818364138977</v>
      </c>
      <c r="E23" s="353" t="s">
        <v>84</v>
      </c>
      <c r="F23" s="347">
        <v>30</v>
      </c>
      <c r="G23" s="277" t="s">
        <v>84</v>
      </c>
      <c r="H23" s="85">
        <v>68758</v>
      </c>
      <c r="I23" s="85">
        <v>67619</v>
      </c>
      <c r="J23" s="47">
        <f t="shared" si="0"/>
        <v>101.68443780594211</v>
      </c>
      <c r="K23" s="347">
        <v>119400</v>
      </c>
      <c r="L23" s="347">
        <v>116841</v>
      </c>
      <c r="M23" s="47">
        <f t="shared" si="1"/>
        <v>102.19015585282563</v>
      </c>
      <c r="N23" s="208"/>
      <c r="O23" s="85"/>
      <c r="P23" s="85"/>
      <c r="Q23" s="64"/>
      <c r="R23" s="85"/>
      <c r="S23" s="65"/>
      <c r="T23" s="65"/>
      <c r="U23" s="85"/>
      <c r="V23" s="85"/>
      <c r="W23" s="64"/>
      <c r="X23" s="85"/>
      <c r="Y23" s="85"/>
      <c r="Z23" s="64"/>
    </row>
    <row r="24" spans="1:26" ht="12.75">
      <c r="A24" s="46" t="s">
        <v>110</v>
      </c>
      <c r="B24" s="107">
        <f>K24</f>
        <v>130</v>
      </c>
      <c r="C24" s="107">
        <f>L24</f>
        <v>148</v>
      </c>
      <c r="D24" s="47">
        <f t="shared" si="3"/>
        <v>87.83783783783784</v>
      </c>
      <c r="E24" s="353" t="s">
        <v>84</v>
      </c>
      <c r="F24" s="353" t="s">
        <v>84</v>
      </c>
      <c r="G24" s="47" t="s">
        <v>84</v>
      </c>
      <c r="H24" s="65" t="s">
        <v>84</v>
      </c>
      <c r="I24" s="65" t="s">
        <v>84</v>
      </c>
      <c r="J24" s="47" t="s">
        <v>84</v>
      </c>
      <c r="K24" s="347">
        <v>130</v>
      </c>
      <c r="L24" s="347">
        <v>148</v>
      </c>
      <c r="M24" s="47">
        <f t="shared" si="1"/>
        <v>87.83783783783784</v>
      </c>
      <c r="N24" s="208"/>
      <c r="O24" s="85"/>
      <c r="P24" s="85"/>
      <c r="Q24" s="64"/>
      <c r="R24" s="65"/>
      <c r="S24" s="65"/>
      <c r="T24" s="65"/>
      <c r="U24" s="65"/>
      <c r="V24" s="85"/>
      <c r="W24" s="65"/>
      <c r="X24" s="85"/>
      <c r="Y24" s="85"/>
      <c r="Z24" s="64"/>
    </row>
    <row r="25" spans="1:26" ht="12.75">
      <c r="A25" s="46" t="s">
        <v>85</v>
      </c>
      <c r="B25" s="107">
        <f>K25</f>
        <v>10</v>
      </c>
      <c r="C25" s="107">
        <f>L25</f>
        <v>32</v>
      </c>
      <c r="D25" s="47">
        <f t="shared" si="3"/>
        <v>31.25</v>
      </c>
      <c r="E25" s="353" t="s">
        <v>84</v>
      </c>
      <c r="F25" s="353" t="s">
        <v>84</v>
      </c>
      <c r="G25" s="47" t="s">
        <v>84</v>
      </c>
      <c r="H25" s="65" t="s">
        <v>84</v>
      </c>
      <c r="I25" s="65" t="s">
        <v>84</v>
      </c>
      <c r="J25" s="278" t="s">
        <v>84</v>
      </c>
      <c r="K25" s="347">
        <v>10</v>
      </c>
      <c r="L25" s="347">
        <v>32</v>
      </c>
      <c r="M25" s="47">
        <f t="shared" si="1"/>
        <v>31.25</v>
      </c>
      <c r="N25" s="208"/>
      <c r="O25" s="85"/>
      <c r="P25" s="85"/>
      <c r="Q25" s="64"/>
      <c r="R25" s="65"/>
      <c r="S25" s="65"/>
      <c r="T25" s="65"/>
      <c r="U25" s="65"/>
      <c r="V25" s="65"/>
      <c r="W25" s="65"/>
      <c r="X25" s="85"/>
      <c r="Y25" s="85"/>
      <c r="Z25" s="64"/>
    </row>
    <row r="26" spans="1:26" ht="12.75">
      <c r="A26" s="49" t="s">
        <v>86</v>
      </c>
      <c r="B26" s="327">
        <f>H26+K26</f>
        <v>13964</v>
      </c>
      <c r="C26" s="327">
        <f>I26+L26</f>
        <v>14838</v>
      </c>
      <c r="D26" s="51">
        <f t="shared" si="3"/>
        <v>94.10971829087478</v>
      </c>
      <c r="E26" s="355" t="s">
        <v>84</v>
      </c>
      <c r="F26" s="355" t="s">
        <v>84</v>
      </c>
      <c r="G26" s="51" t="s">
        <v>84</v>
      </c>
      <c r="H26" s="167">
        <v>1232</v>
      </c>
      <c r="I26" s="167">
        <v>1229</v>
      </c>
      <c r="J26" s="51">
        <f>H26/I26%</f>
        <v>100.24410089503662</v>
      </c>
      <c r="K26" s="348">
        <v>12732</v>
      </c>
      <c r="L26" s="348">
        <v>13609</v>
      </c>
      <c r="M26" s="51">
        <f t="shared" si="1"/>
        <v>93.55573517525167</v>
      </c>
      <c r="N26" s="208"/>
      <c r="O26" s="85"/>
      <c r="P26" s="85"/>
      <c r="Q26" s="64"/>
      <c r="R26" s="65"/>
      <c r="S26" s="65"/>
      <c r="T26" s="65"/>
      <c r="U26" s="85"/>
      <c r="V26" s="85"/>
      <c r="W26" s="64"/>
      <c r="X26" s="85"/>
      <c r="Y26" s="85"/>
      <c r="Z26" s="64"/>
    </row>
    <row r="27" spans="1:14" ht="12.75">
      <c r="A27" s="21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ht="18.75" customHeight="1"/>
    <row r="29" spans="2:13" ht="12.75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2:13" ht="12.75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</row>
    <row r="31" spans="2:13" ht="12.7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C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0" customWidth="1"/>
    <col min="2" max="2" width="17.625" style="90" customWidth="1"/>
    <col min="3" max="3" width="22.625" style="90" customWidth="1"/>
    <col min="4" max="4" width="22.00390625" style="90" customWidth="1"/>
    <col min="5" max="5" width="15.375" style="90" customWidth="1"/>
    <col min="6" max="6" width="21.625" style="90" customWidth="1"/>
    <col min="7" max="16384" width="9.125" style="90" customWidth="1"/>
  </cols>
  <sheetData>
    <row r="1" spans="1:6" ht="21" customHeight="1">
      <c r="A1" s="423" t="s">
        <v>172</v>
      </c>
      <c r="B1" s="423"/>
      <c r="C1" s="423"/>
      <c r="D1" s="423"/>
      <c r="E1" s="423"/>
      <c r="F1" s="424"/>
    </row>
    <row r="2" spans="1:6" ht="21" customHeight="1">
      <c r="A2" s="423" t="s">
        <v>173</v>
      </c>
      <c r="B2" s="423"/>
      <c r="C2" s="423"/>
      <c r="D2" s="423"/>
      <c r="E2" s="423"/>
      <c r="F2" s="423"/>
    </row>
    <row r="3" spans="2:6" ht="12.75">
      <c r="B3" s="91"/>
      <c r="C3" s="91"/>
      <c r="D3" s="91"/>
      <c r="E3" s="91"/>
      <c r="F3" s="92" t="s">
        <v>92</v>
      </c>
    </row>
    <row r="4" spans="1:6" ht="16.5" customHeight="1">
      <c r="A4" s="425"/>
      <c r="B4" s="426" t="s">
        <v>93</v>
      </c>
      <c r="C4" s="426"/>
      <c r="D4" s="426"/>
      <c r="E4" s="426"/>
      <c r="F4" s="427" t="s">
        <v>94</v>
      </c>
    </row>
    <row r="5" spans="1:6" ht="22.5">
      <c r="A5" s="425"/>
      <c r="B5" s="93" t="s">
        <v>95</v>
      </c>
      <c r="C5" s="93" t="s">
        <v>96</v>
      </c>
      <c r="D5" s="93" t="s">
        <v>97</v>
      </c>
      <c r="E5" s="93" t="s">
        <v>98</v>
      </c>
      <c r="F5" s="427"/>
    </row>
    <row r="6" spans="1:13" ht="12.75">
      <c r="A6" s="203" t="s">
        <v>69</v>
      </c>
      <c r="B6" s="364">
        <v>4139.56</v>
      </c>
      <c r="C6" s="364">
        <v>29690.2</v>
      </c>
      <c r="D6" s="364">
        <v>275674.36</v>
      </c>
      <c r="E6" s="364">
        <v>3548.32</v>
      </c>
      <c r="F6" s="364">
        <v>6352.03</v>
      </c>
      <c r="H6" s="264"/>
      <c r="I6" s="255"/>
      <c r="J6" s="255"/>
      <c r="K6" s="255"/>
      <c r="L6" s="255"/>
      <c r="M6" s="255"/>
    </row>
    <row r="7" spans="1:13" ht="12.75">
      <c r="A7" s="174" t="s">
        <v>107</v>
      </c>
      <c r="B7" s="364">
        <v>45.4</v>
      </c>
      <c r="C7" s="364">
        <v>11.19</v>
      </c>
      <c r="D7" s="364">
        <v>12667.54</v>
      </c>
      <c r="E7" s="364">
        <v>439.55</v>
      </c>
      <c r="F7" s="364">
        <v>70.83</v>
      </c>
      <c r="H7" s="264"/>
      <c r="I7" s="255"/>
      <c r="J7" s="257"/>
      <c r="K7" s="255"/>
      <c r="L7" s="255"/>
      <c r="M7" s="255"/>
    </row>
    <row r="8" spans="1:13" ht="12.75">
      <c r="A8" s="94" t="s">
        <v>70</v>
      </c>
      <c r="B8" s="364">
        <v>361.14</v>
      </c>
      <c r="C8" s="364">
        <v>1969.02</v>
      </c>
      <c r="D8" s="364">
        <v>63798.51</v>
      </c>
      <c r="E8" s="364" t="s">
        <v>84</v>
      </c>
      <c r="F8" s="364">
        <v>2174.82</v>
      </c>
      <c r="H8" s="264"/>
      <c r="I8" s="255"/>
      <c r="J8" s="255"/>
      <c r="K8" s="255"/>
      <c r="L8" s="257"/>
      <c r="M8" s="255"/>
    </row>
    <row r="9" spans="1:13" ht="12.75">
      <c r="A9" s="94" t="s">
        <v>71</v>
      </c>
      <c r="B9" s="364" t="s">
        <v>84</v>
      </c>
      <c r="C9" s="364">
        <v>54.31</v>
      </c>
      <c r="D9" s="364">
        <v>12047.97</v>
      </c>
      <c r="E9" s="364" t="s">
        <v>84</v>
      </c>
      <c r="F9" s="364">
        <v>0.7</v>
      </c>
      <c r="H9" s="264"/>
      <c r="I9" s="257"/>
      <c r="J9" s="255"/>
      <c r="K9" s="255"/>
      <c r="L9" s="257"/>
      <c r="M9" s="257"/>
    </row>
    <row r="10" spans="1:13" ht="12.75">
      <c r="A10" s="94" t="s">
        <v>72</v>
      </c>
      <c r="B10" s="364">
        <v>34.71</v>
      </c>
      <c r="C10" s="364">
        <v>106.55</v>
      </c>
      <c r="D10" s="364">
        <v>57535.62</v>
      </c>
      <c r="E10" s="364">
        <v>1416.89</v>
      </c>
      <c r="F10" s="364">
        <v>2216.23</v>
      </c>
      <c r="H10" s="264"/>
      <c r="I10" s="257"/>
      <c r="J10" s="255"/>
      <c r="K10" s="255"/>
      <c r="L10" s="255"/>
      <c r="M10" s="255"/>
    </row>
    <row r="11" spans="1:13" ht="12.75">
      <c r="A11" s="94" t="s">
        <v>73</v>
      </c>
      <c r="B11" s="364" t="s">
        <v>84</v>
      </c>
      <c r="C11" s="364" t="s">
        <v>84</v>
      </c>
      <c r="D11" s="364">
        <v>277.27</v>
      </c>
      <c r="E11" s="364" t="s">
        <v>84</v>
      </c>
      <c r="F11" s="364" t="s">
        <v>84</v>
      </c>
      <c r="H11" s="264"/>
      <c r="I11" s="257"/>
      <c r="J11" s="257"/>
      <c r="K11" s="255"/>
      <c r="L11" s="257"/>
      <c r="M11" s="257"/>
    </row>
    <row r="12" spans="1:13" ht="12.75">
      <c r="A12" s="94" t="s">
        <v>74</v>
      </c>
      <c r="B12" s="364" t="s">
        <v>84</v>
      </c>
      <c r="C12" s="364" t="s">
        <v>84</v>
      </c>
      <c r="D12" s="364">
        <v>11876.2</v>
      </c>
      <c r="E12" s="364" t="s">
        <v>84</v>
      </c>
      <c r="F12" s="364">
        <v>94.34</v>
      </c>
      <c r="H12" s="264"/>
      <c r="I12" s="257"/>
      <c r="J12" s="255"/>
      <c r="K12" s="255"/>
      <c r="L12" s="257"/>
      <c r="M12" s="255"/>
    </row>
    <row r="13" spans="1:13" ht="12.75">
      <c r="A13" s="94" t="s">
        <v>75</v>
      </c>
      <c r="B13" s="364" t="s">
        <v>84</v>
      </c>
      <c r="C13" s="364" t="s">
        <v>84</v>
      </c>
      <c r="D13" s="364">
        <v>7687.29</v>
      </c>
      <c r="E13" s="364">
        <v>434.61</v>
      </c>
      <c r="F13" s="364">
        <v>0.23</v>
      </c>
      <c r="H13" s="264"/>
      <c r="I13" s="257"/>
      <c r="J13" s="255"/>
      <c r="K13" s="255"/>
      <c r="L13" s="255"/>
      <c r="M13" s="255"/>
    </row>
    <row r="14" spans="1:13" ht="12.75">
      <c r="A14" s="46" t="s">
        <v>108</v>
      </c>
      <c r="B14" s="364" t="s">
        <v>84</v>
      </c>
      <c r="C14" s="364" t="s">
        <v>84</v>
      </c>
      <c r="D14" s="364">
        <v>3248.69</v>
      </c>
      <c r="E14" s="364" t="s">
        <v>84</v>
      </c>
      <c r="F14" s="364">
        <v>148.29</v>
      </c>
      <c r="H14" s="264"/>
      <c r="I14" s="255"/>
      <c r="J14" s="257"/>
      <c r="K14" s="255"/>
      <c r="L14" s="257"/>
      <c r="M14" s="255"/>
    </row>
    <row r="15" spans="1:13" ht="12.75">
      <c r="A15" s="94" t="s">
        <v>76</v>
      </c>
      <c r="B15" s="364">
        <v>73</v>
      </c>
      <c r="C15" s="364">
        <v>1525.77</v>
      </c>
      <c r="D15" s="364">
        <v>9701.11</v>
      </c>
      <c r="E15" s="364" t="s">
        <v>84</v>
      </c>
      <c r="F15" s="364">
        <v>1565.28</v>
      </c>
      <c r="H15" s="264"/>
      <c r="I15" s="257"/>
      <c r="J15" s="255"/>
      <c r="K15" s="255"/>
      <c r="L15" s="257"/>
      <c r="M15" s="255"/>
    </row>
    <row r="16" spans="1:13" ht="12.75">
      <c r="A16" s="94" t="s">
        <v>77</v>
      </c>
      <c r="B16" s="364" t="s">
        <v>84</v>
      </c>
      <c r="C16" s="364">
        <v>2422.38</v>
      </c>
      <c r="D16" s="364">
        <v>15776.52</v>
      </c>
      <c r="E16" s="364" t="s">
        <v>84</v>
      </c>
      <c r="F16" s="364">
        <v>1.16</v>
      </c>
      <c r="H16" s="264"/>
      <c r="I16" s="257"/>
      <c r="J16" s="255"/>
      <c r="K16" s="255"/>
      <c r="L16" s="257"/>
      <c r="M16" s="257"/>
    </row>
    <row r="17" spans="1:13" ht="12.75">
      <c r="A17" s="94" t="s">
        <v>78</v>
      </c>
      <c r="B17" s="364">
        <v>42.25</v>
      </c>
      <c r="C17" s="364">
        <v>42.41</v>
      </c>
      <c r="D17" s="364">
        <v>737.2</v>
      </c>
      <c r="E17" s="364" t="s">
        <v>84</v>
      </c>
      <c r="F17" s="364">
        <v>3.82</v>
      </c>
      <c r="H17" s="264"/>
      <c r="I17" s="255"/>
      <c r="J17" s="255"/>
      <c r="K17" s="255"/>
      <c r="L17" s="257"/>
      <c r="M17" s="255"/>
    </row>
    <row r="18" spans="1:13" ht="12.75">
      <c r="A18" s="94" t="s">
        <v>79</v>
      </c>
      <c r="B18" s="364" t="s">
        <v>84</v>
      </c>
      <c r="C18" s="364" t="s">
        <v>84</v>
      </c>
      <c r="D18" s="364">
        <v>5748.09</v>
      </c>
      <c r="E18" s="364" t="s">
        <v>84</v>
      </c>
      <c r="F18" s="364">
        <v>1.86</v>
      </c>
      <c r="H18" s="264"/>
      <c r="I18" s="257"/>
      <c r="J18" s="257"/>
      <c r="K18" s="255"/>
      <c r="L18" s="257"/>
      <c r="M18" s="257"/>
    </row>
    <row r="19" spans="1:13" ht="12.75">
      <c r="A19" s="94" t="s">
        <v>80</v>
      </c>
      <c r="B19" s="364">
        <v>3575.19</v>
      </c>
      <c r="C19" s="364">
        <v>12430.5</v>
      </c>
      <c r="D19" s="364">
        <v>9122.43</v>
      </c>
      <c r="E19" s="364">
        <v>559.8</v>
      </c>
      <c r="F19" s="364">
        <v>65.54</v>
      </c>
      <c r="H19" s="264"/>
      <c r="I19" s="255"/>
      <c r="J19" s="255"/>
      <c r="K19" s="255"/>
      <c r="L19" s="257"/>
      <c r="M19" s="255"/>
    </row>
    <row r="20" spans="1:13" ht="12.75">
      <c r="A20" s="94" t="s">
        <v>81</v>
      </c>
      <c r="B20" s="364">
        <v>7.87</v>
      </c>
      <c r="C20" s="364">
        <v>10930.66</v>
      </c>
      <c r="D20" s="364">
        <v>3975.16</v>
      </c>
      <c r="E20" s="364">
        <v>3.82</v>
      </c>
      <c r="F20" s="364">
        <v>1.2</v>
      </c>
      <c r="H20" s="264"/>
      <c r="I20" s="257"/>
      <c r="J20" s="255"/>
      <c r="K20" s="255"/>
      <c r="L20" s="257"/>
      <c r="M20" s="257"/>
    </row>
    <row r="21" spans="1:13" ht="12.75">
      <c r="A21" s="94" t="s">
        <v>99</v>
      </c>
      <c r="B21" s="364" t="s">
        <v>84</v>
      </c>
      <c r="C21" s="364">
        <v>144.88</v>
      </c>
      <c r="D21" s="364">
        <v>17186.66</v>
      </c>
      <c r="E21" s="364">
        <v>693.65</v>
      </c>
      <c r="F21" s="364">
        <v>0.24</v>
      </c>
      <c r="H21" s="264"/>
      <c r="I21" s="257"/>
      <c r="J21" s="255"/>
      <c r="K21" s="255"/>
      <c r="L21" s="255"/>
      <c r="M21" s="255"/>
    </row>
    <row r="22" spans="1:13" ht="12.75">
      <c r="A22" s="174" t="s">
        <v>109</v>
      </c>
      <c r="B22" s="364" t="s">
        <v>84</v>
      </c>
      <c r="C22" s="364" t="s">
        <v>84</v>
      </c>
      <c r="D22" s="364">
        <v>122.8</v>
      </c>
      <c r="E22" s="364" t="s">
        <v>84</v>
      </c>
      <c r="F22" s="364" t="s">
        <v>84</v>
      </c>
      <c r="H22" s="264"/>
      <c r="I22" s="257"/>
      <c r="J22" s="257"/>
      <c r="K22" s="255"/>
      <c r="L22" s="257"/>
      <c r="M22" s="257"/>
    </row>
    <row r="23" spans="1:13" ht="12.75">
      <c r="A23" s="94" t="s">
        <v>83</v>
      </c>
      <c r="B23" s="364" t="s">
        <v>84</v>
      </c>
      <c r="C23" s="364">
        <v>52.53</v>
      </c>
      <c r="D23" s="364">
        <v>42878.84</v>
      </c>
      <c r="E23" s="364" t="s">
        <v>84</v>
      </c>
      <c r="F23" s="364">
        <v>7.5</v>
      </c>
      <c r="H23" s="264"/>
      <c r="I23" s="257"/>
      <c r="J23" s="255"/>
      <c r="K23" s="255"/>
      <c r="L23" s="257"/>
      <c r="M23" s="255"/>
    </row>
    <row r="24" spans="1:13" ht="12.75">
      <c r="A24" s="357" t="s">
        <v>110</v>
      </c>
      <c r="B24" s="365" t="s">
        <v>84</v>
      </c>
      <c r="C24" s="365" t="s">
        <v>84</v>
      </c>
      <c r="D24" s="365">
        <v>1.2</v>
      </c>
      <c r="E24" s="365" t="s">
        <v>84</v>
      </c>
      <c r="F24" s="365" t="s">
        <v>84</v>
      </c>
      <c r="H24" s="264"/>
      <c r="I24" s="257"/>
      <c r="J24" s="257"/>
      <c r="K24" s="255"/>
      <c r="L24" s="257"/>
      <c r="M24" s="257"/>
    </row>
    <row r="25" spans="1:13" ht="12.75">
      <c r="A25" s="95" t="s">
        <v>86</v>
      </c>
      <c r="B25" s="89" t="s">
        <v>84</v>
      </c>
      <c r="C25" s="89" t="s">
        <v>84</v>
      </c>
      <c r="D25" s="366">
        <v>1285.25</v>
      </c>
      <c r="E25" s="89" t="s">
        <v>84</v>
      </c>
      <c r="F25" s="366" t="s">
        <v>84</v>
      </c>
      <c r="H25" s="65"/>
      <c r="I25" s="65"/>
      <c r="J25" s="65"/>
      <c r="K25" s="65"/>
      <c r="L25" s="65"/>
      <c r="M25" s="65"/>
    </row>
    <row r="26" spans="8:13" ht="12.75">
      <c r="H26" s="65"/>
      <c r="I26" s="65"/>
      <c r="J26" s="63"/>
      <c r="K26" s="65"/>
      <c r="L26" s="65"/>
      <c r="M26" s="65"/>
    </row>
    <row r="27" spans="1:6" ht="27" customHeight="1">
      <c r="A27" s="437" t="s">
        <v>174</v>
      </c>
      <c r="B27" s="437"/>
      <c r="C27" s="437"/>
      <c r="D27" s="437"/>
      <c r="E27" s="437"/>
      <c r="F27" s="437"/>
    </row>
    <row r="28" spans="1:6" ht="12.75">
      <c r="A28" s="96"/>
      <c r="B28" s="96"/>
      <c r="C28" s="96"/>
      <c r="D28" s="96"/>
      <c r="E28" s="96"/>
      <c r="F28" s="92" t="s">
        <v>92</v>
      </c>
    </row>
    <row r="29" spans="1:6" ht="16.5" customHeight="1">
      <c r="A29" s="433"/>
      <c r="B29" s="429" t="s">
        <v>93</v>
      </c>
      <c r="C29" s="434"/>
      <c r="D29" s="434"/>
      <c r="E29" s="429" t="s">
        <v>136</v>
      </c>
      <c r="F29" s="429" t="s">
        <v>137</v>
      </c>
    </row>
    <row r="30" spans="1:6" ht="22.5">
      <c r="A30" s="433"/>
      <c r="B30" s="284" t="s">
        <v>95</v>
      </c>
      <c r="C30" s="284" t="s">
        <v>96</v>
      </c>
      <c r="D30" s="284" t="s">
        <v>97</v>
      </c>
      <c r="E30" s="429"/>
      <c r="F30" s="429"/>
    </row>
    <row r="31" spans="1:13" ht="12.75">
      <c r="A31" s="97" t="s">
        <v>69</v>
      </c>
      <c r="B31" s="352">
        <v>4307.6</v>
      </c>
      <c r="C31" s="352">
        <v>257317.7</v>
      </c>
      <c r="D31" s="352">
        <v>73667.8</v>
      </c>
      <c r="E31" s="352">
        <v>51278.6</v>
      </c>
      <c r="F31" s="352">
        <v>1868.5</v>
      </c>
      <c r="H31" s="171"/>
      <c r="I31" s="171"/>
      <c r="J31" s="171"/>
      <c r="K31" s="88"/>
      <c r="L31" s="171"/>
      <c r="M31" s="171"/>
    </row>
    <row r="32" spans="1:13" ht="12.75">
      <c r="A32" s="174" t="s">
        <v>107</v>
      </c>
      <c r="B32" s="353" t="s">
        <v>84</v>
      </c>
      <c r="C32" s="352">
        <v>3246.2</v>
      </c>
      <c r="D32" s="352">
        <v>15.7</v>
      </c>
      <c r="E32" s="352">
        <v>1259.2</v>
      </c>
      <c r="F32" s="352">
        <v>55.1</v>
      </c>
      <c r="H32" s="171"/>
      <c r="I32" s="171"/>
      <c r="J32" s="171"/>
      <c r="K32" s="88"/>
      <c r="L32" s="171"/>
      <c r="M32" s="171"/>
    </row>
    <row r="33" spans="1:13" ht="12.75">
      <c r="A33" s="98" t="s">
        <v>70</v>
      </c>
      <c r="B33" s="352">
        <v>333.6</v>
      </c>
      <c r="C33" s="352">
        <v>14461.5</v>
      </c>
      <c r="D33" s="352">
        <v>22337.3</v>
      </c>
      <c r="E33" s="352">
        <v>12999.2</v>
      </c>
      <c r="F33" s="352">
        <v>128.6</v>
      </c>
      <c r="H33" s="88"/>
      <c r="I33" s="171"/>
      <c r="J33" s="171"/>
      <c r="K33" s="88"/>
      <c r="L33" s="171"/>
      <c r="M33" s="171"/>
    </row>
    <row r="34" spans="1:13" ht="12.75">
      <c r="A34" s="98" t="s">
        <v>71</v>
      </c>
      <c r="B34" s="353" t="s">
        <v>84</v>
      </c>
      <c r="C34" s="352">
        <v>9172.7</v>
      </c>
      <c r="D34" s="352">
        <v>514.9</v>
      </c>
      <c r="E34" s="352">
        <v>1627.8</v>
      </c>
      <c r="F34" s="353" t="s">
        <v>84</v>
      </c>
      <c r="H34" s="88"/>
      <c r="I34" s="171"/>
      <c r="J34" s="171"/>
      <c r="K34" s="88"/>
      <c r="L34" s="171"/>
      <c r="M34" s="88"/>
    </row>
    <row r="35" spans="1:13" ht="12.75">
      <c r="A35" s="98" t="s">
        <v>72</v>
      </c>
      <c r="B35" s="353" t="s">
        <v>84</v>
      </c>
      <c r="C35" s="352">
        <v>23170.3</v>
      </c>
      <c r="D35" s="352">
        <v>652</v>
      </c>
      <c r="E35" s="352">
        <v>852.5</v>
      </c>
      <c r="F35" s="352">
        <v>19.5</v>
      </c>
      <c r="H35" s="171"/>
      <c r="I35" s="171"/>
      <c r="J35" s="171"/>
      <c r="K35" s="88"/>
      <c r="L35" s="171"/>
      <c r="M35" s="171"/>
    </row>
    <row r="36" spans="1:13" ht="12.75">
      <c r="A36" s="98" t="s">
        <v>73</v>
      </c>
      <c r="B36" s="353" t="s">
        <v>84</v>
      </c>
      <c r="C36" s="353" t="s">
        <v>84</v>
      </c>
      <c r="D36" s="352">
        <v>2012.3</v>
      </c>
      <c r="E36" s="353" t="s">
        <v>84</v>
      </c>
      <c r="F36" s="353" t="s">
        <v>84</v>
      </c>
      <c r="H36" s="88"/>
      <c r="I36" s="88"/>
      <c r="J36" s="171"/>
      <c r="K36" s="88"/>
      <c r="L36" s="88"/>
      <c r="M36" s="88"/>
    </row>
    <row r="37" spans="1:13" ht="12.75">
      <c r="A37" s="98" t="s">
        <v>74</v>
      </c>
      <c r="B37" s="353" t="s">
        <v>84</v>
      </c>
      <c r="C37" s="352">
        <v>896.4</v>
      </c>
      <c r="D37" s="352">
        <v>87.3</v>
      </c>
      <c r="E37" s="352">
        <v>6783.8</v>
      </c>
      <c r="F37" s="352">
        <v>1166.7</v>
      </c>
      <c r="H37" s="88"/>
      <c r="I37" s="171"/>
      <c r="J37" s="171"/>
      <c r="K37" s="88"/>
      <c r="L37" s="171"/>
      <c r="M37" s="171"/>
    </row>
    <row r="38" spans="1:13" ht="12.75">
      <c r="A38" s="98" t="s">
        <v>75</v>
      </c>
      <c r="B38" s="353" t="s">
        <v>84</v>
      </c>
      <c r="C38" s="352">
        <v>1854.6</v>
      </c>
      <c r="D38" s="352">
        <v>34</v>
      </c>
      <c r="E38" s="352">
        <v>1278.1</v>
      </c>
      <c r="F38" s="353" t="s">
        <v>84</v>
      </c>
      <c r="H38" s="88"/>
      <c r="I38" s="171"/>
      <c r="J38" s="171"/>
      <c r="K38" s="88"/>
      <c r="L38" s="171"/>
      <c r="M38" s="171"/>
    </row>
    <row r="39" spans="1:13" ht="12.75">
      <c r="A39" s="46" t="s">
        <v>108</v>
      </c>
      <c r="B39" s="353" t="s">
        <v>84</v>
      </c>
      <c r="C39" s="352">
        <v>6532.9</v>
      </c>
      <c r="D39" s="352">
        <v>4680</v>
      </c>
      <c r="E39" s="352">
        <v>453.6</v>
      </c>
      <c r="F39" s="352">
        <v>3</v>
      </c>
      <c r="H39" s="88"/>
      <c r="I39" s="171"/>
      <c r="J39" s="171"/>
      <c r="K39" s="88"/>
      <c r="L39" s="171"/>
      <c r="M39" s="171"/>
    </row>
    <row r="40" spans="1:13" ht="12.75">
      <c r="A40" s="98" t="s">
        <v>76</v>
      </c>
      <c r="B40" s="353" t="s">
        <v>84</v>
      </c>
      <c r="C40" s="352">
        <v>1561.6</v>
      </c>
      <c r="D40" s="352">
        <v>420.1</v>
      </c>
      <c r="E40" s="352">
        <v>1982.2</v>
      </c>
      <c r="F40" s="352">
        <v>65.2</v>
      </c>
      <c r="H40" s="88"/>
      <c r="I40" s="171"/>
      <c r="J40" s="171"/>
      <c r="K40" s="88"/>
      <c r="L40" s="171"/>
      <c r="M40" s="171"/>
    </row>
    <row r="41" spans="1:13" ht="12.75">
      <c r="A41" s="98" t="s">
        <v>77</v>
      </c>
      <c r="B41" s="353" t="s">
        <v>84</v>
      </c>
      <c r="C41" s="352">
        <v>45523.7</v>
      </c>
      <c r="D41" s="352">
        <v>368.4</v>
      </c>
      <c r="E41" s="352">
        <v>4811.2</v>
      </c>
      <c r="F41" s="352">
        <v>202.9</v>
      </c>
      <c r="H41" s="88"/>
      <c r="I41" s="171"/>
      <c r="J41" s="171"/>
      <c r="K41" s="88"/>
      <c r="L41" s="171"/>
      <c r="M41" s="88"/>
    </row>
    <row r="42" spans="1:13" ht="12.75">
      <c r="A42" s="98" t="s">
        <v>78</v>
      </c>
      <c r="B42" s="353" t="s">
        <v>84</v>
      </c>
      <c r="C42" s="352">
        <v>4329.8</v>
      </c>
      <c r="D42" s="352">
        <v>67</v>
      </c>
      <c r="E42" s="352">
        <v>21</v>
      </c>
      <c r="F42" s="353" t="s">
        <v>84</v>
      </c>
      <c r="H42" s="88"/>
      <c r="I42" s="171"/>
      <c r="J42" s="171"/>
      <c r="K42" s="88"/>
      <c r="L42" s="171"/>
      <c r="M42" s="171"/>
    </row>
    <row r="43" spans="1:13" ht="12.75">
      <c r="A43" s="98" t="s">
        <v>80</v>
      </c>
      <c r="B43" s="352">
        <v>3901.4</v>
      </c>
      <c r="C43" s="352">
        <v>49144</v>
      </c>
      <c r="D43" s="352">
        <v>30.1</v>
      </c>
      <c r="E43" s="352">
        <v>4975.6</v>
      </c>
      <c r="F43" s="353" t="s">
        <v>84</v>
      </c>
      <c r="H43" s="88"/>
      <c r="I43" s="88"/>
      <c r="J43" s="88"/>
      <c r="K43" s="88"/>
      <c r="L43" s="88"/>
      <c r="M43" s="88"/>
    </row>
    <row r="44" spans="1:13" ht="12.75">
      <c r="A44" s="98" t="s">
        <v>81</v>
      </c>
      <c r="B44" s="352">
        <v>69.6</v>
      </c>
      <c r="C44" s="352">
        <v>67512.7</v>
      </c>
      <c r="D44" s="352">
        <v>20080.6</v>
      </c>
      <c r="E44" s="352">
        <v>12420.3</v>
      </c>
      <c r="F44" s="352">
        <v>0.4</v>
      </c>
      <c r="H44" s="171"/>
      <c r="I44" s="171"/>
      <c r="J44" s="171"/>
      <c r="K44" s="88"/>
      <c r="L44" s="171"/>
      <c r="M44" s="171"/>
    </row>
    <row r="45" spans="1:13" ht="12.75">
      <c r="A45" s="98" t="s">
        <v>99</v>
      </c>
      <c r="B45" s="353" t="s">
        <v>84</v>
      </c>
      <c r="C45" s="352">
        <v>5045.2</v>
      </c>
      <c r="D45" s="352">
        <v>16441.5</v>
      </c>
      <c r="E45" s="352">
        <v>376.5</v>
      </c>
      <c r="F45" s="352">
        <v>114.9</v>
      </c>
      <c r="H45" s="171"/>
      <c r="I45" s="171"/>
      <c r="J45" s="171"/>
      <c r="K45" s="88"/>
      <c r="L45" s="171"/>
      <c r="M45" s="88"/>
    </row>
    <row r="46" spans="1:13" ht="12.75">
      <c r="A46" s="98" t="s">
        <v>109</v>
      </c>
      <c r="B46" s="353" t="s">
        <v>84</v>
      </c>
      <c r="C46" s="353" t="s">
        <v>84</v>
      </c>
      <c r="D46" s="352">
        <v>53.5</v>
      </c>
      <c r="E46" s="352">
        <v>16.1</v>
      </c>
      <c r="F46" s="353" t="s">
        <v>84</v>
      </c>
      <c r="H46" s="171"/>
      <c r="I46" s="171"/>
      <c r="J46" s="171"/>
      <c r="K46" s="88"/>
      <c r="L46" s="171"/>
      <c r="M46" s="88"/>
    </row>
    <row r="47" spans="1:13" ht="12.75">
      <c r="A47" s="98" t="s">
        <v>83</v>
      </c>
      <c r="B47" s="352">
        <v>3</v>
      </c>
      <c r="C47" s="352">
        <v>18772.7</v>
      </c>
      <c r="D47" s="352">
        <v>1689.3</v>
      </c>
      <c r="E47" s="352">
        <v>1298.8</v>
      </c>
      <c r="F47" s="352">
        <v>6.9</v>
      </c>
      <c r="H47" s="88"/>
      <c r="I47" s="171"/>
      <c r="J47" s="171"/>
      <c r="K47" s="88"/>
      <c r="L47" s="171"/>
      <c r="M47" s="171"/>
    </row>
    <row r="48" spans="1:13" ht="12.75">
      <c r="A48" s="99" t="s">
        <v>86</v>
      </c>
      <c r="B48" s="89" t="s">
        <v>84</v>
      </c>
      <c r="C48" s="354">
        <v>6093.5</v>
      </c>
      <c r="D48" s="354">
        <v>4184</v>
      </c>
      <c r="E48" s="354">
        <v>122.7</v>
      </c>
      <c r="F48" s="354">
        <v>105.3</v>
      </c>
      <c r="H48" s="88"/>
      <c r="I48" s="171"/>
      <c r="J48" s="171"/>
      <c r="K48" s="88"/>
      <c r="L48" s="171"/>
      <c r="M48" s="171"/>
    </row>
    <row r="49" spans="8:13" ht="12.75">
      <c r="H49" s="88"/>
      <c r="I49" s="88"/>
      <c r="J49" s="88"/>
      <c r="K49" s="88"/>
      <c r="L49" s="88"/>
      <c r="M49" s="88"/>
    </row>
    <row r="50" spans="8:13" ht="12.75">
      <c r="H50" s="88"/>
      <c r="I50" s="88"/>
      <c r="J50" s="88"/>
      <c r="K50" s="88"/>
      <c r="L50" s="88"/>
      <c r="M50" s="88"/>
    </row>
    <row r="51" spans="1:13" ht="27" customHeight="1">
      <c r="A51" s="428" t="s">
        <v>175</v>
      </c>
      <c r="B51" s="428"/>
      <c r="C51" s="428"/>
      <c r="D51" s="428"/>
      <c r="E51" s="428"/>
      <c r="F51" s="428"/>
      <c r="H51" s="88"/>
      <c r="I51" s="171"/>
      <c r="J51" s="171"/>
      <c r="K51" s="88"/>
      <c r="L51" s="171"/>
      <c r="M51" s="171"/>
    </row>
    <row r="52" spans="2:13" ht="12.75">
      <c r="B52" s="100"/>
      <c r="C52" s="101"/>
      <c r="D52" s="101"/>
      <c r="E52" s="102"/>
      <c r="F52" s="103" t="s">
        <v>90</v>
      </c>
      <c r="H52" s="169"/>
      <c r="I52" s="169"/>
      <c r="J52" s="169"/>
      <c r="K52" s="169"/>
      <c r="L52" s="169"/>
      <c r="M52" s="169"/>
    </row>
    <row r="53" spans="1:6" ht="14.25" customHeight="1">
      <c r="A53" s="433"/>
      <c r="B53" s="434" t="s">
        <v>93</v>
      </c>
      <c r="C53" s="434"/>
      <c r="D53" s="430"/>
      <c r="E53" s="429" t="s">
        <v>136</v>
      </c>
      <c r="F53" s="429" t="s">
        <v>137</v>
      </c>
    </row>
    <row r="54" spans="1:6" ht="22.5">
      <c r="A54" s="433"/>
      <c r="B54" s="284" t="s">
        <v>96</v>
      </c>
      <c r="C54" s="284" t="s">
        <v>138</v>
      </c>
      <c r="D54" s="284" t="s">
        <v>98</v>
      </c>
      <c r="E54" s="429"/>
      <c r="F54" s="429"/>
    </row>
    <row r="55" spans="1:13" ht="12.75">
      <c r="A55" s="97" t="s">
        <v>69</v>
      </c>
      <c r="B55" s="352">
        <v>4801.3</v>
      </c>
      <c r="C55" s="352">
        <v>2121530.5</v>
      </c>
      <c r="D55" s="352">
        <v>47364.6</v>
      </c>
      <c r="E55" s="352">
        <v>129138.3</v>
      </c>
      <c r="F55" s="352">
        <v>8215.2</v>
      </c>
      <c r="H55" s="65"/>
      <c r="I55" s="85"/>
      <c r="J55" s="85"/>
      <c r="K55" s="85"/>
      <c r="L55" s="64"/>
      <c r="M55" s="64"/>
    </row>
    <row r="56" spans="1:13" ht="12.75">
      <c r="A56" s="174" t="s">
        <v>107</v>
      </c>
      <c r="B56" s="353" t="s">
        <v>84</v>
      </c>
      <c r="C56" s="352">
        <v>1296.8</v>
      </c>
      <c r="D56" s="353" t="s">
        <v>84</v>
      </c>
      <c r="E56" s="353" t="s">
        <v>84</v>
      </c>
      <c r="F56" s="353" t="s">
        <v>84</v>
      </c>
      <c r="H56" s="65"/>
      <c r="I56" s="85"/>
      <c r="J56" s="85"/>
      <c r="K56" s="85"/>
      <c r="L56" s="64"/>
      <c r="M56" s="64"/>
    </row>
    <row r="57" spans="1:13" ht="12.75">
      <c r="A57" s="98" t="s">
        <v>70</v>
      </c>
      <c r="B57" s="353" t="s">
        <v>84</v>
      </c>
      <c r="C57" s="352">
        <v>364032.4</v>
      </c>
      <c r="D57" s="352">
        <v>5691</v>
      </c>
      <c r="E57" s="352">
        <v>17609.3</v>
      </c>
      <c r="F57" s="352">
        <v>4254</v>
      </c>
      <c r="H57" s="65"/>
      <c r="I57" s="65"/>
      <c r="J57" s="85"/>
      <c r="K57" s="85"/>
      <c r="L57" s="64"/>
      <c r="M57" s="64"/>
    </row>
    <row r="58" spans="1:13" ht="12.75">
      <c r="A58" s="98" t="s">
        <v>71</v>
      </c>
      <c r="B58" s="353" t="s">
        <v>84</v>
      </c>
      <c r="C58" s="352">
        <v>103083</v>
      </c>
      <c r="D58" s="353" t="s">
        <v>84</v>
      </c>
      <c r="E58" s="352">
        <v>1655</v>
      </c>
      <c r="F58" s="353" t="s">
        <v>84</v>
      </c>
      <c r="H58" s="65"/>
      <c r="I58" s="65"/>
      <c r="J58" s="85"/>
      <c r="K58" s="65"/>
      <c r="L58" s="64"/>
      <c r="M58" s="65"/>
    </row>
    <row r="59" spans="1:13" ht="12.75">
      <c r="A59" s="98" t="s">
        <v>72</v>
      </c>
      <c r="B59" s="353" t="s">
        <v>84</v>
      </c>
      <c r="C59" s="352">
        <v>200952.2</v>
      </c>
      <c r="D59" s="352">
        <v>1202.4</v>
      </c>
      <c r="E59" s="352">
        <v>96298.8</v>
      </c>
      <c r="F59" s="353" t="s">
        <v>111</v>
      </c>
      <c r="H59" s="65"/>
      <c r="I59" s="65"/>
      <c r="J59" s="85"/>
      <c r="K59" s="85"/>
      <c r="L59" s="64"/>
      <c r="M59" s="65"/>
    </row>
    <row r="60" spans="1:13" ht="12.75">
      <c r="A60" s="98" t="s">
        <v>74</v>
      </c>
      <c r="B60" s="353" t="s">
        <v>84</v>
      </c>
      <c r="C60" s="352">
        <v>68981.8</v>
      </c>
      <c r="D60" s="353" t="s">
        <v>84</v>
      </c>
      <c r="E60" s="352">
        <v>123.3</v>
      </c>
      <c r="F60" s="353" t="s">
        <v>84</v>
      </c>
      <c r="H60" s="65"/>
      <c r="I60" s="65"/>
      <c r="J60" s="85"/>
      <c r="K60" s="65"/>
      <c r="L60" s="65"/>
      <c r="M60" s="65"/>
    </row>
    <row r="61" spans="1:13" ht="12.75">
      <c r="A61" s="98" t="s">
        <v>75</v>
      </c>
      <c r="B61" s="353" t="s">
        <v>84</v>
      </c>
      <c r="C61" s="352">
        <v>32358.4</v>
      </c>
      <c r="D61" s="353" t="s">
        <v>84</v>
      </c>
      <c r="E61" s="353" t="s">
        <v>84</v>
      </c>
      <c r="F61" s="353" t="s">
        <v>84</v>
      </c>
      <c r="H61" s="65"/>
      <c r="I61" s="65"/>
      <c r="J61" s="85"/>
      <c r="K61" s="85"/>
      <c r="L61" s="64"/>
      <c r="M61" s="65"/>
    </row>
    <row r="62" spans="1:13" ht="12.75">
      <c r="A62" s="46" t="s">
        <v>108</v>
      </c>
      <c r="B62" s="352">
        <v>725</v>
      </c>
      <c r="C62" s="352">
        <v>183564</v>
      </c>
      <c r="D62" s="353" t="s">
        <v>84</v>
      </c>
      <c r="E62" s="352">
        <v>3628.1</v>
      </c>
      <c r="F62" s="352">
        <v>16</v>
      </c>
      <c r="H62" s="65"/>
      <c r="I62" s="65"/>
      <c r="J62" s="85"/>
      <c r="K62" s="65"/>
      <c r="L62" s="65"/>
      <c r="M62" s="65"/>
    </row>
    <row r="63" spans="1:13" ht="12.75">
      <c r="A63" s="98" t="s">
        <v>76</v>
      </c>
      <c r="B63" s="353" t="s">
        <v>84</v>
      </c>
      <c r="C63" s="352">
        <v>359424.7</v>
      </c>
      <c r="D63" s="352">
        <v>38203.2</v>
      </c>
      <c r="E63" s="352">
        <v>5095.3</v>
      </c>
      <c r="F63" s="352">
        <v>3944.2</v>
      </c>
      <c r="H63" s="65"/>
      <c r="I63" s="65"/>
      <c r="J63" s="85"/>
      <c r="K63" s="65"/>
      <c r="L63" s="65"/>
      <c r="M63" s="65"/>
    </row>
    <row r="64" spans="1:13" ht="12.75">
      <c r="A64" s="98" t="s">
        <v>77</v>
      </c>
      <c r="B64" s="353" t="s">
        <v>84</v>
      </c>
      <c r="C64" s="352">
        <v>191781</v>
      </c>
      <c r="D64" s="353" t="s">
        <v>84</v>
      </c>
      <c r="E64" s="353" t="s">
        <v>84</v>
      </c>
      <c r="F64" s="353" t="s">
        <v>84</v>
      </c>
      <c r="H64" s="65"/>
      <c r="I64" s="65"/>
      <c r="J64" s="85"/>
      <c r="K64" s="85"/>
      <c r="L64" s="64"/>
      <c r="M64" s="64"/>
    </row>
    <row r="65" spans="1:13" ht="12.75">
      <c r="A65" s="98" t="s">
        <v>80</v>
      </c>
      <c r="B65" s="353" t="s">
        <v>84</v>
      </c>
      <c r="C65" s="352">
        <v>112524</v>
      </c>
      <c r="D65" s="352">
        <v>1296</v>
      </c>
      <c r="E65" s="353" t="s">
        <v>84</v>
      </c>
      <c r="F65" s="353" t="s">
        <v>84</v>
      </c>
      <c r="H65" s="65"/>
      <c r="I65" s="65"/>
      <c r="J65" s="85"/>
      <c r="K65" s="85"/>
      <c r="L65" s="65"/>
      <c r="M65" s="65"/>
    </row>
    <row r="66" spans="1:13" ht="12.75">
      <c r="A66" s="98" t="s">
        <v>81</v>
      </c>
      <c r="B66" s="353" t="s">
        <v>84</v>
      </c>
      <c r="C66" s="352">
        <v>332108</v>
      </c>
      <c r="D66" s="353">
        <v>972</v>
      </c>
      <c r="E66" s="352">
        <v>1773.8</v>
      </c>
      <c r="F66" s="353" t="s">
        <v>84</v>
      </c>
      <c r="H66" s="65"/>
      <c r="I66" s="65"/>
      <c r="J66" s="85"/>
      <c r="K66" s="65"/>
      <c r="L66" s="65"/>
      <c r="M66" s="65"/>
    </row>
    <row r="67" spans="1:13" ht="12.75">
      <c r="A67" s="98" t="s">
        <v>99</v>
      </c>
      <c r="B67" s="353" t="s">
        <v>84</v>
      </c>
      <c r="C67" s="352">
        <v>59213.5</v>
      </c>
      <c r="D67" s="353" t="s">
        <v>84</v>
      </c>
      <c r="E67" s="353" t="s">
        <v>84</v>
      </c>
      <c r="F67" s="353" t="s">
        <v>84</v>
      </c>
      <c r="H67" s="65"/>
      <c r="I67" s="65"/>
      <c r="J67" s="85"/>
      <c r="K67" s="65"/>
      <c r="L67" s="65"/>
      <c r="M67" s="65"/>
    </row>
    <row r="68" spans="1:13" ht="12.75">
      <c r="A68" s="174" t="s">
        <v>109</v>
      </c>
      <c r="B68" s="353" t="s">
        <v>84</v>
      </c>
      <c r="C68" s="352">
        <v>4295.3</v>
      </c>
      <c r="D68" s="353" t="s">
        <v>84</v>
      </c>
      <c r="E68" s="352">
        <v>2667.5</v>
      </c>
      <c r="F68" s="353" t="s">
        <v>84</v>
      </c>
      <c r="H68" s="65"/>
      <c r="I68" s="65"/>
      <c r="J68" s="85"/>
      <c r="K68" s="65"/>
      <c r="L68" s="65"/>
      <c r="M68" s="65"/>
    </row>
    <row r="69" spans="1:13" ht="12.75">
      <c r="A69" s="104" t="s">
        <v>83</v>
      </c>
      <c r="B69" s="352">
        <v>4076.3</v>
      </c>
      <c r="C69" s="352">
        <v>1224.1</v>
      </c>
      <c r="D69" s="353" t="s">
        <v>84</v>
      </c>
      <c r="E69" s="353" t="s">
        <v>84</v>
      </c>
      <c r="F69" s="353" t="s">
        <v>84</v>
      </c>
      <c r="H69" s="65"/>
      <c r="I69" s="65"/>
      <c r="J69" s="85"/>
      <c r="K69" s="85"/>
      <c r="L69" s="64"/>
      <c r="M69" s="65"/>
    </row>
    <row r="70" spans="1:13" ht="12.75">
      <c r="A70" s="99" t="s">
        <v>86</v>
      </c>
      <c r="B70" s="355" t="s">
        <v>84</v>
      </c>
      <c r="C70" s="348">
        <v>106691.3</v>
      </c>
      <c r="D70" s="355" t="s">
        <v>84</v>
      </c>
      <c r="E70" s="354">
        <v>287.2</v>
      </c>
      <c r="F70" s="355" t="s">
        <v>84</v>
      </c>
      <c r="H70" s="65"/>
      <c r="I70" s="65"/>
      <c r="J70" s="85"/>
      <c r="K70" s="65"/>
      <c r="L70" s="65"/>
      <c r="M70" s="65"/>
    </row>
    <row r="71" spans="8:13" ht="12.75">
      <c r="H71" s="65"/>
      <c r="I71" s="65"/>
      <c r="J71" s="85"/>
      <c r="K71" s="65"/>
      <c r="L71" s="64"/>
      <c r="M71" s="65"/>
    </row>
    <row r="72" spans="1:5" ht="14.25" customHeight="1">
      <c r="A72" s="436" t="s">
        <v>176</v>
      </c>
      <c r="B72" s="436"/>
      <c r="C72" s="436"/>
      <c r="D72" s="436"/>
      <c r="E72" s="298"/>
    </row>
    <row r="73" spans="2:5" ht="12.75">
      <c r="B73" s="105"/>
      <c r="C73" s="105"/>
      <c r="D73" s="106" t="s">
        <v>100</v>
      </c>
      <c r="E73" s="204"/>
    </row>
    <row r="74" spans="1:6" ht="14.25" customHeight="1">
      <c r="A74" s="433"/>
      <c r="B74" s="429" t="s">
        <v>93</v>
      </c>
      <c r="C74" s="434"/>
      <c r="D74" s="434"/>
      <c r="E74" s="429" t="s">
        <v>136</v>
      </c>
      <c r="F74" s="431"/>
    </row>
    <row r="75" spans="1:6" ht="22.5">
      <c r="A75" s="433"/>
      <c r="B75" s="315" t="s">
        <v>95</v>
      </c>
      <c r="C75" s="315" t="s">
        <v>96</v>
      </c>
      <c r="D75" s="315" t="s">
        <v>97</v>
      </c>
      <c r="E75" s="429"/>
      <c r="F75" s="431"/>
    </row>
    <row r="76" spans="1:5" ht="12.75">
      <c r="A76" s="97" t="s">
        <v>69</v>
      </c>
      <c r="B76" s="347">
        <v>9385</v>
      </c>
      <c r="C76" s="347">
        <v>11</v>
      </c>
      <c r="D76" s="347">
        <v>27789</v>
      </c>
      <c r="E76" s="347">
        <v>287</v>
      </c>
    </row>
    <row r="77" spans="1:5" ht="12.75">
      <c r="A77" s="174" t="s">
        <v>107</v>
      </c>
      <c r="B77" s="347">
        <v>237</v>
      </c>
      <c r="C77" s="353" t="s">
        <v>84</v>
      </c>
      <c r="D77" s="347">
        <v>15</v>
      </c>
      <c r="E77" s="347">
        <v>97</v>
      </c>
    </row>
    <row r="78" spans="1:5" ht="12.75">
      <c r="A78" s="98" t="s">
        <v>70</v>
      </c>
      <c r="B78" s="347">
        <v>21</v>
      </c>
      <c r="C78" s="353" t="s">
        <v>84</v>
      </c>
      <c r="D78" s="347">
        <v>2516</v>
      </c>
      <c r="E78" s="347">
        <v>14</v>
      </c>
    </row>
    <row r="79" spans="1:5" ht="12.75">
      <c r="A79" s="98" t="s">
        <v>71</v>
      </c>
      <c r="B79" s="353" t="s">
        <v>84</v>
      </c>
      <c r="C79" s="353" t="s">
        <v>84</v>
      </c>
      <c r="D79" s="347">
        <v>143</v>
      </c>
      <c r="E79" s="353" t="s">
        <v>111</v>
      </c>
    </row>
    <row r="80" spans="1:5" ht="12.75">
      <c r="A80" s="98" t="s">
        <v>72</v>
      </c>
      <c r="B80" s="353" t="s">
        <v>84</v>
      </c>
      <c r="C80" s="353" t="s">
        <v>84</v>
      </c>
      <c r="D80" s="347">
        <v>1274</v>
      </c>
      <c r="E80" s="353" t="s">
        <v>84</v>
      </c>
    </row>
    <row r="81" spans="1:5" ht="12.75">
      <c r="A81" s="98" t="s">
        <v>74</v>
      </c>
      <c r="B81" s="347">
        <v>227</v>
      </c>
      <c r="C81" s="353" t="s">
        <v>84</v>
      </c>
      <c r="D81" s="353" t="s">
        <v>84</v>
      </c>
      <c r="E81" s="353" t="s">
        <v>84</v>
      </c>
    </row>
    <row r="82" spans="1:5" ht="12.75">
      <c r="A82" s="98" t="s">
        <v>75</v>
      </c>
      <c r="B82" s="353" t="s">
        <v>84</v>
      </c>
      <c r="C82" s="353" t="s">
        <v>84</v>
      </c>
      <c r="D82" s="347">
        <v>519</v>
      </c>
      <c r="E82" s="353" t="s">
        <v>84</v>
      </c>
    </row>
    <row r="83" spans="1:5" ht="12.75">
      <c r="A83" s="46" t="s">
        <v>108</v>
      </c>
      <c r="B83" s="347">
        <v>45</v>
      </c>
      <c r="C83" s="353" t="s">
        <v>84</v>
      </c>
      <c r="D83" s="347">
        <v>893</v>
      </c>
      <c r="E83" s="353" t="s">
        <v>84</v>
      </c>
    </row>
    <row r="84" spans="1:5" ht="12.75">
      <c r="A84" s="98" t="s">
        <v>76</v>
      </c>
      <c r="B84" s="353" t="s">
        <v>84</v>
      </c>
      <c r="C84" s="353" t="s">
        <v>84</v>
      </c>
      <c r="D84" s="347">
        <v>379</v>
      </c>
      <c r="E84" s="353" t="s">
        <v>111</v>
      </c>
    </row>
    <row r="85" spans="1:5" ht="12.75">
      <c r="A85" s="98" t="s">
        <v>77</v>
      </c>
      <c r="B85" s="353" t="s">
        <v>84</v>
      </c>
      <c r="C85" s="353" t="s">
        <v>84</v>
      </c>
      <c r="D85" s="347">
        <v>11186</v>
      </c>
      <c r="E85" s="353" t="s">
        <v>84</v>
      </c>
    </row>
    <row r="86" spans="1:5" ht="12.75">
      <c r="A86" s="98" t="s">
        <v>78</v>
      </c>
      <c r="B86" s="353" t="s">
        <v>84</v>
      </c>
      <c r="C86" s="353" t="s">
        <v>84</v>
      </c>
      <c r="D86" s="347">
        <v>779</v>
      </c>
      <c r="E86" s="353" t="s">
        <v>84</v>
      </c>
    </row>
    <row r="87" spans="1:5" ht="12.75">
      <c r="A87" s="104" t="s">
        <v>80</v>
      </c>
      <c r="B87" s="347">
        <v>8804</v>
      </c>
      <c r="C87" s="353" t="s">
        <v>84</v>
      </c>
      <c r="D87" s="347">
        <v>177</v>
      </c>
      <c r="E87" s="347">
        <v>26</v>
      </c>
    </row>
    <row r="88" spans="1:5" ht="12.75">
      <c r="A88" s="104" t="s">
        <v>81</v>
      </c>
      <c r="B88" s="347">
        <v>51</v>
      </c>
      <c r="C88" s="353" t="s">
        <v>84</v>
      </c>
      <c r="D88" s="347">
        <v>761</v>
      </c>
      <c r="E88" s="353">
        <v>107</v>
      </c>
    </row>
    <row r="89" spans="1:5" ht="12.75">
      <c r="A89" s="104" t="s">
        <v>99</v>
      </c>
      <c r="B89" s="353" t="s">
        <v>84</v>
      </c>
      <c r="C89" s="353" t="s">
        <v>111</v>
      </c>
      <c r="D89" s="347">
        <v>7831</v>
      </c>
      <c r="E89" s="65" t="s">
        <v>84</v>
      </c>
    </row>
    <row r="90" spans="1:5" ht="12.75">
      <c r="A90" s="205" t="s">
        <v>83</v>
      </c>
      <c r="B90" s="86" t="s">
        <v>84</v>
      </c>
      <c r="C90" s="348">
        <v>10</v>
      </c>
      <c r="D90" s="348">
        <v>1316</v>
      </c>
      <c r="E90" s="348">
        <v>36</v>
      </c>
    </row>
    <row r="91" ht="12.75">
      <c r="E91" s="204"/>
    </row>
    <row r="93" spans="1:4" ht="13.5" customHeight="1">
      <c r="A93" s="435" t="s">
        <v>177</v>
      </c>
      <c r="B93" s="435"/>
      <c r="C93" s="435"/>
      <c r="D93" s="297"/>
    </row>
    <row r="94" spans="2:4" ht="12.75">
      <c r="B94" s="108"/>
      <c r="C94" s="106"/>
      <c r="D94" s="106" t="s">
        <v>100</v>
      </c>
    </row>
    <row r="95" spans="1:4" ht="14.25" customHeight="1">
      <c r="A95" s="432"/>
      <c r="B95" s="429" t="s">
        <v>93</v>
      </c>
      <c r="C95" s="430"/>
      <c r="D95" s="339" t="s">
        <v>136</v>
      </c>
    </row>
    <row r="96" spans="1:9" ht="12.75">
      <c r="A96" s="432"/>
      <c r="B96" s="338" t="s">
        <v>95</v>
      </c>
      <c r="C96" s="338" t="s">
        <v>139</v>
      </c>
      <c r="D96" s="340"/>
      <c r="E96" s="204"/>
      <c r="F96" s="204"/>
      <c r="G96" s="204"/>
      <c r="H96" s="204"/>
      <c r="I96" s="204"/>
    </row>
    <row r="97" spans="1:9" ht="12.75">
      <c r="A97" s="337" t="s">
        <v>69</v>
      </c>
      <c r="B97" s="347">
        <v>1375</v>
      </c>
      <c r="C97" s="347">
        <v>7739</v>
      </c>
      <c r="D97" s="347">
        <v>274</v>
      </c>
      <c r="E97" s="386"/>
      <c r="F97" s="349"/>
      <c r="G97" s="349"/>
      <c r="H97" s="349"/>
      <c r="I97" s="204"/>
    </row>
    <row r="98" spans="1:9" ht="12.75">
      <c r="A98" s="138" t="s">
        <v>107</v>
      </c>
      <c r="B98" s="33" t="s">
        <v>84</v>
      </c>
      <c r="C98" s="347">
        <v>356</v>
      </c>
      <c r="D98" s="347">
        <v>19</v>
      </c>
      <c r="E98" s="351"/>
      <c r="F98" s="33"/>
      <c r="G98" s="349"/>
      <c r="H98" s="349"/>
      <c r="I98" s="204"/>
    </row>
    <row r="99" spans="1:9" ht="12.75">
      <c r="A99" s="138" t="s">
        <v>70</v>
      </c>
      <c r="B99" s="33" t="s">
        <v>84</v>
      </c>
      <c r="C99" s="347">
        <v>220</v>
      </c>
      <c r="D99" s="347">
        <v>62</v>
      </c>
      <c r="E99" s="46"/>
      <c r="F99" s="33"/>
      <c r="G99" s="349"/>
      <c r="H99" s="349"/>
      <c r="I99" s="204"/>
    </row>
    <row r="100" spans="1:9" ht="12.75">
      <c r="A100" s="138" t="s">
        <v>71</v>
      </c>
      <c r="B100" s="33" t="s">
        <v>84</v>
      </c>
      <c r="C100" s="347">
        <v>17</v>
      </c>
      <c r="D100" s="33" t="s">
        <v>84</v>
      </c>
      <c r="E100" s="46"/>
      <c r="F100" s="33"/>
      <c r="G100" s="349"/>
      <c r="H100" s="33"/>
      <c r="I100" s="204"/>
    </row>
    <row r="101" spans="1:9" ht="12.75">
      <c r="A101" s="138" t="s">
        <v>72</v>
      </c>
      <c r="B101" s="33" t="s">
        <v>84</v>
      </c>
      <c r="C101" s="347">
        <v>700</v>
      </c>
      <c r="D101" s="33" t="s">
        <v>84</v>
      </c>
      <c r="E101" s="46"/>
      <c r="F101" s="33"/>
      <c r="G101" s="349"/>
      <c r="H101" s="33"/>
      <c r="I101" s="204"/>
    </row>
    <row r="102" spans="1:9" ht="12.75">
      <c r="A102" s="138" t="s">
        <v>75</v>
      </c>
      <c r="B102" s="33" t="s">
        <v>84</v>
      </c>
      <c r="C102" s="347">
        <v>56</v>
      </c>
      <c r="D102" s="33" t="s">
        <v>84</v>
      </c>
      <c r="E102" s="46"/>
      <c r="F102" s="33"/>
      <c r="G102" s="349"/>
      <c r="H102" s="33"/>
      <c r="I102" s="204"/>
    </row>
    <row r="103" spans="1:9" ht="12.75">
      <c r="A103" s="138" t="s">
        <v>108</v>
      </c>
      <c r="B103" s="33" t="s">
        <v>84</v>
      </c>
      <c r="C103" s="347">
        <v>3905</v>
      </c>
      <c r="D103" s="329" t="s">
        <v>84</v>
      </c>
      <c r="E103" s="46"/>
      <c r="F103" s="33"/>
      <c r="G103" s="349"/>
      <c r="H103" s="329"/>
      <c r="I103" s="204"/>
    </row>
    <row r="104" spans="1:9" ht="12.75">
      <c r="A104" s="98" t="s">
        <v>76</v>
      </c>
      <c r="B104" s="33"/>
      <c r="C104" s="353" t="s">
        <v>111</v>
      </c>
      <c r="D104" s="329"/>
      <c r="E104" s="46"/>
      <c r="F104" s="33"/>
      <c r="G104" s="356"/>
      <c r="H104" s="329"/>
      <c r="I104" s="204"/>
    </row>
    <row r="105" spans="1:9" ht="12.75">
      <c r="A105" s="138" t="s">
        <v>78</v>
      </c>
      <c r="B105" s="33" t="s">
        <v>84</v>
      </c>
      <c r="C105" s="85">
        <v>539</v>
      </c>
      <c r="D105" s="328" t="s">
        <v>84</v>
      </c>
      <c r="E105" s="46"/>
      <c r="F105" s="33"/>
      <c r="G105" s="326"/>
      <c r="H105" s="329"/>
      <c r="I105" s="204"/>
    </row>
    <row r="106" spans="1:9" ht="12.75">
      <c r="A106" s="104" t="s">
        <v>80</v>
      </c>
      <c r="B106" s="347">
        <v>1375</v>
      </c>
      <c r="C106" s="33" t="s">
        <v>84</v>
      </c>
      <c r="D106" s="347">
        <v>193</v>
      </c>
      <c r="E106" s="46"/>
      <c r="F106" s="349"/>
      <c r="G106" s="33"/>
      <c r="H106" s="349"/>
      <c r="I106" s="204"/>
    </row>
    <row r="107" spans="1:9" ht="12.75">
      <c r="A107" s="104" t="s">
        <v>81</v>
      </c>
      <c r="B107" s="33" t="s">
        <v>84</v>
      </c>
      <c r="C107" s="33">
        <v>10</v>
      </c>
      <c r="D107" s="85" t="s">
        <v>84</v>
      </c>
      <c r="E107" s="46"/>
      <c r="F107" s="33"/>
      <c r="G107" s="33"/>
      <c r="H107" s="326"/>
      <c r="I107" s="204"/>
    </row>
    <row r="108" spans="1:9" ht="12.75">
      <c r="A108" s="104" t="s">
        <v>99</v>
      </c>
      <c r="B108" s="371" t="s">
        <v>84</v>
      </c>
      <c r="C108" s="347">
        <v>1918</v>
      </c>
      <c r="D108" s="329" t="s">
        <v>84</v>
      </c>
      <c r="E108" s="46"/>
      <c r="F108" s="371"/>
      <c r="G108" s="349"/>
      <c r="H108" s="329"/>
      <c r="I108" s="204"/>
    </row>
    <row r="109" spans="1:9" ht="12.75">
      <c r="A109" s="205" t="s">
        <v>109</v>
      </c>
      <c r="B109" s="355" t="s">
        <v>84</v>
      </c>
      <c r="C109" s="86">
        <v>1</v>
      </c>
      <c r="D109" s="355" t="s">
        <v>84</v>
      </c>
      <c r="E109" s="351"/>
      <c r="F109" s="356"/>
      <c r="G109" s="33"/>
      <c r="H109" s="356"/>
      <c r="I109" s="204"/>
    </row>
    <row r="110" spans="5:9" ht="12.75">
      <c r="E110" s="204"/>
      <c r="F110" s="204"/>
      <c r="G110" s="204"/>
      <c r="H110" s="204"/>
      <c r="I110" s="204"/>
    </row>
    <row r="111" spans="5:9" ht="12.75">
      <c r="E111" s="204"/>
      <c r="F111" s="204"/>
      <c r="G111" s="204"/>
      <c r="H111" s="204"/>
      <c r="I111" s="204"/>
    </row>
    <row r="112" spans="5:9" ht="12.75">
      <c r="E112" s="204"/>
      <c r="F112" s="204"/>
      <c r="G112" s="204"/>
      <c r="H112" s="204"/>
      <c r="I112" s="204"/>
    </row>
  </sheetData>
  <sheetProtection/>
  <mergeCells count="23">
    <mergeCell ref="F53:F54"/>
    <mergeCell ref="A74:A75"/>
    <mergeCell ref="A72:D72"/>
    <mergeCell ref="A27:F27"/>
    <mergeCell ref="E29:E30"/>
    <mergeCell ref="A29:A30"/>
    <mergeCell ref="E74:E75"/>
    <mergeCell ref="B95:C95"/>
    <mergeCell ref="F74:F75"/>
    <mergeCell ref="A95:A96"/>
    <mergeCell ref="A53:A54"/>
    <mergeCell ref="F29:F30"/>
    <mergeCell ref="B29:D29"/>
    <mergeCell ref="A93:C93"/>
    <mergeCell ref="B53:D53"/>
    <mergeCell ref="E53:E54"/>
    <mergeCell ref="B74:D74"/>
    <mergeCell ref="A1:F1"/>
    <mergeCell ref="A2:F2"/>
    <mergeCell ref="A4:A5"/>
    <mergeCell ref="B4:E4"/>
    <mergeCell ref="F4:F5"/>
    <mergeCell ref="A51:F5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2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19" customWidth="1"/>
    <col min="2" max="2" width="9.375" style="219" customWidth="1"/>
    <col min="3" max="3" width="9.75390625" style="219" customWidth="1"/>
    <col min="4" max="4" width="10.00390625" style="219" customWidth="1"/>
    <col min="5" max="5" width="9.00390625" style="219" customWidth="1"/>
    <col min="6" max="6" width="8.875" style="219" customWidth="1"/>
    <col min="7" max="7" width="9.25390625" style="219" customWidth="1"/>
    <col min="8" max="8" width="9.00390625" style="219" customWidth="1"/>
    <col min="9" max="9" width="9.625" style="219" customWidth="1"/>
    <col min="10" max="10" width="9.125" style="219" customWidth="1"/>
    <col min="11" max="12" width="9.875" style="219" customWidth="1"/>
    <col min="13" max="13" width="9.375" style="219" customWidth="1"/>
    <col min="14" max="19" width="9.125" style="219" customWidth="1"/>
    <col min="20" max="20" width="10.75390625" style="219" bestFit="1" customWidth="1"/>
    <col min="21" max="16384" width="9.125" style="219" customWidth="1"/>
  </cols>
  <sheetData>
    <row r="1" spans="1:13" ht="19.5" customHeight="1">
      <c r="A1" s="467" t="s">
        <v>228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19.5" customHeight="1">
      <c r="A2" s="467" t="s">
        <v>178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2:13" ht="12.75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 t="s">
        <v>101</v>
      </c>
    </row>
    <row r="4" spans="1:14" ht="16.5" customHeight="1">
      <c r="A4" s="403"/>
      <c r="B4" s="440" t="s">
        <v>114</v>
      </c>
      <c r="C4" s="440"/>
      <c r="D4" s="440"/>
      <c r="E4" s="440" t="s">
        <v>118</v>
      </c>
      <c r="F4" s="440"/>
      <c r="G4" s="441"/>
      <c r="H4" s="441"/>
      <c r="I4" s="441"/>
      <c r="J4" s="441"/>
      <c r="K4" s="441"/>
      <c r="L4" s="441"/>
      <c r="M4" s="442"/>
      <c r="N4" s="222"/>
    </row>
    <row r="5" spans="1:14" ht="30" customHeight="1">
      <c r="A5" s="404"/>
      <c r="B5" s="440"/>
      <c r="C5" s="440"/>
      <c r="D5" s="440"/>
      <c r="E5" s="440" t="s">
        <v>115</v>
      </c>
      <c r="F5" s="440"/>
      <c r="G5" s="440"/>
      <c r="H5" s="440" t="s">
        <v>116</v>
      </c>
      <c r="I5" s="440"/>
      <c r="J5" s="440"/>
      <c r="K5" s="440" t="s">
        <v>117</v>
      </c>
      <c r="L5" s="440"/>
      <c r="M5" s="443"/>
      <c r="N5" s="222"/>
    </row>
    <row r="6" spans="1:20" ht="54.75" customHeight="1">
      <c r="A6" s="404"/>
      <c r="B6" s="307" t="s">
        <v>193</v>
      </c>
      <c r="C6" s="307" t="s">
        <v>119</v>
      </c>
      <c r="D6" s="307" t="s">
        <v>194</v>
      </c>
      <c r="E6" s="307" t="s">
        <v>193</v>
      </c>
      <c r="F6" s="307" t="s">
        <v>119</v>
      </c>
      <c r="G6" s="307" t="s">
        <v>194</v>
      </c>
      <c r="H6" s="307" t="s">
        <v>193</v>
      </c>
      <c r="I6" s="307" t="s">
        <v>119</v>
      </c>
      <c r="J6" s="307" t="s">
        <v>194</v>
      </c>
      <c r="K6" s="307" t="s">
        <v>193</v>
      </c>
      <c r="L6" s="307" t="s">
        <v>119</v>
      </c>
      <c r="M6" s="308" t="s">
        <v>194</v>
      </c>
      <c r="N6" s="222"/>
      <c r="O6" s="222"/>
      <c r="P6" s="222"/>
      <c r="Q6" s="222"/>
      <c r="R6" s="222"/>
      <c r="S6" s="222"/>
      <c r="T6" s="222"/>
    </row>
    <row r="7" spans="1:27" s="110" customFormat="1" ht="12.75">
      <c r="A7" s="223" t="s">
        <v>69</v>
      </c>
      <c r="B7" s="119">
        <f>E7+H7+K7</f>
        <v>9486504</v>
      </c>
      <c r="C7" s="119">
        <f>F7+I7+L7</f>
        <v>9248413</v>
      </c>
      <c r="D7" s="317">
        <f>B7/C7%</f>
        <v>102.57439844003505</v>
      </c>
      <c r="E7" s="367">
        <f>SUM(E8:E27)</f>
        <v>834034</v>
      </c>
      <c r="F7" s="367">
        <f>SUM(F8:F27)</f>
        <v>812747</v>
      </c>
      <c r="G7" s="317">
        <f>E7/F7%</f>
        <v>102.6191422422968</v>
      </c>
      <c r="H7" s="383">
        <f>SUM(H8:H27)</f>
        <v>3930772</v>
      </c>
      <c r="I7" s="367">
        <f>SUM(I8:I27)</f>
        <v>3688653</v>
      </c>
      <c r="J7" s="317">
        <f>H7/I7%</f>
        <v>106.56388660033893</v>
      </c>
      <c r="K7" s="168">
        <f>SUM(K8:K27)</f>
        <v>4721698</v>
      </c>
      <c r="L7" s="367">
        <f>SUM(L8:L27)</f>
        <v>4747013</v>
      </c>
      <c r="M7" s="317">
        <f>K7/L7%</f>
        <v>99.4667172809512</v>
      </c>
      <c r="N7" s="224"/>
      <c r="O7" s="282"/>
      <c r="P7" s="282"/>
      <c r="Q7" s="275"/>
      <c r="R7" s="282"/>
      <c r="S7" s="282"/>
      <c r="T7" s="275"/>
      <c r="U7" s="282"/>
      <c r="V7" s="282"/>
      <c r="W7" s="275"/>
      <c r="X7" s="282"/>
      <c r="Y7" s="282"/>
      <c r="Z7" s="209"/>
      <c r="AA7" s="200"/>
    </row>
    <row r="8" spans="1:27" s="110" customFormat="1" ht="12.75">
      <c r="A8" s="183" t="s">
        <v>107</v>
      </c>
      <c r="B8" s="33">
        <f aca="true" t="shared" si="0" ref="B8:C27">E8+H8+K8</f>
        <v>834730</v>
      </c>
      <c r="C8" s="33">
        <f t="shared" si="0"/>
        <v>830095</v>
      </c>
      <c r="D8" s="48">
        <f aca="true" t="shared" si="1" ref="D8:D27">B8/C8%</f>
        <v>100.55836982514049</v>
      </c>
      <c r="E8" s="326">
        <v>28228</v>
      </c>
      <c r="F8" s="326">
        <v>28534</v>
      </c>
      <c r="G8" s="48">
        <f aca="true" t="shared" si="2" ref="G8:G27">E8/F8%</f>
        <v>98.92759514964604</v>
      </c>
      <c r="H8" s="384">
        <v>462095</v>
      </c>
      <c r="I8" s="326">
        <v>465099</v>
      </c>
      <c r="J8" s="48">
        <f aca="true" t="shared" si="3" ref="J8:J27">H8/I8%</f>
        <v>99.35411600540961</v>
      </c>
      <c r="K8" s="385">
        <v>344407</v>
      </c>
      <c r="L8" s="326">
        <v>336462</v>
      </c>
      <c r="M8" s="48">
        <f aca="true" t="shared" si="4" ref="M8:M27">K8/L8%</f>
        <v>102.36133649565181</v>
      </c>
      <c r="N8" s="224"/>
      <c r="O8" s="282"/>
      <c r="P8" s="282"/>
      <c r="Q8" s="275"/>
      <c r="R8" s="282"/>
      <c r="S8" s="282"/>
      <c r="T8" s="275"/>
      <c r="U8" s="282"/>
      <c r="V8" s="282"/>
      <c r="W8" s="275"/>
      <c r="X8" s="282"/>
      <c r="Y8" s="282"/>
      <c r="Z8" s="200"/>
      <c r="AA8" s="200"/>
    </row>
    <row r="9" spans="1:27" s="110" customFormat="1" ht="12.75">
      <c r="A9" s="111" t="s">
        <v>70</v>
      </c>
      <c r="B9" s="33">
        <f t="shared" si="0"/>
        <v>487770</v>
      </c>
      <c r="C9" s="33">
        <f t="shared" si="0"/>
        <v>491922</v>
      </c>
      <c r="D9" s="48">
        <f t="shared" si="1"/>
        <v>99.15596375035067</v>
      </c>
      <c r="E9" s="326">
        <v>130672</v>
      </c>
      <c r="F9" s="326">
        <v>138794</v>
      </c>
      <c r="G9" s="48">
        <f t="shared" si="2"/>
        <v>94.14816202429499</v>
      </c>
      <c r="H9" s="326">
        <v>101880</v>
      </c>
      <c r="I9" s="326">
        <v>100883</v>
      </c>
      <c r="J9" s="48">
        <f t="shared" si="3"/>
        <v>100.98827354460117</v>
      </c>
      <c r="K9" s="347">
        <v>255218</v>
      </c>
      <c r="L9" s="326">
        <v>252245</v>
      </c>
      <c r="M9" s="48">
        <f t="shared" si="4"/>
        <v>101.17861602806796</v>
      </c>
      <c r="N9" s="109"/>
      <c r="O9" s="282"/>
      <c r="P9" s="282"/>
      <c r="Q9" s="275"/>
      <c r="R9" s="282"/>
      <c r="S9" s="282"/>
      <c r="T9" s="275"/>
      <c r="U9" s="282"/>
      <c r="V9" s="282"/>
      <c r="W9" s="275"/>
      <c r="X9" s="282"/>
      <c r="Y9" s="282"/>
      <c r="Z9" s="209"/>
      <c r="AA9" s="200"/>
    </row>
    <row r="10" spans="1:27" s="110" customFormat="1" ht="12.75">
      <c r="A10" s="111" t="s">
        <v>71</v>
      </c>
      <c r="B10" s="33">
        <f t="shared" si="0"/>
        <v>688776</v>
      </c>
      <c r="C10" s="33">
        <f t="shared" si="0"/>
        <v>649414</v>
      </c>
      <c r="D10" s="48">
        <f t="shared" si="1"/>
        <v>106.06115667355492</v>
      </c>
      <c r="E10" s="326">
        <v>63591</v>
      </c>
      <c r="F10" s="326">
        <v>57839</v>
      </c>
      <c r="G10" s="48">
        <f t="shared" si="2"/>
        <v>109.94484690260897</v>
      </c>
      <c r="H10" s="326">
        <v>365290</v>
      </c>
      <c r="I10" s="326">
        <v>331306</v>
      </c>
      <c r="J10" s="48">
        <f t="shared" si="3"/>
        <v>110.25758664195638</v>
      </c>
      <c r="K10" s="347">
        <v>259895</v>
      </c>
      <c r="L10" s="326">
        <v>260269</v>
      </c>
      <c r="M10" s="48">
        <f t="shared" si="4"/>
        <v>99.85630251777968</v>
      </c>
      <c r="N10" s="109"/>
      <c r="O10" s="282"/>
      <c r="P10" s="282"/>
      <c r="Q10" s="275"/>
      <c r="R10" s="282"/>
      <c r="S10" s="282"/>
      <c r="T10" s="275"/>
      <c r="U10" s="282"/>
      <c r="V10" s="282"/>
      <c r="W10" s="275"/>
      <c r="X10" s="282"/>
      <c r="Y10" s="282"/>
      <c r="Z10" s="209"/>
      <c r="AA10" s="200"/>
    </row>
    <row r="11" spans="1:27" s="110" customFormat="1" ht="12.75">
      <c r="A11" s="111" t="s">
        <v>72</v>
      </c>
      <c r="B11" s="33">
        <f t="shared" si="0"/>
        <v>776183</v>
      </c>
      <c r="C11" s="33">
        <f t="shared" si="0"/>
        <v>764378</v>
      </c>
      <c r="D11" s="48">
        <f t="shared" si="1"/>
        <v>101.54439295741113</v>
      </c>
      <c r="E11" s="326">
        <v>52214</v>
      </c>
      <c r="F11" s="326">
        <v>60245</v>
      </c>
      <c r="G11" s="48">
        <f t="shared" si="2"/>
        <v>86.66943314797908</v>
      </c>
      <c r="H11" s="326">
        <v>337605</v>
      </c>
      <c r="I11" s="326">
        <v>322317</v>
      </c>
      <c r="J11" s="48">
        <f t="shared" si="3"/>
        <v>104.74315658187436</v>
      </c>
      <c r="K11" s="347">
        <v>386364</v>
      </c>
      <c r="L11" s="326">
        <v>381816</v>
      </c>
      <c r="M11" s="48">
        <f t="shared" si="4"/>
        <v>101.19114966371237</v>
      </c>
      <c r="N11" s="109"/>
      <c r="O11" s="282"/>
      <c r="P11" s="282"/>
      <c r="Q11" s="275"/>
      <c r="R11" s="282"/>
      <c r="S11" s="282"/>
      <c r="T11" s="275"/>
      <c r="U11" s="282"/>
      <c r="V11" s="282"/>
      <c r="W11" s="275"/>
      <c r="X11" s="282"/>
      <c r="Y11" s="282"/>
      <c r="Z11" s="209"/>
      <c r="AA11" s="200"/>
    </row>
    <row r="12" spans="1:27" s="110" customFormat="1" ht="12.75">
      <c r="A12" s="111" t="s">
        <v>73</v>
      </c>
      <c r="B12" s="33">
        <f t="shared" si="0"/>
        <v>224438</v>
      </c>
      <c r="C12" s="33">
        <f t="shared" si="0"/>
        <v>210563</v>
      </c>
      <c r="D12" s="48">
        <f t="shared" si="1"/>
        <v>106.58947678367043</v>
      </c>
      <c r="E12" s="326">
        <v>2026</v>
      </c>
      <c r="F12" s="326">
        <v>2050</v>
      </c>
      <c r="G12" s="48">
        <f t="shared" si="2"/>
        <v>98.82926829268293</v>
      </c>
      <c r="H12" s="326">
        <v>109664</v>
      </c>
      <c r="I12" s="326">
        <v>99422</v>
      </c>
      <c r="J12" s="48">
        <f t="shared" si="3"/>
        <v>110.30154291806642</v>
      </c>
      <c r="K12" s="347">
        <v>112748</v>
      </c>
      <c r="L12" s="326">
        <v>109091</v>
      </c>
      <c r="M12" s="48">
        <f t="shared" si="4"/>
        <v>103.35224720646066</v>
      </c>
      <c r="N12" s="109"/>
      <c r="O12" s="282"/>
      <c r="P12" s="282"/>
      <c r="Q12" s="275"/>
      <c r="R12" s="282"/>
      <c r="S12" s="282"/>
      <c r="T12" s="275"/>
      <c r="U12" s="282"/>
      <c r="V12" s="282"/>
      <c r="W12" s="275"/>
      <c r="X12" s="282"/>
      <c r="Y12" s="282"/>
      <c r="Z12" s="209"/>
      <c r="AA12" s="200"/>
    </row>
    <row r="13" spans="1:27" s="110" customFormat="1" ht="12.75">
      <c r="A13" s="111" t="s">
        <v>74</v>
      </c>
      <c r="B13" s="33">
        <f t="shared" si="0"/>
        <v>903882</v>
      </c>
      <c r="C13" s="33">
        <f t="shared" si="0"/>
        <v>824582</v>
      </c>
      <c r="D13" s="48">
        <f t="shared" si="1"/>
        <v>109.61699382232453</v>
      </c>
      <c r="E13" s="326">
        <v>85021</v>
      </c>
      <c r="F13" s="326">
        <v>74860</v>
      </c>
      <c r="G13" s="48">
        <f t="shared" si="2"/>
        <v>113.57333689553833</v>
      </c>
      <c r="H13" s="326">
        <v>567580</v>
      </c>
      <c r="I13" s="326">
        <v>511406</v>
      </c>
      <c r="J13" s="48">
        <f t="shared" si="3"/>
        <v>110.9842277955284</v>
      </c>
      <c r="K13" s="347">
        <v>251281</v>
      </c>
      <c r="L13" s="326">
        <v>238316</v>
      </c>
      <c r="M13" s="48">
        <f t="shared" si="4"/>
        <v>105.44025579482704</v>
      </c>
      <c r="N13" s="109"/>
      <c r="O13" s="282"/>
      <c r="P13" s="282"/>
      <c r="Q13" s="275"/>
      <c r="R13" s="282"/>
      <c r="S13" s="282"/>
      <c r="T13" s="275"/>
      <c r="U13" s="282"/>
      <c r="V13" s="282"/>
      <c r="W13" s="275"/>
      <c r="X13" s="282"/>
      <c r="Y13" s="282"/>
      <c r="Z13" s="209"/>
      <c r="AA13" s="200"/>
    </row>
    <row r="14" spans="1:27" s="110" customFormat="1" ht="12.75">
      <c r="A14" s="111" t="s">
        <v>75</v>
      </c>
      <c r="B14" s="33">
        <f t="shared" si="0"/>
        <v>548288</v>
      </c>
      <c r="C14" s="33">
        <f t="shared" si="0"/>
        <v>521122</v>
      </c>
      <c r="D14" s="48">
        <f t="shared" si="1"/>
        <v>105.21298275643707</v>
      </c>
      <c r="E14" s="326">
        <v>30444</v>
      </c>
      <c r="F14" s="326">
        <v>34869</v>
      </c>
      <c r="G14" s="48">
        <f t="shared" si="2"/>
        <v>87.30964467005076</v>
      </c>
      <c r="H14" s="326">
        <v>240495</v>
      </c>
      <c r="I14" s="326">
        <v>226130</v>
      </c>
      <c r="J14" s="48">
        <f t="shared" si="3"/>
        <v>106.3525405740061</v>
      </c>
      <c r="K14" s="347">
        <v>277349</v>
      </c>
      <c r="L14" s="326">
        <v>260123</v>
      </c>
      <c r="M14" s="48">
        <f t="shared" si="4"/>
        <v>106.62225178088828</v>
      </c>
      <c r="N14" s="109"/>
      <c r="O14" s="282"/>
      <c r="P14" s="282"/>
      <c r="Q14" s="275"/>
      <c r="R14" s="282"/>
      <c r="S14" s="282"/>
      <c r="T14" s="275"/>
      <c r="U14" s="282"/>
      <c r="V14" s="282"/>
      <c r="W14" s="275"/>
      <c r="X14" s="282"/>
      <c r="Y14" s="282"/>
      <c r="Z14" s="209"/>
      <c r="AA14" s="200"/>
    </row>
    <row r="15" spans="1:27" s="110" customFormat="1" ht="12.75">
      <c r="A15" s="46" t="s">
        <v>108</v>
      </c>
      <c r="B15" s="33">
        <f t="shared" si="0"/>
        <v>612315</v>
      </c>
      <c r="C15" s="33">
        <f t="shared" si="0"/>
        <v>591016</v>
      </c>
      <c r="D15" s="48">
        <f t="shared" si="1"/>
        <v>103.60379414432097</v>
      </c>
      <c r="E15" s="326">
        <v>32177</v>
      </c>
      <c r="F15" s="326">
        <v>31394</v>
      </c>
      <c r="G15" s="48">
        <f t="shared" si="2"/>
        <v>102.49410715423329</v>
      </c>
      <c r="H15" s="326">
        <v>268702</v>
      </c>
      <c r="I15" s="326">
        <v>253016</v>
      </c>
      <c r="J15" s="48">
        <f t="shared" si="3"/>
        <v>106.1996079299333</v>
      </c>
      <c r="K15" s="347">
        <v>311436</v>
      </c>
      <c r="L15" s="326">
        <v>306606</v>
      </c>
      <c r="M15" s="48">
        <f t="shared" si="4"/>
        <v>101.57531163773703</v>
      </c>
      <c r="N15" s="109"/>
      <c r="O15" s="282"/>
      <c r="P15" s="282"/>
      <c r="Q15" s="275"/>
      <c r="R15" s="282"/>
      <c r="S15" s="282"/>
      <c r="T15" s="275"/>
      <c r="U15" s="282"/>
      <c r="V15" s="282"/>
      <c r="W15" s="275"/>
      <c r="X15" s="282"/>
      <c r="Y15" s="282"/>
      <c r="Z15" s="200"/>
      <c r="AA15" s="200"/>
    </row>
    <row r="16" spans="1:27" s="110" customFormat="1" ht="14.25" customHeight="1">
      <c r="A16" s="111" t="s">
        <v>76</v>
      </c>
      <c r="B16" s="33">
        <f t="shared" si="0"/>
        <v>519452</v>
      </c>
      <c r="C16" s="33">
        <f t="shared" si="0"/>
        <v>517271</v>
      </c>
      <c r="D16" s="48">
        <f t="shared" si="1"/>
        <v>100.42163585432007</v>
      </c>
      <c r="E16" s="326">
        <v>22293</v>
      </c>
      <c r="F16" s="326">
        <v>25392</v>
      </c>
      <c r="G16" s="48">
        <f t="shared" si="2"/>
        <v>87.7953686200378</v>
      </c>
      <c r="H16" s="326">
        <v>274438</v>
      </c>
      <c r="I16" s="326">
        <v>267515</v>
      </c>
      <c r="J16" s="48">
        <f t="shared" si="3"/>
        <v>102.5878922677233</v>
      </c>
      <c r="K16" s="347">
        <v>222721</v>
      </c>
      <c r="L16" s="326">
        <v>224364</v>
      </c>
      <c r="M16" s="48">
        <f t="shared" si="4"/>
        <v>99.267707831916</v>
      </c>
      <c r="N16" s="109"/>
      <c r="O16" s="282"/>
      <c r="P16" s="282"/>
      <c r="Q16" s="275"/>
      <c r="R16" s="282"/>
      <c r="S16" s="282"/>
      <c r="T16" s="275"/>
      <c r="U16" s="282"/>
      <c r="V16" s="282"/>
      <c r="W16" s="275"/>
      <c r="X16" s="282"/>
      <c r="Y16" s="282"/>
      <c r="Z16" s="209"/>
      <c r="AA16" s="200"/>
    </row>
    <row r="17" spans="1:27" s="110" customFormat="1" ht="14.25" customHeight="1">
      <c r="A17" s="111" t="s">
        <v>77</v>
      </c>
      <c r="B17" s="33">
        <f t="shared" si="0"/>
        <v>503781</v>
      </c>
      <c r="C17" s="33">
        <f t="shared" si="0"/>
        <v>482741</v>
      </c>
      <c r="D17" s="48">
        <f t="shared" si="1"/>
        <v>104.35844479752083</v>
      </c>
      <c r="E17" s="326">
        <v>109383</v>
      </c>
      <c r="F17" s="326">
        <v>105715</v>
      </c>
      <c r="G17" s="48">
        <f t="shared" si="2"/>
        <v>103.46970628576832</v>
      </c>
      <c r="H17" s="326">
        <v>132382</v>
      </c>
      <c r="I17" s="326">
        <v>122925</v>
      </c>
      <c r="J17" s="48">
        <f t="shared" si="3"/>
        <v>107.69330892820825</v>
      </c>
      <c r="K17" s="347">
        <v>262016</v>
      </c>
      <c r="L17" s="326">
        <v>254101</v>
      </c>
      <c r="M17" s="48">
        <f t="shared" si="4"/>
        <v>103.11490312907071</v>
      </c>
      <c r="N17" s="109"/>
      <c r="O17" s="282"/>
      <c r="P17" s="282"/>
      <c r="Q17" s="275"/>
      <c r="R17" s="282"/>
      <c r="S17" s="282"/>
      <c r="T17" s="275"/>
      <c r="U17" s="282"/>
      <c r="V17" s="282"/>
      <c r="W17" s="275"/>
      <c r="X17" s="282"/>
      <c r="Y17" s="282"/>
      <c r="Z17" s="209"/>
      <c r="AA17" s="200"/>
    </row>
    <row r="18" spans="1:27" s="110" customFormat="1" ht="14.25" customHeight="1">
      <c r="A18" s="111" t="s">
        <v>78</v>
      </c>
      <c r="B18" s="33">
        <f t="shared" si="0"/>
        <v>423376</v>
      </c>
      <c r="C18" s="33">
        <f t="shared" si="0"/>
        <v>415152</v>
      </c>
      <c r="D18" s="48">
        <f t="shared" si="1"/>
        <v>101.98096119011831</v>
      </c>
      <c r="E18" s="326">
        <v>6852</v>
      </c>
      <c r="F18" s="326">
        <v>6800</v>
      </c>
      <c r="G18" s="48">
        <f t="shared" si="2"/>
        <v>100.76470588235294</v>
      </c>
      <c r="H18" s="326">
        <v>176905</v>
      </c>
      <c r="I18" s="326">
        <v>169389</v>
      </c>
      <c r="J18" s="48">
        <f t="shared" si="3"/>
        <v>104.43712401631747</v>
      </c>
      <c r="K18" s="347">
        <v>239619</v>
      </c>
      <c r="L18" s="326">
        <v>238963</v>
      </c>
      <c r="M18" s="48">
        <f t="shared" si="4"/>
        <v>100.2745194862803</v>
      </c>
      <c r="N18" s="109"/>
      <c r="O18" s="282"/>
      <c r="P18" s="282"/>
      <c r="Q18" s="275"/>
      <c r="R18" s="282"/>
      <c r="S18" s="282"/>
      <c r="T18" s="275"/>
      <c r="U18" s="282"/>
      <c r="V18" s="282"/>
      <c r="W18" s="275"/>
      <c r="X18" s="282"/>
      <c r="Y18" s="282"/>
      <c r="Z18" s="209"/>
      <c r="AA18" s="200"/>
    </row>
    <row r="19" spans="1:27" s="110" customFormat="1" ht="14.25" customHeight="1">
      <c r="A19" s="111" t="s">
        <v>79</v>
      </c>
      <c r="B19" s="33">
        <f t="shared" si="0"/>
        <v>22038</v>
      </c>
      <c r="C19" s="33">
        <f t="shared" si="0"/>
        <v>23184</v>
      </c>
      <c r="D19" s="48">
        <f t="shared" si="1"/>
        <v>95.05693581780538</v>
      </c>
      <c r="E19" s="326">
        <v>137</v>
      </c>
      <c r="F19" s="326">
        <v>118</v>
      </c>
      <c r="G19" s="48">
        <f t="shared" si="2"/>
        <v>116.10169491525424</v>
      </c>
      <c r="H19" s="326">
        <v>7751</v>
      </c>
      <c r="I19" s="326">
        <v>7674</v>
      </c>
      <c r="J19" s="48">
        <f t="shared" si="3"/>
        <v>101.00338806359136</v>
      </c>
      <c r="K19" s="347">
        <v>14150</v>
      </c>
      <c r="L19" s="326">
        <v>15392</v>
      </c>
      <c r="M19" s="48">
        <f t="shared" si="4"/>
        <v>91.93087318087319</v>
      </c>
      <c r="N19" s="109"/>
      <c r="O19" s="282"/>
      <c r="P19" s="282"/>
      <c r="Q19" s="275"/>
      <c r="R19" s="282"/>
      <c r="S19" s="282"/>
      <c r="T19" s="275"/>
      <c r="U19" s="282"/>
      <c r="V19" s="282"/>
      <c r="W19" s="275"/>
      <c r="X19" s="282"/>
      <c r="Y19" s="282"/>
      <c r="Z19" s="209"/>
      <c r="AA19" s="200"/>
    </row>
    <row r="20" spans="1:27" s="110" customFormat="1" ht="14.25" customHeight="1">
      <c r="A20" s="111" t="s">
        <v>80</v>
      </c>
      <c r="B20" s="33">
        <f t="shared" si="0"/>
        <v>559569</v>
      </c>
      <c r="C20" s="33">
        <f t="shared" si="0"/>
        <v>553943</v>
      </c>
      <c r="D20" s="48">
        <f t="shared" si="1"/>
        <v>101.01562796172169</v>
      </c>
      <c r="E20" s="326">
        <v>71752</v>
      </c>
      <c r="F20" s="326">
        <v>66847</v>
      </c>
      <c r="G20" s="48">
        <f t="shared" si="2"/>
        <v>107.33765165228057</v>
      </c>
      <c r="H20" s="326">
        <v>239719</v>
      </c>
      <c r="I20" s="326">
        <v>230494</v>
      </c>
      <c r="J20" s="48">
        <f t="shared" si="3"/>
        <v>104.00227337804888</v>
      </c>
      <c r="K20" s="347">
        <v>248098</v>
      </c>
      <c r="L20" s="326">
        <v>256602</v>
      </c>
      <c r="M20" s="48">
        <f t="shared" si="4"/>
        <v>96.68591827031746</v>
      </c>
      <c r="N20" s="109"/>
      <c r="O20" s="282"/>
      <c r="P20" s="282"/>
      <c r="Q20" s="275"/>
      <c r="R20" s="282"/>
      <c r="S20" s="282"/>
      <c r="T20" s="275"/>
      <c r="U20" s="282"/>
      <c r="V20" s="282"/>
      <c r="W20" s="275"/>
      <c r="X20" s="282"/>
      <c r="Y20" s="282"/>
      <c r="Z20" s="209"/>
      <c r="AA20" s="200"/>
    </row>
    <row r="21" spans="1:27" s="110" customFormat="1" ht="14.25" customHeight="1">
      <c r="A21" s="111" t="s">
        <v>81</v>
      </c>
      <c r="B21" s="33">
        <f t="shared" si="0"/>
        <v>440760</v>
      </c>
      <c r="C21" s="33">
        <f t="shared" si="0"/>
        <v>448824</v>
      </c>
      <c r="D21" s="48">
        <f t="shared" si="1"/>
        <v>98.20330463611572</v>
      </c>
      <c r="E21" s="326">
        <v>121341</v>
      </c>
      <c r="F21" s="326">
        <v>109750</v>
      </c>
      <c r="G21" s="48">
        <f t="shared" si="2"/>
        <v>110.5612756264237</v>
      </c>
      <c r="H21" s="326">
        <v>75897</v>
      </c>
      <c r="I21" s="326">
        <v>73806</v>
      </c>
      <c r="J21" s="48">
        <f t="shared" si="3"/>
        <v>102.83310299975612</v>
      </c>
      <c r="K21" s="347">
        <v>243522</v>
      </c>
      <c r="L21" s="326">
        <v>265268</v>
      </c>
      <c r="M21" s="48">
        <f t="shared" si="4"/>
        <v>91.80225281602003</v>
      </c>
      <c r="N21" s="109"/>
      <c r="O21" s="282"/>
      <c r="P21" s="282"/>
      <c r="Q21" s="275"/>
      <c r="R21" s="282"/>
      <c r="S21" s="282"/>
      <c r="T21" s="275"/>
      <c r="U21" s="282"/>
      <c r="V21" s="282"/>
      <c r="W21" s="275"/>
      <c r="X21" s="282"/>
      <c r="Y21" s="282"/>
      <c r="Z21" s="209"/>
      <c r="AA21" s="200"/>
    </row>
    <row r="22" spans="1:27" s="110" customFormat="1" ht="14.25" customHeight="1">
      <c r="A22" s="111" t="s">
        <v>82</v>
      </c>
      <c r="B22" s="33">
        <f t="shared" si="0"/>
        <v>1204485</v>
      </c>
      <c r="C22" s="33">
        <f t="shared" si="0"/>
        <v>1170818</v>
      </c>
      <c r="D22" s="48">
        <f t="shared" si="1"/>
        <v>102.87551096754576</v>
      </c>
      <c r="E22" s="326">
        <v>42066</v>
      </c>
      <c r="F22" s="326">
        <v>38501</v>
      </c>
      <c r="G22" s="48">
        <f t="shared" si="2"/>
        <v>109.25949975325317</v>
      </c>
      <c r="H22" s="326">
        <v>224317</v>
      </c>
      <c r="I22" s="326">
        <v>166378</v>
      </c>
      <c r="J22" s="48">
        <f t="shared" si="3"/>
        <v>134.82371467381506</v>
      </c>
      <c r="K22" s="347">
        <v>938102</v>
      </c>
      <c r="L22" s="326">
        <v>965939</v>
      </c>
      <c r="M22" s="48">
        <f t="shared" si="4"/>
        <v>97.1181410006222</v>
      </c>
      <c r="N22" s="109"/>
      <c r="O22" s="282"/>
      <c r="P22" s="282"/>
      <c r="Q22" s="275"/>
      <c r="R22" s="282"/>
      <c r="S22" s="282"/>
      <c r="T22" s="275"/>
      <c r="U22" s="282"/>
      <c r="V22" s="282"/>
      <c r="W22" s="275"/>
      <c r="X22" s="282"/>
      <c r="Y22" s="282"/>
      <c r="Z22" s="209"/>
      <c r="AA22" s="200"/>
    </row>
    <row r="23" spans="1:27" s="110" customFormat="1" ht="14.25" customHeight="1">
      <c r="A23" s="183" t="s">
        <v>105</v>
      </c>
      <c r="B23" s="33">
        <f t="shared" si="0"/>
        <v>171882</v>
      </c>
      <c r="C23" s="33">
        <f t="shared" si="0"/>
        <v>167663</v>
      </c>
      <c r="D23" s="48">
        <f t="shared" si="1"/>
        <v>102.5163572165594</v>
      </c>
      <c r="E23" s="326">
        <v>2125</v>
      </c>
      <c r="F23" s="326">
        <v>1760</v>
      </c>
      <c r="G23" s="48">
        <f t="shared" si="2"/>
        <v>120.73863636363636</v>
      </c>
      <c r="H23" s="326">
        <v>117692</v>
      </c>
      <c r="I23" s="326">
        <v>110018</v>
      </c>
      <c r="J23" s="48">
        <f t="shared" si="3"/>
        <v>106.97522223636132</v>
      </c>
      <c r="K23" s="347">
        <v>52065</v>
      </c>
      <c r="L23" s="326">
        <v>55885</v>
      </c>
      <c r="M23" s="48">
        <f t="shared" si="4"/>
        <v>93.1645343115326</v>
      </c>
      <c r="N23" s="109"/>
      <c r="O23" s="282"/>
      <c r="P23" s="282"/>
      <c r="Q23" s="275"/>
      <c r="R23" s="282"/>
      <c r="S23" s="282"/>
      <c r="T23" s="275"/>
      <c r="U23" s="282"/>
      <c r="V23" s="282"/>
      <c r="W23" s="275"/>
      <c r="X23" s="282"/>
      <c r="Y23" s="282"/>
      <c r="Z23" s="200"/>
      <c r="AA23" s="200"/>
    </row>
    <row r="24" spans="1:27" s="110" customFormat="1" ht="12.75">
      <c r="A24" s="111" t="s">
        <v>83</v>
      </c>
      <c r="B24" s="33">
        <f t="shared" si="0"/>
        <v>496056</v>
      </c>
      <c r="C24" s="33">
        <f t="shared" si="0"/>
        <v>504833</v>
      </c>
      <c r="D24" s="48">
        <f t="shared" si="1"/>
        <v>98.2614052567879</v>
      </c>
      <c r="E24" s="326">
        <v>28694</v>
      </c>
      <c r="F24" s="326">
        <v>25686</v>
      </c>
      <c r="G24" s="48">
        <f t="shared" si="2"/>
        <v>111.71065950323133</v>
      </c>
      <c r="H24" s="326">
        <v>220046</v>
      </c>
      <c r="I24" s="326">
        <v>221861</v>
      </c>
      <c r="J24" s="48">
        <f t="shared" si="3"/>
        <v>99.18192021130346</v>
      </c>
      <c r="K24" s="347">
        <v>247316</v>
      </c>
      <c r="L24" s="326">
        <v>257286</v>
      </c>
      <c r="M24" s="48">
        <f t="shared" si="4"/>
        <v>96.12493489735158</v>
      </c>
      <c r="N24" s="109"/>
      <c r="O24" s="282"/>
      <c r="P24" s="282"/>
      <c r="Q24" s="275"/>
      <c r="R24" s="282"/>
      <c r="S24" s="282"/>
      <c r="T24" s="275"/>
      <c r="U24" s="282"/>
      <c r="V24" s="282"/>
      <c r="W24" s="275"/>
      <c r="X24" s="282"/>
      <c r="Y24" s="282"/>
      <c r="Z24" s="209"/>
      <c r="AA24" s="200"/>
    </row>
    <row r="25" spans="1:27" s="110" customFormat="1" ht="12.75">
      <c r="A25" s="46" t="s">
        <v>110</v>
      </c>
      <c r="B25" s="33">
        <f>K25</f>
        <v>250</v>
      </c>
      <c r="C25" s="33">
        <f>L25</f>
        <v>236</v>
      </c>
      <c r="D25" s="48">
        <f t="shared" si="1"/>
        <v>105.93220338983052</v>
      </c>
      <c r="E25" s="88" t="s">
        <v>84</v>
      </c>
      <c r="F25" s="88" t="s">
        <v>84</v>
      </c>
      <c r="G25" s="48" t="s">
        <v>84</v>
      </c>
      <c r="H25" s="88" t="s">
        <v>84</v>
      </c>
      <c r="I25" s="88" t="s">
        <v>84</v>
      </c>
      <c r="J25" s="48" t="s">
        <v>84</v>
      </c>
      <c r="K25" s="347">
        <v>250</v>
      </c>
      <c r="L25" s="326">
        <v>236</v>
      </c>
      <c r="M25" s="48">
        <f t="shared" si="4"/>
        <v>105.93220338983052</v>
      </c>
      <c r="N25" s="109"/>
      <c r="O25" s="282"/>
      <c r="P25" s="282"/>
      <c r="Q25" s="275"/>
      <c r="R25" s="275"/>
      <c r="S25" s="275"/>
      <c r="T25" s="275"/>
      <c r="U25" s="275"/>
      <c r="V25" s="282"/>
      <c r="W25" s="275"/>
      <c r="X25" s="282"/>
      <c r="Y25" s="282"/>
      <c r="Z25" s="209"/>
      <c r="AA25" s="200"/>
    </row>
    <row r="26" spans="1:27" s="110" customFormat="1" ht="12.75">
      <c r="A26" s="111" t="s">
        <v>85</v>
      </c>
      <c r="B26" s="33">
        <f>K26</f>
        <v>2962</v>
      </c>
      <c r="C26" s="33">
        <f>I26+L26</f>
        <v>2945</v>
      </c>
      <c r="D26" s="48">
        <f t="shared" si="1"/>
        <v>100.57724957555179</v>
      </c>
      <c r="E26" s="88" t="s">
        <v>84</v>
      </c>
      <c r="F26" s="88" t="s">
        <v>84</v>
      </c>
      <c r="G26" s="48" t="s">
        <v>84</v>
      </c>
      <c r="H26" s="326" t="s">
        <v>84</v>
      </c>
      <c r="I26" s="326">
        <v>3</v>
      </c>
      <c r="J26" s="48" t="s">
        <v>84</v>
      </c>
      <c r="K26" s="347">
        <v>2962</v>
      </c>
      <c r="L26" s="326">
        <v>2942</v>
      </c>
      <c r="M26" s="48">
        <f t="shared" si="4"/>
        <v>100.67980965329707</v>
      </c>
      <c r="N26" s="109"/>
      <c r="O26" s="282"/>
      <c r="P26" s="282"/>
      <c r="Q26" s="275"/>
      <c r="R26" s="275"/>
      <c r="S26" s="275"/>
      <c r="T26" s="275"/>
      <c r="U26" s="282"/>
      <c r="V26" s="282"/>
      <c r="W26" s="275"/>
      <c r="X26" s="282"/>
      <c r="Y26" s="282"/>
      <c r="Z26" s="209"/>
      <c r="AA26" s="200"/>
    </row>
    <row r="27" spans="1:27" s="110" customFormat="1" ht="12.75">
      <c r="A27" s="146" t="s">
        <v>86</v>
      </c>
      <c r="B27" s="86">
        <f t="shared" si="0"/>
        <v>65511</v>
      </c>
      <c r="C27" s="86">
        <f t="shared" si="0"/>
        <v>77711</v>
      </c>
      <c r="D27" s="50">
        <f t="shared" si="1"/>
        <v>84.30080683558312</v>
      </c>
      <c r="E27" s="167">
        <v>5018</v>
      </c>
      <c r="F27" s="167">
        <v>3593</v>
      </c>
      <c r="G27" s="50">
        <f t="shared" si="2"/>
        <v>139.66045087670472</v>
      </c>
      <c r="H27" s="167">
        <v>8314</v>
      </c>
      <c r="I27" s="167">
        <v>9011</v>
      </c>
      <c r="J27" s="50">
        <f t="shared" si="3"/>
        <v>92.26500943291532</v>
      </c>
      <c r="K27" s="348">
        <v>52179</v>
      </c>
      <c r="L27" s="167">
        <v>65107</v>
      </c>
      <c r="M27" s="50">
        <f t="shared" si="4"/>
        <v>80.14345615678805</v>
      </c>
      <c r="N27" s="109"/>
      <c r="O27" s="282"/>
      <c r="P27" s="282"/>
      <c r="Q27" s="275"/>
      <c r="R27" s="282"/>
      <c r="S27" s="282"/>
      <c r="T27" s="275"/>
      <c r="U27" s="282"/>
      <c r="V27" s="282"/>
      <c r="W27" s="275"/>
      <c r="X27" s="282"/>
      <c r="Y27" s="282"/>
      <c r="Z27" s="209"/>
      <c r="AA27" s="200"/>
    </row>
    <row r="28" spans="1:27" s="110" customFormat="1" ht="12.75">
      <c r="A28" s="111"/>
      <c r="B28" s="33"/>
      <c r="C28" s="33"/>
      <c r="D28" s="48"/>
      <c r="E28" s="326"/>
      <c r="F28" s="326"/>
      <c r="G28" s="48"/>
      <c r="H28" s="326"/>
      <c r="I28" s="326"/>
      <c r="J28" s="48"/>
      <c r="K28" s="349"/>
      <c r="L28" s="326"/>
      <c r="M28" s="48"/>
      <c r="N28" s="109"/>
      <c r="O28" s="282"/>
      <c r="P28" s="282"/>
      <c r="Q28" s="275"/>
      <c r="R28" s="282"/>
      <c r="S28" s="282"/>
      <c r="T28" s="275"/>
      <c r="U28" s="282"/>
      <c r="V28" s="282"/>
      <c r="W28" s="275"/>
      <c r="X28" s="282"/>
      <c r="Y28" s="282"/>
      <c r="Z28" s="209"/>
      <c r="AA28" s="200"/>
    </row>
    <row r="29" spans="1:25" s="110" customFormat="1" ht="12.75">
      <c r="A29" s="84"/>
      <c r="B29" s="84"/>
      <c r="C29" s="84"/>
      <c r="D29" s="84"/>
      <c r="E29" s="84"/>
      <c r="F29" s="84"/>
      <c r="G29" s="84"/>
      <c r="H29" s="84"/>
      <c r="I29" s="84"/>
      <c r="J29" s="225"/>
      <c r="K29" s="84"/>
      <c r="L29" s="84"/>
      <c r="M29" s="225"/>
      <c r="N29" s="226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0" s="110" customFormat="1" ht="28.5" customHeight="1">
      <c r="A30" s="466" t="s">
        <v>179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O30" s="226"/>
      <c r="P30" s="226"/>
      <c r="Q30" s="226"/>
      <c r="R30" s="226"/>
      <c r="S30" s="226"/>
      <c r="T30" s="226"/>
    </row>
    <row r="31" spans="1:20" s="110" customFormat="1" ht="12.7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1" t="s">
        <v>101</v>
      </c>
      <c r="O31" s="226"/>
      <c r="P31" s="226"/>
      <c r="Q31" s="226"/>
      <c r="R31" s="226"/>
      <c r="S31" s="226"/>
      <c r="T31" s="226"/>
    </row>
    <row r="32" spans="1:13" s="110" customFormat="1" ht="14.25" customHeight="1">
      <c r="A32" s="403"/>
      <c r="B32" s="440" t="s">
        <v>114</v>
      </c>
      <c r="C32" s="440"/>
      <c r="D32" s="440"/>
      <c r="E32" s="440" t="s">
        <v>118</v>
      </c>
      <c r="F32" s="440"/>
      <c r="G32" s="441"/>
      <c r="H32" s="441"/>
      <c r="I32" s="441"/>
      <c r="J32" s="441"/>
      <c r="K32" s="441"/>
      <c r="L32" s="441"/>
      <c r="M32" s="442"/>
    </row>
    <row r="33" spans="1:13" s="110" customFormat="1" ht="28.5" customHeight="1">
      <c r="A33" s="404"/>
      <c r="B33" s="440"/>
      <c r="C33" s="440"/>
      <c r="D33" s="440"/>
      <c r="E33" s="440" t="s">
        <v>115</v>
      </c>
      <c r="F33" s="440"/>
      <c r="G33" s="440"/>
      <c r="H33" s="440" t="s">
        <v>116</v>
      </c>
      <c r="I33" s="440"/>
      <c r="J33" s="440"/>
      <c r="K33" s="440" t="s">
        <v>117</v>
      </c>
      <c r="L33" s="440"/>
      <c r="M33" s="443"/>
    </row>
    <row r="34" spans="1:13" s="110" customFormat="1" ht="44.25" customHeight="1">
      <c r="A34" s="404"/>
      <c r="B34" s="307" t="s">
        <v>193</v>
      </c>
      <c r="C34" s="307" t="s">
        <v>119</v>
      </c>
      <c r="D34" s="307" t="s">
        <v>194</v>
      </c>
      <c r="E34" s="307" t="s">
        <v>193</v>
      </c>
      <c r="F34" s="307" t="s">
        <v>119</v>
      </c>
      <c r="G34" s="307" t="s">
        <v>194</v>
      </c>
      <c r="H34" s="307" t="s">
        <v>193</v>
      </c>
      <c r="I34" s="307" t="s">
        <v>119</v>
      </c>
      <c r="J34" s="307" t="s">
        <v>194</v>
      </c>
      <c r="K34" s="307" t="s">
        <v>193</v>
      </c>
      <c r="L34" s="307" t="s">
        <v>119</v>
      </c>
      <c r="M34" s="308" t="s">
        <v>194</v>
      </c>
    </row>
    <row r="35" spans="1:25" s="110" customFormat="1" ht="12.75">
      <c r="A35" s="230" t="s">
        <v>69</v>
      </c>
      <c r="B35" s="119">
        <f>E35+H35+K35</f>
        <v>4760969</v>
      </c>
      <c r="C35" s="119">
        <f>F35+I35+L35</f>
        <v>4573813</v>
      </c>
      <c r="D35" s="317">
        <f>B35/C35%</f>
        <v>104.09190318887109</v>
      </c>
      <c r="E35" s="168">
        <f>SUM(E36:E55)</f>
        <v>317741</v>
      </c>
      <c r="F35" s="168">
        <f>SUM(F36:F55)</f>
        <v>304072</v>
      </c>
      <c r="G35" s="317">
        <f>E35/F35%</f>
        <v>104.49531689862928</v>
      </c>
      <c r="H35" s="168">
        <f>SUM(H36:H55)</f>
        <v>2045368</v>
      </c>
      <c r="I35" s="168">
        <f>SUM(I36:I55)</f>
        <v>1893466</v>
      </c>
      <c r="J35" s="317">
        <f>H35/I35%</f>
        <v>108.02243082262898</v>
      </c>
      <c r="K35" s="168">
        <f>SUM(K36:K55)</f>
        <v>2397860</v>
      </c>
      <c r="L35" s="168">
        <f>SUM(L36:L55)</f>
        <v>2376275</v>
      </c>
      <c r="M35" s="317">
        <f>K35/L35%</f>
        <v>100.90835446234126</v>
      </c>
      <c r="O35" s="282"/>
      <c r="P35" s="282"/>
      <c r="Q35" s="275"/>
      <c r="R35" s="282"/>
      <c r="S35" s="282"/>
      <c r="T35" s="275"/>
      <c r="U35" s="282"/>
      <c r="V35" s="282"/>
      <c r="W35" s="275"/>
      <c r="X35" s="282"/>
      <c r="Y35" s="282"/>
    </row>
    <row r="36" spans="1:25" s="182" customFormat="1" ht="12.75">
      <c r="A36" s="183" t="s">
        <v>107</v>
      </c>
      <c r="B36" s="33">
        <f aca="true" t="shared" si="5" ref="B36:C52">E36+H36+K36</f>
        <v>400961</v>
      </c>
      <c r="C36" s="33">
        <f t="shared" si="5"/>
        <v>394211</v>
      </c>
      <c r="D36" s="48">
        <f aca="true" t="shared" si="6" ref="D36:D55">B36/C36%</f>
        <v>101.71228098657825</v>
      </c>
      <c r="E36" s="85">
        <v>11819</v>
      </c>
      <c r="F36" s="85">
        <v>9646</v>
      </c>
      <c r="G36" s="48">
        <f aca="true" t="shared" si="7" ref="G36:G55">E36/F36%</f>
        <v>122.52747252747254</v>
      </c>
      <c r="H36" s="85">
        <v>228030</v>
      </c>
      <c r="I36" s="85">
        <v>229632</v>
      </c>
      <c r="J36" s="48">
        <f aca="true" t="shared" si="8" ref="J36:J52">H36/I36%</f>
        <v>99.30236204013377</v>
      </c>
      <c r="K36" s="85">
        <v>161112</v>
      </c>
      <c r="L36" s="85">
        <v>154933</v>
      </c>
      <c r="M36" s="48">
        <f aca="true" t="shared" si="9" ref="M36:M55">K36/L36%</f>
        <v>103.98817553394048</v>
      </c>
      <c r="N36" s="110"/>
      <c r="O36" s="282"/>
      <c r="P36" s="282"/>
      <c r="Q36" s="275"/>
      <c r="R36" s="282"/>
      <c r="S36" s="282"/>
      <c r="T36" s="275"/>
      <c r="U36" s="282"/>
      <c r="V36" s="282"/>
      <c r="W36" s="275"/>
      <c r="X36" s="282"/>
      <c r="Y36" s="282"/>
    </row>
    <row r="37" spans="1:25" s="110" customFormat="1" ht="12.75">
      <c r="A37" s="111" t="s">
        <v>70</v>
      </c>
      <c r="B37" s="33">
        <f t="shared" si="5"/>
        <v>237349</v>
      </c>
      <c r="C37" s="33">
        <f t="shared" si="5"/>
        <v>234504</v>
      </c>
      <c r="D37" s="48">
        <f t="shared" si="6"/>
        <v>101.21319892198001</v>
      </c>
      <c r="E37" s="85">
        <v>50074</v>
      </c>
      <c r="F37" s="85">
        <v>53593</v>
      </c>
      <c r="G37" s="48">
        <f t="shared" si="7"/>
        <v>93.43384397216055</v>
      </c>
      <c r="H37" s="85">
        <v>58212</v>
      </c>
      <c r="I37" s="85">
        <v>56670</v>
      </c>
      <c r="J37" s="48">
        <f t="shared" si="8"/>
        <v>102.72101641079935</v>
      </c>
      <c r="K37" s="85">
        <v>129063</v>
      </c>
      <c r="L37" s="85">
        <v>124241</v>
      </c>
      <c r="M37" s="48">
        <f t="shared" si="9"/>
        <v>103.8811664426397</v>
      </c>
      <c r="O37" s="282"/>
      <c r="P37" s="282"/>
      <c r="Q37" s="275"/>
      <c r="R37" s="282"/>
      <c r="S37" s="282"/>
      <c r="T37" s="275"/>
      <c r="U37" s="282"/>
      <c r="V37" s="282"/>
      <c r="W37" s="275"/>
      <c r="X37" s="282"/>
      <c r="Y37" s="282"/>
    </row>
    <row r="38" spans="1:25" s="110" customFormat="1" ht="12.75">
      <c r="A38" s="111" t="s">
        <v>71</v>
      </c>
      <c r="B38" s="33">
        <f t="shared" si="5"/>
        <v>370156</v>
      </c>
      <c r="C38" s="33">
        <f t="shared" si="5"/>
        <v>333199</v>
      </c>
      <c r="D38" s="48">
        <f t="shared" si="6"/>
        <v>111.09156990267078</v>
      </c>
      <c r="E38" s="85">
        <v>28080</v>
      </c>
      <c r="F38" s="85">
        <v>22860</v>
      </c>
      <c r="G38" s="48">
        <f t="shared" si="7"/>
        <v>122.83464566929135</v>
      </c>
      <c r="H38" s="85">
        <v>193352</v>
      </c>
      <c r="I38" s="85">
        <v>165699</v>
      </c>
      <c r="J38" s="48">
        <f t="shared" si="8"/>
        <v>116.68869456061896</v>
      </c>
      <c r="K38" s="85">
        <v>148724</v>
      </c>
      <c r="L38" s="85">
        <v>144640</v>
      </c>
      <c r="M38" s="48">
        <f t="shared" si="9"/>
        <v>102.82356194690264</v>
      </c>
      <c r="O38" s="282"/>
      <c r="P38" s="282"/>
      <c r="Q38" s="275"/>
      <c r="R38" s="282"/>
      <c r="S38" s="282"/>
      <c r="T38" s="275"/>
      <c r="U38" s="282"/>
      <c r="V38" s="282"/>
      <c r="W38" s="275"/>
      <c r="X38" s="282"/>
      <c r="Y38" s="282"/>
    </row>
    <row r="39" spans="1:25" s="182" customFormat="1" ht="12.75">
      <c r="A39" s="111" t="s">
        <v>72</v>
      </c>
      <c r="B39" s="33">
        <f t="shared" si="5"/>
        <v>407675</v>
      </c>
      <c r="C39" s="33">
        <f t="shared" si="5"/>
        <v>385572</v>
      </c>
      <c r="D39" s="48">
        <f t="shared" si="6"/>
        <v>105.73252207110475</v>
      </c>
      <c r="E39" s="85">
        <v>20680</v>
      </c>
      <c r="F39" s="85">
        <v>21751</v>
      </c>
      <c r="G39" s="48">
        <f t="shared" si="7"/>
        <v>95.07608845570319</v>
      </c>
      <c r="H39" s="85">
        <v>176092</v>
      </c>
      <c r="I39" s="85">
        <v>157456</v>
      </c>
      <c r="J39" s="48">
        <f t="shared" si="8"/>
        <v>111.83568743013922</v>
      </c>
      <c r="K39" s="85">
        <v>210903</v>
      </c>
      <c r="L39" s="85">
        <v>206365</v>
      </c>
      <c r="M39" s="48">
        <f t="shared" si="9"/>
        <v>102.19901630605965</v>
      </c>
      <c r="N39" s="110"/>
      <c r="O39" s="282"/>
      <c r="P39" s="282"/>
      <c r="Q39" s="275"/>
      <c r="R39" s="282"/>
      <c r="S39" s="282"/>
      <c r="T39" s="275"/>
      <c r="U39" s="282"/>
      <c r="V39" s="282"/>
      <c r="W39" s="275"/>
      <c r="X39" s="282"/>
      <c r="Y39" s="282"/>
    </row>
    <row r="40" spans="1:25" s="110" customFormat="1" ht="12.75">
      <c r="A40" s="111" t="s">
        <v>73</v>
      </c>
      <c r="B40" s="33">
        <f t="shared" si="5"/>
        <v>115620</v>
      </c>
      <c r="C40" s="33">
        <f t="shared" si="5"/>
        <v>108766</v>
      </c>
      <c r="D40" s="48">
        <f t="shared" si="6"/>
        <v>106.30160160344225</v>
      </c>
      <c r="E40" s="85">
        <v>972</v>
      </c>
      <c r="F40" s="85">
        <v>828</v>
      </c>
      <c r="G40" s="48">
        <f t="shared" si="7"/>
        <v>117.3913043478261</v>
      </c>
      <c r="H40" s="85">
        <v>52552</v>
      </c>
      <c r="I40" s="85">
        <v>48392</v>
      </c>
      <c r="J40" s="48">
        <f t="shared" si="8"/>
        <v>108.59646222516118</v>
      </c>
      <c r="K40" s="85">
        <v>62096</v>
      </c>
      <c r="L40" s="85">
        <v>59546</v>
      </c>
      <c r="M40" s="48">
        <f t="shared" si="9"/>
        <v>104.28240351996774</v>
      </c>
      <c r="O40" s="282"/>
      <c r="P40" s="282"/>
      <c r="Q40" s="275"/>
      <c r="R40" s="282"/>
      <c r="S40" s="282"/>
      <c r="T40" s="275"/>
      <c r="U40" s="282"/>
      <c r="V40" s="282"/>
      <c r="W40" s="275"/>
      <c r="X40" s="282"/>
      <c r="Y40" s="282"/>
    </row>
    <row r="41" spans="1:25" s="110" customFormat="1" ht="12.75">
      <c r="A41" s="111" t="s">
        <v>74</v>
      </c>
      <c r="B41" s="33">
        <f t="shared" si="5"/>
        <v>425582</v>
      </c>
      <c r="C41" s="33">
        <f t="shared" si="5"/>
        <v>388851</v>
      </c>
      <c r="D41" s="48">
        <f t="shared" si="6"/>
        <v>109.44603459937096</v>
      </c>
      <c r="E41" s="85">
        <v>38152</v>
      </c>
      <c r="F41" s="85">
        <v>36075</v>
      </c>
      <c r="G41" s="48">
        <f t="shared" si="7"/>
        <v>105.75744975744976</v>
      </c>
      <c r="H41" s="85">
        <v>278678</v>
      </c>
      <c r="I41" s="85">
        <v>251502</v>
      </c>
      <c r="J41" s="48">
        <f t="shared" si="8"/>
        <v>110.80548067212189</v>
      </c>
      <c r="K41" s="85">
        <v>108752</v>
      </c>
      <c r="L41" s="85">
        <v>101274</v>
      </c>
      <c r="M41" s="48">
        <f t="shared" si="9"/>
        <v>107.38392874775361</v>
      </c>
      <c r="O41" s="282"/>
      <c r="P41" s="282"/>
      <c r="Q41" s="275"/>
      <c r="R41" s="282"/>
      <c r="S41" s="282"/>
      <c r="T41" s="275"/>
      <c r="U41" s="282"/>
      <c r="V41" s="282"/>
      <c r="W41" s="275"/>
      <c r="X41" s="282"/>
      <c r="Y41" s="282"/>
    </row>
    <row r="42" spans="1:25" s="110" customFormat="1" ht="12.75">
      <c r="A42" s="111" t="s">
        <v>75</v>
      </c>
      <c r="B42" s="33">
        <f t="shared" si="5"/>
        <v>239610</v>
      </c>
      <c r="C42" s="33">
        <f t="shared" si="5"/>
        <v>224024</v>
      </c>
      <c r="D42" s="48">
        <f t="shared" si="6"/>
        <v>106.95729029032604</v>
      </c>
      <c r="E42" s="85">
        <v>9497</v>
      </c>
      <c r="F42" s="85">
        <v>9555</v>
      </c>
      <c r="G42" s="48">
        <f t="shared" si="7"/>
        <v>99.39298796441653</v>
      </c>
      <c r="H42" s="85">
        <v>102057</v>
      </c>
      <c r="I42" s="85">
        <v>94892</v>
      </c>
      <c r="J42" s="48">
        <f t="shared" si="8"/>
        <v>107.55068920456941</v>
      </c>
      <c r="K42" s="85">
        <v>128056</v>
      </c>
      <c r="L42" s="85">
        <v>119577</v>
      </c>
      <c r="M42" s="48">
        <f t="shared" si="9"/>
        <v>107.09082850380926</v>
      </c>
      <c r="O42" s="282"/>
      <c r="P42" s="282"/>
      <c r="Q42" s="275"/>
      <c r="R42" s="282"/>
      <c r="S42" s="282"/>
      <c r="T42" s="275"/>
      <c r="U42" s="282"/>
      <c r="V42" s="282"/>
      <c r="W42" s="275"/>
      <c r="X42" s="282"/>
      <c r="Y42" s="282"/>
    </row>
    <row r="43" spans="1:25" s="182" customFormat="1" ht="12.75">
      <c r="A43" s="46" t="s">
        <v>108</v>
      </c>
      <c r="B43" s="33">
        <f t="shared" si="5"/>
        <v>273044</v>
      </c>
      <c r="C43" s="33">
        <f t="shared" si="5"/>
        <v>264941</v>
      </c>
      <c r="D43" s="48">
        <f t="shared" si="6"/>
        <v>103.05841677958489</v>
      </c>
      <c r="E43" s="85">
        <v>12256</v>
      </c>
      <c r="F43" s="85">
        <v>11680</v>
      </c>
      <c r="G43" s="48">
        <f t="shared" si="7"/>
        <v>104.93150684931507</v>
      </c>
      <c r="H43" s="85">
        <v>129558</v>
      </c>
      <c r="I43" s="85">
        <v>126400</v>
      </c>
      <c r="J43" s="48">
        <f t="shared" si="8"/>
        <v>102.49841772151899</v>
      </c>
      <c r="K43" s="85">
        <v>131230</v>
      </c>
      <c r="L43" s="85">
        <v>126861</v>
      </c>
      <c r="M43" s="48">
        <f t="shared" si="9"/>
        <v>103.44392681754047</v>
      </c>
      <c r="N43" s="110"/>
      <c r="O43" s="282"/>
      <c r="P43" s="282"/>
      <c r="Q43" s="275"/>
      <c r="R43" s="282"/>
      <c r="S43" s="282"/>
      <c r="T43" s="275"/>
      <c r="U43" s="282"/>
      <c r="V43" s="282"/>
      <c r="W43" s="275"/>
      <c r="X43" s="282"/>
      <c r="Y43" s="282"/>
    </row>
    <row r="44" spans="1:25" s="110" customFormat="1" ht="12.75">
      <c r="A44" s="111" t="s">
        <v>76</v>
      </c>
      <c r="B44" s="33">
        <f t="shared" si="5"/>
        <v>270273</v>
      </c>
      <c r="C44" s="33">
        <f t="shared" si="5"/>
        <v>270019</v>
      </c>
      <c r="D44" s="48">
        <f t="shared" si="6"/>
        <v>100.09406745451246</v>
      </c>
      <c r="E44" s="85">
        <v>9063</v>
      </c>
      <c r="F44" s="85">
        <v>10968</v>
      </c>
      <c r="G44" s="48">
        <f t="shared" si="7"/>
        <v>82.63129102844638</v>
      </c>
      <c r="H44" s="85">
        <v>149457</v>
      </c>
      <c r="I44" s="85">
        <v>142475</v>
      </c>
      <c r="J44" s="48">
        <f t="shared" si="8"/>
        <v>104.90050886120372</v>
      </c>
      <c r="K44" s="85">
        <v>111753</v>
      </c>
      <c r="L44" s="85">
        <v>116576</v>
      </c>
      <c r="M44" s="48">
        <f t="shared" si="9"/>
        <v>95.86278479275323</v>
      </c>
      <c r="O44" s="282"/>
      <c r="P44" s="282"/>
      <c r="Q44" s="275"/>
      <c r="R44" s="282"/>
      <c r="S44" s="282"/>
      <c r="T44" s="275"/>
      <c r="U44" s="282"/>
      <c r="V44" s="282"/>
      <c r="W44" s="275"/>
      <c r="X44" s="282"/>
      <c r="Y44" s="282"/>
    </row>
    <row r="45" spans="1:25" s="110" customFormat="1" ht="12.75">
      <c r="A45" s="111" t="s">
        <v>77</v>
      </c>
      <c r="B45" s="33">
        <f t="shared" si="5"/>
        <v>249703</v>
      </c>
      <c r="C45" s="33">
        <f t="shared" si="5"/>
        <v>241435</v>
      </c>
      <c r="D45" s="48">
        <f t="shared" si="6"/>
        <v>103.42452419905979</v>
      </c>
      <c r="E45" s="85">
        <v>37090</v>
      </c>
      <c r="F45" s="85">
        <v>38373</v>
      </c>
      <c r="G45" s="48">
        <f t="shared" si="7"/>
        <v>96.65650327052876</v>
      </c>
      <c r="H45" s="85">
        <v>75910</v>
      </c>
      <c r="I45" s="85">
        <v>71786</v>
      </c>
      <c r="J45" s="48">
        <f t="shared" si="8"/>
        <v>105.74485275680495</v>
      </c>
      <c r="K45" s="85">
        <v>136703</v>
      </c>
      <c r="L45" s="85">
        <v>131276</v>
      </c>
      <c r="M45" s="48">
        <f t="shared" si="9"/>
        <v>104.13403820957372</v>
      </c>
      <c r="O45" s="282"/>
      <c r="P45" s="282"/>
      <c r="Q45" s="275"/>
      <c r="R45" s="282"/>
      <c r="S45" s="282"/>
      <c r="T45" s="275"/>
      <c r="U45" s="282"/>
      <c r="V45" s="282"/>
      <c r="W45" s="275"/>
      <c r="X45" s="282"/>
      <c r="Y45" s="282"/>
    </row>
    <row r="46" spans="1:25" s="110" customFormat="1" ht="12.75">
      <c r="A46" s="111" t="s">
        <v>78</v>
      </c>
      <c r="B46" s="33">
        <f t="shared" si="5"/>
        <v>237131</v>
      </c>
      <c r="C46" s="33">
        <f t="shared" si="5"/>
        <v>237889</v>
      </c>
      <c r="D46" s="48">
        <f t="shared" si="6"/>
        <v>99.68136399749463</v>
      </c>
      <c r="E46" s="85">
        <v>1393</v>
      </c>
      <c r="F46" s="85">
        <v>1362</v>
      </c>
      <c r="G46" s="48">
        <f t="shared" si="7"/>
        <v>102.27606461086638</v>
      </c>
      <c r="H46" s="85">
        <v>103375</v>
      </c>
      <c r="I46" s="85">
        <v>103082</v>
      </c>
      <c r="J46" s="48">
        <f t="shared" si="8"/>
        <v>100.28423973147592</v>
      </c>
      <c r="K46" s="85">
        <v>132363</v>
      </c>
      <c r="L46" s="85">
        <v>133445</v>
      </c>
      <c r="M46" s="48">
        <f t="shared" si="9"/>
        <v>99.18917906253512</v>
      </c>
      <c r="O46" s="282"/>
      <c r="P46" s="282"/>
      <c r="Q46" s="275"/>
      <c r="R46" s="282"/>
      <c r="S46" s="282"/>
      <c r="T46" s="275"/>
      <c r="U46" s="282"/>
      <c r="V46" s="282"/>
      <c r="W46" s="275"/>
      <c r="X46" s="282"/>
      <c r="Y46" s="282"/>
    </row>
    <row r="47" spans="1:25" s="110" customFormat="1" ht="12.75">
      <c r="A47" s="111" t="s">
        <v>79</v>
      </c>
      <c r="B47" s="33">
        <f>H47+K47</f>
        <v>14902</v>
      </c>
      <c r="C47" s="33">
        <f>I47+L47</f>
        <v>15729</v>
      </c>
      <c r="D47" s="48">
        <f t="shared" si="6"/>
        <v>94.74219594379808</v>
      </c>
      <c r="E47" s="65" t="s">
        <v>84</v>
      </c>
      <c r="F47" s="65" t="s">
        <v>84</v>
      </c>
      <c r="G47" s="48" t="s">
        <v>84</v>
      </c>
      <c r="H47" s="85">
        <v>5294</v>
      </c>
      <c r="I47" s="85">
        <v>5185</v>
      </c>
      <c r="J47" s="48">
        <f t="shared" si="8"/>
        <v>102.10221793635486</v>
      </c>
      <c r="K47" s="85">
        <v>9608</v>
      </c>
      <c r="L47" s="85">
        <v>10544</v>
      </c>
      <c r="M47" s="48">
        <f t="shared" si="9"/>
        <v>91.12291350531108</v>
      </c>
      <c r="O47" s="282"/>
      <c r="P47" s="282"/>
      <c r="Q47" s="275"/>
      <c r="R47" s="275"/>
      <c r="S47" s="275"/>
      <c r="T47" s="275"/>
      <c r="U47" s="282"/>
      <c r="V47" s="282"/>
      <c r="W47" s="275"/>
      <c r="X47" s="282"/>
      <c r="Y47" s="282"/>
    </row>
    <row r="48" spans="1:25" s="110" customFormat="1" ht="12.75">
      <c r="A48" s="111" t="s">
        <v>80</v>
      </c>
      <c r="B48" s="33">
        <f t="shared" si="5"/>
        <v>275774</v>
      </c>
      <c r="C48" s="33">
        <f t="shared" si="5"/>
        <v>261506</v>
      </c>
      <c r="D48" s="48">
        <f t="shared" si="6"/>
        <v>105.45608896162994</v>
      </c>
      <c r="E48" s="85">
        <v>29114</v>
      </c>
      <c r="F48" s="85">
        <v>23867</v>
      </c>
      <c r="G48" s="48">
        <f t="shared" si="7"/>
        <v>121.9843298277957</v>
      </c>
      <c r="H48" s="85">
        <v>127240</v>
      </c>
      <c r="I48" s="85">
        <v>122819</v>
      </c>
      <c r="J48" s="48">
        <f t="shared" si="8"/>
        <v>103.59960592416482</v>
      </c>
      <c r="K48" s="85">
        <v>119420</v>
      </c>
      <c r="L48" s="85">
        <v>114820</v>
      </c>
      <c r="M48" s="48">
        <f t="shared" si="9"/>
        <v>104.00627068454972</v>
      </c>
      <c r="O48" s="282"/>
      <c r="P48" s="282"/>
      <c r="Q48" s="275"/>
      <c r="R48" s="282"/>
      <c r="S48" s="282"/>
      <c r="T48" s="275"/>
      <c r="U48" s="282"/>
      <c r="V48" s="282"/>
      <c r="W48" s="275"/>
      <c r="X48" s="282"/>
      <c r="Y48" s="282"/>
    </row>
    <row r="49" spans="1:25" s="110" customFormat="1" ht="12.75">
      <c r="A49" s="111" t="s">
        <v>81</v>
      </c>
      <c r="B49" s="33">
        <f t="shared" si="5"/>
        <v>225848</v>
      </c>
      <c r="C49" s="33">
        <f t="shared" si="5"/>
        <v>220357</v>
      </c>
      <c r="D49" s="48">
        <f t="shared" si="6"/>
        <v>102.49186547284633</v>
      </c>
      <c r="E49" s="85">
        <v>47574</v>
      </c>
      <c r="F49" s="85">
        <v>42003</v>
      </c>
      <c r="G49" s="48">
        <f t="shared" si="7"/>
        <v>113.26333833297622</v>
      </c>
      <c r="H49" s="85">
        <v>40897</v>
      </c>
      <c r="I49" s="85">
        <v>40930</v>
      </c>
      <c r="J49" s="48">
        <f t="shared" si="8"/>
        <v>99.91937454190081</v>
      </c>
      <c r="K49" s="85">
        <v>137377</v>
      </c>
      <c r="L49" s="85">
        <v>137424</v>
      </c>
      <c r="M49" s="48">
        <f t="shared" si="9"/>
        <v>99.96579927814646</v>
      </c>
      <c r="O49" s="282"/>
      <c r="P49" s="282"/>
      <c r="Q49" s="275"/>
      <c r="R49" s="282"/>
      <c r="S49" s="282"/>
      <c r="T49" s="275"/>
      <c r="U49" s="282"/>
      <c r="V49" s="282"/>
      <c r="W49" s="275"/>
      <c r="X49" s="282"/>
      <c r="Y49" s="282"/>
    </row>
    <row r="50" spans="1:25" s="110" customFormat="1" ht="12.75">
      <c r="A50" s="111" t="s">
        <v>82</v>
      </c>
      <c r="B50" s="33">
        <f t="shared" si="5"/>
        <v>628705</v>
      </c>
      <c r="C50" s="33">
        <f t="shared" si="5"/>
        <v>609445</v>
      </c>
      <c r="D50" s="48">
        <f t="shared" si="6"/>
        <v>103.16025236075446</v>
      </c>
      <c r="E50" s="85">
        <v>10587</v>
      </c>
      <c r="F50" s="85">
        <v>11001</v>
      </c>
      <c r="G50" s="48">
        <f t="shared" si="7"/>
        <v>96.23670575402235</v>
      </c>
      <c r="H50" s="85">
        <v>133452</v>
      </c>
      <c r="I50" s="85">
        <v>100222</v>
      </c>
      <c r="J50" s="48">
        <f t="shared" si="8"/>
        <v>133.1563928079663</v>
      </c>
      <c r="K50" s="85">
        <v>484666</v>
      </c>
      <c r="L50" s="85">
        <v>498222</v>
      </c>
      <c r="M50" s="48">
        <f t="shared" si="9"/>
        <v>97.2791245669601</v>
      </c>
      <c r="O50" s="282"/>
      <c r="P50" s="282"/>
      <c r="Q50" s="275"/>
      <c r="R50" s="282"/>
      <c r="S50" s="282"/>
      <c r="T50" s="275"/>
      <c r="U50" s="282"/>
      <c r="V50" s="282"/>
      <c r="W50" s="275"/>
      <c r="X50" s="282"/>
      <c r="Y50" s="282"/>
    </row>
    <row r="51" spans="1:25" s="206" customFormat="1" ht="12.75">
      <c r="A51" s="183" t="s">
        <v>105</v>
      </c>
      <c r="B51" s="33">
        <f t="shared" si="5"/>
        <v>107312</v>
      </c>
      <c r="C51" s="33">
        <f t="shared" si="5"/>
        <v>108413</v>
      </c>
      <c r="D51" s="48">
        <f t="shared" si="6"/>
        <v>98.98443913552802</v>
      </c>
      <c r="E51" s="85">
        <v>576</v>
      </c>
      <c r="F51" s="85">
        <v>558</v>
      </c>
      <c r="G51" s="48">
        <f t="shared" si="7"/>
        <v>103.2258064516129</v>
      </c>
      <c r="H51" s="85">
        <v>73468</v>
      </c>
      <c r="I51" s="85">
        <v>66476</v>
      </c>
      <c r="J51" s="48">
        <f t="shared" si="8"/>
        <v>110.51808171370119</v>
      </c>
      <c r="K51" s="85">
        <v>33268</v>
      </c>
      <c r="L51" s="85">
        <v>41379</v>
      </c>
      <c r="M51" s="48">
        <f t="shared" si="9"/>
        <v>80.39826965368907</v>
      </c>
      <c r="N51" s="110"/>
      <c r="O51" s="282"/>
      <c r="P51" s="282"/>
      <c r="Q51" s="275"/>
      <c r="R51" s="282"/>
      <c r="S51" s="282"/>
      <c r="T51" s="275"/>
      <c r="U51" s="282"/>
      <c r="V51" s="282"/>
      <c r="W51" s="275"/>
      <c r="X51" s="282"/>
      <c r="Y51" s="282"/>
    </row>
    <row r="52" spans="1:25" s="182" customFormat="1" ht="12.75">
      <c r="A52" s="111" t="s">
        <v>83</v>
      </c>
      <c r="B52" s="33">
        <f t="shared" si="5"/>
        <v>248922</v>
      </c>
      <c r="C52" s="33">
        <f t="shared" si="5"/>
        <v>243205</v>
      </c>
      <c r="D52" s="48">
        <f t="shared" si="6"/>
        <v>102.35069180321128</v>
      </c>
      <c r="E52" s="85">
        <v>7289</v>
      </c>
      <c r="F52" s="85">
        <v>7616</v>
      </c>
      <c r="G52" s="48">
        <f t="shared" si="7"/>
        <v>95.70640756302521</v>
      </c>
      <c r="H52" s="85">
        <v>113976</v>
      </c>
      <c r="I52" s="85">
        <v>106050</v>
      </c>
      <c r="J52" s="48">
        <f t="shared" si="8"/>
        <v>107.47383309759547</v>
      </c>
      <c r="K52" s="85">
        <v>127657</v>
      </c>
      <c r="L52" s="85">
        <v>129539</v>
      </c>
      <c r="M52" s="48">
        <f t="shared" si="9"/>
        <v>98.54715568284455</v>
      </c>
      <c r="N52" s="110"/>
      <c r="O52" s="282"/>
      <c r="P52" s="282"/>
      <c r="Q52" s="275"/>
      <c r="R52" s="282"/>
      <c r="S52" s="282"/>
      <c r="T52" s="275"/>
      <c r="U52" s="282"/>
      <c r="V52" s="282"/>
      <c r="W52" s="275"/>
      <c r="X52" s="282"/>
      <c r="Y52" s="282"/>
    </row>
    <row r="53" spans="1:25" s="110" customFormat="1" ht="12.75">
      <c r="A53" s="46" t="s">
        <v>110</v>
      </c>
      <c r="B53" s="33">
        <f>K53</f>
        <v>183</v>
      </c>
      <c r="C53" s="33">
        <f>L53</f>
        <v>120</v>
      </c>
      <c r="D53" s="48">
        <f t="shared" si="6"/>
        <v>152.5</v>
      </c>
      <c r="E53" s="65" t="s">
        <v>84</v>
      </c>
      <c r="F53" s="65" t="s">
        <v>84</v>
      </c>
      <c r="G53" s="65" t="s">
        <v>84</v>
      </c>
      <c r="H53" s="65" t="s">
        <v>84</v>
      </c>
      <c r="I53" s="65" t="s">
        <v>84</v>
      </c>
      <c r="J53" s="48" t="s">
        <v>84</v>
      </c>
      <c r="K53" s="85">
        <v>183</v>
      </c>
      <c r="L53" s="85">
        <v>120</v>
      </c>
      <c r="M53" s="48">
        <f t="shared" si="9"/>
        <v>152.5</v>
      </c>
      <c r="O53" s="282"/>
      <c r="P53" s="282"/>
      <c r="Q53" s="275"/>
      <c r="R53" s="275"/>
      <c r="S53" s="275"/>
      <c r="T53" s="275"/>
      <c r="U53" s="275"/>
      <c r="V53" s="282"/>
      <c r="W53" s="275"/>
      <c r="X53" s="282"/>
      <c r="Y53" s="282"/>
    </row>
    <row r="54" spans="1:25" s="110" customFormat="1" ht="12.75">
      <c r="A54" s="111" t="s">
        <v>85</v>
      </c>
      <c r="B54" s="33">
        <f>K54</f>
        <v>1760</v>
      </c>
      <c r="C54" s="33">
        <f>I54+L54</f>
        <v>1484</v>
      </c>
      <c r="D54" s="48">
        <f t="shared" si="6"/>
        <v>118.59838274932615</v>
      </c>
      <c r="E54" s="65" t="s">
        <v>84</v>
      </c>
      <c r="F54" s="65" t="s">
        <v>84</v>
      </c>
      <c r="G54" s="65" t="s">
        <v>84</v>
      </c>
      <c r="H54" s="65" t="s">
        <v>84</v>
      </c>
      <c r="I54" s="85">
        <v>2</v>
      </c>
      <c r="J54" s="48" t="s">
        <v>84</v>
      </c>
      <c r="K54" s="85">
        <v>1760</v>
      </c>
      <c r="L54" s="85">
        <v>1482</v>
      </c>
      <c r="M54" s="48">
        <f t="shared" si="9"/>
        <v>118.75843454790822</v>
      </c>
      <c r="O54" s="282"/>
      <c r="P54" s="282"/>
      <c r="Q54" s="275"/>
      <c r="R54" s="275"/>
      <c r="S54" s="275"/>
      <c r="T54" s="275"/>
      <c r="U54" s="282"/>
      <c r="V54" s="282"/>
      <c r="W54" s="275"/>
      <c r="X54" s="282"/>
      <c r="Y54" s="282"/>
    </row>
    <row r="55" spans="1:25" s="110" customFormat="1" ht="12.75">
      <c r="A55" s="146" t="s">
        <v>86</v>
      </c>
      <c r="B55" s="86">
        <f>E55+H55+K55</f>
        <v>30459</v>
      </c>
      <c r="C55" s="86">
        <f>F55+I55+L55</f>
        <v>30143</v>
      </c>
      <c r="D55" s="50">
        <f t="shared" si="6"/>
        <v>101.04833626380918</v>
      </c>
      <c r="E55" s="348">
        <v>3525</v>
      </c>
      <c r="F55" s="348">
        <v>2336</v>
      </c>
      <c r="G55" s="50">
        <f t="shared" si="7"/>
        <v>150.89897260273972</v>
      </c>
      <c r="H55" s="348">
        <v>3768</v>
      </c>
      <c r="I55" s="348">
        <v>3796</v>
      </c>
      <c r="J55" s="50">
        <f>H55/I55%</f>
        <v>99.26238145416228</v>
      </c>
      <c r="K55" s="348">
        <v>23166</v>
      </c>
      <c r="L55" s="348">
        <v>24011</v>
      </c>
      <c r="M55" s="50">
        <f t="shared" si="9"/>
        <v>96.48077964266378</v>
      </c>
      <c r="O55" s="282"/>
      <c r="P55" s="282"/>
      <c r="Q55" s="275"/>
      <c r="R55" s="282"/>
      <c r="S55" s="282"/>
      <c r="T55" s="275"/>
      <c r="U55" s="282"/>
      <c r="V55" s="282"/>
      <c r="W55" s="275"/>
      <c r="X55" s="282"/>
      <c r="Y55" s="282"/>
    </row>
    <row r="56" spans="1:25" s="110" customFormat="1" ht="12.75">
      <c r="A56" s="111"/>
      <c r="B56" s="177"/>
      <c r="C56" s="177"/>
      <c r="D56" s="121"/>
      <c r="E56" s="253"/>
      <c r="F56" s="209"/>
      <c r="G56" s="121"/>
      <c r="H56" s="253"/>
      <c r="I56" s="209"/>
      <c r="J56" s="121"/>
      <c r="K56" s="253"/>
      <c r="L56" s="209"/>
      <c r="M56" s="121"/>
      <c r="O56" s="168"/>
      <c r="P56" s="168"/>
      <c r="Q56" s="176"/>
      <c r="R56" s="168"/>
      <c r="S56" s="168"/>
      <c r="T56" s="176"/>
      <c r="U56" s="168"/>
      <c r="V56" s="168"/>
      <c r="W56" s="176"/>
      <c r="X56" s="168"/>
      <c r="Y56" s="168"/>
    </row>
    <row r="57" spans="2:13" s="227" customFormat="1" ht="12.75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</row>
    <row r="58" spans="1:19" s="110" customFormat="1" ht="32.25" customHeight="1">
      <c r="A58" s="405" t="s">
        <v>180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</row>
    <row r="59" spans="1:19" s="110" customFormat="1" ht="12.75">
      <c r="A59" s="233"/>
      <c r="B59" s="234"/>
      <c r="C59" s="234"/>
      <c r="D59" s="234"/>
      <c r="E59" s="235"/>
      <c r="F59" s="235"/>
      <c r="G59" s="234"/>
      <c r="H59" s="235"/>
      <c r="I59" s="235"/>
      <c r="J59" s="234"/>
      <c r="K59" s="235"/>
      <c r="L59" s="235"/>
      <c r="M59" s="234"/>
      <c r="N59" s="234"/>
      <c r="O59" s="234"/>
      <c r="P59" s="118"/>
      <c r="Q59" s="235"/>
      <c r="R59" s="235"/>
      <c r="S59" s="221" t="s">
        <v>101</v>
      </c>
    </row>
    <row r="60" spans="1:19" s="110" customFormat="1" ht="13.5" customHeight="1">
      <c r="A60" s="452"/>
      <c r="B60" s="459" t="s">
        <v>114</v>
      </c>
      <c r="C60" s="460"/>
      <c r="D60" s="460"/>
      <c r="E60" s="460"/>
      <c r="F60" s="460"/>
      <c r="G60" s="460"/>
      <c r="H60" s="460"/>
      <c r="I60" s="460"/>
      <c r="J60" s="463"/>
      <c r="K60" s="459" t="s">
        <v>118</v>
      </c>
      <c r="L60" s="460"/>
      <c r="M60" s="460"/>
      <c r="N60" s="460"/>
      <c r="O60" s="460"/>
      <c r="P60" s="460"/>
      <c r="Q60" s="460"/>
      <c r="R60" s="460"/>
      <c r="S60" s="460"/>
    </row>
    <row r="61" spans="1:19" s="110" customFormat="1" ht="17.25" customHeight="1">
      <c r="A61" s="453"/>
      <c r="B61" s="462"/>
      <c r="C61" s="464"/>
      <c r="D61" s="464"/>
      <c r="E61" s="464"/>
      <c r="F61" s="464"/>
      <c r="G61" s="464"/>
      <c r="H61" s="464"/>
      <c r="I61" s="464"/>
      <c r="J61" s="465"/>
      <c r="K61" s="456" t="s">
        <v>115</v>
      </c>
      <c r="L61" s="461"/>
      <c r="M61" s="461"/>
      <c r="N61" s="461"/>
      <c r="O61" s="461"/>
      <c r="P61" s="461"/>
      <c r="Q61" s="461"/>
      <c r="R61" s="461"/>
      <c r="S61" s="461"/>
    </row>
    <row r="62" spans="1:19" s="110" customFormat="1" ht="16.5" customHeight="1">
      <c r="A62" s="453"/>
      <c r="B62" s="456" t="s">
        <v>140</v>
      </c>
      <c r="C62" s="457"/>
      <c r="D62" s="448" t="s">
        <v>143</v>
      </c>
      <c r="E62" s="456" t="s">
        <v>144</v>
      </c>
      <c r="F62" s="458"/>
      <c r="G62" s="448" t="s">
        <v>145</v>
      </c>
      <c r="H62" s="450" t="s">
        <v>146</v>
      </c>
      <c r="I62" s="450"/>
      <c r="J62" s="450" t="s">
        <v>149</v>
      </c>
      <c r="K62" s="456" t="s">
        <v>140</v>
      </c>
      <c r="L62" s="457"/>
      <c r="M62" s="448" t="s">
        <v>143</v>
      </c>
      <c r="N62" s="456" t="s">
        <v>144</v>
      </c>
      <c r="O62" s="458"/>
      <c r="P62" s="459" t="s">
        <v>145</v>
      </c>
      <c r="Q62" s="450" t="s">
        <v>146</v>
      </c>
      <c r="R62" s="450"/>
      <c r="S62" s="455" t="s">
        <v>150</v>
      </c>
    </row>
    <row r="63" spans="1:19" s="110" customFormat="1" ht="36" customHeight="1">
      <c r="A63" s="454"/>
      <c r="B63" s="283" t="s">
        <v>142</v>
      </c>
      <c r="C63" s="283" t="s">
        <v>141</v>
      </c>
      <c r="D63" s="449"/>
      <c r="E63" s="283" t="s">
        <v>142</v>
      </c>
      <c r="F63" s="283" t="s">
        <v>141</v>
      </c>
      <c r="G63" s="449"/>
      <c r="H63" s="117" t="s">
        <v>147</v>
      </c>
      <c r="I63" s="117" t="s">
        <v>148</v>
      </c>
      <c r="J63" s="450"/>
      <c r="K63" s="283" t="s">
        <v>142</v>
      </c>
      <c r="L63" s="283" t="s">
        <v>141</v>
      </c>
      <c r="M63" s="449"/>
      <c r="N63" s="283" t="s">
        <v>142</v>
      </c>
      <c r="O63" s="283" t="s">
        <v>141</v>
      </c>
      <c r="P63" s="462"/>
      <c r="Q63" s="283" t="s">
        <v>142</v>
      </c>
      <c r="R63" s="283" t="s">
        <v>141</v>
      </c>
      <c r="S63" s="455"/>
    </row>
    <row r="64" spans="1:21" s="110" customFormat="1" ht="12.75">
      <c r="A64" s="236" t="s">
        <v>69</v>
      </c>
      <c r="B64" s="85">
        <v>5300491</v>
      </c>
      <c r="C64" s="85">
        <v>2774586</v>
      </c>
      <c r="D64" s="64">
        <v>55.9</v>
      </c>
      <c r="E64" s="85">
        <v>1195122</v>
      </c>
      <c r="F64" s="85">
        <v>536902</v>
      </c>
      <c r="G64" s="64">
        <v>12.6</v>
      </c>
      <c r="H64" s="85">
        <v>2990891</v>
      </c>
      <c r="I64" s="85">
        <v>1449481</v>
      </c>
      <c r="J64" s="64">
        <v>31.5</v>
      </c>
      <c r="K64" s="85">
        <v>276359</v>
      </c>
      <c r="L64" s="85">
        <v>114522</v>
      </c>
      <c r="M64" s="64">
        <v>33.1</v>
      </c>
      <c r="N64" s="85">
        <v>385860</v>
      </c>
      <c r="O64" s="85">
        <v>137545</v>
      </c>
      <c r="P64" s="64">
        <v>46.3</v>
      </c>
      <c r="Q64" s="85">
        <v>171815</v>
      </c>
      <c r="R64" s="85">
        <v>65674</v>
      </c>
      <c r="S64" s="64">
        <v>20.6</v>
      </c>
      <c r="T64" s="237"/>
      <c r="U64" s="238"/>
    </row>
    <row r="65" spans="1:21" s="110" customFormat="1" ht="12.75">
      <c r="A65" s="183" t="s">
        <v>107</v>
      </c>
      <c r="B65" s="85">
        <v>50347</v>
      </c>
      <c r="C65" s="85">
        <v>27947</v>
      </c>
      <c r="D65" s="64">
        <v>6</v>
      </c>
      <c r="E65" s="85">
        <v>44370</v>
      </c>
      <c r="F65" s="85">
        <v>20884</v>
      </c>
      <c r="G65" s="64">
        <v>5.3</v>
      </c>
      <c r="H65" s="85">
        <v>740013</v>
      </c>
      <c r="I65" s="85">
        <v>352130</v>
      </c>
      <c r="J65" s="64">
        <v>88.7</v>
      </c>
      <c r="K65" s="85">
        <v>4138</v>
      </c>
      <c r="L65" s="85">
        <v>1779</v>
      </c>
      <c r="M65" s="64">
        <v>14.7</v>
      </c>
      <c r="N65" s="85">
        <v>14180</v>
      </c>
      <c r="O65" s="85">
        <v>6467</v>
      </c>
      <c r="P65" s="64">
        <v>50.2</v>
      </c>
      <c r="Q65" s="85">
        <v>9910</v>
      </c>
      <c r="R65" s="85">
        <v>3573</v>
      </c>
      <c r="S65" s="64">
        <v>35.1</v>
      </c>
      <c r="T65" s="237"/>
      <c r="U65" s="238"/>
    </row>
    <row r="66" spans="1:20" s="110" customFormat="1" ht="12.75">
      <c r="A66" s="111" t="s">
        <v>70</v>
      </c>
      <c r="B66" s="85">
        <v>328957</v>
      </c>
      <c r="C66" s="85">
        <v>168100</v>
      </c>
      <c r="D66" s="64">
        <v>67.4</v>
      </c>
      <c r="E66" s="85">
        <v>136490</v>
      </c>
      <c r="F66" s="85">
        <v>59094</v>
      </c>
      <c r="G66" s="64">
        <v>28</v>
      </c>
      <c r="H66" s="85">
        <v>22323</v>
      </c>
      <c r="I66" s="85">
        <v>10155</v>
      </c>
      <c r="J66" s="64">
        <v>4.6</v>
      </c>
      <c r="K66" s="85">
        <v>43400</v>
      </c>
      <c r="L66" s="85">
        <v>18938</v>
      </c>
      <c r="M66" s="64">
        <v>33.2</v>
      </c>
      <c r="N66" s="85">
        <v>82261</v>
      </c>
      <c r="O66" s="85">
        <v>29379</v>
      </c>
      <c r="P66" s="64">
        <v>63</v>
      </c>
      <c r="Q66" s="85">
        <v>5011</v>
      </c>
      <c r="R66" s="85">
        <v>1757</v>
      </c>
      <c r="S66" s="64">
        <v>3.8</v>
      </c>
      <c r="T66" s="237"/>
    </row>
    <row r="67" spans="1:20" s="110" customFormat="1" ht="12.75">
      <c r="A67" s="111" t="s">
        <v>71</v>
      </c>
      <c r="B67" s="85">
        <v>372561</v>
      </c>
      <c r="C67" s="85">
        <v>206720</v>
      </c>
      <c r="D67" s="64">
        <v>54.1</v>
      </c>
      <c r="E67" s="85">
        <v>17921</v>
      </c>
      <c r="F67" s="85">
        <v>7773</v>
      </c>
      <c r="G67" s="64">
        <v>2.6</v>
      </c>
      <c r="H67" s="85">
        <v>298294</v>
      </c>
      <c r="I67" s="85">
        <v>155663</v>
      </c>
      <c r="J67" s="64">
        <v>43.3</v>
      </c>
      <c r="K67" s="85">
        <v>10559</v>
      </c>
      <c r="L67" s="85">
        <v>4967</v>
      </c>
      <c r="M67" s="64">
        <v>16.6</v>
      </c>
      <c r="N67" s="85">
        <v>17919</v>
      </c>
      <c r="O67" s="85">
        <v>7773</v>
      </c>
      <c r="P67" s="64">
        <v>28.2</v>
      </c>
      <c r="Q67" s="85">
        <v>35113</v>
      </c>
      <c r="R67" s="85">
        <v>15340</v>
      </c>
      <c r="S67" s="64">
        <v>55.2</v>
      </c>
      <c r="T67" s="237"/>
    </row>
    <row r="68" spans="1:20" s="110" customFormat="1" ht="12.75">
      <c r="A68" s="111" t="s">
        <v>72</v>
      </c>
      <c r="B68" s="85">
        <v>371362</v>
      </c>
      <c r="C68" s="85">
        <v>211299</v>
      </c>
      <c r="D68" s="64">
        <v>47.8</v>
      </c>
      <c r="E68" s="85">
        <v>122669</v>
      </c>
      <c r="F68" s="85">
        <v>51194</v>
      </c>
      <c r="G68" s="64">
        <v>15.8</v>
      </c>
      <c r="H68" s="85">
        <v>282152</v>
      </c>
      <c r="I68" s="85">
        <v>145182</v>
      </c>
      <c r="J68" s="64">
        <v>36.4</v>
      </c>
      <c r="K68" s="85">
        <v>14543</v>
      </c>
      <c r="L68" s="85">
        <v>7573</v>
      </c>
      <c r="M68" s="64">
        <v>27.9</v>
      </c>
      <c r="N68" s="85">
        <v>34490</v>
      </c>
      <c r="O68" s="85">
        <v>11728</v>
      </c>
      <c r="P68" s="64">
        <v>66.1</v>
      </c>
      <c r="Q68" s="85">
        <v>3181</v>
      </c>
      <c r="R68" s="85">
        <v>1379</v>
      </c>
      <c r="S68" s="64">
        <v>6.1</v>
      </c>
      <c r="T68" s="237"/>
    </row>
    <row r="69" spans="1:20" s="110" customFormat="1" ht="12.75">
      <c r="A69" s="111" t="s">
        <v>73</v>
      </c>
      <c r="B69" s="85">
        <v>750</v>
      </c>
      <c r="C69" s="85">
        <v>503</v>
      </c>
      <c r="D69" s="64">
        <v>0.3</v>
      </c>
      <c r="E69" s="85">
        <v>168</v>
      </c>
      <c r="F69" s="85">
        <v>17</v>
      </c>
      <c r="G69" s="64">
        <v>0.1</v>
      </c>
      <c r="H69" s="85">
        <v>223520</v>
      </c>
      <c r="I69" s="85">
        <v>115100</v>
      </c>
      <c r="J69" s="64">
        <v>99.6</v>
      </c>
      <c r="K69" s="85">
        <v>750</v>
      </c>
      <c r="L69" s="85">
        <v>503</v>
      </c>
      <c r="M69" s="64">
        <v>37</v>
      </c>
      <c r="N69" s="85">
        <v>168</v>
      </c>
      <c r="O69" s="85">
        <v>17</v>
      </c>
      <c r="P69" s="64">
        <v>8.3</v>
      </c>
      <c r="Q69" s="85">
        <v>1108</v>
      </c>
      <c r="R69" s="85">
        <v>452</v>
      </c>
      <c r="S69" s="64">
        <v>54.7</v>
      </c>
      <c r="T69" s="237"/>
    </row>
    <row r="70" spans="1:20" s="110" customFormat="1" ht="12.75">
      <c r="A70" s="111" t="s">
        <v>74</v>
      </c>
      <c r="B70" s="85">
        <v>7379</v>
      </c>
      <c r="C70" s="85">
        <v>4033</v>
      </c>
      <c r="D70" s="64">
        <v>0.8</v>
      </c>
      <c r="E70" s="85">
        <v>295616</v>
      </c>
      <c r="F70" s="85">
        <v>143603</v>
      </c>
      <c r="G70" s="64">
        <v>32.7</v>
      </c>
      <c r="H70" s="85">
        <v>600887</v>
      </c>
      <c r="I70" s="85">
        <v>277946</v>
      </c>
      <c r="J70" s="64">
        <v>66.5</v>
      </c>
      <c r="K70" s="85">
        <v>3069</v>
      </c>
      <c r="L70" s="85">
        <v>1236</v>
      </c>
      <c r="M70" s="64">
        <v>3.6</v>
      </c>
      <c r="N70" s="85">
        <v>28001</v>
      </c>
      <c r="O70" s="85">
        <v>10613</v>
      </c>
      <c r="P70" s="64">
        <v>32.9</v>
      </c>
      <c r="Q70" s="85">
        <v>53951</v>
      </c>
      <c r="R70" s="85">
        <v>26303</v>
      </c>
      <c r="S70" s="64">
        <v>63.5</v>
      </c>
      <c r="T70" s="237"/>
    </row>
    <row r="71" spans="1:20" s="110" customFormat="1" ht="12.75">
      <c r="A71" s="111" t="s">
        <v>75</v>
      </c>
      <c r="B71" s="85">
        <v>390290</v>
      </c>
      <c r="C71" s="85">
        <v>184227</v>
      </c>
      <c r="D71" s="64">
        <v>71.2</v>
      </c>
      <c r="E71" s="85">
        <v>83195</v>
      </c>
      <c r="F71" s="85">
        <v>32476</v>
      </c>
      <c r="G71" s="64">
        <v>15.2</v>
      </c>
      <c r="H71" s="85">
        <v>74803</v>
      </c>
      <c r="I71" s="85">
        <v>22907</v>
      </c>
      <c r="J71" s="64">
        <v>13.6</v>
      </c>
      <c r="K71" s="85">
        <v>5592</v>
      </c>
      <c r="L71" s="85">
        <v>1511</v>
      </c>
      <c r="M71" s="64">
        <v>18.4</v>
      </c>
      <c r="N71" s="85">
        <v>16226</v>
      </c>
      <c r="O71" s="85">
        <v>7986</v>
      </c>
      <c r="P71" s="64">
        <v>53.3</v>
      </c>
      <c r="Q71" s="85">
        <v>8626</v>
      </c>
      <c r="R71" s="65" t="s">
        <v>84</v>
      </c>
      <c r="S71" s="64">
        <v>28.3</v>
      </c>
      <c r="T71" s="237"/>
    </row>
    <row r="72" spans="1:20" s="110" customFormat="1" ht="12.75">
      <c r="A72" s="46" t="s">
        <v>108</v>
      </c>
      <c r="B72" s="85">
        <v>277313</v>
      </c>
      <c r="C72" s="85">
        <v>125714</v>
      </c>
      <c r="D72" s="64">
        <v>45.3</v>
      </c>
      <c r="E72" s="85">
        <v>137351</v>
      </c>
      <c r="F72" s="85">
        <v>54973</v>
      </c>
      <c r="G72" s="64">
        <v>22.4</v>
      </c>
      <c r="H72" s="85">
        <v>197651</v>
      </c>
      <c r="I72" s="85">
        <v>92357</v>
      </c>
      <c r="J72" s="64">
        <v>32.3</v>
      </c>
      <c r="K72" s="85">
        <v>8136</v>
      </c>
      <c r="L72" s="85">
        <v>4032</v>
      </c>
      <c r="M72" s="64">
        <v>25.3</v>
      </c>
      <c r="N72" s="85">
        <v>22882</v>
      </c>
      <c r="O72" s="85">
        <v>7908</v>
      </c>
      <c r="P72" s="64">
        <v>71.1</v>
      </c>
      <c r="Q72" s="85">
        <v>1159</v>
      </c>
      <c r="R72" s="85">
        <v>316</v>
      </c>
      <c r="S72" s="64">
        <v>3.6</v>
      </c>
      <c r="T72" s="237"/>
    </row>
    <row r="73" spans="1:20" s="110" customFormat="1" ht="12.75">
      <c r="A73" s="111" t="s">
        <v>76</v>
      </c>
      <c r="B73" s="85">
        <v>398183</v>
      </c>
      <c r="C73" s="85">
        <v>209870</v>
      </c>
      <c r="D73" s="64">
        <v>76.7</v>
      </c>
      <c r="E73" s="85">
        <v>28598</v>
      </c>
      <c r="F73" s="85">
        <v>12424</v>
      </c>
      <c r="G73" s="64">
        <v>5.5</v>
      </c>
      <c r="H73" s="85">
        <v>92671</v>
      </c>
      <c r="I73" s="85">
        <v>47979</v>
      </c>
      <c r="J73" s="64">
        <v>17.8</v>
      </c>
      <c r="K73" s="85">
        <v>8182</v>
      </c>
      <c r="L73" s="85">
        <v>4015</v>
      </c>
      <c r="M73" s="64">
        <v>36.7</v>
      </c>
      <c r="N73" s="85">
        <v>12059</v>
      </c>
      <c r="O73" s="85">
        <v>4179</v>
      </c>
      <c r="P73" s="64">
        <v>54.1</v>
      </c>
      <c r="Q73" s="85">
        <v>2052</v>
      </c>
      <c r="R73" s="85">
        <v>869</v>
      </c>
      <c r="S73" s="64">
        <v>9.2</v>
      </c>
      <c r="T73" s="237"/>
    </row>
    <row r="74" spans="1:20" s="110" customFormat="1" ht="12.75">
      <c r="A74" s="111" t="s">
        <v>77</v>
      </c>
      <c r="B74" s="85">
        <v>392345</v>
      </c>
      <c r="C74" s="85">
        <v>202732</v>
      </c>
      <c r="D74" s="64">
        <v>77.9</v>
      </c>
      <c r="E74" s="85">
        <v>96527</v>
      </c>
      <c r="F74" s="85">
        <v>41668</v>
      </c>
      <c r="G74" s="64">
        <v>19.2</v>
      </c>
      <c r="H74" s="85">
        <v>14909</v>
      </c>
      <c r="I74" s="85">
        <v>5303</v>
      </c>
      <c r="J74" s="64">
        <v>3</v>
      </c>
      <c r="K74" s="85">
        <v>36619</v>
      </c>
      <c r="L74" s="85">
        <v>11653</v>
      </c>
      <c r="M74" s="64">
        <v>33.5</v>
      </c>
      <c r="N74" s="85">
        <v>62074</v>
      </c>
      <c r="O74" s="85">
        <v>22061</v>
      </c>
      <c r="P74" s="64">
        <v>56.7</v>
      </c>
      <c r="Q74" s="85">
        <v>10690</v>
      </c>
      <c r="R74" s="85">
        <v>3376</v>
      </c>
      <c r="S74" s="64">
        <v>9.8</v>
      </c>
      <c r="T74" s="237"/>
    </row>
    <row r="75" spans="1:20" s="110" customFormat="1" ht="12.75">
      <c r="A75" s="111" t="s">
        <v>78</v>
      </c>
      <c r="B75" s="85">
        <v>404279</v>
      </c>
      <c r="C75" s="85">
        <v>227218</v>
      </c>
      <c r="D75" s="64">
        <v>95.5</v>
      </c>
      <c r="E75" s="85">
        <v>17133</v>
      </c>
      <c r="F75" s="85">
        <v>9913</v>
      </c>
      <c r="G75" s="64">
        <v>4</v>
      </c>
      <c r="H75" s="85">
        <v>1964</v>
      </c>
      <c r="I75" s="85" t="s">
        <v>84</v>
      </c>
      <c r="J75" s="64">
        <v>0.5</v>
      </c>
      <c r="K75" s="85">
        <v>4805</v>
      </c>
      <c r="L75" s="85">
        <v>1393</v>
      </c>
      <c r="M75" s="64">
        <v>70.1</v>
      </c>
      <c r="N75" s="85">
        <v>2047</v>
      </c>
      <c r="O75" s="65" t="s">
        <v>84</v>
      </c>
      <c r="P75" s="64">
        <v>29.9</v>
      </c>
      <c r="Q75" s="65" t="s">
        <v>84</v>
      </c>
      <c r="R75" s="65" t="s">
        <v>84</v>
      </c>
      <c r="S75" s="65" t="s">
        <v>84</v>
      </c>
      <c r="T75" s="237"/>
    </row>
    <row r="76" spans="1:20" s="110" customFormat="1" ht="12.75">
      <c r="A76" s="111" t="s">
        <v>79</v>
      </c>
      <c r="B76" s="65" t="s">
        <v>84</v>
      </c>
      <c r="C76" s="65" t="s">
        <v>84</v>
      </c>
      <c r="D76" s="65" t="s">
        <v>84</v>
      </c>
      <c r="E76" s="85">
        <v>22038</v>
      </c>
      <c r="F76" s="85">
        <v>14902</v>
      </c>
      <c r="G76" s="64">
        <v>100</v>
      </c>
      <c r="H76" s="65" t="s">
        <v>84</v>
      </c>
      <c r="I76" s="65" t="s">
        <v>84</v>
      </c>
      <c r="J76" s="65" t="s">
        <v>84</v>
      </c>
      <c r="K76" s="65" t="s">
        <v>84</v>
      </c>
      <c r="L76" s="65" t="s">
        <v>84</v>
      </c>
      <c r="M76" s="65" t="s">
        <v>84</v>
      </c>
      <c r="N76" s="85">
        <v>137</v>
      </c>
      <c r="O76" s="65" t="s">
        <v>84</v>
      </c>
      <c r="P76" s="64">
        <v>100</v>
      </c>
      <c r="Q76" s="65" t="s">
        <v>84</v>
      </c>
      <c r="R76" s="65" t="s">
        <v>84</v>
      </c>
      <c r="S76" s="65" t="s">
        <v>84</v>
      </c>
      <c r="T76" s="237"/>
    </row>
    <row r="77" spans="1:20" s="110" customFormat="1" ht="12.75">
      <c r="A77" s="111" t="s">
        <v>80</v>
      </c>
      <c r="B77" s="85">
        <v>401788</v>
      </c>
      <c r="C77" s="85">
        <v>195224</v>
      </c>
      <c r="D77" s="64">
        <v>71.8</v>
      </c>
      <c r="E77" s="85">
        <v>61247</v>
      </c>
      <c r="F77" s="85">
        <v>30124</v>
      </c>
      <c r="G77" s="64">
        <v>10.9</v>
      </c>
      <c r="H77" s="85">
        <v>96534</v>
      </c>
      <c r="I77" s="85">
        <v>50426</v>
      </c>
      <c r="J77" s="64">
        <v>17.3</v>
      </c>
      <c r="K77" s="85">
        <v>37582</v>
      </c>
      <c r="L77" s="85">
        <v>15778</v>
      </c>
      <c r="M77" s="64">
        <v>52.4</v>
      </c>
      <c r="N77" s="85">
        <v>24978</v>
      </c>
      <c r="O77" s="85">
        <v>9564</v>
      </c>
      <c r="P77" s="64">
        <v>34.8</v>
      </c>
      <c r="Q77" s="85">
        <v>9192</v>
      </c>
      <c r="R77" s="85">
        <v>3772</v>
      </c>
      <c r="S77" s="64">
        <v>12.8</v>
      </c>
      <c r="T77" s="237"/>
    </row>
    <row r="78" spans="1:20" s="110" customFormat="1" ht="12.75">
      <c r="A78" s="111" t="s">
        <v>81</v>
      </c>
      <c r="B78" s="85">
        <v>358186</v>
      </c>
      <c r="C78" s="85">
        <v>194827</v>
      </c>
      <c r="D78" s="64">
        <v>81.3</v>
      </c>
      <c r="E78" s="85">
        <v>54040</v>
      </c>
      <c r="F78" s="85">
        <v>20679</v>
      </c>
      <c r="G78" s="64">
        <v>12.3</v>
      </c>
      <c r="H78" s="85">
        <v>28534</v>
      </c>
      <c r="I78" s="85">
        <v>10342</v>
      </c>
      <c r="J78" s="64">
        <v>6.5</v>
      </c>
      <c r="K78" s="85">
        <v>53034</v>
      </c>
      <c r="L78" s="85">
        <v>23634</v>
      </c>
      <c r="M78" s="64">
        <v>43.7</v>
      </c>
      <c r="N78" s="85">
        <v>43931</v>
      </c>
      <c r="O78" s="85">
        <v>15951</v>
      </c>
      <c r="P78" s="64">
        <v>36.2</v>
      </c>
      <c r="Q78" s="85">
        <v>24376</v>
      </c>
      <c r="R78" s="85">
        <v>7989</v>
      </c>
      <c r="S78" s="64">
        <v>20.1</v>
      </c>
      <c r="T78" s="237"/>
    </row>
    <row r="79" spans="1:20" s="110" customFormat="1" ht="12.75">
      <c r="A79" s="111" t="s">
        <v>82</v>
      </c>
      <c r="B79" s="85">
        <v>1175642</v>
      </c>
      <c r="C79" s="85">
        <v>619404</v>
      </c>
      <c r="D79" s="64">
        <v>97.6</v>
      </c>
      <c r="E79" s="85">
        <v>24047</v>
      </c>
      <c r="F79" s="85">
        <v>6223</v>
      </c>
      <c r="G79" s="64">
        <v>2</v>
      </c>
      <c r="H79" s="85">
        <v>4796</v>
      </c>
      <c r="I79" s="85">
        <v>3078</v>
      </c>
      <c r="J79" s="64">
        <v>0.4</v>
      </c>
      <c r="K79" s="85">
        <v>23352</v>
      </c>
      <c r="L79" s="85">
        <v>8274</v>
      </c>
      <c r="M79" s="64">
        <v>55.5</v>
      </c>
      <c r="N79" s="85">
        <v>18076</v>
      </c>
      <c r="O79" s="85">
        <v>2289</v>
      </c>
      <c r="P79" s="64">
        <v>43</v>
      </c>
      <c r="Q79" s="85">
        <v>638</v>
      </c>
      <c r="R79" s="65" t="s">
        <v>111</v>
      </c>
      <c r="S79" s="64">
        <v>1.5</v>
      </c>
      <c r="T79" s="237"/>
    </row>
    <row r="80" spans="1:20" s="110" customFormat="1" ht="12.75">
      <c r="A80" s="183" t="s">
        <v>105</v>
      </c>
      <c r="B80" s="85">
        <v>122803</v>
      </c>
      <c r="C80" s="85">
        <v>74525</v>
      </c>
      <c r="D80" s="64">
        <v>71.4</v>
      </c>
      <c r="E80" s="85">
        <v>39822</v>
      </c>
      <c r="F80" s="85">
        <v>26711</v>
      </c>
      <c r="G80" s="64">
        <v>23.2</v>
      </c>
      <c r="H80" s="85">
        <v>9257</v>
      </c>
      <c r="I80" s="85">
        <v>6076</v>
      </c>
      <c r="J80" s="64">
        <v>5.4</v>
      </c>
      <c r="K80" s="85">
        <v>1363</v>
      </c>
      <c r="L80" s="85">
        <v>356</v>
      </c>
      <c r="M80" s="64">
        <v>64.1</v>
      </c>
      <c r="N80" s="85">
        <v>762</v>
      </c>
      <c r="O80" s="85">
        <v>220</v>
      </c>
      <c r="P80" s="64">
        <v>35.9</v>
      </c>
      <c r="Q80" s="65" t="s">
        <v>84</v>
      </c>
      <c r="R80" s="65" t="s">
        <v>84</v>
      </c>
      <c r="S80" s="65" t="s">
        <v>84</v>
      </c>
      <c r="T80" s="237"/>
    </row>
    <row r="81" spans="1:20" s="110" customFormat="1" ht="12.75">
      <c r="A81" s="111" t="s">
        <v>83</v>
      </c>
      <c r="B81" s="85">
        <v>182311</v>
      </c>
      <c r="C81" s="85">
        <v>89841</v>
      </c>
      <c r="D81" s="64">
        <v>36.8</v>
      </c>
      <c r="E81" s="85">
        <v>11162</v>
      </c>
      <c r="F81" s="85">
        <v>4244</v>
      </c>
      <c r="G81" s="64">
        <v>2.3</v>
      </c>
      <c r="H81" s="85">
        <v>302583</v>
      </c>
      <c r="I81" s="85">
        <v>154837</v>
      </c>
      <c r="J81" s="64">
        <v>61</v>
      </c>
      <c r="K81" s="85">
        <v>16514</v>
      </c>
      <c r="L81" s="85">
        <v>5355</v>
      </c>
      <c r="M81" s="64">
        <v>57.6</v>
      </c>
      <c r="N81" s="85">
        <v>5372</v>
      </c>
      <c r="O81" s="85">
        <v>1410</v>
      </c>
      <c r="P81" s="64">
        <v>18.7</v>
      </c>
      <c r="Q81" s="85">
        <v>6808</v>
      </c>
      <c r="R81" s="85">
        <v>524</v>
      </c>
      <c r="S81" s="64">
        <v>23.7</v>
      </c>
      <c r="T81" s="237"/>
    </row>
    <row r="82" spans="1:20" s="110" customFormat="1" ht="12.75">
      <c r="A82" s="46" t="s">
        <v>110</v>
      </c>
      <c r="B82" s="85">
        <v>250</v>
      </c>
      <c r="C82" s="85">
        <v>183</v>
      </c>
      <c r="D82" s="64">
        <v>100</v>
      </c>
      <c r="E82" s="65" t="s">
        <v>84</v>
      </c>
      <c r="F82" s="65" t="s">
        <v>84</v>
      </c>
      <c r="G82" s="65" t="s">
        <v>84</v>
      </c>
      <c r="H82" s="65" t="s">
        <v>84</v>
      </c>
      <c r="I82" s="65" t="s">
        <v>84</v>
      </c>
      <c r="J82" s="65" t="s">
        <v>84</v>
      </c>
      <c r="K82" s="65" t="s">
        <v>84</v>
      </c>
      <c r="L82" s="65" t="s">
        <v>84</v>
      </c>
      <c r="M82" s="65" t="s">
        <v>84</v>
      </c>
      <c r="N82" s="65" t="s">
        <v>84</v>
      </c>
      <c r="O82" s="65" t="s">
        <v>84</v>
      </c>
      <c r="P82" s="65" t="s">
        <v>84</v>
      </c>
      <c r="Q82" s="65" t="s">
        <v>84</v>
      </c>
      <c r="R82" s="65" t="s">
        <v>84</v>
      </c>
      <c r="S82" s="65" t="s">
        <v>84</v>
      </c>
      <c r="T82" s="237"/>
    </row>
    <row r="83" spans="1:20" s="110" customFormat="1" ht="12.75">
      <c r="A83" s="111" t="s">
        <v>85</v>
      </c>
      <c r="B83" s="85">
        <v>2962</v>
      </c>
      <c r="C83" s="85">
        <v>1760</v>
      </c>
      <c r="D83" s="64">
        <v>100</v>
      </c>
      <c r="E83" s="65" t="s">
        <v>84</v>
      </c>
      <c r="F83" s="65" t="s">
        <v>84</v>
      </c>
      <c r="G83" s="65" t="s">
        <v>84</v>
      </c>
      <c r="H83" s="65" t="s">
        <v>84</v>
      </c>
      <c r="I83" s="65" t="s">
        <v>84</v>
      </c>
      <c r="J83" s="65" t="s">
        <v>84</v>
      </c>
      <c r="K83" s="65" t="s">
        <v>84</v>
      </c>
      <c r="L83" s="65" t="s">
        <v>84</v>
      </c>
      <c r="M83" s="65" t="s">
        <v>84</v>
      </c>
      <c r="N83" s="65" t="s">
        <v>84</v>
      </c>
      <c r="O83" s="65" t="s">
        <v>84</v>
      </c>
      <c r="P83" s="65" t="s">
        <v>84</v>
      </c>
      <c r="Q83" s="65" t="s">
        <v>84</v>
      </c>
      <c r="R83" s="65" t="s">
        <v>84</v>
      </c>
      <c r="S83" s="65" t="s">
        <v>84</v>
      </c>
      <c r="T83" s="237"/>
    </row>
    <row r="84" spans="1:20" s="110" customFormat="1" ht="12.75">
      <c r="A84" s="146" t="s">
        <v>86</v>
      </c>
      <c r="B84" s="167">
        <v>62783</v>
      </c>
      <c r="C84" s="167">
        <v>30459</v>
      </c>
      <c r="D84" s="172">
        <v>95.8</v>
      </c>
      <c r="E84" s="167">
        <v>2728</v>
      </c>
      <c r="F84" s="89" t="s">
        <v>84</v>
      </c>
      <c r="G84" s="172">
        <v>4.2</v>
      </c>
      <c r="H84" s="89" t="s">
        <v>84</v>
      </c>
      <c r="I84" s="89" t="s">
        <v>84</v>
      </c>
      <c r="J84" s="89" t="s">
        <v>84</v>
      </c>
      <c r="K84" s="167">
        <v>4721</v>
      </c>
      <c r="L84" s="167">
        <v>3525</v>
      </c>
      <c r="M84" s="172">
        <v>94.1</v>
      </c>
      <c r="N84" s="167">
        <v>297</v>
      </c>
      <c r="O84" s="89" t="s">
        <v>84</v>
      </c>
      <c r="P84" s="172">
        <v>5.9</v>
      </c>
      <c r="Q84" s="89" t="s">
        <v>84</v>
      </c>
      <c r="R84" s="89" t="s">
        <v>84</v>
      </c>
      <c r="S84" s="89" t="s">
        <v>84</v>
      </c>
      <c r="T84" s="237"/>
    </row>
    <row r="85" spans="1:19" s="110" customFormat="1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2:19" s="110" customFormat="1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O86" s="301"/>
      <c r="P86" s="301"/>
      <c r="Q86" s="301"/>
      <c r="R86" s="301"/>
      <c r="S86" s="302" t="s">
        <v>102</v>
      </c>
    </row>
    <row r="87" spans="1:19" s="110" customFormat="1" ht="15" customHeight="1">
      <c r="A87" s="452"/>
      <c r="B87" s="459" t="s">
        <v>118</v>
      </c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</row>
    <row r="88" spans="1:19" s="110" customFormat="1" ht="15" customHeight="1">
      <c r="A88" s="453"/>
      <c r="B88" s="456" t="s">
        <v>116</v>
      </c>
      <c r="C88" s="461"/>
      <c r="D88" s="461"/>
      <c r="E88" s="461"/>
      <c r="F88" s="461"/>
      <c r="G88" s="461"/>
      <c r="H88" s="461"/>
      <c r="I88" s="461"/>
      <c r="J88" s="457"/>
      <c r="K88" s="456" t="s">
        <v>117</v>
      </c>
      <c r="L88" s="461"/>
      <c r="M88" s="461"/>
      <c r="N88" s="461"/>
      <c r="O88" s="461"/>
      <c r="P88" s="461"/>
      <c r="Q88" s="461"/>
      <c r="R88" s="461"/>
      <c r="S88" s="461"/>
    </row>
    <row r="89" spans="1:19" s="110" customFormat="1" ht="16.5" customHeight="1">
      <c r="A89" s="453"/>
      <c r="B89" s="456" t="s">
        <v>140</v>
      </c>
      <c r="C89" s="457"/>
      <c r="D89" s="448" t="s">
        <v>143</v>
      </c>
      <c r="E89" s="456" t="s">
        <v>144</v>
      </c>
      <c r="F89" s="458"/>
      <c r="G89" s="448" t="s">
        <v>145</v>
      </c>
      <c r="H89" s="450" t="s">
        <v>146</v>
      </c>
      <c r="I89" s="450"/>
      <c r="J89" s="450" t="s">
        <v>149</v>
      </c>
      <c r="K89" s="456" t="s">
        <v>140</v>
      </c>
      <c r="L89" s="457"/>
      <c r="M89" s="448" t="s">
        <v>143</v>
      </c>
      <c r="N89" s="456" t="s">
        <v>144</v>
      </c>
      <c r="O89" s="458"/>
      <c r="P89" s="459" t="s">
        <v>145</v>
      </c>
      <c r="Q89" s="450" t="s">
        <v>146</v>
      </c>
      <c r="R89" s="450"/>
      <c r="S89" s="455" t="s">
        <v>150</v>
      </c>
    </row>
    <row r="90" spans="1:19" s="110" customFormat="1" ht="29.25" customHeight="1">
      <c r="A90" s="454"/>
      <c r="B90" s="283" t="s">
        <v>142</v>
      </c>
      <c r="C90" s="283" t="s">
        <v>141</v>
      </c>
      <c r="D90" s="449"/>
      <c r="E90" s="283" t="s">
        <v>142</v>
      </c>
      <c r="F90" s="283" t="s">
        <v>141</v>
      </c>
      <c r="G90" s="449"/>
      <c r="H90" s="117" t="s">
        <v>147</v>
      </c>
      <c r="I90" s="117" t="s">
        <v>148</v>
      </c>
      <c r="J90" s="450"/>
      <c r="K90" s="283" t="s">
        <v>142</v>
      </c>
      <c r="L90" s="283" t="s">
        <v>141</v>
      </c>
      <c r="M90" s="449"/>
      <c r="N90" s="283" t="s">
        <v>142</v>
      </c>
      <c r="O90" s="283" t="s">
        <v>141</v>
      </c>
      <c r="P90" s="462"/>
      <c r="Q90" s="283" t="s">
        <v>142</v>
      </c>
      <c r="R90" s="283" t="s">
        <v>141</v>
      </c>
      <c r="S90" s="455"/>
    </row>
    <row r="91" spans="1:21" s="110" customFormat="1" ht="12.75">
      <c r="A91" s="236" t="s">
        <v>69</v>
      </c>
      <c r="B91" s="367">
        <v>1630990</v>
      </c>
      <c r="C91" s="367">
        <v>883712</v>
      </c>
      <c r="D91" s="368">
        <v>41.5</v>
      </c>
      <c r="E91" s="367">
        <v>680146</v>
      </c>
      <c r="F91" s="367">
        <v>346062</v>
      </c>
      <c r="G91" s="368">
        <v>17.3</v>
      </c>
      <c r="H91" s="367">
        <v>1619636</v>
      </c>
      <c r="I91" s="367">
        <v>815594</v>
      </c>
      <c r="J91" s="368">
        <v>41.2</v>
      </c>
      <c r="K91" s="367">
        <v>3393142</v>
      </c>
      <c r="L91" s="367">
        <v>1776352</v>
      </c>
      <c r="M91" s="368">
        <v>71.9</v>
      </c>
      <c r="N91" s="367">
        <v>129116</v>
      </c>
      <c r="O91" s="367">
        <v>53295</v>
      </c>
      <c r="P91" s="368">
        <v>2.7</v>
      </c>
      <c r="Q91" s="367">
        <v>1199440</v>
      </c>
      <c r="R91" s="367">
        <v>568213</v>
      </c>
      <c r="S91" s="368">
        <v>25.4</v>
      </c>
      <c r="T91" s="238"/>
      <c r="U91" s="238"/>
    </row>
    <row r="92" spans="1:21" s="110" customFormat="1" ht="12.75">
      <c r="A92" s="183" t="s">
        <v>107</v>
      </c>
      <c r="B92" s="326">
        <v>12843</v>
      </c>
      <c r="C92" s="326">
        <v>6888</v>
      </c>
      <c r="D92" s="171">
        <v>2.8</v>
      </c>
      <c r="E92" s="326">
        <v>29565</v>
      </c>
      <c r="F92" s="326">
        <v>14299</v>
      </c>
      <c r="G92" s="171">
        <v>6.4</v>
      </c>
      <c r="H92" s="326">
        <v>419687</v>
      </c>
      <c r="I92" s="326">
        <v>206843</v>
      </c>
      <c r="J92" s="171">
        <v>90.8</v>
      </c>
      <c r="K92" s="326">
        <v>33366</v>
      </c>
      <c r="L92" s="326">
        <v>19280</v>
      </c>
      <c r="M92" s="171">
        <v>9.7</v>
      </c>
      <c r="N92" s="326">
        <v>625</v>
      </c>
      <c r="O92" s="326">
        <v>118</v>
      </c>
      <c r="P92" s="171">
        <v>0.2</v>
      </c>
      <c r="Q92" s="326">
        <v>310416</v>
      </c>
      <c r="R92" s="326">
        <v>141714</v>
      </c>
      <c r="S92" s="171">
        <v>90.1</v>
      </c>
      <c r="T92" s="238"/>
      <c r="U92" s="238"/>
    </row>
    <row r="93" spans="1:19" s="110" customFormat="1" ht="12.75">
      <c r="A93" s="111" t="s">
        <v>70</v>
      </c>
      <c r="B93" s="326">
        <v>52679</v>
      </c>
      <c r="C93" s="326">
        <v>30129</v>
      </c>
      <c r="D93" s="171">
        <v>51.7</v>
      </c>
      <c r="E93" s="326">
        <v>47103</v>
      </c>
      <c r="F93" s="326">
        <v>26794</v>
      </c>
      <c r="G93" s="171">
        <v>46.2</v>
      </c>
      <c r="H93" s="326">
        <v>2098</v>
      </c>
      <c r="I93" s="326">
        <v>1289</v>
      </c>
      <c r="J93" s="171">
        <v>2.1</v>
      </c>
      <c r="K93" s="326">
        <v>232878</v>
      </c>
      <c r="L93" s="326">
        <v>119033</v>
      </c>
      <c r="M93" s="171">
        <v>91.2</v>
      </c>
      <c r="N93" s="326">
        <v>7126</v>
      </c>
      <c r="O93" s="326">
        <v>2921</v>
      </c>
      <c r="P93" s="171">
        <v>2.8</v>
      </c>
      <c r="Q93" s="326">
        <v>15214</v>
      </c>
      <c r="R93" s="326">
        <v>7109</v>
      </c>
      <c r="S93" s="171">
        <v>6</v>
      </c>
    </row>
    <row r="94" spans="1:19" s="110" customFormat="1" ht="12.75">
      <c r="A94" s="111" t="s">
        <v>71</v>
      </c>
      <c r="B94" s="326">
        <v>151057</v>
      </c>
      <c r="C94" s="326">
        <v>79505</v>
      </c>
      <c r="D94" s="171">
        <v>41.4</v>
      </c>
      <c r="E94" s="326">
        <v>2</v>
      </c>
      <c r="F94" s="88" t="s">
        <v>84</v>
      </c>
      <c r="G94" s="171">
        <v>0</v>
      </c>
      <c r="H94" s="326">
        <v>214231</v>
      </c>
      <c r="I94" s="326">
        <v>113847</v>
      </c>
      <c r="J94" s="171">
        <v>58.6</v>
      </c>
      <c r="K94" s="326">
        <v>210945</v>
      </c>
      <c r="L94" s="326">
        <v>122248</v>
      </c>
      <c r="M94" s="171">
        <v>81.2</v>
      </c>
      <c r="N94" s="88" t="s">
        <v>84</v>
      </c>
      <c r="O94" s="88" t="s">
        <v>84</v>
      </c>
      <c r="P94" s="88" t="s">
        <v>84</v>
      </c>
      <c r="Q94" s="326">
        <v>48950</v>
      </c>
      <c r="R94" s="326">
        <v>26476</v>
      </c>
      <c r="S94" s="171">
        <v>18.8</v>
      </c>
    </row>
    <row r="95" spans="1:19" s="110" customFormat="1" ht="12.75">
      <c r="A95" s="111" t="s">
        <v>72</v>
      </c>
      <c r="B95" s="326">
        <v>160887</v>
      </c>
      <c r="C95" s="326">
        <v>81220</v>
      </c>
      <c r="D95" s="171">
        <v>47.7</v>
      </c>
      <c r="E95" s="326">
        <v>46238</v>
      </c>
      <c r="F95" s="326">
        <v>23541</v>
      </c>
      <c r="G95" s="171">
        <v>13.7</v>
      </c>
      <c r="H95" s="326">
        <v>130480</v>
      </c>
      <c r="I95" s="326">
        <v>71331</v>
      </c>
      <c r="J95" s="171">
        <v>38.6</v>
      </c>
      <c r="K95" s="326">
        <v>195932</v>
      </c>
      <c r="L95" s="326">
        <v>122506</v>
      </c>
      <c r="M95" s="171">
        <v>50.7</v>
      </c>
      <c r="N95" s="326">
        <v>41941</v>
      </c>
      <c r="O95" s="326">
        <v>15925</v>
      </c>
      <c r="P95" s="171">
        <v>10.9</v>
      </c>
      <c r="Q95" s="326">
        <v>148491</v>
      </c>
      <c r="R95" s="326">
        <v>72472</v>
      </c>
      <c r="S95" s="171">
        <v>38.4</v>
      </c>
    </row>
    <row r="96" spans="1:19" s="110" customFormat="1" ht="12.75">
      <c r="A96" s="111" t="s">
        <v>73</v>
      </c>
      <c r="B96" s="88" t="s">
        <v>84</v>
      </c>
      <c r="C96" s="88" t="s">
        <v>84</v>
      </c>
      <c r="D96" s="88" t="s">
        <v>84</v>
      </c>
      <c r="E96" s="88" t="s">
        <v>84</v>
      </c>
      <c r="F96" s="88" t="s">
        <v>84</v>
      </c>
      <c r="G96" s="88" t="s">
        <v>84</v>
      </c>
      <c r="H96" s="326">
        <v>109664</v>
      </c>
      <c r="I96" s="326">
        <v>52552</v>
      </c>
      <c r="J96" s="171">
        <v>100</v>
      </c>
      <c r="K96" s="88" t="s">
        <v>84</v>
      </c>
      <c r="L96" s="88" t="s">
        <v>84</v>
      </c>
      <c r="M96" s="88" t="s">
        <v>84</v>
      </c>
      <c r="N96" s="88" t="s">
        <v>84</v>
      </c>
      <c r="O96" s="88" t="s">
        <v>84</v>
      </c>
      <c r="P96" s="88" t="s">
        <v>84</v>
      </c>
      <c r="Q96" s="326">
        <v>112748</v>
      </c>
      <c r="R96" s="326">
        <v>62096</v>
      </c>
      <c r="S96" s="171">
        <v>100</v>
      </c>
    </row>
    <row r="97" spans="1:19" s="110" customFormat="1" ht="12.75">
      <c r="A97" s="111" t="s">
        <v>74</v>
      </c>
      <c r="B97" s="326">
        <v>3243</v>
      </c>
      <c r="C97" s="326">
        <v>1801</v>
      </c>
      <c r="D97" s="171">
        <v>0.6</v>
      </c>
      <c r="E97" s="326">
        <v>267514</v>
      </c>
      <c r="F97" s="326">
        <v>132977</v>
      </c>
      <c r="G97" s="171">
        <v>47.1</v>
      </c>
      <c r="H97" s="326">
        <v>296823</v>
      </c>
      <c r="I97" s="326">
        <v>143900</v>
      </c>
      <c r="J97" s="171">
        <v>52.3</v>
      </c>
      <c r="K97" s="326">
        <v>1067</v>
      </c>
      <c r="L97" s="326">
        <v>996</v>
      </c>
      <c r="M97" s="171">
        <v>0.4</v>
      </c>
      <c r="N97" s="326">
        <v>101</v>
      </c>
      <c r="O97" s="326">
        <v>13</v>
      </c>
      <c r="P97" s="171">
        <v>0</v>
      </c>
      <c r="Q97" s="326">
        <v>250113</v>
      </c>
      <c r="R97" s="326">
        <v>107743</v>
      </c>
      <c r="S97" s="171">
        <v>99.5</v>
      </c>
    </row>
    <row r="98" spans="1:19" s="110" customFormat="1" ht="12.75">
      <c r="A98" s="111" t="s">
        <v>75</v>
      </c>
      <c r="B98" s="326">
        <v>161477</v>
      </c>
      <c r="C98" s="326">
        <v>75239</v>
      </c>
      <c r="D98" s="171">
        <v>67.1</v>
      </c>
      <c r="E98" s="326">
        <v>44388</v>
      </c>
      <c r="F98" s="326">
        <v>16722</v>
      </c>
      <c r="G98" s="171">
        <v>18.5</v>
      </c>
      <c r="H98" s="326">
        <v>34630</v>
      </c>
      <c r="I98" s="326">
        <v>10096</v>
      </c>
      <c r="J98" s="171">
        <v>14.4</v>
      </c>
      <c r="K98" s="326">
        <v>223221</v>
      </c>
      <c r="L98" s="326">
        <v>107477</v>
      </c>
      <c r="M98" s="171">
        <v>80.5</v>
      </c>
      <c r="N98" s="326">
        <v>22581</v>
      </c>
      <c r="O98" s="326">
        <v>7768</v>
      </c>
      <c r="P98" s="171">
        <v>8.1</v>
      </c>
      <c r="Q98" s="326">
        <v>31547</v>
      </c>
      <c r="R98" s="326">
        <v>12811</v>
      </c>
      <c r="S98" s="171">
        <v>11.4</v>
      </c>
    </row>
    <row r="99" spans="1:19" s="110" customFormat="1" ht="12.75">
      <c r="A99" s="46" t="s">
        <v>108</v>
      </c>
      <c r="B99" s="326">
        <v>84598</v>
      </c>
      <c r="C99" s="326">
        <v>40163</v>
      </c>
      <c r="D99" s="171">
        <v>31.5</v>
      </c>
      <c r="E99" s="326">
        <v>80472</v>
      </c>
      <c r="F99" s="326">
        <v>35885</v>
      </c>
      <c r="G99" s="171">
        <v>29.9</v>
      </c>
      <c r="H99" s="326">
        <v>103632</v>
      </c>
      <c r="I99" s="326">
        <v>53510</v>
      </c>
      <c r="J99" s="171">
        <v>38.6</v>
      </c>
      <c r="K99" s="326">
        <v>184579</v>
      </c>
      <c r="L99" s="326">
        <v>81519</v>
      </c>
      <c r="M99" s="171">
        <v>59.3</v>
      </c>
      <c r="N99" s="326">
        <v>33997</v>
      </c>
      <c r="O99" s="326">
        <v>11180</v>
      </c>
      <c r="P99" s="171">
        <v>10.9</v>
      </c>
      <c r="Q99" s="326">
        <v>92860</v>
      </c>
      <c r="R99" s="326">
        <v>38531</v>
      </c>
      <c r="S99" s="171">
        <v>29.8</v>
      </c>
    </row>
    <row r="100" spans="1:19" s="110" customFormat="1" ht="12.75">
      <c r="A100" s="111" t="s">
        <v>76</v>
      </c>
      <c r="B100" s="326">
        <v>180617</v>
      </c>
      <c r="C100" s="326">
        <v>100807</v>
      </c>
      <c r="D100" s="171">
        <v>65.8</v>
      </c>
      <c r="E100" s="326">
        <v>15657</v>
      </c>
      <c r="F100" s="326">
        <v>8069</v>
      </c>
      <c r="G100" s="171">
        <v>5.7</v>
      </c>
      <c r="H100" s="326">
        <v>78164</v>
      </c>
      <c r="I100" s="326">
        <v>40581</v>
      </c>
      <c r="J100" s="171">
        <v>28.5</v>
      </c>
      <c r="K100" s="326">
        <v>209384</v>
      </c>
      <c r="L100" s="326">
        <v>105048</v>
      </c>
      <c r="M100" s="171">
        <v>94</v>
      </c>
      <c r="N100" s="326">
        <v>882</v>
      </c>
      <c r="O100" s="326">
        <v>176</v>
      </c>
      <c r="P100" s="171">
        <v>0.4</v>
      </c>
      <c r="Q100" s="326">
        <v>12455</v>
      </c>
      <c r="R100" s="326">
        <v>6529</v>
      </c>
      <c r="S100" s="171">
        <v>5.6</v>
      </c>
    </row>
    <row r="101" spans="1:19" s="110" customFormat="1" ht="12.75">
      <c r="A101" s="111" t="s">
        <v>77</v>
      </c>
      <c r="B101" s="326">
        <v>95657</v>
      </c>
      <c r="C101" s="326">
        <v>54976</v>
      </c>
      <c r="D101" s="171">
        <v>72.3</v>
      </c>
      <c r="E101" s="326">
        <v>34448</v>
      </c>
      <c r="F101" s="326">
        <v>19607</v>
      </c>
      <c r="G101" s="171">
        <v>26</v>
      </c>
      <c r="H101" s="326">
        <v>2277</v>
      </c>
      <c r="I101" s="326">
        <v>1327</v>
      </c>
      <c r="J101" s="171">
        <v>1.7</v>
      </c>
      <c r="K101" s="326">
        <v>260069</v>
      </c>
      <c r="L101" s="326">
        <v>136103</v>
      </c>
      <c r="M101" s="171">
        <v>99.3</v>
      </c>
      <c r="N101" s="326">
        <v>5</v>
      </c>
      <c r="O101" s="88" t="s">
        <v>84</v>
      </c>
      <c r="P101" s="171">
        <v>0</v>
      </c>
      <c r="Q101" s="88">
        <v>1942</v>
      </c>
      <c r="R101" s="88">
        <v>600</v>
      </c>
      <c r="S101" s="88">
        <v>0.7</v>
      </c>
    </row>
    <row r="102" spans="1:19" s="110" customFormat="1" ht="12.75">
      <c r="A102" s="111" t="s">
        <v>78</v>
      </c>
      <c r="B102" s="326">
        <v>159855</v>
      </c>
      <c r="C102" s="326">
        <v>93462</v>
      </c>
      <c r="D102" s="171">
        <v>90.4</v>
      </c>
      <c r="E102" s="326">
        <v>15086</v>
      </c>
      <c r="F102" s="326">
        <v>9913</v>
      </c>
      <c r="G102" s="171">
        <v>8.5</v>
      </c>
      <c r="H102" s="326">
        <v>1964</v>
      </c>
      <c r="I102" s="88" t="s">
        <v>84</v>
      </c>
      <c r="J102" s="171">
        <v>1.1</v>
      </c>
      <c r="K102" s="326">
        <v>239619</v>
      </c>
      <c r="L102" s="326">
        <v>132363</v>
      </c>
      <c r="M102" s="171">
        <v>100</v>
      </c>
      <c r="N102" s="326" t="s">
        <v>84</v>
      </c>
      <c r="O102" s="326" t="s">
        <v>84</v>
      </c>
      <c r="P102" s="171" t="s">
        <v>84</v>
      </c>
      <c r="Q102" s="326" t="s">
        <v>84</v>
      </c>
      <c r="R102" s="326" t="s">
        <v>84</v>
      </c>
      <c r="S102" s="171" t="s">
        <v>84</v>
      </c>
    </row>
    <row r="103" spans="1:19" s="110" customFormat="1" ht="12.75">
      <c r="A103" s="111" t="s">
        <v>79</v>
      </c>
      <c r="B103" s="88" t="s">
        <v>84</v>
      </c>
      <c r="C103" s="88" t="s">
        <v>84</v>
      </c>
      <c r="D103" s="88" t="s">
        <v>84</v>
      </c>
      <c r="E103" s="326">
        <v>7751</v>
      </c>
      <c r="F103" s="326">
        <v>5294</v>
      </c>
      <c r="G103" s="171">
        <v>100</v>
      </c>
      <c r="H103" s="88" t="s">
        <v>84</v>
      </c>
      <c r="I103" s="88" t="s">
        <v>84</v>
      </c>
      <c r="J103" s="88" t="s">
        <v>84</v>
      </c>
      <c r="K103" s="88" t="s">
        <v>84</v>
      </c>
      <c r="L103" s="88" t="s">
        <v>84</v>
      </c>
      <c r="M103" s="88" t="s">
        <v>84</v>
      </c>
      <c r="N103" s="326">
        <v>14150</v>
      </c>
      <c r="O103" s="326">
        <v>9608</v>
      </c>
      <c r="P103" s="171">
        <v>100</v>
      </c>
      <c r="Q103" s="88" t="s">
        <v>84</v>
      </c>
      <c r="R103" s="88" t="s">
        <v>84</v>
      </c>
      <c r="S103" s="88" t="s">
        <v>84</v>
      </c>
    </row>
    <row r="104" spans="1:19" s="110" customFormat="1" ht="12.75">
      <c r="A104" s="111" t="s">
        <v>80</v>
      </c>
      <c r="B104" s="326">
        <v>144251</v>
      </c>
      <c r="C104" s="326">
        <v>75583</v>
      </c>
      <c r="D104" s="171">
        <v>60.2</v>
      </c>
      <c r="E104" s="326">
        <v>32660</v>
      </c>
      <c r="F104" s="326">
        <v>17481</v>
      </c>
      <c r="G104" s="171">
        <v>13.6</v>
      </c>
      <c r="H104" s="326">
        <v>62808</v>
      </c>
      <c r="I104" s="326">
        <v>34176</v>
      </c>
      <c r="J104" s="171">
        <v>26.2</v>
      </c>
      <c r="K104" s="326">
        <v>219955</v>
      </c>
      <c r="L104" s="326">
        <v>103863</v>
      </c>
      <c r="M104" s="171">
        <v>88.7</v>
      </c>
      <c r="N104" s="326">
        <v>3609</v>
      </c>
      <c r="O104" s="326">
        <v>3079</v>
      </c>
      <c r="P104" s="171">
        <v>1.5</v>
      </c>
      <c r="Q104" s="326">
        <v>24534</v>
      </c>
      <c r="R104" s="326">
        <v>12478</v>
      </c>
      <c r="S104" s="171">
        <v>9.9</v>
      </c>
    </row>
    <row r="105" spans="1:19" s="110" customFormat="1" ht="12.75">
      <c r="A105" s="111" t="s">
        <v>81</v>
      </c>
      <c r="B105" s="326">
        <v>63457</v>
      </c>
      <c r="C105" s="326">
        <v>35337</v>
      </c>
      <c r="D105" s="171">
        <v>83.6</v>
      </c>
      <c r="E105" s="326">
        <v>9842</v>
      </c>
      <c r="F105" s="326">
        <v>4688</v>
      </c>
      <c r="G105" s="171">
        <v>13</v>
      </c>
      <c r="H105" s="326">
        <v>2598</v>
      </c>
      <c r="I105" s="326">
        <v>872</v>
      </c>
      <c r="J105" s="171">
        <v>3.4</v>
      </c>
      <c r="K105" s="326">
        <v>241695</v>
      </c>
      <c r="L105" s="326">
        <v>135856</v>
      </c>
      <c r="M105" s="171">
        <v>99.2</v>
      </c>
      <c r="N105" s="326">
        <v>267</v>
      </c>
      <c r="O105" s="326">
        <v>40</v>
      </c>
      <c r="P105" s="171">
        <v>0.1</v>
      </c>
      <c r="Q105" s="326">
        <v>1560</v>
      </c>
      <c r="R105" s="326">
        <v>1481</v>
      </c>
      <c r="S105" s="171">
        <v>0.6</v>
      </c>
    </row>
    <row r="106" spans="1:19" s="110" customFormat="1" ht="12.75">
      <c r="A106" s="111" t="s">
        <v>82</v>
      </c>
      <c r="B106" s="326">
        <v>214329</v>
      </c>
      <c r="C106" s="326">
        <v>126566</v>
      </c>
      <c r="D106" s="171">
        <v>95.5</v>
      </c>
      <c r="E106" s="326">
        <v>5830</v>
      </c>
      <c r="F106" s="326">
        <v>3832</v>
      </c>
      <c r="G106" s="171">
        <v>2.6</v>
      </c>
      <c r="H106" s="326">
        <v>4158</v>
      </c>
      <c r="I106" s="326">
        <v>3054</v>
      </c>
      <c r="J106" s="171">
        <v>1.9</v>
      </c>
      <c r="K106" s="326">
        <v>937961</v>
      </c>
      <c r="L106" s="326">
        <v>484564</v>
      </c>
      <c r="M106" s="171">
        <v>100</v>
      </c>
      <c r="N106" s="326">
        <v>141</v>
      </c>
      <c r="O106" s="326">
        <v>102</v>
      </c>
      <c r="P106" s="171">
        <v>0</v>
      </c>
      <c r="Q106" s="326" t="s">
        <v>84</v>
      </c>
      <c r="R106" s="326" t="s">
        <v>84</v>
      </c>
      <c r="S106" s="171" t="s">
        <v>84</v>
      </c>
    </row>
    <row r="107" spans="1:19" s="110" customFormat="1" ht="12.75">
      <c r="A107" s="183" t="s">
        <v>105</v>
      </c>
      <c r="B107" s="326">
        <v>77492</v>
      </c>
      <c r="C107" s="326">
        <v>46661</v>
      </c>
      <c r="D107" s="171">
        <v>65.8</v>
      </c>
      <c r="E107" s="326">
        <v>35770</v>
      </c>
      <c r="F107" s="326">
        <v>24242</v>
      </c>
      <c r="G107" s="171">
        <v>30.4</v>
      </c>
      <c r="H107" s="326">
        <v>4430</v>
      </c>
      <c r="I107" s="326">
        <v>2565</v>
      </c>
      <c r="J107" s="171">
        <v>3.8</v>
      </c>
      <c r="K107" s="326">
        <v>43948</v>
      </c>
      <c r="L107" s="326">
        <v>27508</v>
      </c>
      <c r="M107" s="171">
        <v>84.4</v>
      </c>
      <c r="N107" s="326">
        <v>3290</v>
      </c>
      <c r="O107" s="326">
        <v>2249</v>
      </c>
      <c r="P107" s="171">
        <v>6.3</v>
      </c>
      <c r="Q107" s="326">
        <v>4827</v>
      </c>
      <c r="R107" s="326">
        <v>3511</v>
      </c>
      <c r="S107" s="171">
        <v>9.3</v>
      </c>
    </row>
    <row r="108" spans="1:19" s="110" customFormat="1" ht="12.75">
      <c r="A108" s="111" t="s">
        <v>83</v>
      </c>
      <c r="B108" s="326">
        <v>62665</v>
      </c>
      <c r="C108" s="326">
        <v>31607</v>
      </c>
      <c r="D108" s="171">
        <v>28.5</v>
      </c>
      <c r="E108" s="326">
        <v>5389</v>
      </c>
      <c r="F108" s="326">
        <v>2718</v>
      </c>
      <c r="G108" s="171">
        <v>2.4</v>
      </c>
      <c r="H108" s="326">
        <v>151992</v>
      </c>
      <c r="I108" s="326">
        <v>79651</v>
      </c>
      <c r="J108" s="171">
        <v>69.1</v>
      </c>
      <c r="K108" s="326">
        <v>103132</v>
      </c>
      <c r="L108" s="326">
        <v>52879</v>
      </c>
      <c r="M108" s="171">
        <v>41.7</v>
      </c>
      <c r="N108" s="326">
        <v>401</v>
      </c>
      <c r="O108" s="88">
        <v>116</v>
      </c>
      <c r="P108" s="171">
        <v>0.2</v>
      </c>
      <c r="Q108" s="326">
        <v>143783</v>
      </c>
      <c r="R108" s="326">
        <v>74662</v>
      </c>
      <c r="S108" s="171">
        <v>58.1</v>
      </c>
    </row>
    <row r="109" spans="1:19" s="110" customFormat="1" ht="12.75">
      <c r="A109" s="46" t="s">
        <v>110</v>
      </c>
      <c r="B109" s="88" t="s">
        <v>84</v>
      </c>
      <c r="C109" s="88" t="s">
        <v>84</v>
      </c>
      <c r="D109" s="88" t="s">
        <v>84</v>
      </c>
      <c r="E109" s="88" t="s">
        <v>84</v>
      </c>
      <c r="F109" s="88" t="s">
        <v>84</v>
      </c>
      <c r="G109" s="88" t="s">
        <v>84</v>
      </c>
      <c r="H109" s="88" t="s">
        <v>84</v>
      </c>
      <c r="I109" s="88" t="s">
        <v>84</v>
      </c>
      <c r="J109" s="88" t="s">
        <v>84</v>
      </c>
      <c r="K109" s="326">
        <v>250</v>
      </c>
      <c r="L109" s="326">
        <v>183</v>
      </c>
      <c r="M109" s="171">
        <v>100</v>
      </c>
      <c r="N109" s="88" t="s">
        <v>84</v>
      </c>
      <c r="O109" s="88" t="s">
        <v>84</v>
      </c>
      <c r="P109" s="88" t="s">
        <v>84</v>
      </c>
      <c r="Q109" s="88" t="s">
        <v>84</v>
      </c>
      <c r="R109" s="88" t="s">
        <v>84</v>
      </c>
      <c r="S109" s="88" t="s">
        <v>84</v>
      </c>
    </row>
    <row r="110" spans="1:19" s="110" customFormat="1" ht="12.75">
      <c r="A110" s="111" t="s">
        <v>85</v>
      </c>
      <c r="B110" s="326" t="s">
        <v>84</v>
      </c>
      <c r="C110" s="88" t="s">
        <v>84</v>
      </c>
      <c r="D110" s="171" t="s">
        <v>84</v>
      </c>
      <c r="E110" s="88" t="s">
        <v>84</v>
      </c>
      <c r="F110" s="88" t="s">
        <v>84</v>
      </c>
      <c r="G110" s="88" t="s">
        <v>84</v>
      </c>
      <c r="H110" s="88" t="s">
        <v>84</v>
      </c>
      <c r="I110" s="88" t="s">
        <v>84</v>
      </c>
      <c r="J110" s="88" t="s">
        <v>84</v>
      </c>
      <c r="K110" s="326">
        <v>2962</v>
      </c>
      <c r="L110" s="326">
        <v>1760</v>
      </c>
      <c r="M110" s="171">
        <v>100</v>
      </c>
      <c r="N110" s="88" t="s">
        <v>84</v>
      </c>
      <c r="O110" s="88" t="s">
        <v>84</v>
      </c>
      <c r="P110" s="88" t="s">
        <v>84</v>
      </c>
      <c r="Q110" s="88" t="s">
        <v>84</v>
      </c>
      <c r="R110" s="88" t="s">
        <v>84</v>
      </c>
      <c r="S110" s="88" t="s">
        <v>84</v>
      </c>
    </row>
    <row r="111" spans="1:19" s="110" customFormat="1" ht="12.75">
      <c r="A111" s="146" t="s">
        <v>86</v>
      </c>
      <c r="B111" s="167">
        <v>5883</v>
      </c>
      <c r="C111" s="167">
        <v>3768</v>
      </c>
      <c r="D111" s="172">
        <v>70.8</v>
      </c>
      <c r="E111" s="167">
        <v>2431</v>
      </c>
      <c r="F111" s="89" t="s">
        <v>84</v>
      </c>
      <c r="G111" s="172">
        <v>29.2</v>
      </c>
      <c r="H111" s="89" t="s">
        <v>84</v>
      </c>
      <c r="I111" s="89" t="s">
        <v>84</v>
      </c>
      <c r="J111" s="89" t="s">
        <v>84</v>
      </c>
      <c r="K111" s="167">
        <v>52179</v>
      </c>
      <c r="L111" s="167">
        <v>23166</v>
      </c>
      <c r="M111" s="172">
        <v>100</v>
      </c>
      <c r="N111" s="89" t="s">
        <v>84</v>
      </c>
      <c r="O111" s="89" t="s">
        <v>84</v>
      </c>
      <c r="P111" s="89" t="s">
        <v>84</v>
      </c>
      <c r="Q111" s="89" t="s">
        <v>84</v>
      </c>
      <c r="R111" s="89" t="s">
        <v>84</v>
      </c>
      <c r="S111" s="89" t="s">
        <v>84</v>
      </c>
    </row>
    <row r="114" spans="1:13" ht="31.5" customHeight="1">
      <c r="A114" s="451" t="s">
        <v>181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</row>
    <row r="115" spans="2:13" ht="12.75"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40" t="s">
        <v>101</v>
      </c>
    </row>
    <row r="116" spans="1:13" ht="12.75" customHeight="1">
      <c r="A116" s="403"/>
      <c r="B116" s="440" t="s">
        <v>114</v>
      </c>
      <c r="C116" s="440"/>
      <c r="D116" s="440"/>
      <c r="E116" s="440" t="s">
        <v>118</v>
      </c>
      <c r="F116" s="440"/>
      <c r="G116" s="441"/>
      <c r="H116" s="441"/>
      <c r="I116" s="441"/>
      <c r="J116" s="441"/>
      <c r="K116" s="441"/>
      <c r="L116" s="441"/>
      <c r="M116" s="442"/>
    </row>
    <row r="117" spans="1:13" ht="30" customHeight="1">
      <c r="A117" s="404"/>
      <c r="B117" s="440"/>
      <c r="C117" s="440"/>
      <c r="D117" s="440"/>
      <c r="E117" s="440" t="s">
        <v>115</v>
      </c>
      <c r="F117" s="440"/>
      <c r="G117" s="440"/>
      <c r="H117" s="440" t="s">
        <v>116</v>
      </c>
      <c r="I117" s="440"/>
      <c r="J117" s="440"/>
      <c r="K117" s="440" t="s">
        <v>117</v>
      </c>
      <c r="L117" s="440"/>
      <c r="M117" s="443"/>
    </row>
    <row r="118" spans="1:19" ht="36.75" customHeight="1">
      <c r="A118" s="439"/>
      <c r="B118" s="307" t="s">
        <v>193</v>
      </c>
      <c r="C118" s="307" t="s">
        <v>119</v>
      </c>
      <c r="D118" s="307" t="s">
        <v>194</v>
      </c>
      <c r="E118" s="307" t="s">
        <v>193</v>
      </c>
      <c r="F118" s="307" t="s">
        <v>119</v>
      </c>
      <c r="G118" s="307" t="s">
        <v>194</v>
      </c>
      <c r="H118" s="307" t="s">
        <v>193</v>
      </c>
      <c r="I118" s="307" t="s">
        <v>119</v>
      </c>
      <c r="J118" s="307" t="s">
        <v>194</v>
      </c>
      <c r="K118" s="307" t="s">
        <v>193</v>
      </c>
      <c r="L118" s="307" t="s">
        <v>119</v>
      </c>
      <c r="M118" s="308" t="s">
        <v>194</v>
      </c>
      <c r="O118" s="222"/>
      <c r="P118" s="222"/>
      <c r="Q118" s="222"/>
      <c r="R118" s="222"/>
      <c r="S118" s="222"/>
    </row>
    <row r="119" spans="1:25" s="110" customFormat="1" ht="12.75">
      <c r="A119" s="241" t="s">
        <v>69</v>
      </c>
      <c r="B119" s="119">
        <f>E119+H119+K119</f>
        <v>22472782</v>
      </c>
      <c r="C119" s="119">
        <f>F119+I119+L119</f>
        <v>21669739</v>
      </c>
      <c r="D119" s="317">
        <f>B119/C119%</f>
        <v>103.70582682144902</v>
      </c>
      <c r="E119" s="347">
        <v>1265003</v>
      </c>
      <c r="F119" s="347">
        <v>1274932</v>
      </c>
      <c r="G119" s="317">
        <f>E119/F119%</f>
        <v>99.22121336667368</v>
      </c>
      <c r="H119" s="168">
        <f>SUM(H120:H139)</f>
        <v>11358068</v>
      </c>
      <c r="I119" s="168">
        <f>SUM(I120:I139)</f>
        <v>10023962</v>
      </c>
      <c r="J119" s="317">
        <f>H119/I119%</f>
        <v>113.30916857027192</v>
      </c>
      <c r="K119" s="168">
        <f>SUM(K120:K139)</f>
        <v>9849711</v>
      </c>
      <c r="L119" s="168">
        <f>SUM(L120:L139)</f>
        <v>10370845</v>
      </c>
      <c r="M119" s="317">
        <f>K119/L119%</f>
        <v>94.97500926877223</v>
      </c>
      <c r="O119" s="282"/>
      <c r="P119" s="282"/>
      <c r="Q119" s="275"/>
      <c r="R119" s="282"/>
      <c r="S119" s="282"/>
      <c r="T119" s="275"/>
      <c r="U119" s="282"/>
      <c r="V119" s="282"/>
      <c r="W119" s="275"/>
      <c r="X119" s="282"/>
      <c r="Y119" s="282"/>
    </row>
    <row r="120" spans="1:25" s="110" customFormat="1" ht="12.75">
      <c r="A120" s="183" t="s">
        <v>107</v>
      </c>
      <c r="B120" s="33">
        <f aca="true" t="shared" si="10" ref="B120:C135">E120+H120+K120</f>
        <v>1205431</v>
      </c>
      <c r="C120" s="33">
        <f t="shared" si="10"/>
        <v>1179412</v>
      </c>
      <c r="D120" s="48">
        <f aca="true" t="shared" si="11" ref="D120:D139">B120/C120%</f>
        <v>102.20609931050387</v>
      </c>
      <c r="E120" s="347">
        <v>57104</v>
      </c>
      <c r="F120" s="347">
        <v>54616</v>
      </c>
      <c r="G120" s="48">
        <f aca="true" t="shared" si="12" ref="G120:G139">E120/F120%</f>
        <v>104.55544162882673</v>
      </c>
      <c r="H120" s="85">
        <v>719779</v>
      </c>
      <c r="I120" s="85">
        <v>702054</v>
      </c>
      <c r="J120" s="48">
        <f aca="true" t="shared" si="13" ref="J120:J139">H120/I120%</f>
        <v>102.52473456457766</v>
      </c>
      <c r="K120" s="85">
        <v>428548</v>
      </c>
      <c r="L120" s="85">
        <v>422742</v>
      </c>
      <c r="M120" s="48">
        <f aca="true" t="shared" si="14" ref="M120:M139">K120/L120%</f>
        <v>101.37341451760174</v>
      </c>
      <c r="O120" s="282"/>
      <c r="P120" s="282"/>
      <c r="Q120" s="275"/>
      <c r="R120" s="282"/>
      <c r="S120" s="282"/>
      <c r="T120" s="275"/>
      <c r="U120" s="282"/>
      <c r="V120" s="282"/>
      <c r="W120" s="275"/>
      <c r="X120" s="282"/>
      <c r="Y120" s="282"/>
    </row>
    <row r="121" spans="1:25" s="110" customFormat="1" ht="12.75">
      <c r="A121" s="111" t="s">
        <v>70</v>
      </c>
      <c r="B121" s="33">
        <f t="shared" si="10"/>
        <v>630378</v>
      </c>
      <c r="C121" s="33">
        <f t="shared" si="10"/>
        <v>593602</v>
      </c>
      <c r="D121" s="48">
        <f t="shared" si="11"/>
        <v>106.19539691577857</v>
      </c>
      <c r="E121" s="347">
        <v>91781</v>
      </c>
      <c r="F121" s="347">
        <v>82758</v>
      </c>
      <c r="G121" s="48">
        <f t="shared" si="12"/>
        <v>110.90287343821745</v>
      </c>
      <c r="H121" s="85">
        <v>111230</v>
      </c>
      <c r="I121" s="85">
        <v>99810</v>
      </c>
      <c r="J121" s="48">
        <f t="shared" si="13"/>
        <v>111.44173930467889</v>
      </c>
      <c r="K121" s="85">
        <v>427367</v>
      </c>
      <c r="L121" s="85">
        <v>411034</v>
      </c>
      <c r="M121" s="48">
        <f t="shared" si="14"/>
        <v>103.97363721735914</v>
      </c>
      <c r="O121" s="282"/>
      <c r="P121" s="282"/>
      <c r="Q121" s="275"/>
      <c r="R121" s="282"/>
      <c r="S121" s="282"/>
      <c r="T121" s="275"/>
      <c r="U121" s="282"/>
      <c r="V121" s="282"/>
      <c r="W121" s="275"/>
      <c r="X121" s="282"/>
      <c r="Y121" s="282"/>
    </row>
    <row r="122" spans="1:25" s="110" customFormat="1" ht="12.75">
      <c r="A122" s="111" t="s">
        <v>71</v>
      </c>
      <c r="B122" s="33">
        <f t="shared" si="10"/>
        <v>1350259</v>
      </c>
      <c r="C122" s="33">
        <f t="shared" si="10"/>
        <v>1270037</v>
      </c>
      <c r="D122" s="48">
        <f t="shared" si="11"/>
        <v>106.31650888911109</v>
      </c>
      <c r="E122" s="347">
        <v>78692</v>
      </c>
      <c r="F122" s="347">
        <v>72861</v>
      </c>
      <c r="G122" s="48">
        <f t="shared" si="12"/>
        <v>108.00290964988127</v>
      </c>
      <c r="H122" s="85">
        <v>762365</v>
      </c>
      <c r="I122" s="85">
        <v>684394</v>
      </c>
      <c r="J122" s="48">
        <f t="shared" si="13"/>
        <v>111.39270654038464</v>
      </c>
      <c r="K122" s="85">
        <v>509202</v>
      </c>
      <c r="L122" s="85">
        <v>512782</v>
      </c>
      <c r="M122" s="48">
        <f t="shared" si="14"/>
        <v>99.30184756875242</v>
      </c>
      <c r="O122" s="282"/>
      <c r="P122" s="282"/>
      <c r="Q122" s="275"/>
      <c r="R122" s="282"/>
      <c r="S122" s="282"/>
      <c r="T122" s="275"/>
      <c r="U122" s="282"/>
      <c r="V122" s="282"/>
      <c r="W122" s="275"/>
      <c r="X122" s="282"/>
      <c r="Y122" s="282"/>
    </row>
    <row r="123" spans="1:25" s="110" customFormat="1" ht="12.75">
      <c r="A123" s="111" t="s">
        <v>72</v>
      </c>
      <c r="B123" s="33">
        <f t="shared" si="10"/>
        <v>2826873</v>
      </c>
      <c r="C123" s="33">
        <f t="shared" si="10"/>
        <v>2691039</v>
      </c>
      <c r="D123" s="48">
        <f t="shared" si="11"/>
        <v>105.04764145001243</v>
      </c>
      <c r="E123" s="347">
        <v>87481</v>
      </c>
      <c r="F123" s="347">
        <v>98260</v>
      </c>
      <c r="G123" s="48">
        <f t="shared" si="12"/>
        <v>89.0301241603908</v>
      </c>
      <c r="H123" s="85">
        <v>1822634</v>
      </c>
      <c r="I123" s="85">
        <v>1683998</v>
      </c>
      <c r="J123" s="48">
        <f t="shared" si="13"/>
        <v>108.23255134507286</v>
      </c>
      <c r="K123" s="85">
        <v>916758</v>
      </c>
      <c r="L123" s="85">
        <v>908781</v>
      </c>
      <c r="M123" s="48">
        <f t="shared" si="14"/>
        <v>100.87776923153103</v>
      </c>
      <c r="O123" s="282"/>
      <c r="P123" s="282"/>
      <c r="Q123" s="275"/>
      <c r="R123" s="282"/>
      <c r="S123" s="282"/>
      <c r="T123" s="275"/>
      <c r="U123" s="282"/>
      <c r="V123" s="282"/>
      <c r="W123" s="275"/>
      <c r="X123" s="282"/>
      <c r="Y123" s="282"/>
    </row>
    <row r="124" spans="1:25" s="110" customFormat="1" ht="12.75">
      <c r="A124" s="111" t="s">
        <v>73</v>
      </c>
      <c r="B124" s="33">
        <f t="shared" si="10"/>
        <v>533826</v>
      </c>
      <c r="C124" s="33">
        <f t="shared" si="10"/>
        <v>546769</v>
      </c>
      <c r="D124" s="48">
        <f t="shared" si="11"/>
        <v>97.63282117310968</v>
      </c>
      <c r="E124" s="347">
        <v>33712</v>
      </c>
      <c r="F124" s="347">
        <v>35450</v>
      </c>
      <c r="G124" s="48">
        <f t="shared" si="12"/>
        <v>95.09732016925247</v>
      </c>
      <c r="H124" s="85">
        <v>274576</v>
      </c>
      <c r="I124" s="85">
        <v>276008</v>
      </c>
      <c r="J124" s="48">
        <f t="shared" si="13"/>
        <v>99.48117445871135</v>
      </c>
      <c r="K124" s="85">
        <v>225538</v>
      </c>
      <c r="L124" s="85">
        <v>235311</v>
      </c>
      <c r="M124" s="48">
        <f t="shared" si="14"/>
        <v>95.84677299403768</v>
      </c>
      <c r="O124" s="282"/>
      <c r="P124" s="282"/>
      <c r="Q124" s="275"/>
      <c r="R124" s="282"/>
      <c r="S124" s="282"/>
      <c r="T124" s="275"/>
      <c r="U124" s="282"/>
      <c r="V124" s="282"/>
      <c r="W124" s="275"/>
      <c r="X124" s="282"/>
      <c r="Y124" s="282"/>
    </row>
    <row r="125" spans="1:25" s="110" customFormat="1" ht="12.75">
      <c r="A125" s="111" t="s">
        <v>74</v>
      </c>
      <c r="B125" s="33">
        <f t="shared" si="10"/>
        <v>1277223</v>
      </c>
      <c r="C125" s="33">
        <f t="shared" si="10"/>
        <v>1232142</v>
      </c>
      <c r="D125" s="48">
        <f t="shared" si="11"/>
        <v>103.6587503713046</v>
      </c>
      <c r="E125" s="347">
        <v>90983</v>
      </c>
      <c r="F125" s="347">
        <v>99224</v>
      </c>
      <c r="G125" s="48">
        <f t="shared" si="12"/>
        <v>91.69454970571635</v>
      </c>
      <c r="H125" s="85">
        <v>649626</v>
      </c>
      <c r="I125" s="85">
        <v>627750</v>
      </c>
      <c r="J125" s="48">
        <f t="shared" si="13"/>
        <v>103.48482676224612</v>
      </c>
      <c r="K125" s="85">
        <v>536614</v>
      </c>
      <c r="L125" s="85">
        <v>505168</v>
      </c>
      <c r="M125" s="48">
        <f t="shared" si="14"/>
        <v>106.22485984860481</v>
      </c>
      <c r="O125" s="282"/>
      <c r="P125" s="282"/>
      <c r="Q125" s="275"/>
      <c r="R125" s="282"/>
      <c r="S125" s="282"/>
      <c r="T125" s="275"/>
      <c r="U125" s="282"/>
      <c r="V125" s="282"/>
      <c r="W125" s="275"/>
      <c r="X125" s="282"/>
      <c r="Y125" s="282"/>
    </row>
    <row r="126" spans="1:25" s="110" customFormat="1" ht="12.75">
      <c r="A126" s="111" t="s">
        <v>75</v>
      </c>
      <c r="B126" s="33">
        <f t="shared" si="10"/>
        <v>3784297</v>
      </c>
      <c r="C126" s="33">
        <f t="shared" si="10"/>
        <v>3485131</v>
      </c>
      <c r="D126" s="48">
        <f t="shared" si="11"/>
        <v>108.58406757163505</v>
      </c>
      <c r="E126" s="347">
        <v>73329</v>
      </c>
      <c r="F126" s="347">
        <v>97172</v>
      </c>
      <c r="G126" s="48">
        <f t="shared" si="12"/>
        <v>75.46309636520809</v>
      </c>
      <c r="H126" s="85">
        <v>2304767</v>
      </c>
      <c r="I126" s="85">
        <v>1972295</v>
      </c>
      <c r="J126" s="48">
        <f t="shared" si="13"/>
        <v>116.85711316004958</v>
      </c>
      <c r="K126" s="85">
        <v>1406201</v>
      </c>
      <c r="L126" s="85">
        <v>1415664</v>
      </c>
      <c r="M126" s="48">
        <f t="shared" si="14"/>
        <v>99.33155042439449</v>
      </c>
      <c r="O126" s="282"/>
      <c r="P126" s="282"/>
      <c r="Q126" s="275"/>
      <c r="R126" s="282"/>
      <c r="S126" s="282"/>
      <c r="T126" s="275"/>
      <c r="U126" s="282"/>
      <c r="V126" s="282"/>
      <c r="W126" s="275"/>
      <c r="X126" s="282"/>
      <c r="Y126" s="282"/>
    </row>
    <row r="127" spans="1:25" s="110" customFormat="1" ht="12.75">
      <c r="A127" s="46" t="s">
        <v>108</v>
      </c>
      <c r="B127" s="33">
        <f t="shared" si="10"/>
        <v>1782717</v>
      </c>
      <c r="C127" s="33">
        <f t="shared" si="10"/>
        <v>1743178</v>
      </c>
      <c r="D127" s="48">
        <f t="shared" si="11"/>
        <v>102.26821357314056</v>
      </c>
      <c r="E127" s="347">
        <v>130254</v>
      </c>
      <c r="F127" s="347">
        <v>141392</v>
      </c>
      <c r="G127" s="48">
        <f t="shared" si="12"/>
        <v>92.12260948285616</v>
      </c>
      <c r="H127" s="85">
        <v>861201</v>
      </c>
      <c r="I127" s="85">
        <v>799604</v>
      </c>
      <c r="J127" s="48">
        <f t="shared" si="13"/>
        <v>107.70343820190995</v>
      </c>
      <c r="K127" s="85">
        <v>791262</v>
      </c>
      <c r="L127" s="85">
        <v>802182</v>
      </c>
      <c r="M127" s="48">
        <f t="shared" si="14"/>
        <v>98.63871291053651</v>
      </c>
      <c r="O127" s="282"/>
      <c r="P127" s="282"/>
      <c r="Q127" s="275"/>
      <c r="R127" s="282"/>
      <c r="S127" s="282"/>
      <c r="T127" s="275"/>
      <c r="U127" s="282"/>
      <c r="V127" s="282"/>
      <c r="W127" s="275"/>
      <c r="X127" s="282"/>
      <c r="Y127" s="282"/>
    </row>
    <row r="128" spans="1:25" s="110" customFormat="1" ht="12.75">
      <c r="A128" s="111" t="s">
        <v>76</v>
      </c>
      <c r="B128" s="33">
        <f t="shared" si="10"/>
        <v>666555</v>
      </c>
      <c r="C128" s="33">
        <f t="shared" si="10"/>
        <v>645913</v>
      </c>
      <c r="D128" s="48">
        <f t="shared" si="11"/>
        <v>103.19578642944174</v>
      </c>
      <c r="E128" s="347">
        <v>51603</v>
      </c>
      <c r="F128" s="347">
        <v>46556</v>
      </c>
      <c r="G128" s="48">
        <f t="shared" si="12"/>
        <v>110.84070796460178</v>
      </c>
      <c r="H128" s="85">
        <v>380557</v>
      </c>
      <c r="I128" s="85">
        <v>363326</v>
      </c>
      <c r="J128" s="48">
        <f t="shared" si="13"/>
        <v>104.74257278587274</v>
      </c>
      <c r="K128" s="85">
        <v>234395</v>
      </c>
      <c r="L128" s="85">
        <v>236031</v>
      </c>
      <c r="M128" s="48">
        <f t="shared" si="14"/>
        <v>99.30687070766129</v>
      </c>
      <c r="O128" s="282"/>
      <c r="P128" s="282"/>
      <c r="Q128" s="275"/>
      <c r="R128" s="282"/>
      <c r="S128" s="282"/>
      <c r="T128" s="275"/>
      <c r="U128" s="282"/>
      <c r="V128" s="282"/>
      <c r="W128" s="275"/>
      <c r="X128" s="282"/>
      <c r="Y128" s="282"/>
    </row>
    <row r="129" spans="1:25" s="110" customFormat="1" ht="12.75">
      <c r="A129" s="111" t="s">
        <v>77</v>
      </c>
      <c r="B129" s="33">
        <f t="shared" si="10"/>
        <v>454302</v>
      </c>
      <c r="C129" s="33">
        <f t="shared" si="10"/>
        <v>433905</v>
      </c>
      <c r="D129" s="48">
        <f t="shared" si="11"/>
        <v>104.70079856189719</v>
      </c>
      <c r="E129" s="347">
        <v>31789</v>
      </c>
      <c r="F129" s="347">
        <v>26777</v>
      </c>
      <c r="G129" s="48">
        <f t="shared" si="12"/>
        <v>118.71755611158831</v>
      </c>
      <c r="H129" s="85">
        <v>140170</v>
      </c>
      <c r="I129" s="85">
        <v>125210</v>
      </c>
      <c r="J129" s="48">
        <f t="shared" si="13"/>
        <v>111.94792748183053</v>
      </c>
      <c r="K129" s="85">
        <v>282343</v>
      </c>
      <c r="L129" s="85">
        <v>281918</v>
      </c>
      <c r="M129" s="48">
        <f t="shared" si="14"/>
        <v>100.15075305585313</v>
      </c>
      <c r="O129" s="282"/>
      <c r="P129" s="282"/>
      <c r="Q129" s="275"/>
      <c r="R129" s="282"/>
      <c r="S129" s="282"/>
      <c r="T129" s="275"/>
      <c r="U129" s="282"/>
      <c r="V129" s="282"/>
      <c r="W129" s="275"/>
      <c r="X129" s="282"/>
      <c r="Y129" s="282"/>
    </row>
    <row r="130" spans="1:25" s="110" customFormat="1" ht="12.75">
      <c r="A130" s="111" t="s">
        <v>78</v>
      </c>
      <c r="B130" s="33">
        <f t="shared" si="10"/>
        <v>713115</v>
      </c>
      <c r="C130" s="33">
        <f t="shared" si="10"/>
        <v>697443</v>
      </c>
      <c r="D130" s="48">
        <f t="shared" si="11"/>
        <v>102.24706535157712</v>
      </c>
      <c r="E130" s="347">
        <v>30484</v>
      </c>
      <c r="F130" s="347">
        <v>29362</v>
      </c>
      <c r="G130" s="48">
        <f t="shared" si="12"/>
        <v>103.82126558136366</v>
      </c>
      <c r="H130" s="85">
        <v>437696</v>
      </c>
      <c r="I130" s="85">
        <v>408604</v>
      </c>
      <c r="J130" s="48">
        <f t="shared" si="13"/>
        <v>107.11985198382786</v>
      </c>
      <c r="K130" s="85">
        <v>244935</v>
      </c>
      <c r="L130" s="85">
        <v>259477</v>
      </c>
      <c r="M130" s="48">
        <f t="shared" si="14"/>
        <v>94.39564971076435</v>
      </c>
      <c r="O130" s="282"/>
      <c r="P130" s="282"/>
      <c r="Q130" s="275"/>
      <c r="R130" s="282"/>
      <c r="S130" s="282"/>
      <c r="T130" s="275"/>
      <c r="U130" s="282"/>
      <c r="V130" s="282"/>
      <c r="W130" s="275"/>
      <c r="X130" s="282"/>
      <c r="Y130" s="282"/>
    </row>
    <row r="131" spans="1:25" s="110" customFormat="1" ht="12.75">
      <c r="A131" s="111" t="s">
        <v>79</v>
      </c>
      <c r="B131" s="33">
        <f t="shared" si="10"/>
        <v>256287</v>
      </c>
      <c r="C131" s="33">
        <f t="shared" si="10"/>
        <v>262980</v>
      </c>
      <c r="D131" s="48">
        <f t="shared" si="11"/>
        <v>97.45493953912845</v>
      </c>
      <c r="E131" s="347">
        <v>6409</v>
      </c>
      <c r="F131" s="347">
        <v>6712</v>
      </c>
      <c r="G131" s="48">
        <f t="shared" si="12"/>
        <v>95.48569725864124</v>
      </c>
      <c r="H131" s="85">
        <v>114272</v>
      </c>
      <c r="I131" s="85">
        <v>108529</v>
      </c>
      <c r="J131" s="48">
        <f t="shared" si="13"/>
        <v>105.29167319334003</v>
      </c>
      <c r="K131" s="85">
        <v>135606</v>
      </c>
      <c r="L131" s="85">
        <v>147739</v>
      </c>
      <c r="M131" s="48">
        <f t="shared" si="14"/>
        <v>91.78754425033335</v>
      </c>
      <c r="O131" s="282"/>
      <c r="P131" s="282"/>
      <c r="Q131" s="275"/>
      <c r="R131" s="282"/>
      <c r="S131" s="282"/>
      <c r="T131" s="275"/>
      <c r="U131" s="282"/>
      <c r="V131" s="282"/>
      <c r="W131" s="275"/>
      <c r="X131" s="282"/>
      <c r="Y131" s="282"/>
    </row>
    <row r="132" spans="1:25" s="110" customFormat="1" ht="12.75">
      <c r="A132" s="111" t="s">
        <v>80</v>
      </c>
      <c r="B132" s="33">
        <f>E132+H132+K132</f>
        <v>637108</v>
      </c>
      <c r="C132" s="33">
        <f t="shared" si="10"/>
        <v>616116</v>
      </c>
      <c r="D132" s="48">
        <f t="shared" si="11"/>
        <v>103.40715060151011</v>
      </c>
      <c r="E132" s="347">
        <v>23869</v>
      </c>
      <c r="F132" s="347">
        <v>18860</v>
      </c>
      <c r="G132" s="48">
        <f t="shared" si="12"/>
        <v>126.55885471898198</v>
      </c>
      <c r="H132" s="85">
        <v>237638</v>
      </c>
      <c r="I132" s="85">
        <v>215968</v>
      </c>
      <c r="J132" s="48">
        <f t="shared" si="13"/>
        <v>110.03389391020893</v>
      </c>
      <c r="K132" s="85">
        <v>375601</v>
      </c>
      <c r="L132" s="85">
        <v>381288</v>
      </c>
      <c r="M132" s="48">
        <f t="shared" si="14"/>
        <v>98.50847653217515</v>
      </c>
      <c r="O132" s="282"/>
      <c r="P132" s="282"/>
      <c r="Q132" s="275"/>
      <c r="R132" s="282"/>
      <c r="S132" s="282"/>
      <c r="T132" s="275"/>
      <c r="U132" s="282"/>
      <c r="V132" s="282"/>
      <c r="W132" s="275"/>
      <c r="X132" s="282"/>
      <c r="Y132" s="282"/>
    </row>
    <row r="133" spans="1:25" s="110" customFormat="1" ht="12.75">
      <c r="A133" s="111" t="s">
        <v>81</v>
      </c>
      <c r="B133" s="33">
        <f>E133+H133+K133</f>
        <v>469026</v>
      </c>
      <c r="C133" s="33">
        <f t="shared" si="10"/>
        <v>453573</v>
      </c>
      <c r="D133" s="48">
        <f t="shared" si="11"/>
        <v>103.40694882631904</v>
      </c>
      <c r="E133" s="347">
        <v>34283</v>
      </c>
      <c r="F133" s="347">
        <v>24785</v>
      </c>
      <c r="G133" s="48">
        <f t="shared" si="12"/>
        <v>138.32156546298165</v>
      </c>
      <c r="H133" s="85">
        <v>52915</v>
      </c>
      <c r="I133" s="85">
        <v>50190</v>
      </c>
      <c r="J133" s="48">
        <f t="shared" si="13"/>
        <v>105.4293684000797</v>
      </c>
      <c r="K133" s="85">
        <v>381828</v>
      </c>
      <c r="L133" s="85">
        <v>378598</v>
      </c>
      <c r="M133" s="48">
        <f t="shared" si="14"/>
        <v>100.85314766586194</v>
      </c>
      <c r="O133" s="282"/>
      <c r="P133" s="282"/>
      <c r="Q133" s="275"/>
      <c r="R133" s="282"/>
      <c r="S133" s="282"/>
      <c r="T133" s="275"/>
      <c r="U133" s="282"/>
      <c r="V133" s="282"/>
      <c r="W133" s="275"/>
      <c r="X133" s="282"/>
      <c r="Y133" s="282"/>
    </row>
    <row r="134" spans="1:25" s="110" customFormat="1" ht="12.75">
      <c r="A134" s="111" t="s">
        <v>82</v>
      </c>
      <c r="B134" s="33">
        <f>E134+H134+K134</f>
        <v>4963424</v>
      </c>
      <c r="C134" s="33">
        <f>F134+I134+L134</f>
        <v>4885088</v>
      </c>
      <c r="D134" s="48">
        <f t="shared" si="11"/>
        <v>101.60357397860592</v>
      </c>
      <c r="E134" s="347">
        <v>419457</v>
      </c>
      <c r="F134" s="347">
        <v>416037</v>
      </c>
      <c r="G134" s="48">
        <f t="shared" si="12"/>
        <v>100.82204227027884</v>
      </c>
      <c r="H134" s="85">
        <v>2042117</v>
      </c>
      <c r="I134" s="85">
        <v>1438036</v>
      </c>
      <c r="J134" s="48">
        <f t="shared" si="13"/>
        <v>142.00736281984595</v>
      </c>
      <c r="K134" s="85">
        <v>2501850</v>
      </c>
      <c r="L134" s="85">
        <v>3031015</v>
      </c>
      <c r="M134" s="48">
        <f t="shared" si="14"/>
        <v>82.54165683772597</v>
      </c>
      <c r="O134" s="282"/>
      <c r="P134" s="282"/>
      <c r="Q134" s="275"/>
      <c r="R134" s="282"/>
      <c r="S134" s="282"/>
      <c r="T134" s="275"/>
      <c r="U134" s="282"/>
      <c r="V134" s="282"/>
      <c r="W134" s="275"/>
      <c r="X134" s="282"/>
      <c r="Y134" s="282"/>
    </row>
    <row r="135" spans="1:25" s="110" customFormat="1" ht="12.75">
      <c r="A135" s="183" t="s">
        <v>105</v>
      </c>
      <c r="B135" s="33">
        <f>E135+H135+K135</f>
        <v>255894</v>
      </c>
      <c r="C135" s="33">
        <f t="shared" si="10"/>
        <v>278892</v>
      </c>
      <c r="D135" s="48">
        <f t="shared" si="11"/>
        <v>91.75379716879652</v>
      </c>
      <c r="E135" s="347">
        <v>10004</v>
      </c>
      <c r="F135" s="347">
        <v>10021</v>
      </c>
      <c r="G135" s="48">
        <f t="shared" si="12"/>
        <v>99.83035625187108</v>
      </c>
      <c r="H135" s="85">
        <v>186643</v>
      </c>
      <c r="I135" s="85">
        <v>208400</v>
      </c>
      <c r="J135" s="48">
        <f t="shared" si="13"/>
        <v>89.55998080614204</v>
      </c>
      <c r="K135" s="85">
        <v>59247</v>
      </c>
      <c r="L135" s="85">
        <v>60471</v>
      </c>
      <c r="M135" s="48">
        <f t="shared" si="14"/>
        <v>97.97588926923649</v>
      </c>
      <c r="O135" s="282"/>
      <c r="P135" s="282"/>
      <c r="Q135" s="275"/>
      <c r="R135" s="282"/>
      <c r="S135" s="282"/>
      <c r="T135" s="275"/>
      <c r="U135" s="282"/>
      <c r="V135" s="282"/>
      <c r="W135" s="275"/>
      <c r="X135" s="282"/>
      <c r="Y135" s="282"/>
    </row>
    <row r="136" spans="1:25" s="110" customFormat="1" ht="12.75">
      <c r="A136" s="111" t="s">
        <v>83</v>
      </c>
      <c r="B136" s="33">
        <f>E136+H136+K136</f>
        <v>589460</v>
      </c>
      <c r="C136" s="33">
        <f>F136+I136+L136</f>
        <v>581281</v>
      </c>
      <c r="D136" s="48">
        <f t="shared" si="11"/>
        <v>101.40706474149334</v>
      </c>
      <c r="E136" s="347">
        <v>8710</v>
      </c>
      <c r="F136" s="347">
        <v>7233</v>
      </c>
      <c r="G136" s="48">
        <f t="shared" si="12"/>
        <v>120.42029586616896</v>
      </c>
      <c r="H136" s="85">
        <v>248297</v>
      </c>
      <c r="I136" s="85">
        <v>247496</v>
      </c>
      <c r="J136" s="48">
        <f t="shared" si="13"/>
        <v>100.32364159420759</v>
      </c>
      <c r="K136" s="85">
        <v>332453</v>
      </c>
      <c r="L136" s="85">
        <v>326552</v>
      </c>
      <c r="M136" s="48">
        <f t="shared" si="14"/>
        <v>101.80706288738088</v>
      </c>
      <c r="O136" s="282"/>
      <c r="P136" s="282"/>
      <c r="Q136" s="275"/>
      <c r="R136" s="282"/>
      <c r="S136" s="282"/>
      <c r="T136" s="275"/>
      <c r="U136" s="282"/>
      <c r="V136" s="282"/>
      <c r="W136" s="275"/>
      <c r="X136" s="282"/>
      <c r="Y136" s="282"/>
    </row>
    <row r="137" spans="1:25" s="110" customFormat="1" ht="12.75">
      <c r="A137" s="46" t="s">
        <v>110</v>
      </c>
      <c r="B137" s="33">
        <f>E137+K137</f>
        <v>1656</v>
      </c>
      <c r="C137" s="168">
        <v>937</v>
      </c>
      <c r="D137" s="48">
        <f t="shared" si="11"/>
        <v>176.73425827107792</v>
      </c>
      <c r="E137" s="347">
        <v>830</v>
      </c>
      <c r="F137" s="347" t="s">
        <v>111</v>
      </c>
      <c r="G137" s="48" t="s">
        <v>219</v>
      </c>
      <c r="H137" s="65" t="s">
        <v>84</v>
      </c>
      <c r="I137" s="65" t="s">
        <v>84</v>
      </c>
      <c r="J137" s="48" t="s">
        <v>84</v>
      </c>
      <c r="K137" s="85">
        <v>826</v>
      </c>
      <c r="L137" s="85">
        <v>917</v>
      </c>
      <c r="M137" s="48">
        <f t="shared" si="14"/>
        <v>90.07633587786259</v>
      </c>
      <c r="O137" s="282"/>
      <c r="P137" s="282"/>
      <c r="Q137" s="275"/>
      <c r="R137" s="282"/>
      <c r="S137" s="282"/>
      <c r="T137" s="275"/>
      <c r="U137" s="275"/>
      <c r="V137" s="282"/>
      <c r="W137" s="275"/>
      <c r="X137" s="282"/>
      <c r="Y137" s="282"/>
    </row>
    <row r="138" spans="1:25" s="110" customFormat="1" ht="12.75">
      <c r="A138" s="111" t="s">
        <v>85</v>
      </c>
      <c r="B138" s="33">
        <f>K138</f>
        <v>1118</v>
      </c>
      <c r="C138" s="33">
        <f>L138</f>
        <v>1196</v>
      </c>
      <c r="D138" s="48">
        <f t="shared" si="11"/>
        <v>93.4782608695652</v>
      </c>
      <c r="E138" s="353" t="s">
        <v>84</v>
      </c>
      <c r="F138" s="353" t="s">
        <v>84</v>
      </c>
      <c r="G138" s="48" t="s">
        <v>84</v>
      </c>
      <c r="H138" s="65" t="s">
        <v>84</v>
      </c>
      <c r="I138" s="65" t="s">
        <v>84</v>
      </c>
      <c r="J138" s="48" t="s">
        <v>84</v>
      </c>
      <c r="K138" s="85">
        <v>1118</v>
      </c>
      <c r="L138" s="85">
        <v>1196</v>
      </c>
      <c r="M138" s="48">
        <f t="shared" si="14"/>
        <v>93.4782608695652</v>
      </c>
      <c r="O138" s="282"/>
      <c r="P138" s="282"/>
      <c r="Q138" s="275"/>
      <c r="R138" s="275"/>
      <c r="S138" s="275"/>
      <c r="T138" s="275"/>
      <c r="U138" s="275"/>
      <c r="V138" s="275"/>
      <c r="W138" s="275"/>
      <c r="X138" s="282"/>
      <c r="Y138" s="282"/>
    </row>
    <row r="139" spans="1:25" s="110" customFormat="1" ht="12.75">
      <c r="A139" s="146" t="s">
        <v>86</v>
      </c>
      <c r="B139" s="86">
        <f>E139+H139+K139</f>
        <v>73833</v>
      </c>
      <c r="C139" s="86">
        <f>F139+I139+L139</f>
        <v>71105</v>
      </c>
      <c r="D139" s="50">
        <f t="shared" si="11"/>
        <v>103.83657970606849</v>
      </c>
      <c r="E139" s="348">
        <v>4229</v>
      </c>
      <c r="F139" s="348">
        <v>6836</v>
      </c>
      <c r="G139" s="50">
        <f t="shared" si="12"/>
        <v>61.863662960795786</v>
      </c>
      <c r="H139" s="167">
        <v>11585</v>
      </c>
      <c r="I139" s="167">
        <v>12290</v>
      </c>
      <c r="J139" s="50">
        <f t="shared" si="13"/>
        <v>94.26362896663954</v>
      </c>
      <c r="K139" s="167">
        <v>58019</v>
      </c>
      <c r="L139" s="167">
        <v>51979</v>
      </c>
      <c r="M139" s="50">
        <f t="shared" si="14"/>
        <v>111.62007733892534</v>
      </c>
      <c r="O139" s="282"/>
      <c r="P139" s="282"/>
      <c r="Q139" s="275"/>
      <c r="R139" s="282"/>
      <c r="S139" s="282"/>
      <c r="T139" s="275"/>
      <c r="U139" s="282"/>
      <c r="V139" s="282"/>
      <c r="W139" s="275"/>
      <c r="X139" s="282"/>
      <c r="Y139" s="282"/>
    </row>
    <row r="140" spans="2:14" s="227" customFormat="1" ht="12.75">
      <c r="B140" s="184"/>
      <c r="C140" s="184"/>
      <c r="D140" s="184"/>
      <c r="E140" s="232"/>
      <c r="F140" s="184"/>
      <c r="G140" s="184"/>
      <c r="H140" s="184"/>
      <c r="I140" s="184"/>
      <c r="J140" s="184"/>
      <c r="K140" s="184"/>
      <c r="L140" s="183"/>
      <c r="M140" s="183"/>
      <c r="N140" s="183"/>
    </row>
    <row r="142" spans="1:13" ht="28.5" customHeight="1">
      <c r="A142" s="447" t="s">
        <v>182</v>
      </c>
      <c r="B142" s="447"/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</row>
    <row r="143" spans="2:13" ht="12.75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3" t="s">
        <v>101</v>
      </c>
    </row>
    <row r="144" spans="1:13" ht="14.25" customHeight="1">
      <c r="A144" s="403"/>
      <c r="B144" s="440" t="s">
        <v>114</v>
      </c>
      <c r="C144" s="440"/>
      <c r="D144" s="440"/>
      <c r="E144" s="440" t="s">
        <v>118</v>
      </c>
      <c r="F144" s="440"/>
      <c r="G144" s="441"/>
      <c r="H144" s="441"/>
      <c r="I144" s="441"/>
      <c r="J144" s="441"/>
      <c r="K144" s="441"/>
      <c r="L144" s="441"/>
      <c r="M144" s="442"/>
    </row>
    <row r="145" spans="1:13" ht="30.75" customHeight="1">
      <c r="A145" s="404"/>
      <c r="B145" s="440"/>
      <c r="C145" s="440"/>
      <c r="D145" s="440"/>
      <c r="E145" s="440" t="s">
        <v>115</v>
      </c>
      <c r="F145" s="440"/>
      <c r="G145" s="440"/>
      <c r="H145" s="440" t="s">
        <v>116</v>
      </c>
      <c r="I145" s="440"/>
      <c r="J145" s="440"/>
      <c r="K145" s="440" t="s">
        <v>117</v>
      </c>
      <c r="L145" s="440"/>
      <c r="M145" s="443"/>
    </row>
    <row r="146" spans="1:19" ht="33" customHeight="1">
      <c r="A146" s="439"/>
      <c r="B146" s="307" t="s">
        <v>193</v>
      </c>
      <c r="C146" s="307" t="s">
        <v>119</v>
      </c>
      <c r="D146" s="307" t="s">
        <v>194</v>
      </c>
      <c r="E146" s="307" t="s">
        <v>193</v>
      </c>
      <c r="F146" s="307" t="s">
        <v>119</v>
      </c>
      <c r="G146" s="307" t="s">
        <v>194</v>
      </c>
      <c r="H146" s="307" t="s">
        <v>193</v>
      </c>
      <c r="I146" s="307" t="s">
        <v>119</v>
      </c>
      <c r="J146" s="307" t="s">
        <v>194</v>
      </c>
      <c r="K146" s="307" t="s">
        <v>193</v>
      </c>
      <c r="L146" s="307" t="s">
        <v>119</v>
      </c>
      <c r="M146" s="308" t="s">
        <v>194</v>
      </c>
      <c r="O146" s="222"/>
      <c r="P146" s="222"/>
      <c r="Q146" s="222"/>
      <c r="R146" s="222"/>
      <c r="S146" s="222"/>
    </row>
    <row r="147" spans="1:25" ht="12.75">
      <c r="A147" s="241" t="s">
        <v>69</v>
      </c>
      <c r="B147" s="119">
        <f>E147+H147+K147</f>
        <v>2539144</v>
      </c>
      <c r="C147" s="119">
        <f>F147+I147+L147</f>
        <v>2635603</v>
      </c>
      <c r="D147" s="317">
        <f>B147/C147%</f>
        <v>96.3401544162759</v>
      </c>
      <c r="E147" s="347">
        <v>24588</v>
      </c>
      <c r="F147" s="347">
        <v>25071</v>
      </c>
      <c r="G147" s="317">
        <f>E147/F147%</f>
        <v>98.07347134139044</v>
      </c>
      <c r="H147" s="347">
        <v>903686</v>
      </c>
      <c r="I147" s="347">
        <v>878975</v>
      </c>
      <c r="J147" s="317">
        <f>H147/I147%</f>
        <v>102.81134275718877</v>
      </c>
      <c r="K147" s="85">
        <v>1610870</v>
      </c>
      <c r="L147" s="347">
        <v>1731557</v>
      </c>
      <c r="M147" s="317">
        <f>K147/L147%</f>
        <v>93.03014570123882</v>
      </c>
      <c r="O147" s="282"/>
      <c r="P147" s="282"/>
      <c r="Q147" s="275"/>
      <c r="R147" s="282"/>
      <c r="S147" s="282"/>
      <c r="T147" s="275"/>
      <c r="U147" s="282"/>
      <c r="V147" s="282"/>
      <c r="W147" s="275"/>
      <c r="X147" s="282"/>
      <c r="Y147" s="282"/>
    </row>
    <row r="148" spans="1:25" s="182" customFormat="1" ht="12.75">
      <c r="A148" s="183" t="s">
        <v>107</v>
      </c>
      <c r="B148" s="33">
        <f aca="true" t="shared" si="15" ref="B148:C167">E148+H148+K148</f>
        <v>172703</v>
      </c>
      <c r="C148" s="33">
        <f t="shared" si="15"/>
        <v>169859</v>
      </c>
      <c r="D148" s="48">
        <f aca="true" t="shared" si="16" ref="D148:D167">B148/C148%</f>
        <v>101.67432988537553</v>
      </c>
      <c r="E148" s="347">
        <v>927</v>
      </c>
      <c r="F148" s="347">
        <v>399</v>
      </c>
      <c r="G148" s="48" t="s">
        <v>218</v>
      </c>
      <c r="H148" s="347">
        <v>80823</v>
      </c>
      <c r="I148" s="347">
        <v>79306</v>
      </c>
      <c r="J148" s="48">
        <f aca="true" t="shared" si="17" ref="J148:J167">H148/I148%</f>
        <v>101.91284392101481</v>
      </c>
      <c r="K148" s="85">
        <v>90953</v>
      </c>
      <c r="L148" s="347">
        <v>90154</v>
      </c>
      <c r="M148" s="48">
        <f aca="true" t="shared" si="18" ref="M148:M167">K148/L148%</f>
        <v>100.88626128624354</v>
      </c>
      <c r="O148" s="282"/>
      <c r="P148" s="282"/>
      <c r="Q148" s="275"/>
      <c r="R148" s="282"/>
      <c r="S148" s="282"/>
      <c r="T148" s="275"/>
      <c r="U148" s="282"/>
      <c r="V148" s="282"/>
      <c r="W148" s="275"/>
      <c r="X148" s="282"/>
      <c r="Y148" s="282"/>
    </row>
    <row r="149" spans="1:25" ht="12.75">
      <c r="A149" s="111" t="s">
        <v>70</v>
      </c>
      <c r="B149" s="33">
        <f t="shared" si="15"/>
        <v>43074</v>
      </c>
      <c r="C149" s="33">
        <f t="shared" si="15"/>
        <v>45371</v>
      </c>
      <c r="D149" s="48">
        <f t="shared" si="16"/>
        <v>94.93729474774636</v>
      </c>
      <c r="E149" s="347">
        <v>1017</v>
      </c>
      <c r="F149" s="347">
        <v>2177</v>
      </c>
      <c r="G149" s="48">
        <f aca="true" t="shared" si="19" ref="G149:G166">E149/F149%</f>
        <v>46.7156637574644</v>
      </c>
      <c r="H149" s="347">
        <v>5060</v>
      </c>
      <c r="I149" s="347">
        <v>5449</v>
      </c>
      <c r="J149" s="48">
        <f t="shared" si="17"/>
        <v>92.8610754266838</v>
      </c>
      <c r="K149" s="85">
        <v>36997</v>
      </c>
      <c r="L149" s="347">
        <v>37745</v>
      </c>
      <c r="M149" s="48">
        <f t="shared" si="18"/>
        <v>98.01828056696252</v>
      </c>
      <c r="O149" s="282"/>
      <c r="P149" s="282"/>
      <c r="Q149" s="275"/>
      <c r="R149" s="282"/>
      <c r="S149" s="282"/>
      <c r="T149" s="275"/>
      <c r="U149" s="282"/>
      <c r="V149" s="282"/>
      <c r="W149" s="275"/>
      <c r="X149" s="282"/>
      <c r="Y149" s="282"/>
    </row>
    <row r="150" spans="1:25" ht="12.75">
      <c r="A150" s="111" t="s">
        <v>71</v>
      </c>
      <c r="B150" s="33">
        <f t="shared" si="15"/>
        <v>191176</v>
      </c>
      <c r="C150" s="33">
        <f t="shared" si="15"/>
        <v>188435</v>
      </c>
      <c r="D150" s="48">
        <f t="shared" si="16"/>
        <v>101.454612996524</v>
      </c>
      <c r="E150" s="347">
        <v>1106</v>
      </c>
      <c r="F150" s="347">
        <v>948</v>
      </c>
      <c r="G150" s="48">
        <f t="shared" si="19"/>
        <v>116.66666666666666</v>
      </c>
      <c r="H150" s="347">
        <v>57128</v>
      </c>
      <c r="I150" s="347">
        <v>56639</v>
      </c>
      <c r="J150" s="48">
        <f t="shared" si="17"/>
        <v>100.86336270061265</v>
      </c>
      <c r="K150" s="85">
        <v>132942</v>
      </c>
      <c r="L150" s="347">
        <v>130848</v>
      </c>
      <c r="M150" s="48">
        <f t="shared" si="18"/>
        <v>101.6003301540719</v>
      </c>
      <c r="O150" s="282"/>
      <c r="P150" s="282"/>
      <c r="Q150" s="275"/>
      <c r="R150" s="282"/>
      <c r="S150" s="282"/>
      <c r="T150" s="275"/>
      <c r="U150" s="282"/>
      <c r="V150" s="282"/>
      <c r="W150" s="275"/>
      <c r="X150" s="282"/>
      <c r="Y150" s="282"/>
    </row>
    <row r="151" spans="1:25" s="182" customFormat="1" ht="12.75">
      <c r="A151" s="111" t="s">
        <v>72</v>
      </c>
      <c r="B151" s="33">
        <f t="shared" si="15"/>
        <v>172108</v>
      </c>
      <c r="C151" s="33">
        <f t="shared" si="15"/>
        <v>171431</v>
      </c>
      <c r="D151" s="48">
        <f t="shared" si="16"/>
        <v>100.39491107209315</v>
      </c>
      <c r="E151" s="347">
        <v>2812</v>
      </c>
      <c r="F151" s="347">
        <v>2252</v>
      </c>
      <c r="G151" s="48">
        <f t="shared" si="19"/>
        <v>124.86678507992896</v>
      </c>
      <c r="H151" s="347">
        <v>60572</v>
      </c>
      <c r="I151" s="347">
        <v>57123</v>
      </c>
      <c r="J151" s="48">
        <f t="shared" si="17"/>
        <v>106.0378481522329</v>
      </c>
      <c r="K151" s="85">
        <v>108724</v>
      </c>
      <c r="L151" s="347">
        <v>112056</v>
      </c>
      <c r="M151" s="48">
        <f t="shared" si="18"/>
        <v>97.0264867566217</v>
      </c>
      <c r="O151" s="282"/>
      <c r="P151" s="282"/>
      <c r="Q151" s="275"/>
      <c r="R151" s="282"/>
      <c r="S151" s="282"/>
      <c r="T151" s="275"/>
      <c r="U151" s="282"/>
      <c r="V151" s="282"/>
      <c r="W151" s="275"/>
      <c r="X151" s="282"/>
      <c r="Y151" s="282"/>
    </row>
    <row r="152" spans="1:25" ht="12.75">
      <c r="A152" s="111" t="s">
        <v>73</v>
      </c>
      <c r="B152" s="33">
        <f t="shared" si="15"/>
        <v>138627</v>
      </c>
      <c r="C152" s="33">
        <f t="shared" si="15"/>
        <v>133893</v>
      </c>
      <c r="D152" s="48">
        <f t="shared" si="16"/>
        <v>103.53565907104927</v>
      </c>
      <c r="E152" s="347">
        <v>639</v>
      </c>
      <c r="F152" s="347">
        <v>319</v>
      </c>
      <c r="G152" s="48" t="s">
        <v>204</v>
      </c>
      <c r="H152" s="347">
        <v>51042</v>
      </c>
      <c r="I152" s="347">
        <v>50236</v>
      </c>
      <c r="J152" s="48">
        <f t="shared" si="17"/>
        <v>101.60442710406879</v>
      </c>
      <c r="K152" s="85">
        <v>86946</v>
      </c>
      <c r="L152" s="347">
        <v>83338</v>
      </c>
      <c r="M152" s="48">
        <f t="shared" si="18"/>
        <v>104.32935755597687</v>
      </c>
      <c r="O152" s="282"/>
      <c r="P152" s="282"/>
      <c r="Q152" s="275"/>
      <c r="R152" s="282"/>
      <c r="S152" s="282"/>
      <c r="T152" s="275"/>
      <c r="U152" s="282"/>
      <c r="V152" s="282"/>
      <c r="W152" s="275"/>
      <c r="X152" s="282"/>
      <c r="Y152" s="282"/>
    </row>
    <row r="153" spans="1:25" ht="12.75">
      <c r="A153" s="111" t="s">
        <v>74</v>
      </c>
      <c r="B153" s="33">
        <f t="shared" si="15"/>
        <v>234593</v>
      </c>
      <c r="C153" s="33">
        <f t="shared" si="15"/>
        <v>231587</v>
      </c>
      <c r="D153" s="48">
        <f t="shared" si="16"/>
        <v>101.29800031953435</v>
      </c>
      <c r="E153" s="347">
        <v>1407</v>
      </c>
      <c r="F153" s="347">
        <v>1081</v>
      </c>
      <c r="G153" s="48">
        <f t="shared" si="19"/>
        <v>130.1572617946346</v>
      </c>
      <c r="H153" s="347">
        <v>85120</v>
      </c>
      <c r="I153" s="347">
        <v>86014</v>
      </c>
      <c r="J153" s="48">
        <f t="shared" si="17"/>
        <v>98.96063431534401</v>
      </c>
      <c r="K153" s="85">
        <v>148066</v>
      </c>
      <c r="L153" s="347">
        <v>144492</v>
      </c>
      <c r="M153" s="48">
        <f t="shared" si="18"/>
        <v>102.47349334219194</v>
      </c>
      <c r="O153" s="282"/>
      <c r="P153" s="282"/>
      <c r="Q153" s="275"/>
      <c r="R153" s="282"/>
      <c r="S153" s="282"/>
      <c r="T153" s="275"/>
      <c r="U153" s="282"/>
      <c r="V153" s="282"/>
      <c r="W153" s="275"/>
      <c r="X153" s="282"/>
      <c r="Y153" s="282"/>
    </row>
    <row r="154" spans="1:25" ht="12.75">
      <c r="A154" s="111" t="s">
        <v>75</v>
      </c>
      <c r="B154" s="85">
        <v>238955</v>
      </c>
      <c r="C154" s="85">
        <v>270879</v>
      </c>
      <c r="D154" s="48">
        <f t="shared" si="16"/>
        <v>88.2146641120205</v>
      </c>
      <c r="E154" s="353" t="s">
        <v>84</v>
      </c>
      <c r="F154" s="347" t="s">
        <v>111</v>
      </c>
      <c r="G154" s="48" t="s">
        <v>195</v>
      </c>
      <c r="H154" s="347">
        <v>119736</v>
      </c>
      <c r="I154" s="347">
        <v>120091</v>
      </c>
      <c r="J154" s="48">
        <f t="shared" si="17"/>
        <v>99.70439083694865</v>
      </c>
      <c r="K154" s="85">
        <v>119219</v>
      </c>
      <c r="L154" s="347">
        <v>150787</v>
      </c>
      <c r="M154" s="48">
        <f t="shared" si="18"/>
        <v>79.0645082135728</v>
      </c>
      <c r="O154" s="282"/>
      <c r="P154" s="282"/>
      <c r="Q154" s="275"/>
      <c r="R154" s="275"/>
      <c r="S154" s="282"/>
      <c r="T154" s="275"/>
      <c r="U154" s="282"/>
      <c r="V154" s="282"/>
      <c r="W154" s="275"/>
      <c r="X154" s="282"/>
      <c r="Y154" s="282"/>
    </row>
    <row r="155" spans="1:25" s="182" customFormat="1" ht="12.75">
      <c r="A155" s="46" t="s">
        <v>108</v>
      </c>
      <c r="B155" s="33">
        <f t="shared" si="15"/>
        <v>281390</v>
      </c>
      <c r="C155" s="33">
        <f t="shared" si="15"/>
        <v>305059</v>
      </c>
      <c r="D155" s="48">
        <f t="shared" si="16"/>
        <v>92.24117301898977</v>
      </c>
      <c r="E155" s="347">
        <v>1396</v>
      </c>
      <c r="F155" s="347">
        <v>1638</v>
      </c>
      <c r="G155" s="48">
        <f t="shared" si="19"/>
        <v>85.22588522588524</v>
      </c>
      <c r="H155" s="347">
        <v>102406</v>
      </c>
      <c r="I155" s="347">
        <v>103955</v>
      </c>
      <c r="J155" s="48">
        <f t="shared" si="17"/>
        <v>98.50993218219422</v>
      </c>
      <c r="K155" s="85">
        <v>177588</v>
      </c>
      <c r="L155" s="347">
        <v>199466</v>
      </c>
      <c r="M155" s="48">
        <f t="shared" si="18"/>
        <v>89.03171467819077</v>
      </c>
      <c r="O155" s="282"/>
      <c r="P155" s="282"/>
      <c r="Q155" s="275"/>
      <c r="R155" s="282"/>
      <c r="S155" s="282"/>
      <c r="T155" s="275"/>
      <c r="U155" s="282"/>
      <c r="V155" s="282"/>
      <c r="W155" s="275"/>
      <c r="X155" s="282"/>
      <c r="Y155" s="282"/>
    </row>
    <row r="156" spans="1:25" s="110" customFormat="1" ht="12.75">
      <c r="A156" s="111" t="s">
        <v>76</v>
      </c>
      <c r="B156" s="33">
        <f t="shared" si="15"/>
        <v>181112</v>
      </c>
      <c r="C156" s="33">
        <f t="shared" si="15"/>
        <v>178132</v>
      </c>
      <c r="D156" s="48">
        <f t="shared" si="16"/>
        <v>101.67291671344846</v>
      </c>
      <c r="E156" s="347">
        <v>945</v>
      </c>
      <c r="F156" s="347">
        <v>695</v>
      </c>
      <c r="G156" s="48">
        <f t="shared" si="19"/>
        <v>135.97122302158272</v>
      </c>
      <c r="H156" s="347">
        <v>95888</v>
      </c>
      <c r="I156" s="347">
        <v>93085</v>
      </c>
      <c r="J156" s="48">
        <f t="shared" si="17"/>
        <v>103.01122629854434</v>
      </c>
      <c r="K156" s="85">
        <v>84279</v>
      </c>
      <c r="L156" s="347">
        <v>84352</v>
      </c>
      <c r="M156" s="48">
        <f t="shared" si="18"/>
        <v>99.91345789074356</v>
      </c>
      <c r="O156" s="282"/>
      <c r="P156" s="282"/>
      <c r="Q156" s="275"/>
      <c r="R156" s="282"/>
      <c r="S156" s="282"/>
      <c r="T156" s="275"/>
      <c r="U156" s="282"/>
      <c r="V156" s="282"/>
      <c r="W156" s="275"/>
      <c r="X156" s="282"/>
      <c r="Y156" s="282"/>
    </row>
    <row r="157" spans="1:25" ht="12.75">
      <c r="A157" s="111" t="s">
        <v>77</v>
      </c>
      <c r="B157" s="33">
        <f t="shared" si="15"/>
        <v>71474</v>
      </c>
      <c r="C157" s="33">
        <f t="shared" si="15"/>
        <v>75884</v>
      </c>
      <c r="D157" s="48">
        <f t="shared" si="16"/>
        <v>94.18849823414685</v>
      </c>
      <c r="E157" s="347">
        <v>1051</v>
      </c>
      <c r="F157" s="347">
        <v>1778</v>
      </c>
      <c r="G157" s="48">
        <f t="shared" si="19"/>
        <v>59.11136107986501</v>
      </c>
      <c r="H157" s="347">
        <v>18870</v>
      </c>
      <c r="I157" s="347">
        <v>18607</v>
      </c>
      <c r="J157" s="48">
        <f t="shared" si="17"/>
        <v>101.41344655237276</v>
      </c>
      <c r="K157" s="85">
        <v>51553</v>
      </c>
      <c r="L157" s="347">
        <v>55499</v>
      </c>
      <c r="M157" s="48">
        <f t="shared" si="18"/>
        <v>92.88996198129696</v>
      </c>
      <c r="O157" s="282"/>
      <c r="P157" s="282"/>
      <c r="Q157" s="275"/>
      <c r="R157" s="282"/>
      <c r="S157" s="282"/>
      <c r="T157" s="275"/>
      <c r="U157" s="282"/>
      <c r="V157" s="282"/>
      <c r="W157" s="275"/>
      <c r="X157" s="282"/>
      <c r="Y157" s="282"/>
    </row>
    <row r="158" spans="1:25" ht="12.75">
      <c r="A158" s="111" t="s">
        <v>78</v>
      </c>
      <c r="B158" s="33">
        <f t="shared" si="15"/>
        <v>164789</v>
      </c>
      <c r="C158" s="33">
        <f t="shared" si="15"/>
        <v>162718</v>
      </c>
      <c r="D158" s="48">
        <f t="shared" si="16"/>
        <v>101.27275408989786</v>
      </c>
      <c r="E158" s="347">
        <v>221</v>
      </c>
      <c r="F158" s="347">
        <v>196</v>
      </c>
      <c r="G158" s="48">
        <f t="shared" si="19"/>
        <v>112.75510204081633</v>
      </c>
      <c r="H158" s="347">
        <v>25976</v>
      </c>
      <c r="I158" s="347">
        <v>24514</v>
      </c>
      <c r="J158" s="48">
        <f t="shared" si="17"/>
        <v>105.96393897364771</v>
      </c>
      <c r="K158" s="85">
        <v>138592</v>
      </c>
      <c r="L158" s="347">
        <v>138008</v>
      </c>
      <c r="M158" s="48">
        <f t="shared" si="18"/>
        <v>100.423163874558</v>
      </c>
      <c r="O158" s="282"/>
      <c r="P158" s="282"/>
      <c r="Q158" s="275"/>
      <c r="R158" s="282"/>
      <c r="S158" s="282"/>
      <c r="T158" s="275"/>
      <c r="U158" s="282"/>
      <c r="V158" s="282"/>
      <c r="W158" s="275"/>
      <c r="X158" s="282"/>
      <c r="Y158" s="282"/>
    </row>
    <row r="159" spans="1:25" ht="12.75">
      <c r="A159" s="111" t="s">
        <v>79</v>
      </c>
      <c r="B159" s="33">
        <f t="shared" si="15"/>
        <v>77046</v>
      </c>
      <c r="C159" s="33">
        <f t="shared" si="15"/>
        <v>83239</v>
      </c>
      <c r="D159" s="48">
        <f t="shared" si="16"/>
        <v>92.55997789497711</v>
      </c>
      <c r="E159" s="347">
        <v>230</v>
      </c>
      <c r="F159" s="347">
        <v>277</v>
      </c>
      <c r="G159" s="48">
        <f t="shared" si="19"/>
        <v>83.03249097472924</v>
      </c>
      <c r="H159" s="347">
        <v>27344</v>
      </c>
      <c r="I159" s="347">
        <v>27421</v>
      </c>
      <c r="J159" s="48">
        <f t="shared" si="17"/>
        <v>99.7191933189891</v>
      </c>
      <c r="K159" s="85">
        <v>49472</v>
      </c>
      <c r="L159" s="347">
        <v>55541</v>
      </c>
      <c r="M159" s="48">
        <f t="shared" si="18"/>
        <v>89.0729371095227</v>
      </c>
      <c r="O159" s="282"/>
      <c r="P159" s="282"/>
      <c r="Q159" s="275"/>
      <c r="R159" s="282"/>
      <c r="S159" s="282"/>
      <c r="T159" s="275"/>
      <c r="U159" s="282"/>
      <c r="V159" s="282"/>
      <c r="W159" s="275"/>
      <c r="X159" s="282"/>
      <c r="Y159" s="282"/>
    </row>
    <row r="160" spans="1:25" ht="12.75">
      <c r="A160" s="111" t="s">
        <v>80</v>
      </c>
      <c r="B160" s="33">
        <f t="shared" si="15"/>
        <v>81613</v>
      </c>
      <c r="C160" s="33">
        <f t="shared" si="15"/>
        <v>84127</v>
      </c>
      <c r="D160" s="48">
        <f t="shared" si="16"/>
        <v>97.01166094119606</v>
      </c>
      <c r="E160" s="347">
        <v>6244</v>
      </c>
      <c r="F160" s="347">
        <v>6017</v>
      </c>
      <c r="G160" s="48">
        <f t="shared" si="19"/>
        <v>103.77264417483795</v>
      </c>
      <c r="H160" s="347">
        <v>26828</v>
      </c>
      <c r="I160" s="347">
        <v>26766</v>
      </c>
      <c r="J160" s="48">
        <f t="shared" si="17"/>
        <v>100.23163715161024</v>
      </c>
      <c r="K160" s="85">
        <v>48541</v>
      </c>
      <c r="L160" s="347">
        <v>51344</v>
      </c>
      <c r="M160" s="48">
        <f t="shared" si="18"/>
        <v>94.54074478030537</v>
      </c>
      <c r="O160" s="282"/>
      <c r="P160" s="282"/>
      <c r="Q160" s="275"/>
      <c r="R160" s="282"/>
      <c r="S160" s="282"/>
      <c r="T160" s="275"/>
      <c r="U160" s="282"/>
      <c r="V160" s="282"/>
      <c r="W160" s="275"/>
      <c r="X160" s="282"/>
      <c r="Y160" s="282"/>
    </row>
    <row r="161" spans="1:25" ht="12.75">
      <c r="A161" s="111" t="s">
        <v>81</v>
      </c>
      <c r="B161" s="33">
        <f t="shared" si="15"/>
        <v>18353</v>
      </c>
      <c r="C161" s="33">
        <f t="shared" si="15"/>
        <v>18192</v>
      </c>
      <c r="D161" s="48">
        <f t="shared" si="16"/>
        <v>100.88500439753739</v>
      </c>
      <c r="E161" s="347">
        <v>550</v>
      </c>
      <c r="F161" s="347">
        <v>499</v>
      </c>
      <c r="G161" s="48">
        <f t="shared" si="19"/>
        <v>110.22044088176352</v>
      </c>
      <c r="H161" s="347">
        <v>685</v>
      </c>
      <c r="I161" s="347">
        <v>657</v>
      </c>
      <c r="J161" s="48">
        <f t="shared" si="17"/>
        <v>104.26179604261796</v>
      </c>
      <c r="K161" s="85">
        <v>17118</v>
      </c>
      <c r="L161" s="347">
        <v>17036</v>
      </c>
      <c r="M161" s="48">
        <f t="shared" si="18"/>
        <v>100.48133364639585</v>
      </c>
      <c r="O161" s="282"/>
      <c r="P161" s="282"/>
      <c r="Q161" s="275"/>
      <c r="R161" s="282"/>
      <c r="S161" s="282"/>
      <c r="T161" s="275"/>
      <c r="U161" s="282"/>
      <c r="V161" s="282"/>
      <c r="W161" s="275"/>
      <c r="X161" s="282"/>
      <c r="Y161" s="282"/>
    </row>
    <row r="162" spans="1:25" ht="12.75">
      <c r="A162" s="111" t="s">
        <v>82</v>
      </c>
      <c r="B162" s="33">
        <f t="shared" si="15"/>
        <v>271036</v>
      </c>
      <c r="C162" s="33">
        <f t="shared" si="15"/>
        <v>312486</v>
      </c>
      <c r="D162" s="48">
        <f t="shared" si="16"/>
        <v>86.73540574617742</v>
      </c>
      <c r="E162" s="347">
        <v>5491</v>
      </c>
      <c r="F162" s="347">
        <v>5931</v>
      </c>
      <c r="G162" s="48">
        <f t="shared" si="19"/>
        <v>92.58135221716405</v>
      </c>
      <c r="H162" s="347">
        <v>65690</v>
      </c>
      <c r="I162" s="347">
        <v>43432</v>
      </c>
      <c r="J162" s="48">
        <f t="shared" si="17"/>
        <v>151.24792779517406</v>
      </c>
      <c r="K162" s="85">
        <v>199855</v>
      </c>
      <c r="L162" s="347">
        <v>263123</v>
      </c>
      <c r="M162" s="48">
        <f t="shared" si="18"/>
        <v>75.95497162923803</v>
      </c>
      <c r="O162" s="282"/>
      <c r="P162" s="282"/>
      <c r="Q162" s="275"/>
      <c r="R162" s="282"/>
      <c r="S162" s="282"/>
      <c r="T162" s="275"/>
      <c r="U162" s="282"/>
      <c r="V162" s="282"/>
      <c r="W162" s="275"/>
      <c r="X162" s="282"/>
      <c r="Y162" s="282"/>
    </row>
    <row r="163" spans="1:25" s="206" customFormat="1" ht="12.75">
      <c r="A163" s="183" t="s">
        <v>105</v>
      </c>
      <c r="B163" s="85">
        <v>61233</v>
      </c>
      <c r="C163" s="85">
        <v>63322</v>
      </c>
      <c r="D163" s="64">
        <f t="shared" si="16"/>
        <v>96.70098859795964</v>
      </c>
      <c r="E163" s="347">
        <v>272</v>
      </c>
      <c r="F163" s="347" t="s">
        <v>111</v>
      </c>
      <c r="G163" s="64">
        <v>128.3</v>
      </c>
      <c r="H163" s="347">
        <v>35738</v>
      </c>
      <c r="I163" s="347">
        <v>38331</v>
      </c>
      <c r="J163" s="48">
        <f t="shared" si="17"/>
        <v>93.23524040593776</v>
      </c>
      <c r="K163" s="85">
        <v>25223</v>
      </c>
      <c r="L163" s="347">
        <v>24779</v>
      </c>
      <c r="M163" s="48">
        <f t="shared" si="18"/>
        <v>101.79183986440131</v>
      </c>
      <c r="O163" s="282"/>
      <c r="P163" s="282"/>
      <c r="Q163" s="275"/>
      <c r="R163" s="275"/>
      <c r="S163" s="282"/>
      <c r="T163" s="275"/>
      <c r="U163" s="282"/>
      <c r="V163" s="282"/>
      <c r="W163" s="275"/>
      <c r="X163" s="282"/>
      <c r="Y163" s="282"/>
    </row>
    <row r="164" spans="1:25" s="182" customFormat="1" ht="12.75">
      <c r="A164" s="111" t="s">
        <v>83</v>
      </c>
      <c r="B164" s="33">
        <f t="shared" si="15"/>
        <v>133617</v>
      </c>
      <c r="C164" s="33">
        <f t="shared" si="15"/>
        <v>136753</v>
      </c>
      <c r="D164" s="48">
        <f t="shared" si="16"/>
        <v>97.70681447573362</v>
      </c>
      <c r="E164" s="347">
        <v>266</v>
      </c>
      <c r="F164" s="347">
        <v>371</v>
      </c>
      <c r="G164" s="48">
        <f t="shared" si="19"/>
        <v>71.69811320754717</v>
      </c>
      <c r="H164" s="347">
        <v>44770</v>
      </c>
      <c r="I164" s="347">
        <v>47339</v>
      </c>
      <c r="J164" s="48">
        <f t="shared" si="17"/>
        <v>94.57318490039926</v>
      </c>
      <c r="K164" s="85">
        <v>88581</v>
      </c>
      <c r="L164" s="347">
        <v>89043</v>
      </c>
      <c r="M164" s="48">
        <f t="shared" si="18"/>
        <v>99.48114955695563</v>
      </c>
      <c r="O164" s="282"/>
      <c r="P164" s="282"/>
      <c r="Q164" s="275"/>
      <c r="R164" s="282"/>
      <c r="S164" s="282"/>
      <c r="T164" s="275"/>
      <c r="U164" s="282"/>
      <c r="V164" s="282"/>
      <c r="W164" s="275"/>
      <c r="X164" s="282"/>
      <c r="Y164" s="282"/>
    </row>
    <row r="165" spans="1:25" ht="12.75">
      <c r="A165" s="46" t="s">
        <v>110</v>
      </c>
      <c r="B165" s="33">
        <f>K165</f>
        <v>140</v>
      </c>
      <c r="C165" s="33">
        <f>L165</f>
        <v>112</v>
      </c>
      <c r="D165" s="48">
        <f t="shared" si="16"/>
        <v>124.99999999999999</v>
      </c>
      <c r="E165" s="353" t="s">
        <v>84</v>
      </c>
      <c r="F165" s="353" t="s">
        <v>84</v>
      </c>
      <c r="G165" s="48" t="s">
        <v>84</v>
      </c>
      <c r="H165" s="353" t="s">
        <v>84</v>
      </c>
      <c r="I165" s="353" t="s">
        <v>84</v>
      </c>
      <c r="J165" s="48" t="s">
        <v>84</v>
      </c>
      <c r="K165" s="85">
        <v>140</v>
      </c>
      <c r="L165" s="347">
        <v>112</v>
      </c>
      <c r="M165" s="48">
        <f t="shared" si="18"/>
        <v>124.99999999999999</v>
      </c>
      <c r="O165" s="282"/>
      <c r="P165" s="282"/>
      <c r="Q165" s="275"/>
      <c r="R165" s="275"/>
      <c r="S165" s="275"/>
      <c r="T165" s="275"/>
      <c r="U165" s="275"/>
      <c r="V165" s="275"/>
      <c r="W165" s="275"/>
      <c r="X165" s="282"/>
      <c r="Y165" s="282"/>
    </row>
    <row r="166" spans="1:25" ht="12.75">
      <c r="A166" s="111" t="s">
        <v>85</v>
      </c>
      <c r="B166" s="33">
        <f>E166+K166</f>
        <v>777</v>
      </c>
      <c r="C166" s="33">
        <f>F166+L166</f>
        <v>732</v>
      </c>
      <c r="D166" s="48">
        <f t="shared" si="16"/>
        <v>106.14754098360655</v>
      </c>
      <c r="E166" s="347">
        <v>14</v>
      </c>
      <c r="F166" s="347">
        <v>14</v>
      </c>
      <c r="G166" s="48">
        <f t="shared" si="19"/>
        <v>99.99999999999999</v>
      </c>
      <c r="H166" s="353" t="s">
        <v>84</v>
      </c>
      <c r="I166" s="353" t="s">
        <v>84</v>
      </c>
      <c r="J166" s="48" t="s">
        <v>84</v>
      </c>
      <c r="K166" s="85">
        <v>763</v>
      </c>
      <c r="L166" s="347">
        <v>718</v>
      </c>
      <c r="M166" s="48">
        <f t="shared" si="18"/>
        <v>106.2674094707521</v>
      </c>
      <c r="O166" s="282"/>
      <c r="P166" s="282"/>
      <c r="Q166" s="275"/>
      <c r="R166" s="282"/>
      <c r="S166" s="282"/>
      <c r="T166" s="275"/>
      <c r="U166" s="275"/>
      <c r="V166" s="275"/>
      <c r="W166" s="275"/>
      <c r="X166" s="282"/>
      <c r="Y166" s="282"/>
    </row>
    <row r="167" spans="1:25" ht="12.75">
      <c r="A167" s="146" t="s">
        <v>86</v>
      </c>
      <c r="B167" s="86">
        <v>5328</v>
      </c>
      <c r="C167" s="86">
        <v>3392</v>
      </c>
      <c r="D167" s="50">
        <f t="shared" si="16"/>
        <v>157.0754716981132</v>
      </c>
      <c r="E167" s="355" t="s">
        <v>84</v>
      </c>
      <c r="F167" s="348" t="s">
        <v>111</v>
      </c>
      <c r="G167" s="50" t="s">
        <v>84</v>
      </c>
      <c r="H167" s="348">
        <v>10</v>
      </c>
      <c r="I167" s="348">
        <v>10</v>
      </c>
      <c r="J167" s="50">
        <f t="shared" si="17"/>
        <v>100</v>
      </c>
      <c r="K167" s="167">
        <v>5318</v>
      </c>
      <c r="L167" s="348">
        <v>3116</v>
      </c>
      <c r="M167" s="50">
        <f t="shared" si="18"/>
        <v>170.66752246469832</v>
      </c>
      <c r="O167" s="282"/>
      <c r="P167" s="282"/>
      <c r="Q167" s="275"/>
      <c r="R167" s="275"/>
      <c r="S167" s="282"/>
      <c r="T167" s="275"/>
      <c r="U167" s="282"/>
      <c r="V167" s="282"/>
      <c r="W167" s="275"/>
      <c r="X167" s="282"/>
      <c r="Y167" s="282"/>
    </row>
    <row r="168" spans="1:25" ht="12.75">
      <c r="A168" s="111"/>
      <c r="B168" s="33"/>
      <c r="C168" s="33"/>
      <c r="D168" s="34"/>
      <c r="E168" s="168"/>
      <c r="F168" s="175"/>
      <c r="G168" s="34"/>
      <c r="H168" s="168"/>
      <c r="I168" s="175"/>
      <c r="J168" s="34"/>
      <c r="K168" s="168"/>
      <c r="L168" s="175"/>
      <c r="M168" s="34"/>
      <c r="O168" s="168"/>
      <c r="P168" s="168"/>
      <c r="Q168" s="176"/>
      <c r="R168" s="176"/>
      <c r="S168" s="168"/>
      <c r="T168" s="176"/>
      <c r="U168" s="168"/>
      <c r="V168" s="176"/>
      <c r="W168" s="176"/>
      <c r="X168" s="168"/>
      <c r="Y168" s="168"/>
    </row>
    <row r="169" spans="15:16" ht="12.75">
      <c r="O169" s="222"/>
      <c r="P169" s="222"/>
    </row>
    <row r="170" spans="1:16" ht="24.75" customHeight="1">
      <c r="A170" s="446" t="s">
        <v>183</v>
      </c>
      <c r="B170" s="446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O170" s="222"/>
      <c r="P170" s="222"/>
    </row>
    <row r="171" spans="1:13" ht="12.75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3" t="s">
        <v>101</v>
      </c>
    </row>
    <row r="172" spans="1:13" ht="14.25" customHeight="1">
      <c r="A172" s="403"/>
      <c r="B172" s="440" t="s">
        <v>114</v>
      </c>
      <c r="C172" s="440"/>
      <c r="D172" s="440"/>
      <c r="E172" s="440" t="s">
        <v>118</v>
      </c>
      <c r="F172" s="440"/>
      <c r="G172" s="441"/>
      <c r="H172" s="441"/>
      <c r="I172" s="441"/>
      <c r="J172" s="441"/>
      <c r="K172" s="441"/>
      <c r="L172" s="441"/>
      <c r="M172" s="442"/>
    </row>
    <row r="173" spans="1:13" ht="30.75" customHeight="1">
      <c r="A173" s="404"/>
      <c r="B173" s="440"/>
      <c r="C173" s="440"/>
      <c r="D173" s="440"/>
      <c r="E173" s="440" t="s">
        <v>115</v>
      </c>
      <c r="F173" s="440"/>
      <c r="G173" s="440"/>
      <c r="H173" s="440" t="s">
        <v>116</v>
      </c>
      <c r="I173" s="440"/>
      <c r="J173" s="440"/>
      <c r="K173" s="440" t="s">
        <v>117</v>
      </c>
      <c r="L173" s="440"/>
      <c r="M173" s="443"/>
    </row>
    <row r="174" spans="1:19" ht="43.5" customHeight="1">
      <c r="A174" s="439"/>
      <c r="B174" s="307" t="s">
        <v>193</v>
      </c>
      <c r="C174" s="307" t="s">
        <v>119</v>
      </c>
      <c r="D174" s="307" t="s">
        <v>194</v>
      </c>
      <c r="E174" s="307" t="s">
        <v>193</v>
      </c>
      <c r="F174" s="307" t="s">
        <v>119</v>
      </c>
      <c r="G174" s="307" t="s">
        <v>194</v>
      </c>
      <c r="H174" s="307" t="s">
        <v>193</v>
      </c>
      <c r="I174" s="307" t="s">
        <v>119</v>
      </c>
      <c r="J174" s="307" t="s">
        <v>194</v>
      </c>
      <c r="K174" s="307" t="s">
        <v>193</v>
      </c>
      <c r="L174" s="307" t="s">
        <v>119</v>
      </c>
      <c r="M174" s="308" t="s">
        <v>194</v>
      </c>
      <c r="O174" s="222"/>
      <c r="P174" s="222"/>
      <c r="Q174" s="222"/>
      <c r="R174" s="222"/>
      <c r="S174" s="222"/>
    </row>
    <row r="175" spans="1:25" ht="12.75">
      <c r="A175" s="241" t="s">
        <v>69</v>
      </c>
      <c r="B175" s="347">
        <f>E175+H175+K175</f>
        <v>808328</v>
      </c>
      <c r="C175" s="347">
        <f>F175+I175+L175</f>
        <v>831333</v>
      </c>
      <c r="D175" s="317">
        <f>B175/C175%</f>
        <v>97.23275751112972</v>
      </c>
      <c r="E175" s="347">
        <v>270932</v>
      </c>
      <c r="F175" s="347">
        <v>221190</v>
      </c>
      <c r="G175" s="317">
        <f>E175/F175%</f>
        <v>122.48835842488359</v>
      </c>
      <c r="H175" s="347">
        <v>66671</v>
      </c>
      <c r="I175" s="347">
        <v>89180</v>
      </c>
      <c r="J175" s="317">
        <f>H175/I175%</f>
        <v>74.76003588248487</v>
      </c>
      <c r="K175" s="85">
        <v>470725</v>
      </c>
      <c r="L175" s="85">
        <v>520963</v>
      </c>
      <c r="M175" s="317">
        <f>K175/L175%</f>
        <v>90.35670479477429</v>
      </c>
      <c r="O175" s="282"/>
      <c r="P175" s="282"/>
      <c r="Q175" s="275"/>
      <c r="R175" s="282"/>
      <c r="S175" s="282"/>
      <c r="T175" s="275"/>
      <c r="U175" s="282"/>
      <c r="V175" s="282"/>
      <c r="W175" s="275"/>
      <c r="X175" s="282"/>
      <c r="Y175" s="282"/>
    </row>
    <row r="176" spans="1:25" s="182" customFormat="1" ht="12.75">
      <c r="A176" s="183" t="s">
        <v>107</v>
      </c>
      <c r="B176" s="347">
        <v>9752</v>
      </c>
      <c r="C176" s="347">
        <v>11212</v>
      </c>
      <c r="D176" s="48">
        <f aca="true" t="shared" si="20" ref="D176:D195">B176/C176%</f>
        <v>86.97823760256867</v>
      </c>
      <c r="E176" s="353" t="s">
        <v>84</v>
      </c>
      <c r="F176" s="353" t="s">
        <v>84</v>
      </c>
      <c r="G176" s="48" t="s">
        <v>84</v>
      </c>
      <c r="H176" s="347">
        <v>501</v>
      </c>
      <c r="I176" s="347">
        <v>635</v>
      </c>
      <c r="J176" s="48">
        <f aca="true" t="shared" si="21" ref="J176:J195">H176/I176%</f>
        <v>78.8976377952756</v>
      </c>
      <c r="K176" s="85">
        <v>9251</v>
      </c>
      <c r="L176" s="85">
        <v>10577</v>
      </c>
      <c r="M176" s="48">
        <f aca="true" t="shared" si="22" ref="M176:M195">K176/L176%</f>
        <v>87.46336390280798</v>
      </c>
      <c r="O176" s="282"/>
      <c r="P176" s="282"/>
      <c r="Q176" s="275"/>
      <c r="R176" s="275"/>
      <c r="S176" s="275"/>
      <c r="T176" s="275"/>
      <c r="U176" s="282"/>
      <c r="V176" s="282"/>
      <c r="W176" s="275"/>
      <c r="X176" s="282"/>
      <c r="Y176" s="282"/>
    </row>
    <row r="177" spans="1:25" ht="12.75">
      <c r="A177" s="111" t="s">
        <v>70</v>
      </c>
      <c r="B177" s="347">
        <v>67839</v>
      </c>
      <c r="C177" s="347">
        <v>81952</v>
      </c>
      <c r="D177" s="48">
        <f t="shared" si="20"/>
        <v>82.77894377196408</v>
      </c>
      <c r="E177" s="347">
        <v>5759</v>
      </c>
      <c r="F177" s="347">
        <v>6002</v>
      </c>
      <c r="G177" s="48">
        <f aca="true" t="shared" si="23" ref="G177:G194">E177/F177%</f>
        <v>95.95134955014994</v>
      </c>
      <c r="H177" s="347">
        <v>3803</v>
      </c>
      <c r="I177" s="347">
        <v>4745</v>
      </c>
      <c r="J177" s="48">
        <f t="shared" si="21"/>
        <v>80.14752370916754</v>
      </c>
      <c r="K177" s="85">
        <v>58277</v>
      </c>
      <c r="L177" s="85">
        <v>71205</v>
      </c>
      <c r="M177" s="48">
        <f t="shared" si="22"/>
        <v>81.84397163120568</v>
      </c>
      <c r="O177" s="282"/>
      <c r="P177" s="282"/>
      <c r="Q177" s="275"/>
      <c r="R177" s="282"/>
      <c r="S177" s="282"/>
      <c r="T177" s="275"/>
      <c r="U177" s="282"/>
      <c r="V177" s="282"/>
      <c r="W177" s="275"/>
      <c r="X177" s="282"/>
      <c r="Y177" s="282"/>
    </row>
    <row r="178" spans="1:25" ht="12.75">
      <c r="A178" s="111" t="s">
        <v>71</v>
      </c>
      <c r="B178" s="347">
        <v>7085</v>
      </c>
      <c r="C178" s="347">
        <v>7880</v>
      </c>
      <c r="D178" s="48">
        <f t="shared" si="20"/>
        <v>89.91116751269035</v>
      </c>
      <c r="E178" s="353" t="s">
        <v>84</v>
      </c>
      <c r="F178" s="353" t="s">
        <v>84</v>
      </c>
      <c r="G178" s="48" t="s">
        <v>84</v>
      </c>
      <c r="H178" s="347">
        <v>1092</v>
      </c>
      <c r="I178" s="347">
        <v>1155</v>
      </c>
      <c r="J178" s="48">
        <f t="shared" si="21"/>
        <v>94.54545454545453</v>
      </c>
      <c r="K178" s="85">
        <v>5993</v>
      </c>
      <c r="L178" s="85">
        <v>6725</v>
      </c>
      <c r="M178" s="48">
        <f t="shared" si="22"/>
        <v>89.11524163568774</v>
      </c>
      <c r="O178" s="282"/>
      <c r="P178" s="282"/>
      <c r="Q178" s="275"/>
      <c r="R178" s="275"/>
      <c r="S178" s="282"/>
      <c r="T178" s="275"/>
      <c r="U178" s="282"/>
      <c r="V178" s="282"/>
      <c r="W178" s="275"/>
      <c r="X178" s="282"/>
      <c r="Y178" s="282"/>
    </row>
    <row r="179" spans="1:25" s="182" customFormat="1" ht="12.75">
      <c r="A179" s="111" t="s">
        <v>72</v>
      </c>
      <c r="B179" s="347">
        <v>38041</v>
      </c>
      <c r="C179" s="347">
        <v>45717</v>
      </c>
      <c r="D179" s="48">
        <f t="shared" si="20"/>
        <v>83.20974692127655</v>
      </c>
      <c r="E179" s="347">
        <v>15078</v>
      </c>
      <c r="F179" s="347">
        <v>9337</v>
      </c>
      <c r="G179" s="48">
        <f t="shared" si="23"/>
        <v>161.4865588518796</v>
      </c>
      <c r="H179" s="347">
        <v>19341</v>
      </c>
      <c r="I179" s="347">
        <v>25716</v>
      </c>
      <c r="J179" s="48">
        <f t="shared" si="21"/>
        <v>75.20998600093327</v>
      </c>
      <c r="K179" s="85">
        <v>3622</v>
      </c>
      <c r="L179" s="85">
        <v>10664</v>
      </c>
      <c r="M179" s="48">
        <f t="shared" si="22"/>
        <v>33.964741185296326</v>
      </c>
      <c r="O179" s="282"/>
      <c r="P179" s="282"/>
      <c r="Q179" s="275"/>
      <c r="R179" s="282"/>
      <c r="S179" s="282"/>
      <c r="T179" s="275"/>
      <c r="U179" s="282"/>
      <c r="V179" s="282"/>
      <c r="W179" s="275"/>
      <c r="X179" s="282"/>
      <c r="Y179" s="282"/>
    </row>
    <row r="180" spans="1:25" ht="12.75">
      <c r="A180" s="111" t="s">
        <v>73</v>
      </c>
      <c r="B180" s="347">
        <v>251</v>
      </c>
      <c r="C180" s="347">
        <v>302</v>
      </c>
      <c r="D180" s="48">
        <f t="shared" si="20"/>
        <v>83.11258278145695</v>
      </c>
      <c r="E180" s="347">
        <v>237</v>
      </c>
      <c r="F180" s="347">
        <v>181</v>
      </c>
      <c r="G180" s="48">
        <f t="shared" si="23"/>
        <v>130.939226519337</v>
      </c>
      <c r="H180" s="347" t="s">
        <v>84</v>
      </c>
      <c r="I180" s="347">
        <v>105</v>
      </c>
      <c r="J180" s="48" t="s">
        <v>84</v>
      </c>
      <c r="K180" s="85">
        <v>14</v>
      </c>
      <c r="L180" s="85">
        <v>16</v>
      </c>
      <c r="M180" s="48">
        <f t="shared" si="22"/>
        <v>87.5</v>
      </c>
      <c r="O180" s="282"/>
      <c r="P180" s="282"/>
      <c r="Q180" s="275"/>
      <c r="R180" s="282"/>
      <c r="S180" s="282"/>
      <c r="T180" s="275"/>
      <c r="U180" s="282"/>
      <c r="V180" s="282"/>
      <c r="W180" s="275"/>
      <c r="X180" s="282"/>
      <c r="Y180" s="282"/>
    </row>
    <row r="181" spans="1:25" ht="12.75">
      <c r="A181" s="111" t="s">
        <v>74</v>
      </c>
      <c r="B181" s="347">
        <v>11811</v>
      </c>
      <c r="C181" s="347">
        <v>11885</v>
      </c>
      <c r="D181" s="48">
        <f t="shared" si="20"/>
        <v>99.37736642827093</v>
      </c>
      <c r="E181" s="347">
        <v>6254</v>
      </c>
      <c r="F181" s="347">
        <v>6739</v>
      </c>
      <c r="G181" s="48">
        <f t="shared" si="23"/>
        <v>92.80308651135184</v>
      </c>
      <c r="H181" s="347">
        <v>1251</v>
      </c>
      <c r="I181" s="347">
        <v>1270</v>
      </c>
      <c r="J181" s="48">
        <f t="shared" si="21"/>
        <v>98.50393700787401</v>
      </c>
      <c r="K181" s="85">
        <v>4306</v>
      </c>
      <c r="L181" s="85">
        <v>3876</v>
      </c>
      <c r="M181" s="48">
        <f t="shared" si="22"/>
        <v>111.09391124871001</v>
      </c>
      <c r="O181" s="282"/>
      <c r="P181" s="282"/>
      <c r="Q181" s="275"/>
      <c r="R181" s="282"/>
      <c r="S181" s="282"/>
      <c r="T181" s="275"/>
      <c r="U181" s="282"/>
      <c r="V181" s="282"/>
      <c r="W181" s="275"/>
      <c r="X181" s="282"/>
      <c r="Y181" s="282"/>
    </row>
    <row r="182" spans="1:25" ht="12.75">
      <c r="A182" s="111" t="s">
        <v>75</v>
      </c>
      <c r="B182" s="347">
        <v>7609</v>
      </c>
      <c r="C182" s="347">
        <v>10443</v>
      </c>
      <c r="D182" s="48">
        <f t="shared" si="20"/>
        <v>72.86220434740974</v>
      </c>
      <c r="E182" s="353" t="s">
        <v>84</v>
      </c>
      <c r="F182" s="347">
        <v>1800</v>
      </c>
      <c r="G182" s="48" t="s">
        <v>84</v>
      </c>
      <c r="H182" s="347">
        <v>1717</v>
      </c>
      <c r="I182" s="347">
        <v>1566</v>
      </c>
      <c r="J182" s="48">
        <f t="shared" si="21"/>
        <v>109.64240102171136</v>
      </c>
      <c r="K182" s="85">
        <v>5892</v>
      </c>
      <c r="L182" s="85">
        <v>7077</v>
      </c>
      <c r="M182" s="48">
        <f t="shared" si="22"/>
        <v>83.25561678677406</v>
      </c>
      <c r="O182" s="282"/>
      <c r="P182" s="282"/>
      <c r="Q182" s="275"/>
      <c r="R182" s="275"/>
      <c r="S182" s="282"/>
      <c r="T182" s="275"/>
      <c r="U182" s="282"/>
      <c r="V182" s="282"/>
      <c r="W182" s="275"/>
      <c r="X182" s="282"/>
      <c r="Y182" s="282"/>
    </row>
    <row r="183" spans="1:25" s="182" customFormat="1" ht="12.75">
      <c r="A183" s="46" t="s">
        <v>108</v>
      </c>
      <c r="B183" s="347">
        <v>18712</v>
      </c>
      <c r="C183" s="347">
        <v>22228</v>
      </c>
      <c r="D183" s="48">
        <f t="shared" si="20"/>
        <v>84.18211265071082</v>
      </c>
      <c r="E183" s="347">
        <v>8794</v>
      </c>
      <c r="F183" s="347">
        <v>8371</v>
      </c>
      <c r="G183" s="48">
        <f t="shared" si="23"/>
        <v>105.05315971807431</v>
      </c>
      <c r="H183" s="347">
        <v>2251</v>
      </c>
      <c r="I183" s="347">
        <v>3094</v>
      </c>
      <c r="J183" s="48">
        <f t="shared" si="21"/>
        <v>72.75371687136392</v>
      </c>
      <c r="K183" s="85">
        <v>7667</v>
      </c>
      <c r="L183" s="85">
        <v>10763</v>
      </c>
      <c r="M183" s="48">
        <f t="shared" si="22"/>
        <v>71.23478584037908</v>
      </c>
      <c r="O183" s="282"/>
      <c r="P183" s="282"/>
      <c r="Q183" s="275"/>
      <c r="R183" s="282"/>
      <c r="S183" s="282"/>
      <c r="T183" s="275"/>
      <c r="U183" s="282"/>
      <c r="V183" s="282"/>
      <c r="W183" s="275"/>
      <c r="X183" s="282"/>
      <c r="Y183" s="282"/>
    </row>
    <row r="184" spans="1:25" s="110" customFormat="1" ht="12.75">
      <c r="A184" s="111" t="s">
        <v>76</v>
      </c>
      <c r="B184" s="347">
        <v>79892</v>
      </c>
      <c r="C184" s="347">
        <v>76752</v>
      </c>
      <c r="D184" s="48">
        <f t="shared" si="20"/>
        <v>104.09109860329373</v>
      </c>
      <c r="E184" s="347">
        <v>52747</v>
      </c>
      <c r="F184" s="347">
        <v>44707</v>
      </c>
      <c r="G184" s="48">
        <f t="shared" si="23"/>
        <v>117.98376093229248</v>
      </c>
      <c r="H184" s="347">
        <v>14024</v>
      </c>
      <c r="I184" s="347">
        <v>15705</v>
      </c>
      <c r="J184" s="48">
        <f t="shared" si="21"/>
        <v>89.29640241961158</v>
      </c>
      <c r="K184" s="85">
        <v>13121</v>
      </c>
      <c r="L184" s="85">
        <v>16340</v>
      </c>
      <c r="M184" s="48">
        <f t="shared" si="22"/>
        <v>80.29987760097919</v>
      </c>
      <c r="O184" s="282"/>
      <c r="P184" s="282"/>
      <c r="Q184" s="275"/>
      <c r="R184" s="282"/>
      <c r="S184" s="282"/>
      <c r="T184" s="275"/>
      <c r="U184" s="282"/>
      <c r="V184" s="282"/>
      <c r="W184" s="275"/>
      <c r="X184" s="282"/>
      <c r="Y184" s="282"/>
    </row>
    <row r="185" spans="1:25" ht="12.75">
      <c r="A185" s="111" t="s">
        <v>77</v>
      </c>
      <c r="B185" s="347">
        <v>157258</v>
      </c>
      <c r="C185" s="347">
        <v>156840</v>
      </c>
      <c r="D185" s="48">
        <f t="shared" si="20"/>
        <v>100.26651364447844</v>
      </c>
      <c r="E185" s="347">
        <v>13302</v>
      </c>
      <c r="F185" s="347">
        <v>12905</v>
      </c>
      <c r="G185" s="48">
        <f t="shared" si="23"/>
        <v>103.0763270050368</v>
      </c>
      <c r="H185" s="347">
        <v>11436</v>
      </c>
      <c r="I185" s="347">
        <v>11435</v>
      </c>
      <c r="J185" s="48">
        <f t="shared" si="21"/>
        <v>100.008745080892</v>
      </c>
      <c r="K185" s="85">
        <v>132520</v>
      </c>
      <c r="L185" s="85">
        <v>132500</v>
      </c>
      <c r="M185" s="48">
        <f t="shared" si="22"/>
        <v>100.01509433962264</v>
      </c>
      <c r="O185" s="282"/>
      <c r="P185" s="282"/>
      <c r="Q185" s="275"/>
      <c r="R185" s="282"/>
      <c r="S185" s="282"/>
      <c r="T185" s="275"/>
      <c r="U185" s="282"/>
      <c r="V185" s="282"/>
      <c r="W185" s="275"/>
      <c r="X185" s="282"/>
      <c r="Y185" s="282"/>
    </row>
    <row r="186" spans="1:25" ht="12.75">
      <c r="A186" s="111" t="s">
        <v>78</v>
      </c>
      <c r="B186" s="347">
        <v>959</v>
      </c>
      <c r="C186" s="347">
        <v>926</v>
      </c>
      <c r="D186" s="48">
        <f t="shared" si="20"/>
        <v>103.56371490280777</v>
      </c>
      <c r="E186" s="353" t="s">
        <v>84</v>
      </c>
      <c r="F186" s="353" t="s">
        <v>84</v>
      </c>
      <c r="G186" s="48" t="s">
        <v>84</v>
      </c>
      <c r="H186" s="347">
        <v>90</v>
      </c>
      <c r="I186" s="347">
        <v>90</v>
      </c>
      <c r="J186" s="48">
        <f t="shared" si="21"/>
        <v>100</v>
      </c>
      <c r="K186" s="85">
        <v>869</v>
      </c>
      <c r="L186" s="85">
        <v>836</v>
      </c>
      <c r="M186" s="48">
        <f t="shared" si="22"/>
        <v>103.94736842105264</v>
      </c>
      <c r="O186" s="282"/>
      <c r="P186" s="282"/>
      <c r="Q186" s="275"/>
      <c r="R186" s="275"/>
      <c r="S186" s="275"/>
      <c r="T186" s="275"/>
      <c r="U186" s="282"/>
      <c r="V186" s="282"/>
      <c r="W186" s="275"/>
      <c r="X186" s="282"/>
      <c r="Y186" s="282"/>
    </row>
    <row r="187" spans="1:25" ht="12.75">
      <c r="A187" s="111" t="s">
        <v>79</v>
      </c>
      <c r="B187" s="347">
        <v>25</v>
      </c>
      <c r="C187" s="347">
        <v>40</v>
      </c>
      <c r="D187" s="48">
        <f t="shared" si="20"/>
        <v>62.5</v>
      </c>
      <c r="E187" s="353" t="s">
        <v>84</v>
      </c>
      <c r="F187" s="353" t="s">
        <v>84</v>
      </c>
      <c r="G187" s="48" t="s">
        <v>84</v>
      </c>
      <c r="H187" s="347">
        <v>25</v>
      </c>
      <c r="I187" s="347">
        <v>40</v>
      </c>
      <c r="J187" s="48">
        <f t="shared" si="21"/>
        <v>62.5</v>
      </c>
      <c r="K187" s="65" t="s">
        <v>84</v>
      </c>
      <c r="L187" s="65" t="s">
        <v>84</v>
      </c>
      <c r="M187" s="48" t="s">
        <v>84</v>
      </c>
      <c r="O187" s="282"/>
      <c r="P187" s="282"/>
      <c r="Q187" s="275"/>
      <c r="R187" s="275"/>
      <c r="S187" s="275"/>
      <c r="T187" s="275"/>
      <c r="U187" s="282"/>
      <c r="V187" s="282"/>
      <c r="W187" s="275"/>
      <c r="X187" s="275"/>
      <c r="Y187" s="275"/>
    </row>
    <row r="188" spans="1:25" ht="12.75">
      <c r="A188" s="111" t="s">
        <v>80</v>
      </c>
      <c r="B188" s="347">
        <v>117133</v>
      </c>
      <c r="C188" s="347">
        <v>84639</v>
      </c>
      <c r="D188" s="48">
        <f t="shared" si="20"/>
        <v>138.39128534127295</v>
      </c>
      <c r="E188" s="347">
        <v>92506</v>
      </c>
      <c r="F188" s="347">
        <v>59161</v>
      </c>
      <c r="G188" s="48">
        <f t="shared" si="23"/>
        <v>156.36314463920488</v>
      </c>
      <c r="H188" s="347">
        <v>1343</v>
      </c>
      <c r="I188" s="347">
        <v>1677</v>
      </c>
      <c r="J188" s="48">
        <f t="shared" si="21"/>
        <v>80.0834824090638</v>
      </c>
      <c r="K188" s="85">
        <v>23284</v>
      </c>
      <c r="L188" s="85">
        <v>23801</v>
      </c>
      <c r="M188" s="48">
        <f t="shared" si="22"/>
        <v>97.82782236040502</v>
      </c>
      <c r="O188" s="282"/>
      <c r="P188" s="282"/>
      <c r="Q188" s="275"/>
      <c r="R188" s="282"/>
      <c r="S188" s="282"/>
      <c r="T188" s="275"/>
      <c r="U188" s="282"/>
      <c r="V188" s="282"/>
      <c r="W188" s="275"/>
      <c r="X188" s="282"/>
      <c r="Y188" s="282"/>
    </row>
    <row r="189" spans="1:25" ht="12.75">
      <c r="A189" s="111" t="s">
        <v>81</v>
      </c>
      <c r="B189" s="347">
        <v>242464</v>
      </c>
      <c r="C189" s="347">
        <v>255272</v>
      </c>
      <c r="D189" s="48">
        <f t="shared" si="20"/>
        <v>94.98260678805353</v>
      </c>
      <c r="E189" s="347">
        <v>66465</v>
      </c>
      <c r="F189" s="347">
        <v>62852</v>
      </c>
      <c r="G189" s="48">
        <f t="shared" si="23"/>
        <v>105.74842487112582</v>
      </c>
      <c r="H189" s="347">
        <v>6245</v>
      </c>
      <c r="I189" s="347">
        <v>6903</v>
      </c>
      <c r="J189" s="48">
        <f t="shared" si="21"/>
        <v>90.4679125018108</v>
      </c>
      <c r="K189" s="85">
        <v>169754</v>
      </c>
      <c r="L189" s="85">
        <v>185517</v>
      </c>
      <c r="M189" s="48">
        <f t="shared" si="22"/>
        <v>91.50320455807284</v>
      </c>
      <c r="O189" s="282"/>
      <c r="P189" s="282"/>
      <c r="Q189" s="275"/>
      <c r="R189" s="282"/>
      <c r="S189" s="282"/>
      <c r="T189" s="275"/>
      <c r="U189" s="282"/>
      <c r="V189" s="282"/>
      <c r="W189" s="275"/>
      <c r="X189" s="282"/>
      <c r="Y189" s="282"/>
    </row>
    <row r="190" spans="1:25" ht="12.75">
      <c r="A190" s="111" t="s">
        <v>82</v>
      </c>
      <c r="B190" s="347">
        <v>1573</v>
      </c>
      <c r="C190" s="347">
        <v>3849</v>
      </c>
      <c r="D190" s="48">
        <f t="shared" si="20"/>
        <v>40.8677578591842</v>
      </c>
      <c r="E190" s="353" t="s">
        <v>84</v>
      </c>
      <c r="F190" s="353" t="s">
        <v>84</v>
      </c>
      <c r="G190" s="48" t="s">
        <v>84</v>
      </c>
      <c r="H190" s="347">
        <v>605</v>
      </c>
      <c r="I190" s="347">
        <v>1964</v>
      </c>
      <c r="J190" s="48">
        <f t="shared" si="21"/>
        <v>30.80448065173116</v>
      </c>
      <c r="K190" s="85">
        <v>968</v>
      </c>
      <c r="L190" s="85">
        <v>1885</v>
      </c>
      <c r="M190" s="48">
        <f t="shared" si="22"/>
        <v>51.35278514588859</v>
      </c>
      <c r="O190" s="282"/>
      <c r="P190" s="282"/>
      <c r="Q190" s="275"/>
      <c r="R190" s="275"/>
      <c r="S190" s="275"/>
      <c r="T190" s="275"/>
      <c r="U190" s="282"/>
      <c r="V190" s="282"/>
      <c r="W190" s="275"/>
      <c r="X190" s="282"/>
      <c r="Y190" s="282"/>
    </row>
    <row r="191" spans="1:25" s="206" customFormat="1" ht="12.75">
      <c r="A191" s="183" t="s">
        <v>105</v>
      </c>
      <c r="B191" s="347">
        <v>325</v>
      </c>
      <c r="C191" s="347">
        <v>912</v>
      </c>
      <c r="D191" s="48">
        <f t="shared" si="20"/>
        <v>35.635964912280706</v>
      </c>
      <c r="E191" s="353" t="s">
        <v>84</v>
      </c>
      <c r="F191" s="353" t="s">
        <v>84</v>
      </c>
      <c r="G191" s="48" t="s">
        <v>84</v>
      </c>
      <c r="H191" s="347">
        <v>15</v>
      </c>
      <c r="I191" s="347">
        <v>107</v>
      </c>
      <c r="J191" s="48">
        <f t="shared" si="21"/>
        <v>14.018691588785046</v>
      </c>
      <c r="K191" s="85">
        <v>310</v>
      </c>
      <c r="L191" s="85">
        <v>805</v>
      </c>
      <c r="M191" s="48">
        <f t="shared" si="22"/>
        <v>38.50931677018633</v>
      </c>
      <c r="O191" s="282"/>
      <c r="P191" s="282"/>
      <c r="Q191" s="275"/>
      <c r="R191" s="275"/>
      <c r="S191" s="275"/>
      <c r="T191" s="275"/>
      <c r="U191" s="282"/>
      <c r="V191" s="282"/>
      <c r="W191" s="275"/>
      <c r="X191" s="282"/>
      <c r="Y191" s="282"/>
    </row>
    <row r="192" spans="1:25" s="182" customFormat="1" ht="12.75">
      <c r="A192" s="111" t="s">
        <v>83</v>
      </c>
      <c r="B192" s="347">
        <v>46077</v>
      </c>
      <c r="C192" s="347">
        <v>56831</v>
      </c>
      <c r="D192" s="48">
        <f t="shared" si="20"/>
        <v>81.07722897714277</v>
      </c>
      <c r="E192" s="347">
        <v>9731</v>
      </c>
      <c r="F192" s="347">
        <v>8983</v>
      </c>
      <c r="G192" s="48">
        <f t="shared" si="23"/>
        <v>108.32683958588446</v>
      </c>
      <c r="H192" s="347">
        <v>2422</v>
      </c>
      <c r="I192" s="347">
        <v>12226</v>
      </c>
      <c r="J192" s="48">
        <f t="shared" si="21"/>
        <v>19.810240471127106</v>
      </c>
      <c r="K192" s="85">
        <v>33924</v>
      </c>
      <c r="L192" s="85">
        <v>35622</v>
      </c>
      <c r="M192" s="48">
        <f t="shared" si="22"/>
        <v>95.23328280276233</v>
      </c>
      <c r="O192" s="282"/>
      <c r="P192" s="282"/>
      <c r="Q192" s="275"/>
      <c r="R192" s="282"/>
      <c r="S192" s="282"/>
      <c r="T192" s="275"/>
      <c r="U192" s="282"/>
      <c r="V192" s="282"/>
      <c r="W192" s="275"/>
      <c r="X192" s="282"/>
      <c r="Y192" s="282"/>
    </row>
    <row r="193" spans="1:25" ht="12.75">
      <c r="A193" s="46" t="s">
        <v>110</v>
      </c>
      <c r="B193" s="347">
        <v>5</v>
      </c>
      <c r="C193" s="347">
        <v>4</v>
      </c>
      <c r="D193" s="48">
        <f t="shared" si="20"/>
        <v>125</v>
      </c>
      <c r="E193" s="353" t="s">
        <v>84</v>
      </c>
      <c r="F193" s="353" t="s">
        <v>84</v>
      </c>
      <c r="G193" s="48" t="s">
        <v>84</v>
      </c>
      <c r="H193" s="353" t="s">
        <v>84</v>
      </c>
      <c r="I193" s="353" t="s">
        <v>84</v>
      </c>
      <c r="J193" s="48" t="s">
        <v>84</v>
      </c>
      <c r="K193" s="85">
        <v>5</v>
      </c>
      <c r="L193" s="85">
        <v>4</v>
      </c>
      <c r="M193" s="48">
        <f t="shared" si="22"/>
        <v>125</v>
      </c>
      <c r="O193" s="282"/>
      <c r="P193" s="282"/>
      <c r="Q193" s="275"/>
      <c r="R193" s="275"/>
      <c r="S193" s="275"/>
      <c r="T193" s="275"/>
      <c r="U193" s="275"/>
      <c r="V193" s="275"/>
      <c r="W193" s="275"/>
      <c r="X193" s="282"/>
      <c r="Y193" s="282"/>
    </row>
    <row r="194" spans="1:25" ht="12.75">
      <c r="A194" s="111" t="s">
        <v>85</v>
      </c>
      <c r="B194" s="347">
        <v>176</v>
      </c>
      <c r="C194" s="347">
        <v>183</v>
      </c>
      <c r="D194" s="48">
        <f t="shared" si="20"/>
        <v>96.17486338797814</v>
      </c>
      <c r="E194" s="347">
        <v>59</v>
      </c>
      <c r="F194" s="347">
        <v>152</v>
      </c>
      <c r="G194" s="48">
        <f t="shared" si="23"/>
        <v>38.81578947368421</v>
      </c>
      <c r="H194" s="353" t="s">
        <v>84</v>
      </c>
      <c r="I194" s="353" t="s">
        <v>84</v>
      </c>
      <c r="J194" s="48" t="s">
        <v>84</v>
      </c>
      <c r="K194" s="85">
        <v>117</v>
      </c>
      <c r="L194" s="85">
        <v>31</v>
      </c>
      <c r="M194" s="48" t="s">
        <v>216</v>
      </c>
      <c r="O194" s="282"/>
      <c r="P194" s="282"/>
      <c r="Q194" s="275"/>
      <c r="R194" s="282"/>
      <c r="S194" s="282"/>
      <c r="T194" s="275"/>
      <c r="U194" s="275"/>
      <c r="V194" s="275"/>
      <c r="W194" s="275"/>
      <c r="X194" s="282"/>
      <c r="Y194" s="282"/>
    </row>
    <row r="195" spans="1:25" ht="12.75">
      <c r="A195" s="146" t="s">
        <v>86</v>
      </c>
      <c r="B195" s="348">
        <v>1341</v>
      </c>
      <c r="C195" s="348">
        <v>3466</v>
      </c>
      <c r="D195" s="50">
        <f t="shared" si="20"/>
        <v>38.69013271783036</v>
      </c>
      <c r="E195" s="355" t="s">
        <v>84</v>
      </c>
      <c r="F195" s="355" t="s">
        <v>84</v>
      </c>
      <c r="G195" s="50" t="s">
        <v>84</v>
      </c>
      <c r="H195" s="348">
        <v>510</v>
      </c>
      <c r="I195" s="348">
        <v>747</v>
      </c>
      <c r="J195" s="50">
        <f t="shared" si="21"/>
        <v>68.27309236947791</v>
      </c>
      <c r="K195" s="167">
        <v>831</v>
      </c>
      <c r="L195" s="167">
        <v>2719</v>
      </c>
      <c r="M195" s="50">
        <f t="shared" si="22"/>
        <v>30.562706877528502</v>
      </c>
      <c r="O195" s="282"/>
      <c r="P195" s="282"/>
      <c r="Q195" s="275"/>
      <c r="R195" s="275"/>
      <c r="S195" s="275"/>
      <c r="T195" s="275"/>
      <c r="U195" s="282"/>
      <c r="V195" s="282"/>
      <c r="W195" s="275"/>
      <c r="X195" s="282"/>
      <c r="Y195" s="282"/>
    </row>
    <row r="196" spans="1:25" ht="12.75">
      <c r="A196" s="111"/>
      <c r="B196" s="349"/>
      <c r="C196" s="349"/>
      <c r="D196" s="48"/>
      <c r="E196" s="356"/>
      <c r="F196" s="356"/>
      <c r="G196" s="48"/>
      <c r="H196" s="349"/>
      <c r="I196" s="349"/>
      <c r="J196" s="48"/>
      <c r="K196" s="326"/>
      <c r="L196" s="326"/>
      <c r="M196" s="48"/>
      <c r="O196" s="282"/>
      <c r="P196" s="282"/>
      <c r="Q196" s="275"/>
      <c r="R196" s="275"/>
      <c r="S196" s="275"/>
      <c r="T196" s="275"/>
      <c r="U196" s="282"/>
      <c r="V196" s="282"/>
      <c r="W196" s="275"/>
      <c r="X196" s="282"/>
      <c r="Y196" s="282"/>
    </row>
    <row r="197" spans="1:25" ht="12.75">
      <c r="A197" s="111"/>
      <c r="B197" s="33"/>
      <c r="C197" s="33"/>
      <c r="D197" s="34"/>
      <c r="E197" s="253"/>
      <c r="F197" s="200"/>
      <c r="G197" s="34"/>
      <c r="H197" s="253"/>
      <c r="I197" s="209"/>
      <c r="J197" s="34"/>
      <c r="K197" s="253"/>
      <c r="L197" s="253"/>
      <c r="M197" s="34"/>
      <c r="O197" s="168"/>
      <c r="P197" s="168"/>
      <c r="Q197" s="176"/>
      <c r="R197" s="176"/>
      <c r="S197" s="176"/>
      <c r="T197" s="176"/>
      <c r="U197" s="168"/>
      <c r="V197" s="168"/>
      <c r="W197" s="176"/>
      <c r="X197" s="168"/>
      <c r="Y197" s="168"/>
    </row>
    <row r="198" spans="1:19" ht="24.75" customHeight="1">
      <c r="A198" s="445" t="s">
        <v>184</v>
      </c>
      <c r="B198" s="445"/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O198" s="222"/>
      <c r="P198" s="222"/>
      <c r="Q198" s="222"/>
      <c r="R198" s="222"/>
      <c r="S198" s="222"/>
    </row>
    <row r="199" spans="2:13" ht="12.75"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6" t="s">
        <v>101</v>
      </c>
    </row>
    <row r="200" spans="1:13" ht="15" customHeight="1">
      <c r="A200" s="403"/>
      <c r="B200" s="440" t="s">
        <v>114</v>
      </c>
      <c r="C200" s="440"/>
      <c r="D200" s="440"/>
      <c r="E200" s="440" t="s">
        <v>118</v>
      </c>
      <c r="F200" s="440"/>
      <c r="G200" s="441"/>
      <c r="H200" s="441"/>
      <c r="I200" s="441"/>
      <c r="J200" s="441"/>
      <c r="K200" s="441"/>
      <c r="L200" s="441"/>
      <c r="M200" s="442"/>
    </row>
    <row r="201" spans="1:13" ht="31.5" customHeight="1">
      <c r="A201" s="404"/>
      <c r="B201" s="440"/>
      <c r="C201" s="440"/>
      <c r="D201" s="440"/>
      <c r="E201" s="440" t="s">
        <v>115</v>
      </c>
      <c r="F201" s="440"/>
      <c r="G201" s="440"/>
      <c r="H201" s="440" t="s">
        <v>116</v>
      </c>
      <c r="I201" s="440"/>
      <c r="J201" s="440"/>
      <c r="K201" s="440" t="s">
        <v>117</v>
      </c>
      <c r="L201" s="440"/>
      <c r="M201" s="443"/>
    </row>
    <row r="202" spans="1:13" ht="48" customHeight="1">
      <c r="A202" s="439"/>
      <c r="B202" s="307" t="s">
        <v>193</v>
      </c>
      <c r="C202" s="307" t="s">
        <v>119</v>
      </c>
      <c r="D202" s="307" t="s">
        <v>194</v>
      </c>
      <c r="E202" s="307" t="s">
        <v>193</v>
      </c>
      <c r="F202" s="307" t="s">
        <v>119</v>
      </c>
      <c r="G202" s="307" t="s">
        <v>194</v>
      </c>
      <c r="H202" s="307" t="s">
        <v>193</v>
      </c>
      <c r="I202" s="307" t="s">
        <v>119</v>
      </c>
      <c r="J202" s="307" t="s">
        <v>194</v>
      </c>
      <c r="K202" s="307" t="s">
        <v>193</v>
      </c>
      <c r="L202" s="307" t="s">
        <v>119</v>
      </c>
      <c r="M202" s="308" t="s">
        <v>194</v>
      </c>
    </row>
    <row r="203" spans="1:26" ht="12.75">
      <c r="A203" s="241" t="s">
        <v>69</v>
      </c>
      <c r="B203" s="119">
        <f>E203+H203+K203</f>
        <v>4170783</v>
      </c>
      <c r="C203" s="119">
        <f>F203+I203+L203</f>
        <v>3874059</v>
      </c>
      <c r="D203" s="317">
        <f>B203/C203%</f>
        <v>107.65925351162696</v>
      </c>
      <c r="E203" s="168">
        <f>SUM(E204:E223)</f>
        <v>309461</v>
      </c>
      <c r="F203" s="168">
        <f>SUM(F204:F223)</f>
        <v>268937</v>
      </c>
      <c r="G203" s="317">
        <f>E203/F203%</f>
        <v>115.068213001558</v>
      </c>
      <c r="H203" s="318">
        <f>SUM(H204:H223)</f>
        <v>2117410</v>
      </c>
      <c r="I203" s="318">
        <f>SUM(I204:I223)</f>
        <v>1928226</v>
      </c>
      <c r="J203" s="317">
        <f>H203/I203%</f>
        <v>109.81129805323651</v>
      </c>
      <c r="K203" s="85">
        <f>SUM(K204:K223)</f>
        <v>1743912</v>
      </c>
      <c r="L203" s="168">
        <f>SUM(L204:L223)</f>
        <v>1676896</v>
      </c>
      <c r="M203" s="317">
        <f>K203/L203%</f>
        <v>103.99643150201325</v>
      </c>
      <c r="O203" s="282"/>
      <c r="P203" s="282"/>
      <c r="Q203" s="275"/>
      <c r="R203" s="282"/>
      <c r="S203" s="282"/>
      <c r="T203" s="275"/>
      <c r="U203" s="282"/>
      <c r="V203" s="282"/>
      <c r="W203" s="275"/>
      <c r="X203" s="282"/>
      <c r="Y203" s="282"/>
      <c r="Z203" s="247"/>
    </row>
    <row r="204" spans="1:26" s="182" customFormat="1" ht="12.75">
      <c r="A204" s="183" t="s">
        <v>107</v>
      </c>
      <c r="B204" s="33">
        <v>367455</v>
      </c>
      <c r="C204" s="33">
        <v>344109</v>
      </c>
      <c r="D204" s="48">
        <f aca="true" t="shared" si="24" ref="D204:D223">B204/C204%</f>
        <v>106.78447817406693</v>
      </c>
      <c r="E204" s="168">
        <v>11007</v>
      </c>
      <c r="F204" s="168">
        <v>9028</v>
      </c>
      <c r="G204" s="48">
        <f aca="true" t="shared" si="25" ref="G204:G223">E204/F204%</f>
        <v>121.92069118298626</v>
      </c>
      <c r="H204" s="85">
        <v>245776</v>
      </c>
      <c r="I204" s="85">
        <v>229980</v>
      </c>
      <c r="J204" s="48">
        <f aca="true" t="shared" si="26" ref="J204:J220">H204/I204%</f>
        <v>106.8684233411601</v>
      </c>
      <c r="K204" s="85">
        <v>110672</v>
      </c>
      <c r="L204" s="85">
        <v>105101</v>
      </c>
      <c r="M204" s="48">
        <f aca="true" t="shared" si="27" ref="M204:M223">K204/L204%</f>
        <v>105.30061559832923</v>
      </c>
      <c r="O204" s="282"/>
      <c r="P204" s="282"/>
      <c r="Q204" s="275"/>
      <c r="R204" s="282"/>
      <c r="S204" s="282"/>
      <c r="T204" s="275"/>
      <c r="U204" s="282"/>
      <c r="V204" s="282"/>
      <c r="W204" s="275"/>
      <c r="X204" s="282"/>
      <c r="Y204" s="282"/>
      <c r="Z204" s="248"/>
    </row>
    <row r="205" spans="1:26" ht="12.75">
      <c r="A205" s="111" t="s">
        <v>70</v>
      </c>
      <c r="B205" s="33">
        <v>270242</v>
      </c>
      <c r="C205" s="33">
        <v>248885</v>
      </c>
      <c r="D205" s="48">
        <f t="shared" si="24"/>
        <v>108.58107157924343</v>
      </c>
      <c r="E205" s="168">
        <v>69137</v>
      </c>
      <c r="F205" s="168">
        <v>59254</v>
      </c>
      <c r="G205" s="48">
        <f t="shared" si="25"/>
        <v>116.67904276504541</v>
      </c>
      <c r="H205" s="85">
        <v>75854</v>
      </c>
      <c r="I205" s="85">
        <v>69019</v>
      </c>
      <c r="J205" s="48">
        <f t="shared" si="26"/>
        <v>109.90307016908386</v>
      </c>
      <c r="K205" s="85">
        <v>125251</v>
      </c>
      <c r="L205" s="85">
        <v>120612</v>
      </c>
      <c r="M205" s="48">
        <f t="shared" si="27"/>
        <v>103.84621762345373</v>
      </c>
      <c r="O205" s="282"/>
      <c r="P205" s="282"/>
      <c r="Q205" s="275"/>
      <c r="R205" s="282"/>
      <c r="S205" s="282"/>
      <c r="T205" s="275"/>
      <c r="U205" s="282"/>
      <c r="V205" s="282"/>
      <c r="W205" s="275"/>
      <c r="X205" s="282"/>
      <c r="Y205" s="282"/>
      <c r="Z205" s="247"/>
    </row>
    <row r="206" spans="1:26" ht="12.75">
      <c r="A206" s="111" t="s">
        <v>71</v>
      </c>
      <c r="B206" s="33">
        <v>308051</v>
      </c>
      <c r="C206" s="33">
        <v>259154</v>
      </c>
      <c r="D206" s="48">
        <f t="shared" si="24"/>
        <v>118.86793180888584</v>
      </c>
      <c r="E206" s="168">
        <v>26823</v>
      </c>
      <c r="F206" s="168">
        <v>22216</v>
      </c>
      <c r="G206" s="48">
        <f t="shared" si="25"/>
        <v>120.73730644580483</v>
      </c>
      <c r="H206" s="85">
        <v>217764</v>
      </c>
      <c r="I206" s="85">
        <v>181167</v>
      </c>
      <c r="J206" s="48">
        <f t="shared" si="26"/>
        <v>120.20069880276209</v>
      </c>
      <c r="K206" s="85">
        <v>63464</v>
      </c>
      <c r="L206" s="85">
        <v>55771</v>
      </c>
      <c r="M206" s="48">
        <f t="shared" si="27"/>
        <v>113.7939072277707</v>
      </c>
      <c r="O206" s="282"/>
      <c r="P206" s="282"/>
      <c r="Q206" s="275"/>
      <c r="R206" s="282"/>
      <c r="S206" s="282"/>
      <c r="T206" s="275"/>
      <c r="U206" s="282"/>
      <c r="V206" s="282"/>
      <c r="W206" s="275"/>
      <c r="X206" s="282"/>
      <c r="Y206" s="282"/>
      <c r="Z206" s="247"/>
    </row>
    <row r="207" spans="1:26" s="182" customFormat="1" ht="12.75">
      <c r="A207" s="111" t="s">
        <v>72</v>
      </c>
      <c r="B207" s="33">
        <v>252484</v>
      </c>
      <c r="C207" s="33">
        <v>249177</v>
      </c>
      <c r="D207" s="48">
        <f t="shared" si="24"/>
        <v>101.32716904048127</v>
      </c>
      <c r="E207" s="168">
        <v>15339</v>
      </c>
      <c r="F207" s="168">
        <v>13122</v>
      </c>
      <c r="G207" s="48">
        <f t="shared" si="25"/>
        <v>116.89529035208048</v>
      </c>
      <c r="H207" s="85">
        <v>126119</v>
      </c>
      <c r="I207" s="85">
        <v>124848</v>
      </c>
      <c r="J207" s="48">
        <f t="shared" si="26"/>
        <v>101.0180379341279</v>
      </c>
      <c r="K207" s="85">
        <v>111026</v>
      </c>
      <c r="L207" s="85">
        <v>111207</v>
      </c>
      <c r="M207" s="48">
        <f t="shared" si="27"/>
        <v>99.83724046148174</v>
      </c>
      <c r="O207" s="282"/>
      <c r="P207" s="282"/>
      <c r="Q207" s="275"/>
      <c r="R207" s="282"/>
      <c r="S207" s="282"/>
      <c r="T207" s="275"/>
      <c r="U207" s="282"/>
      <c r="V207" s="282"/>
      <c r="W207" s="275"/>
      <c r="X207" s="282"/>
      <c r="Y207" s="282"/>
      <c r="Z207" s="248"/>
    </row>
    <row r="208" spans="1:26" ht="12.75">
      <c r="A208" s="111" t="s">
        <v>73</v>
      </c>
      <c r="B208" s="33">
        <v>120674</v>
      </c>
      <c r="C208" s="33">
        <v>113585</v>
      </c>
      <c r="D208" s="48">
        <f t="shared" si="24"/>
        <v>106.24114099573008</v>
      </c>
      <c r="E208" s="168">
        <v>1943</v>
      </c>
      <c r="F208" s="168">
        <v>2095</v>
      </c>
      <c r="G208" s="48">
        <f t="shared" si="25"/>
        <v>92.74463007159905</v>
      </c>
      <c r="H208" s="85">
        <v>70601</v>
      </c>
      <c r="I208" s="85">
        <v>65568</v>
      </c>
      <c r="J208" s="48">
        <f t="shared" si="26"/>
        <v>107.67600048804296</v>
      </c>
      <c r="K208" s="85">
        <v>48130</v>
      </c>
      <c r="L208" s="85">
        <v>45922</v>
      </c>
      <c r="M208" s="48">
        <f t="shared" si="27"/>
        <v>104.80815295501067</v>
      </c>
      <c r="O208" s="282"/>
      <c r="P208" s="282"/>
      <c r="Q208" s="275"/>
      <c r="R208" s="282"/>
      <c r="S208" s="282"/>
      <c r="T208" s="275"/>
      <c r="U208" s="282"/>
      <c r="V208" s="282"/>
      <c r="W208" s="275"/>
      <c r="X208" s="282"/>
      <c r="Y208" s="282"/>
      <c r="Z208" s="247"/>
    </row>
    <row r="209" spans="1:26" ht="12.75">
      <c r="A209" s="111" t="s">
        <v>74</v>
      </c>
      <c r="B209" s="33">
        <v>299118</v>
      </c>
      <c r="C209" s="33">
        <v>280373</v>
      </c>
      <c r="D209" s="48">
        <f t="shared" si="24"/>
        <v>106.68573650101828</v>
      </c>
      <c r="E209" s="168">
        <v>15222</v>
      </c>
      <c r="F209" s="168">
        <v>11392</v>
      </c>
      <c r="G209" s="48">
        <f t="shared" si="25"/>
        <v>133.62008426966293</v>
      </c>
      <c r="H209" s="85">
        <v>213897</v>
      </c>
      <c r="I209" s="85">
        <v>201009</v>
      </c>
      <c r="J209" s="48">
        <f t="shared" si="26"/>
        <v>106.41165320955778</v>
      </c>
      <c r="K209" s="85">
        <v>69999</v>
      </c>
      <c r="L209" s="85">
        <v>67972</v>
      </c>
      <c r="M209" s="48">
        <f t="shared" si="27"/>
        <v>102.98211028070382</v>
      </c>
      <c r="O209" s="282"/>
      <c r="P209" s="282"/>
      <c r="Q209" s="275"/>
      <c r="R209" s="282"/>
      <c r="S209" s="282"/>
      <c r="T209" s="275"/>
      <c r="U209" s="282"/>
      <c r="V209" s="282"/>
      <c r="W209" s="275"/>
      <c r="X209" s="282"/>
      <c r="Y209" s="282"/>
      <c r="Z209" s="247"/>
    </row>
    <row r="210" spans="1:26" ht="12.75">
      <c r="A210" s="111" t="s">
        <v>75</v>
      </c>
      <c r="B210" s="33">
        <v>190416</v>
      </c>
      <c r="C210" s="33">
        <v>174286</v>
      </c>
      <c r="D210" s="48">
        <f t="shared" si="24"/>
        <v>109.254902860815</v>
      </c>
      <c r="E210" s="168">
        <v>2365</v>
      </c>
      <c r="F210" s="168">
        <v>2061</v>
      </c>
      <c r="G210" s="48">
        <f t="shared" si="25"/>
        <v>114.75012130033964</v>
      </c>
      <c r="H210" s="85">
        <v>95485</v>
      </c>
      <c r="I210" s="85">
        <v>90166</v>
      </c>
      <c r="J210" s="48">
        <f t="shared" si="26"/>
        <v>105.89911940199188</v>
      </c>
      <c r="K210" s="85">
        <v>92566</v>
      </c>
      <c r="L210" s="85">
        <v>82059</v>
      </c>
      <c r="M210" s="48">
        <f t="shared" si="27"/>
        <v>112.80420185476304</v>
      </c>
      <c r="O210" s="282"/>
      <c r="P210" s="282"/>
      <c r="Q210" s="275"/>
      <c r="R210" s="282"/>
      <c r="S210" s="282"/>
      <c r="T210" s="275"/>
      <c r="U210" s="282"/>
      <c r="V210" s="282"/>
      <c r="W210" s="275"/>
      <c r="X210" s="282"/>
      <c r="Y210" s="282"/>
      <c r="Z210" s="247"/>
    </row>
    <row r="211" spans="1:26" s="182" customFormat="1" ht="12.75">
      <c r="A211" s="46" t="s">
        <v>108</v>
      </c>
      <c r="B211" s="33">
        <v>206696</v>
      </c>
      <c r="C211" s="33">
        <v>190069</v>
      </c>
      <c r="D211" s="48">
        <f t="shared" si="24"/>
        <v>108.74787577143037</v>
      </c>
      <c r="E211" s="168">
        <v>17239</v>
      </c>
      <c r="F211" s="168">
        <v>13611</v>
      </c>
      <c r="G211" s="48">
        <f t="shared" si="25"/>
        <v>126.65491146866503</v>
      </c>
      <c r="H211" s="85">
        <v>111801</v>
      </c>
      <c r="I211" s="85">
        <v>101619</v>
      </c>
      <c r="J211" s="48">
        <f t="shared" si="26"/>
        <v>110.019779765595</v>
      </c>
      <c r="K211" s="85">
        <v>77656</v>
      </c>
      <c r="L211" s="85">
        <v>74839</v>
      </c>
      <c r="M211" s="48">
        <f t="shared" si="27"/>
        <v>103.76408022555086</v>
      </c>
      <c r="O211" s="282"/>
      <c r="P211" s="282"/>
      <c r="Q211" s="275"/>
      <c r="R211" s="282"/>
      <c r="S211" s="282"/>
      <c r="T211" s="275"/>
      <c r="U211" s="282"/>
      <c r="V211" s="282"/>
      <c r="W211" s="275"/>
      <c r="X211" s="282"/>
      <c r="Y211" s="282"/>
      <c r="Z211" s="248"/>
    </row>
    <row r="212" spans="1:26" s="110" customFormat="1" ht="12.75">
      <c r="A212" s="111" t="s">
        <v>76</v>
      </c>
      <c r="B212" s="33">
        <v>349135</v>
      </c>
      <c r="C212" s="358">
        <v>317072</v>
      </c>
      <c r="D212" s="359">
        <f t="shared" si="24"/>
        <v>110.11221426048343</v>
      </c>
      <c r="E212" s="168">
        <v>27304</v>
      </c>
      <c r="F212" s="168">
        <v>23580</v>
      </c>
      <c r="G212" s="48">
        <f t="shared" si="25"/>
        <v>115.79304495335029</v>
      </c>
      <c r="H212" s="85">
        <v>208756</v>
      </c>
      <c r="I212" s="85">
        <v>189617</v>
      </c>
      <c r="J212" s="48">
        <f t="shared" si="26"/>
        <v>110.09350427440577</v>
      </c>
      <c r="K212" s="85">
        <v>113075</v>
      </c>
      <c r="L212" s="85">
        <v>103875</v>
      </c>
      <c r="M212" s="48">
        <f t="shared" si="27"/>
        <v>108.85679903730446</v>
      </c>
      <c r="O212" s="282"/>
      <c r="P212" s="282"/>
      <c r="Q212" s="275"/>
      <c r="R212" s="282"/>
      <c r="S212" s="282"/>
      <c r="T212" s="275"/>
      <c r="U212" s="282"/>
      <c r="V212" s="282"/>
      <c r="W212" s="275"/>
      <c r="X212" s="282"/>
      <c r="Y212" s="282"/>
      <c r="Z212" s="254"/>
    </row>
    <row r="213" spans="1:26" ht="12.75">
      <c r="A213" s="111" t="s">
        <v>77</v>
      </c>
      <c r="B213" s="33">
        <v>163738</v>
      </c>
      <c r="C213" s="358">
        <v>156052</v>
      </c>
      <c r="D213" s="359">
        <f t="shared" si="24"/>
        <v>104.92528131648425</v>
      </c>
      <c r="E213" s="168">
        <v>30335</v>
      </c>
      <c r="F213" s="168">
        <v>28256</v>
      </c>
      <c r="G213" s="48">
        <f t="shared" si="25"/>
        <v>107.35772933182332</v>
      </c>
      <c r="H213" s="85">
        <v>60957</v>
      </c>
      <c r="I213" s="85">
        <v>56316</v>
      </c>
      <c r="J213" s="48">
        <f t="shared" si="26"/>
        <v>108.2409972299169</v>
      </c>
      <c r="K213" s="85">
        <v>72446</v>
      </c>
      <c r="L213" s="85">
        <v>71480</v>
      </c>
      <c r="M213" s="48">
        <f t="shared" si="27"/>
        <v>101.35142697257974</v>
      </c>
      <c r="O213" s="282"/>
      <c r="P213" s="282"/>
      <c r="Q213" s="275"/>
      <c r="R213" s="282"/>
      <c r="S213" s="282"/>
      <c r="T213" s="275"/>
      <c r="U213" s="282"/>
      <c r="V213" s="282"/>
      <c r="W213" s="275"/>
      <c r="X213" s="282"/>
      <c r="Y213" s="282"/>
      <c r="Z213" s="247"/>
    </row>
    <row r="214" spans="1:26" ht="12.75">
      <c r="A214" s="111" t="s">
        <v>78</v>
      </c>
      <c r="B214" s="33">
        <v>223183</v>
      </c>
      <c r="C214" s="33">
        <v>207190</v>
      </c>
      <c r="D214" s="48">
        <f t="shared" si="24"/>
        <v>107.71900188233022</v>
      </c>
      <c r="E214" s="168">
        <v>6008</v>
      </c>
      <c r="F214" s="168">
        <v>4823</v>
      </c>
      <c r="G214" s="48">
        <f t="shared" si="25"/>
        <v>124.56976985278872</v>
      </c>
      <c r="H214" s="85">
        <v>108506</v>
      </c>
      <c r="I214" s="85">
        <v>98988</v>
      </c>
      <c r="J214" s="48">
        <f t="shared" si="26"/>
        <v>109.61530690588758</v>
      </c>
      <c r="K214" s="85">
        <v>108669</v>
      </c>
      <c r="L214" s="85">
        <v>103379</v>
      </c>
      <c r="M214" s="48">
        <f t="shared" si="27"/>
        <v>105.11709341355595</v>
      </c>
      <c r="O214" s="282"/>
      <c r="P214" s="282"/>
      <c r="Q214" s="275"/>
      <c r="R214" s="282"/>
      <c r="S214" s="282"/>
      <c r="T214" s="275"/>
      <c r="U214" s="282"/>
      <c r="V214" s="282"/>
      <c r="W214" s="275"/>
      <c r="X214" s="282"/>
      <c r="Y214" s="282"/>
      <c r="Z214" s="247"/>
    </row>
    <row r="215" spans="1:26" ht="12.75">
      <c r="A215" s="111" t="s">
        <v>79</v>
      </c>
      <c r="B215" s="33">
        <v>123064</v>
      </c>
      <c r="C215" s="33">
        <v>119618</v>
      </c>
      <c r="D215" s="48">
        <f t="shared" si="24"/>
        <v>102.88083733217408</v>
      </c>
      <c r="E215" s="168">
        <v>1324</v>
      </c>
      <c r="F215" s="168">
        <v>1485</v>
      </c>
      <c r="G215" s="48">
        <f t="shared" si="25"/>
        <v>89.15824915824916</v>
      </c>
      <c r="H215" s="85">
        <v>60543</v>
      </c>
      <c r="I215" s="85">
        <v>54706</v>
      </c>
      <c r="J215" s="48">
        <f t="shared" si="26"/>
        <v>110.66976200051184</v>
      </c>
      <c r="K215" s="85">
        <v>61197</v>
      </c>
      <c r="L215" s="85">
        <v>63427</v>
      </c>
      <c r="M215" s="48">
        <f t="shared" si="27"/>
        <v>96.48414712977123</v>
      </c>
      <c r="O215" s="282"/>
      <c r="P215" s="282"/>
      <c r="Q215" s="275"/>
      <c r="R215" s="282"/>
      <c r="S215" s="282"/>
      <c r="T215" s="275"/>
      <c r="U215" s="282"/>
      <c r="V215" s="282"/>
      <c r="W215" s="275"/>
      <c r="X215" s="282"/>
      <c r="Y215" s="282"/>
      <c r="Z215" s="247"/>
    </row>
    <row r="216" spans="1:26" ht="12.75">
      <c r="A216" s="111" t="s">
        <v>80</v>
      </c>
      <c r="B216" s="33">
        <v>259018</v>
      </c>
      <c r="C216" s="33">
        <v>240974</v>
      </c>
      <c r="D216" s="48">
        <f t="shared" si="24"/>
        <v>107.48794475752572</v>
      </c>
      <c r="E216" s="168">
        <v>24378</v>
      </c>
      <c r="F216" s="168">
        <v>22996</v>
      </c>
      <c r="G216" s="48">
        <f t="shared" si="25"/>
        <v>106.00974082449122</v>
      </c>
      <c r="H216" s="85">
        <v>137830</v>
      </c>
      <c r="I216" s="85">
        <v>127718</v>
      </c>
      <c r="J216" s="48">
        <f t="shared" si="26"/>
        <v>107.91744311686683</v>
      </c>
      <c r="K216" s="85">
        <v>96810</v>
      </c>
      <c r="L216" s="85">
        <v>90260</v>
      </c>
      <c r="M216" s="48">
        <f t="shared" si="27"/>
        <v>107.25681364945711</v>
      </c>
      <c r="O216" s="282"/>
      <c r="P216" s="282"/>
      <c r="Q216" s="275"/>
      <c r="R216" s="282"/>
      <c r="S216" s="282"/>
      <c r="T216" s="275"/>
      <c r="U216" s="282"/>
      <c r="V216" s="282"/>
      <c r="W216" s="275"/>
      <c r="X216" s="282"/>
      <c r="Y216" s="282"/>
      <c r="Z216" s="247"/>
    </row>
    <row r="217" spans="1:26" ht="12.75">
      <c r="A217" s="111" t="s">
        <v>81</v>
      </c>
      <c r="B217" s="33">
        <v>160158</v>
      </c>
      <c r="C217" s="33">
        <v>153712</v>
      </c>
      <c r="D217" s="48">
        <f t="shared" si="24"/>
        <v>104.1935567815135</v>
      </c>
      <c r="E217" s="85">
        <v>20687</v>
      </c>
      <c r="F217" s="85">
        <v>18380</v>
      </c>
      <c r="G217" s="48">
        <f t="shared" si="25"/>
        <v>112.55168661588682</v>
      </c>
      <c r="H217" s="85">
        <v>38623</v>
      </c>
      <c r="I217" s="85">
        <v>35667</v>
      </c>
      <c r="J217" s="48">
        <f t="shared" si="26"/>
        <v>108.28777301146718</v>
      </c>
      <c r="K217" s="85">
        <v>100848</v>
      </c>
      <c r="L217" s="85">
        <v>99665</v>
      </c>
      <c r="M217" s="48">
        <f t="shared" si="27"/>
        <v>101.18697637084233</v>
      </c>
      <c r="O217" s="282"/>
      <c r="P217" s="282"/>
      <c r="Q217" s="275"/>
      <c r="R217" s="282"/>
      <c r="S217" s="282"/>
      <c r="T217" s="275"/>
      <c r="U217" s="282"/>
      <c r="V217" s="282"/>
      <c r="W217" s="275"/>
      <c r="X217" s="282"/>
      <c r="Y217" s="282"/>
      <c r="Z217" s="247"/>
    </row>
    <row r="218" spans="1:26" ht="12.75">
      <c r="A218" s="111" t="s">
        <v>82</v>
      </c>
      <c r="B218" s="33">
        <v>460057</v>
      </c>
      <c r="C218" s="33">
        <v>420982</v>
      </c>
      <c r="D218" s="48">
        <f t="shared" si="24"/>
        <v>109.28186953361427</v>
      </c>
      <c r="E218" s="85">
        <v>26241</v>
      </c>
      <c r="F218" s="85">
        <v>24477</v>
      </c>
      <c r="G218" s="48">
        <f t="shared" si="25"/>
        <v>107.20676553499203</v>
      </c>
      <c r="H218" s="85">
        <v>91636</v>
      </c>
      <c r="I218" s="85">
        <v>64488</v>
      </c>
      <c r="J218" s="48">
        <f t="shared" si="26"/>
        <v>142.09775462101476</v>
      </c>
      <c r="K218" s="85">
        <v>342180</v>
      </c>
      <c r="L218" s="85">
        <v>332017</v>
      </c>
      <c r="M218" s="48">
        <f t="shared" si="27"/>
        <v>103.06098784098404</v>
      </c>
      <c r="O218" s="282"/>
      <c r="P218" s="282"/>
      <c r="Q218" s="275"/>
      <c r="R218" s="282"/>
      <c r="S218" s="282"/>
      <c r="T218" s="275"/>
      <c r="U218" s="282"/>
      <c r="V218" s="282"/>
      <c r="W218" s="275"/>
      <c r="X218" s="282"/>
      <c r="Y218" s="282"/>
      <c r="Z218" s="247"/>
    </row>
    <row r="219" spans="1:26" s="206" customFormat="1" ht="12.75">
      <c r="A219" s="183" t="s">
        <v>105</v>
      </c>
      <c r="B219" s="33">
        <v>182874</v>
      </c>
      <c r="C219" s="33">
        <v>169571</v>
      </c>
      <c r="D219" s="48">
        <f t="shared" si="24"/>
        <v>107.84509143662537</v>
      </c>
      <c r="E219" s="85">
        <v>3942</v>
      </c>
      <c r="F219" s="85">
        <v>3014</v>
      </c>
      <c r="G219" s="48">
        <f t="shared" si="25"/>
        <v>130.78964830789647</v>
      </c>
      <c r="H219" s="85">
        <v>131903</v>
      </c>
      <c r="I219" s="85">
        <v>121698</v>
      </c>
      <c r="J219" s="48">
        <f t="shared" si="26"/>
        <v>108.38551167644496</v>
      </c>
      <c r="K219" s="85">
        <v>47029</v>
      </c>
      <c r="L219" s="85">
        <v>44859</v>
      </c>
      <c r="M219" s="48">
        <f t="shared" si="27"/>
        <v>104.83737934416729</v>
      </c>
      <c r="O219" s="282"/>
      <c r="P219" s="282"/>
      <c r="Q219" s="275"/>
      <c r="R219" s="282"/>
      <c r="S219" s="282"/>
      <c r="T219" s="275"/>
      <c r="U219" s="282"/>
      <c r="V219" s="282"/>
      <c r="W219" s="275"/>
      <c r="X219" s="282"/>
      <c r="Y219" s="282"/>
      <c r="Z219" s="254"/>
    </row>
    <row r="220" spans="1:26" s="182" customFormat="1" ht="12.75">
      <c r="A220" s="111" t="s">
        <v>83</v>
      </c>
      <c r="B220" s="33">
        <v>222102</v>
      </c>
      <c r="C220" s="33">
        <v>211813</v>
      </c>
      <c r="D220" s="48">
        <f t="shared" si="24"/>
        <v>104.8575866448235</v>
      </c>
      <c r="E220" s="85">
        <v>9735</v>
      </c>
      <c r="F220" s="85">
        <v>8747</v>
      </c>
      <c r="G220" s="48">
        <f t="shared" si="25"/>
        <v>111.29530124614153</v>
      </c>
      <c r="H220" s="85">
        <v>119188</v>
      </c>
      <c r="I220" s="85">
        <v>113262</v>
      </c>
      <c r="J220" s="48">
        <f t="shared" si="26"/>
        <v>105.23211668520776</v>
      </c>
      <c r="K220" s="85">
        <v>93179</v>
      </c>
      <c r="L220" s="85">
        <v>89804</v>
      </c>
      <c r="M220" s="48">
        <f t="shared" si="27"/>
        <v>103.75818449066857</v>
      </c>
      <c r="O220" s="282"/>
      <c r="P220" s="282"/>
      <c r="Q220" s="275"/>
      <c r="R220" s="282"/>
      <c r="S220" s="282"/>
      <c r="T220" s="275"/>
      <c r="U220" s="282"/>
      <c r="V220" s="282"/>
      <c r="W220" s="275"/>
      <c r="X220" s="282"/>
      <c r="Y220" s="282"/>
      <c r="Z220" s="248"/>
    </row>
    <row r="221" spans="1:26" ht="12.75">
      <c r="A221" s="46" t="s">
        <v>110</v>
      </c>
      <c r="B221" s="33">
        <v>376</v>
      </c>
      <c r="C221" s="33">
        <v>325</v>
      </c>
      <c r="D221" s="48">
        <f t="shared" si="24"/>
        <v>115.6923076923077</v>
      </c>
      <c r="E221" s="85">
        <v>45</v>
      </c>
      <c r="F221" s="85">
        <v>5</v>
      </c>
      <c r="G221" s="48" t="s">
        <v>229</v>
      </c>
      <c r="H221" s="65" t="s">
        <v>84</v>
      </c>
      <c r="I221" s="65" t="s">
        <v>84</v>
      </c>
      <c r="J221" s="48" t="s">
        <v>84</v>
      </c>
      <c r="K221" s="85">
        <v>331</v>
      </c>
      <c r="L221" s="85">
        <v>320</v>
      </c>
      <c r="M221" s="48">
        <f t="shared" si="27"/>
        <v>103.4375</v>
      </c>
      <c r="O221" s="282"/>
      <c r="P221" s="282"/>
      <c r="Q221" s="275"/>
      <c r="R221" s="282"/>
      <c r="S221" s="282"/>
      <c r="T221" s="275"/>
      <c r="U221" s="275"/>
      <c r="V221" s="282"/>
      <c r="W221" s="275"/>
      <c r="X221" s="282"/>
      <c r="Y221" s="282"/>
      <c r="Z221" s="247"/>
    </row>
    <row r="222" spans="1:26" ht="12.75">
      <c r="A222" s="111" t="s">
        <v>85</v>
      </c>
      <c r="B222" s="33">
        <v>1396</v>
      </c>
      <c r="C222" s="33">
        <v>1208</v>
      </c>
      <c r="D222" s="48">
        <f t="shared" si="24"/>
        <v>115.56291390728477</v>
      </c>
      <c r="E222" s="65" t="s">
        <v>84</v>
      </c>
      <c r="F222" s="65" t="s">
        <v>84</v>
      </c>
      <c r="G222" s="48" t="s">
        <v>84</v>
      </c>
      <c r="H222" s="65" t="s">
        <v>84</v>
      </c>
      <c r="I222" s="65" t="s">
        <v>84</v>
      </c>
      <c r="J222" s="48" t="s">
        <v>84</v>
      </c>
      <c r="K222" s="85">
        <v>1396</v>
      </c>
      <c r="L222" s="85">
        <v>1208</v>
      </c>
      <c r="M222" s="48">
        <f t="shared" si="27"/>
        <v>115.56291390728477</v>
      </c>
      <c r="O222" s="282"/>
      <c r="P222" s="282"/>
      <c r="Q222" s="275"/>
      <c r="R222" s="275"/>
      <c r="S222" s="275"/>
      <c r="T222" s="275"/>
      <c r="U222" s="275"/>
      <c r="V222" s="282"/>
      <c r="W222" s="275"/>
      <c r="X222" s="282"/>
      <c r="Y222" s="282"/>
      <c r="Z222" s="247"/>
    </row>
    <row r="223" spans="1:26" ht="12.75">
      <c r="A223" s="146" t="s">
        <v>86</v>
      </c>
      <c r="B223" s="86">
        <v>10546</v>
      </c>
      <c r="C223" s="86">
        <v>15904</v>
      </c>
      <c r="D223" s="50">
        <f t="shared" si="24"/>
        <v>66.31036217303823</v>
      </c>
      <c r="E223" s="167">
        <v>387</v>
      </c>
      <c r="F223" s="167">
        <v>395</v>
      </c>
      <c r="G223" s="50">
        <f t="shared" si="25"/>
        <v>97.97468354430379</v>
      </c>
      <c r="H223" s="85">
        <v>2171</v>
      </c>
      <c r="I223" s="85">
        <v>2390</v>
      </c>
      <c r="J223" s="50">
        <f>H223/I223%</f>
        <v>90.83682008368201</v>
      </c>
      <c r="K223" s="85">
        <v>7988</v>
      </c>
      <c r="L223" s="85">
        <v>13119</v>
      </c>
      <c r="M223" s="50">
        <f t="shared" si="27"/>
        <v>60.888787255126154</v>
      </c>
      <c r="O223" s="282"/>
      <c r="P223" s="282"/>
      <c r="Q223" s="275"/>
      <c r="R223" s="282"/>
      <c r="S223" s="282"/>
      <c r="T223" s="275"/>
      <c r="U223" s="282"/>
      <c r="V223" s="282"/>
      <c r="W223" s="275"/>
      <c r="X223" s="282"/>
      <c r="Y223" s="282"/>
      <c r="Z223" s="247"/>
    </row>
    <row r="224" spans="1:26" ht="12.75">
      <c r="A224" s="111"/>
      <c r="B224" s="107"/>
      <c r="C224" s="107"/>
      <c r="D224" s="114"/>
      <c r="E224" s="168"/>
      <c r="F224" s="175"/>
      <c r="G224" s="114"/>
      <c r="H224" s="360"/>
      <c r="I224" s="360"/>
      <c r="J224" s="114"/>
      <c r="K224" s="360"/>
      <c r="L224" s="360"/>
      <c r="M224" s="114"/>
      <c r="O224" s="168"/>
      <c r="P224" s="168"/>
      <c r="Q224" s="176"/>
      <c r="R224" s="168"/>
      <c r="S224" s="168"/>
      <c r="T224" s="176"/>
      <c r="U224" s="168"/>
      <c r="V224" s="168"/>
      <c r="W224" s="176"/>
      <c r="X224" s="168"/>
      <c r="Y224" s="168"/>
      <c r="Z224" s="247"/>
    </row>
    <row r="226" spans="1:13" ht="26.25" customHeight="1">
      <c r="A226" s="444" t="s">
        <v>185</v>
      </c>
      <c r="B226" s="444"/>
      <c r="C226" s="444"/>
      <c r="D226" s="444"/>
      <c r="E226" s="444"/>
      <c r="F226" s="444"/>
      <c r="G226" s="444"/>
      <c r="H226" s="444"/>
      <c r="I226" s="444"/>
      <c r="J226" s="444"/>
      <c r="K226" s="444"/>
      <c r="L226" s="444"/>
      <c r="M226" s="444"/>
    </row>
    <row r="227" spans="1:13" ht="12.7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6" t="s">
        <v>101</v>
      </c>
    </row>
    <row r="228" spans="1:13" ht="14.25" customHeight="1">
      <c r="A228" s="403"/>
      <c r="B228" s="440" t="s">
        <v>114</v>
      </c>
      <c r="C228" s="440"/>
      <c r="D228" s="440"/>
      <c r="E228" s="440" t="s">
        <v>118</v>
      </c>
      <c r="F228" s="440"/>
      <c r="G228" s="441"/>
      <c r="H228" s="441"/>
      <c r="I228" s="441"/>
      <c r="J228" s="441"/>
      <c r="K228" s="441"/>
      <c r="L228" s="441"/>
      <c r="M228" s="442"/>
    </row>
    <row r="229" spans="1:13" ht="33.75" customHeight="1">
      <c r="A229" s="404"/>
      <c r="B229" s="440"/>
      <c r="C229" s="440"/>
      <c r="D229" s="440"/>
      <c r="E229" s="440" t="s">
        <v>115</v>
      </c>
      <c r="F229" s="440"/>
      <c r="G229" s="440"/>
      <c r="H229" s="440" t="s">
        <v>116</v>
      </c>
      <c r="I229" s="440"/>
      <c r="J229" s="440"/>
      <c r="K229" s="440" t="s">
        <v>117</v>
      </c>
      <c r="L229" s="440"/>
      <c r="M229" s="443"/>
    </row>
    <row r="230" spans="1:20" ht="44.25" customHeight="1">
      <c r="A230" s="439"/>
      <c r="B230" s="307" t="s">
        <v>193</v>
      </c>
      <c r="C230" s="307" t="s">
        <v>119</v>
      </c>
      <c r="D230" s="307" t="s">
        <v>194</v>
      </c>
      <c r="E230" s="307" t="s">
        <v>193</v>
      </c>
      <c r="F230" s="307" t="s">
        <v>119</v>
      </c>
      <c r="G230" s="307" t="s">
        <v>194</v>
      </c>
      <c r="H230" s="307" t="s">
        <v>193</v>
      </c>
      <c r="I230" s="307" t="s">
        <v>119</v>
      </c>
      <c r="J230" s="307" t="s">
        <v>194</v>
      </c>
      <c r="K230" s="307" t="s">
        <v>193</v>
      </c>
      <c r="L230" s="307" t="s">
        <v>119</v>
      </c>
      <c r="M230" s="308" t="s">
        <v>194</v>
      </c>
      <c r="O230" s="222"/>
      <c r="P230" s="222"/>
      <c r="Q230" s="222"/>
      <c r="R230" s="222"/>
      <c r="S230" s="222"/>
      <c r="T230" s="222"/>
    </row>
    <row r="231" spans="1:26" ht="12.75">
      <c r="A231" s="241" t="s">
        <v>69</v>
      </c>
      <c r="B231" s="85">
        <f>E231+H231+K231</f>
        <v>279600</v>
      </c>
      <c r="C231" s="85">
        <f>F231+I231+L231</f>
        <v>267570</v>
      </c>
      <c r="D231" s="317">
        <f>B231/C231%</f>
        <v>104.49601973315394</v>
      </c>
      <c r="E231" s="347">
        <v>18237</v>
      </c>
      <c r="F231" s="347">
        <v>17559</v>
      </c>
      <c r="G231" s="317">
        <f>E231/F231%</f>
        <v>103.8612677259525</v>
      </c>
      <c r="H231" s="347">
        <f>SUM(H232:H251)</f>
        <v>129594</v>
      </c>
      <c r="I231" s="347">
        <f>SUM(I232:I249)</f>
        <v>115149</v>
      </c>
      <c r="J231" s="317">
        <f>H231/I231%</f>
        <v>112.54461610608863</v>
      </c>
      <c r="K231" s="347">
        <f>SUM(K232:K251)</f>
        <v>131769</v>
      </c>
      <c r="L231" s="347">
        <f>SUM(L232:L251)</f>
        <v>134862</v>
      </c>
      <c r="M231" s="317">
        <f>K231/L231%</f>
        <v>97.70654446767809</v>
      </c>
      <c r="N231" s="48"/>
      <c r="O231" s="282"/>
      <c r="P231" s="282"/>
      <c r="Q231" s="275"/>
      <c r="R231" s="282"/>
      <c r="S231" s="282"/>
      <c r="T231" s="275"/>
      <c r="U231" s="282"/>
      <c r="V231" s="282"/>
      <c r="W231" s="275"/>
      <c r="X231" s="282"/>
      <c r="Y231" s="282"/>
      <c r="Z231" s="247"/>
    </row>
    <row r="232" spans="1:26" s="182" customFormat="1" ht="12.75">
      <c r="A232" s="183" t="s">
        <v>107</v>
      </c>
      <c r="B232" s="85">
        <v>451</v>
      </c>
      <c r="C232" s="85">
        <v>454</v>
      </c>
      <c r="D232" s="48">
        <f aca="true" t="shared" si="28" ref="D232:D248">B232/C232%</f>
        <v>99.33920704845815</v>
      </c>
      <c r="E232" s="347">
        <v>106</v>
      </c>
      <c r="F232" s="347">
        <v>116</v>
      </c>
      <c r="G232" s="48">
        <f aca="true" t="shared" si="29" ref="G232:G248">E232/F232%</f>
        <v>91.37931034482759</v>
      </c>
      <c r="H232" s="347">
        <v>315</v>
      </c>
      <c r="I232" s="347">
        <v>309</v>
      </c>
      <c r="J232" s="48">
        <f aca="true" t="shared" si="30" ref="J232:J248">H232/I232%</f>
        <v>101.94174757281554</v>
      </c>
      <c r="K232" s="347">
        <v>30</v>
      </c>
      <c r="L232" s="347">
        <v>29</v>
      </c>
      <c r="M232" s="48">
        <f aca="true" t="shared" si="31" ref="M232:M248">K232/L232%</f>
        <v>103.44827586206897</v>
      </c>
      <c r="N232" s="48"/>
      <c r="O232" s="282"/>
      <c r="P232" s="282"/>
      <c r="Q232" s="275"/>
      <c r="R232" s="282"/>
      <c r="S232" s="282"/>
      <c r="T232" s="275"/>
      <c r="U232" s="282"/>
      <c r="V232" s="282"/>
      <c r="W232" s="275"/>
      <c r="X232" s="282"/>
      <c r="Y232" s="282"/>
      <c r="Z232" s="248"/>
    </row>
    <row r="233" spans="1:26" ht="12.75">
      <c r="A233" s="120" t="s">
        <v>70</v>
      </c>
      <c r="B233" s="85">
        <v>159</v>
      </c>
      <c r="C233" s="85">
        <v>102</v>
      </c>
      <c r="D233" s="48">
        <f t="shared" si="28"/>
        <v>155.88235294117646</v>
      </c>
      <c r="E233" s="347">
        <v>70</v>
      </c>
      <c r="F233" s="347">
        <v>34</v>
      </c>
      <c r="G233" s="48" t="s">
        <v>203</v>
      </c>
      <c r="H233" s="353">
        <v>16</v>
      </c>
      <c r="I233" s="353" t="s">
        <v>84</v>
      </c>
      <c r="J233" s="48" t="s">
        <v>84</v>
      </c>
      <c r="K233" s="347">
        <v>73</v>
      </c>
      <c r="L233" s="347">
        <v>68</v>
      </c>
      <c r="M233" s="48">
        <f t="shared" si="31"/>
        <v>107.35294117647058</v>
      </c>
      <c r="N233" s="48"/>
      <c r="O233" s="282"/>
      <c r="P233" s="282"/>
      <c r="Q233" s="275"/>
      <c r="R233" s="282"/>
      <c r="S233" s="282"/>
      <c r="T233" s="275"/>
      <c r="U233" s="275"/>
      <c r="V233" s="275"/>
      <c r="W233" s="275"/>
      <c r="X233" s="282"/>
      <c r="Y233" s="282"/>
      <c r="Z233" s="247"/>
    </row>
    <row r="234" spans="1:26" ht="12.75">
      <c r="A234" s="122" t="s">
        <v>71</v>
      </c>
      <c r="B234" s="85">
        <v>22834</v>
      </c>
      <c r="C234" s="85">
        <v>21687</v>
      </c>
      <c r="D234" s="48">
        <f t="shared" si="28"/>
        <v>105.28888274081247</v>
      </c>
      <c r="E234" s="347">
        <v>77</v>
      </c>
      <c r="F234" s="347">
        <v>78</v>
      </c>
      <c r="G234" s="48">
        <f t="shared" si="29"/>
        <v>98.71794871794872</v>
      </c>
      <c r="H234" s="347">
        <v>13300</v>
      </c>
      <c r="I234" s="347">
        <v>12108</v>
      </c>
      <c r="J234" s="48">
        <f t="shared" si="30"/>
        <v>109.84473075652461</v>
      </c>
      <c r="K234" s="347">
        <v>9457</v>
      </c>
      <c r="L234" s="347">
        <v>9501</v>
      </c>
      <c r="M234" s="48">
        <f t="shared" si="31"/>
        <v>99.53689085359436</v>
      </c>
      <c r="N234" s="48"/>
      <c r="O234" s="282"/>
      <c r="P234" s="282"/>
      <c r="Q234" s="275"/>
      <c r="R234" s="282"/>
      <c r="S234" s="282"/>
      <c r="T234" s="275"/>
      <c r="U234" s="282"/>
      <c r="V234" s="282"/>
      <c r="W234" s="275"/>
      <c r="X234" s="282"/>
      <c r="Y234" s="282"/>
      <c r="Z234" s="247"/>
    </row>
    <row r="235" spans="1:26" s="182" customFormat="1" ht="12.75">
      <c r="A235" s="122" t="s">
        <v>72</v>
      </c>
      <c r="B235" s="85">
        <v>7778</v>
      </c>
      <c r="C235" s="85">
        <v>7323</v>
      </c>
      <c r="D235" s="48">
        <f t="shared" si="28"/>
        <v>106.21330055987983</v>
      </c>
      <c r="E235" s="347">
        <v>5196</v>
      </c>
      <c r="F235" s="347">
        <v>5213</v>
      </c>
      <c r="G235" s="48">
        <f t="shared" si="29"/>
        <v>99.67389219259543</v>
      </c>
      <c r="H235" s="347">
        <v>2004</v>
      </c>
      <c r="I235" s="347">
        <v>1614</v>
      </c>
      <c r="J235" s="48">
        <f t="shared" si="30"/>
        <v>124.16356877323419</v>
      </c>
      <c r="K235" s="347">
        <v>578</v>
      </c>
      <c r="L235" s="347">
        <v>496</v>
      </c>
      <c r="M235" s="48">
        <f t="shared" si="31"/>
        <v>116.53225806451613</v>
      </c>
      <c r="N235" s="48"/>
      <c r="O235" s="282"/>
      <c r="P235" s="282"/>
      <c r="Q235" s="275"/>
      <c r="R235" s="282"/>
      <c r="S235" s="282"/>
      <c r="T235" s="275"/>
      <c r="U235" s="282"/>
      <c r="V235" s="282"/>
      <c r="W235" s="275"/>
      <c r="X235" s="282"/>
      <c r="Y235" s="282"/>
      <c r="Z235" s="248"/>
    </row>
    <row r="236" spans="1:26" ht="12.75">
      <c r="A236" s="122" t="s">
        <v>73</v>
      </c>
      <c r="B236" s="85">
        <v>38796</v>
      </c>
      <c r="C236" s="85">
        <v>37801</v>
      </c>
      <c r="D236" s="48">
        <f t="shared" si="28"/>
        <v>102.63220549720907</v>
      </c>
      <c r="E236" s="347">
        <v>1592</v>
      </c>
      <c r="F236" s="347">
        <v>1681</v>
      </c>
      <c r="G236" s="48">
        <f t="shared" si="29"/>
        <v>94.70553242117788</v>
      </c>
      <c r="H236" s="347">
        <v>18991</v>
      </c>
      <c r="I236" s="347">
        <v>17782</v>
      </c>
      <c r="J236" s="48">
        <f t="shared" si="30"/>
        <v>106.79901023506918</v>
      </c>
      <c r="K236" s="347">
        <v>18213</v>
      </c>
      <c r="L236" s="347">
        <v>18338</v>
      </c>
      <c r="M236" s="48">
        <f t="shared" si="31"/>
        <v>99.31835532773476</v>
      </c>
      <c r="N236" s="48"/>
      <c r="O236" s="282"/>
      <c r="P236" s="282"/>
      <c r="Q236" s="275"/>
      <c r="R236" s="282"/>
      <c r="S236" s="282"/>
      <c r="T236" s="275"/>
      <c r="U236" s="282"/>
      <c r="V236" s="282"/>
      <c r="W236" s="275"/>
      <c r="X236" s="282"/>
      <c r="Y236" s="282"/>
      <c r="Z236" s="247"/>
    </row>
    <row r="237" spans="1:26" ht="12.75">
      <c r="A237" s="122" t="s">
        <v>74</v>
      </c>
      <c r="B237" s="85">
        <v>2559</v>
      </c>
      <c r="C237" s="85">
        <v>2580</v>
      </c>
      <c r="D237" s="48">
        <f t="shared" si="28"/>
        <v>99.18604651162791</v>
      </c>
      <c r="E237" s="347">
        <v>28</v>
      </c>
      <c r="F237" s="347">
        <v>17</v>
      </c>
      <c r="G237" s="48">
        <f t="shared" si="29"/>
        <v>164.70588235294116</v>
      </c>
      <c r="H237" s="347">
        <v>1902</v>
      </c>
      <c r="I237" s="347">
        <v>1933</v>
      </c>
      <c r="J237" s="48">
        <f t="shared" si="30"/>
        <v>98.3962752198655</v>
      </c>
      <c r="K237" s="347">
        <v>629</v>
      </c>
      <c r="L237" s="347">
        <v>630</v>
      </c>
      <c r="M237" s="48">
        <f t="shared" si="31"/>
        <v>99.84126984126985</v>
      </c>
      <c r="N237" s="48"/>
      <c r="O237" s="282"/>
      <c r="P237" s="282"/>
      <c r="Q237" s="275"/>
      <c r="R237" s="282"/>
      <c r="S237" s="282"/>
      <c r="T237" s="275"/>
      <c r="U237" s="282"/>
      <c r="V237" s="282"/>
      <c r="W237" s="275"/>
      <c r="X237" s="282"/>
      <c r="Y237" s="282"/>
      <c r="Z237" s="247"/>
    </row>
    <row r="238" spans="1:26" ht="12.75">
      <c r="A238" s="122" t="s">
        <v>75</v>
      </c>
      <c r="B238" s="85">
        <v>8612</v>
      </c>
      <c r="C238" s="85">
        <v>8448</v>
      </c>
      <c r="D238" s="48">
        <f t="shared" si="28"/>
        <v>101.94128787878788</v>
      </c>
      <c r="E238" s="347">
        <v>89</v>
      </c>
      <c r="F238" s="347">
        <v>81</v>
      </c>
      <c r="G238" s="48">
        <f t="shared" si="29"/>
        <v>109.87654320987653</v>
      </c>
      <c r="H238" s="347">
        <v>5470</v>
      </c>
      <c r="I238" s="347">
        <v>5414</v>
      </c>
      <c r="J238" s="48">
        <f t="shared" si="30"/>
        <v>101.03435537495382</v>
      </c>
      <c r="K238" s="347">
        <v>3053</v>
      </c>
      <c r="L238" s="347">
        <v>2953</v>
      </c>
      <c r="M238" s="48">
        <f t="shared" si="31"/>
        <v>103.38638672536403</v>
      </c>
      <c r="N238" s="48"/>
      <c r="O238" s="282"/>
      <c r="P238" s="282"/>
      <c r="Q238" s="275"/>
      <c r="R238" s="282"/>
      <c r="S238" s="282"/>
      <c r="T238" s="275"/>
      <c r="U238" s="282"/>
      <c r="V238" s="282"/>
      <c r="W238" s="275"/>
      <c r="X238" s="282"/>
      <c r="Y238" s="282"/>
      <c r="Z238" s="247"/>
    </row>
    <row r="239" spans="1:26" s="182" customFormat="1" ht="12.75">
      <c r="A239" s="46" t="s">
        <v>108</v>
      </c>
      <c r="B239" s="85">
        <v>2472</v>
      </c>
      <c r="C239" s="85">
        <v>1616</v>
      </c>
      <c r="D239" s="48">
        <f t="shared" si="28"/>
        <v>152.97029702970298</v>
      </c>
      <c r="E239" s="347">
        <v>706</v>
      </c>
      <c r="F239" s="347">
        <v>164</v>
      </c>
      <c r="G239" s="48" t="s">
        <v>217</v>
      </c>
      <c r="H239" s="347">
        <v>1470</v>
      </c>
      <c r="I239" s="347">
        <v>1203</v>
      </c>
      <c r="J239" s="48">
        <f t="shared" si="30"/>
        <v>122.19451371571073</v>
      </c>
      <c r="K239" s="347">
        <v>296</v>
      </c>
      <c r="L239" s="347">
        <v>249</v>
      </c>
      <c r="M239" s="48">
        <f t="shared" si="31"/>
        <v>118.87550200803211</v>
      </c>
      <c r="N239" s="48"/>
      <c r="O239" s="282"/>
      <c r="P239" s="282"/>
      <c r="Q239" s="275"/>
      <c r="R239" s="282"/>
      <c r="S239" s="282"/>
      <c r="T239" s="275"/>
      <c r="U239" s="282"/>
      <c r="V239" s="282"/>
      <c r="W239" s="275"/>
      <c r="X239" s="282"/>
      <c r="Y239" s="282"/>
      <c r="Z239" s="248"/>
    </row>
    <row r="240" spans="1:26" s="110" customFormat="1" ht="12.75">
      <c r="A240" s="122" t="s">
        <v>76</v>
      </c>
      <c r="B240" s="85">
        <v>1319</v>
      </c>
      <c r="C240" s="85">
        <v>1193</v>
      </c>
      <c r="D240" s="48">
        <f t="shared" si="28"/>
        <v>110.56160938809724</v>
      </c>
      <c r="E240" s="353" t="s">
        <v>84</v>
      </c>
      <c r="F240" s="353" t="s">
        <v>84</v>
      </c>
      <c r="G240" s="176" t="s">
        <v>84</v>
      </c>
      <c r="H240" s="347">
        <v>484</v>
      </c>
      <c r="I240" s="347">
        <v>361</v>
      </c>
      <c r="J240" s="48">
        <f t="shared" si="30"/>
        <v>134.07202216066483</v>
      </c>
      <c r="K240" s="347">
        <v>835</v>
      </c>
      <c r="L240" s="347">
        <v>832</v>
      </c>
      <c r="M240" s="48">
        <f t="shared" si="31"/>
        <v>100.36057692307692</v>
      </c>
      <c r="N240" s="48"/>
      <c r="O240" s="282"/>
      <c r="P240" s="282"/>
      <c r="Q240" s="275"/>
      <c r="R240" s="275"/>
      <c r="S240" s="275"/>
      <c r="T240" s="275"/>
      <c r="U240" s="282"/>
      <c r="V240" s="282"/>
      <c r="W240" s="275"/>
      <c r="X240" s="282"/>
      <c r="Y240" s="282"/>
      <c r="Z240" s="254"/>
    </row>
    <row r="241" spans="1:26" ht="12.75">
      <c r="A241" s="122" t="s">
        <v>77</v>
      </c>
      <c r="B241" s="85">
        <v>259</v>
      </c>
      <c r="C241" s="85">
        <v>247</v>
      </c>
      <c r="D241" s="48">
        <f t="shared" si="28"/>
        <v>104.85829959514169</v>
      </c>
      <c r="E241" s="347">
        <v>11</v>
      </c>
      <c r="F241" s="347">
        <v>11</v>
      </c>
      <c r="G241" s="48">
        <f t="shared" si="29"/>
        <v>100</v>
      </c>
      <c r="H241" s="347">
        <v>186</v>
      </c>
      <c r="I241" s="347">
        <v>153</v>
      </c>
      <c r="J241" s="48">
        <f t="shared" si="30"/>
        <v>121.56862745098039</v>
      </c>
      <c r="K241" s="347">
        <v>62</v>
      </c>
      <c r="L241" s="347">
        <v>83</v>
      </c>
      <c r="M241" s="48">
        <f t="shared" si="31"/>
        <v>74.6987951807229</v>
      </c>
      <c r="N241" s="48"/>
      <c r="O241" s="282"/>
      <c r="P241" s="282"/>
      <c r="Q241" s="275"/>
      <c r="R241" s="282"/>
      <c r="S241" s="282"/>
      <c r="T241" s="275"/>
      <c r="U241" s="282"/>
      <c r="V241" s="282"/>
      <c r="W241" s="275"/>
      <c r="X241" s="282"/>
      <c r="Y241" s="282"/>
      <c r="Z241" s="247"/>
    </row>
    <row r="242" spans="1:26" ht="12.75">
      <c r="A242" s="122" t="s">
        <v>78</v>
      </c>
      <c r="B242" s="85">
        <v>63725</v>
      </c>
      <c r="C242" s="85">
        <v>61614</v>
      </c>
      <c r="D242" s="48">
        <f t="shared" si="28"/>
        <v>103.42616937708962</v>
      </c>
      <c r="E242" s="347">
        <v>1741</v>
      </c>
      <c r="F242" s="347">
        <v>1788</v>
      </c>
      <c r="G242" s="48">
        <f t="shared" si="29"/>
        <v>97.37136465324386</v>
      </c>
      <c r="H242" s="347">
        <v>25999</v>
      </c>
      <c r="I242" s="347">
        <v>24965</v>
      </c>
      <c r="J242" s="48">
        <f t="shared" si="30"/>
        <v>104.1417985179251</v>
      </c>
      <c r="K242" s="347">
        <v>35985</v>
      </c>
      <c r="L242" s="347">
        <v>34861</v>
      </c>
      <c r="M242" s="48">
        <f t="shared" si="31"/>
        <v>103.22423338401079</v>
      </c>
      <c r="N242" s="48"/>
      <c r="O242" s="282"/>
      <c r="P242" s="282"/>
      <c r="Q242" s="275"/>
      <c r="R242" s="282"/>
      <c r="S242" s="282"/>
      <c r="T242" s="275"/>
      <c r="U242" s="282"/>
      <c r="V242" s="282"/>
      <c r="W242" s="275"/>
      <c r="X242" s="282"/>
      <c r="Y242" s="282"/>
      <c r="Z242" s="247"/>
    </row>
    <row r="243" spans="1:26" ht="12.75">
      <c r="A243" s="122" t="s">
        <v>79</v>
      </c>
      <c r="B243" s="85">
        <v>88360</v>
      </c>
      <c r="C243" s="85">
        <v>84609</v>
      </c>
      <c r="D243" s="48">
        <f t="shared" si="28"/>
        <v>104.43333451524069</v>
      </c>
      <c r="E243" s="347">
        <v>1550</v>
      </c>
      <c r="F243" s="347">
        <v>1553</v>
      </c>
      <c r="G243" s="48">
        <f t="shared" si="29"/>
        <v>99.80682549903413</v>
      </c>
      <c r="H243" s="347">
        <v>37289</v>
      </c>
      <c r="I243" s="347">
        <v>31751</v>
      </c>
      <c r="J243" s="48">
        <f t="shared" si="30"/>
        <v>117.4419703316431</v>
      </c>
      <c r="K243" s="347">
        <v>49521</v>
      </c>
      <c r="L243" s="347">
        <v>51305</v>
      </c>
      <c r="M243" s="48">
        <f t="shared" si="31"/>
        <v>96.52275606666018</v>
      </c>
      <c r="N243" s="48"/>
      <c r="O243" s="282"/>
      <c r="P243" s="282"/>
      <c r="Q243" s="275"/>
      <c r="R243" s="282"/>
      <c r="S243" s="282"/>
      <c r="T243" s="275"/>
      <c r="U243" s="282"/>
      <c r="V243" s="282"/>
      <c r="W243" s="275"/>
      <c r="X243" s="282"/>
      <c r="Y243" s="282"/>
      <c r="Z243" s="247"/>
    </row>
    <row r="244" spans="1:26" ht="12.75">
      <c r="A244" s="122" t="s">
        <v>80</v>
      </c>
      <c r="B244" s="85">
        <v>26</v>
      </c>
      <c r="C244" s="85">
        <v>32</v>
      </c>
      <c r="D244" s="48">
        <f t="shared" si="28"/>
        <v>81.25</v>
      </c>
      <c r="E244" s="347">
        <v>17</v>
      </c>
      <c r="F244" s="347">
        <v>17</v>
      </c>
      <c r="G244" s="48">
        <f t="shared" si="29"/>
        <v>99.99999999999999</v>
      </c>
      <c r="H244" s="347">
        <v>1</v>
      </c>
      <c r="I244" s="353" t="s">
        <v>84</v>
      </c>
      <c r="J244" s="48" t="s">
        <v>84</v>
      </c>
      <c r="K244" s="347">
        <v>8</v>
      </c>
      <c r="L244" s="347">
        <v>15</v>
      </c>
      <c r="M244" s="48">
        <f t="shared" si="31"/>
        <v>53.333333333333336</v>
      </c>
      <c r="N244" s="48"/>
      <c r="O244" s="282"/>
      <c r="P244" s="282"/>
      <c r="Q244" s="275"/>
      <c r="R244" s="282"/>
      <c r="S244" s="275"/>
      <c r="T244" s="275"/>
      <c r="U244" s="275"/>
      <c r="V244" s="282"/>
      <c r="W244" s="275"/>
      <c r="X244" s="282"/>
      <c r="Y244" s="282"/>
      <c r="Z244" s="247"/>
    </row>
    <row r="245" spans="1:26" ht="12.75">
      <c r="A245" s="122" t="s">
        <v>81</v>
      </c>
      <c r="B245" s="85">
        <v>11</v>
      </c>
      <c r="C245" s="85">
        <v>16</v>
      </c>
      <c r="D245" s="48">
        <f t="shared" si="28"/>
        <v>68.75</v>
      </c>
      <c r="E245" s="353" t="s">
        <v>84</v>
      </c>
      <c r="F245" s="353" t="s">
        <v>84</v>
      </c>
      <c r="G245" s="65" t="s">
        <v>84</v>
      </c>
      <c r="H245" s="347">
        <v>11</v>
      </c>
      <c r="I245" s="347">
        <v>16</v>
      </c>
      <c r="J245" s="48">
        <f t="shared" si="30"/>
        <v>68.75</v>
      </c>
      <c r="K245" s="353" t="s">
        <v>84</v>
      </c>
      <c r="L245" s="347" t="s">
        <v>84</v>
      </c>
      <c r="M245" s="48" t="s">
        <v>84</v>
      </c>
      <c r="N245" s="48"/>
      <c r="O245" s="282"/>
      <c r="P245" s="282"/>
      <c r="Q245" s="275"/>
      <c r="R245" s="275"/>
      <c r="S245" s="275"/>
      <c r="T245" s="275"/>
      <c r="U245" s="282"/>
      <c r="V245" s="282"/>
      <c r="W245" s="275"/>
      <c r="X245" s="275"/>
      <c r="Y245" s="275"/>
      <c r="Z245" s="247"/>
    </row>
    <row r="246" spans="1:26" ht="12.75">
      <c r="A246" s="122" t="s">
        <v>82</v>
      </c>
      <c r="B246" s="85">
        <v>41229</v>
      </c>
      <c r="C246" s="85">
        <v>38881</v>
      </c>
      <c r="D246" s="48">
        <f t="shared" si="28"/>
        <v>106.03893932769219</v>
      </c>
      <c r="E246" s="347">
        <v>6947</v>
      </c>
      <c r="F246" s="347">
        <v>6709</v>
      </c>
      <c r="G246" s="48">
        <f t="shared" si="29"/>
        <v>103.54747354300193</v>
      </c>
      <c r="H246" s="347">
        <v>21367</v>
      </c>
      <c r="I246" s="347">
        <v>16794</v>
      </c>
      <c r="J246" s="48">
        <f t="shared" si="30"/>
        <v>127.22996308205312</v>
      </c>
      <c r="K246" s="347">
        <v>12915</v>
      </c>
      <c r="L246" s="347">
        <v>15378</v>
      </c>
      <c r="M246" s="48">
        <f t="shared" si="31"/>
        <v>83.98361295357003</v>
      </c>
      <c r="N246" s="48"/>
      <c r="O246" s="282"/>
      <c r="P246" s="282"/>
      <c r="Q246" s="275"/>
      <c r="R246" s="282"/>
      <c r="S246" s="282"/>
      <c r="T246" s="275"/>
      <c r="U246" s="282"/>
      <c r="V246" s="282"/>
      <c r="W246" s="275"/>
      <c r="X246" s="282"/>
      <c r="Y246" s="282"/>
      <c r="Z246" s="247"/>
    </row>
    <row r="247" spans="1:26" s="206" customFormat="1" ht="12.75">
      <c r="A247" s="183" t="s">
        <v>109</v>
      </c>
      <c r="B247" s="85">
        <v>740</v>
      </c>
      <c r="C247" s="85">
        <v>722</v>
      </c>
      <c r="D247" s="48">
        <f t="shared" si="28"/>
        <v>102.49307479224377</v>
      </c>
      <c r="E247" s="353" t="s">
        <v>111</v>
      </c>
      <c r="F247" s="347" t="s">
        <v>111</v>
      </c>
      <c r="G247" s="65" t="s">
        <v>195</v>
      </c>
      <c r="H247" s="347">
        <v>648</v>
      </c>
      <c r="I247" s="347">
        <v>647</v>
      </c>
      <c r="J247" s="48">
        <f t="shared" si="30"/>
        <v>100.15455950540958</v>
      </c>
      <c r="K247" s="347">
        <v>79</v>
      </c>
      <c r="L247" s="347">
        <v>62</v>
      </c>
      <c r="M247" s="48">
        <f t="shared" si="31"/>
        <v>127.41935483870968</v>
      </c>
      <c r="N247" s="48"/>
      <c r="O247" s="282"/>
      <c r="P247" s="282"/>
      <c r="Q247" s="275"/>
      <c r="R247" s="275"/>
      <c r="S247" s="282"/>
      <c r="T247" s="275"/>
      <c r="U247" s="282"/>
      <c r="V247" s="282"/>
      <c r="W247" s="275"/>
      <c r="X247" s="282"/>
      <c r="Y247" s="282"/>
      <c r="Z247" s="254"/>
    </row>
    <row r="248" spans="1:26" s="182" customFormat="1" ht="12.75">
      <c r="A248" s="111" t="s">
        <v>83</v>
      </c>
      <c r="B248" s="85">
        <v>270</v>
      </c>
      <c r="C248" s="85">
        <v>241</v>
      </c>
      <c r="D248" s="48">
        <f t="shared" si="28"/>
        <v>112.03319502074689</v>
      </c>
      <c r="E248" s="347">
        <v>94</v>
      </c>
      <c r="F248" s="347">
        <v>84</v>
      </c>
      <c r="G248" s="48">
        <f t="shared" si="29"/>
        <v>111.90476190476191</v>
      </c>
      <c r="H248" s="347">
        <v>141</v>
      </c>
      <c r="I248" s="347">
        <v>99</v>
      </c>
      <c r="J248" s="48">
        <f t="shared" si="30"/>
        <v>142.42424242424244</v>
      </c>
      <c r="K248" s="347">
        <v>35</v>
      </c>
      <c r="L248" s="347">
        <v>58</v>
      </c>
      <c r="M248" s="48">
        <f t="shared" si="31"/>
        <v>60.344827586206904</v>
      </c>
      <c r="N248" s="48"/>
      <c r="O248" s="282"/>
      <c r="P248" s="282"/>
      <c r="Q248" s="275"/>
      <c r="R248" s="282"/>
      <c r="S248" s="282"/>
      <c r="T248" s="275"/>
      <c r="U248" s="282"/>
      <c r="V248" s="282"/>
      <c r="W248" s="275"/>
      <c r="X248" s="282"/>
      <c r="Y248" s="282"/>
      <c r="Z248" s="248"/>
    </row>
    <row r="249" spans="1:26" ht="12.75">
      <c r="A249" s="146" t="s">
        <v>86</v>
      </c>
      <c r="B249" s="89" t="s">
        <v>84</v>
      </c>
      <c r="C249" s="167">
        <v>4</v>
      </c>
      <c r="D249" s="50" t="s">
        <v>84</v>
      </c>
      <c r="E249" s="355" t="s">
        <v>84</v>
      </c>
      <c r="F249" s="355" t="s">
        <v>84</v>
      </c>
      <c r="G249" s="89" t="s">
        <v>84</v>
      </c>
      <c r="H249" s="355" t="s">
        <v>84</v>
      </c>
      <c r="I249" s="355" t="s">
        <v>84</v>
      </c>
      <c r="J249" s="50" t="s">
        <v>84</v>
      </c>
      <c r="K249" s="348" t="s">
        <v>84</v>
      </c>
      <c r="L249" s="348">
        <v>4</v>
      </c>
      <c r="M249" s="50" t="s">
        <v>84</v>
      </c>
      <c r="N249" s="48"/>
      <c r="O249" s="282"/>
      <c r="P249" s="282"/>
      <c r="Q249" s="275"/>
      <c r="R249" s="275"/>
      <c r="S249" s="275"/>
      <c r="T249" s="275"/>
      <c r="U249" s="275"/>
      <c r="V249" s="275"/>
      <c r="W249" s="275"/>
      <c r="X249" s="282"/>
      <c r="Y249" s="282"/>
      <c r="Z249" s="247"/>
    </row>
    <row r="250" spans="1:26" ht="12.75">
      <c r="A250" s="111"/>
      <c r="B250" s="177"/>
      <c r="C250" s="177"/>
      <c r="D250" s="121"/>
      <c r="E250" s="319"/>
      <c r="F250" s="177"/>
      <c r="G250" s="121"/>
      <c r="H250" s="319"/>
      <c r="I250" s="177"/>
      <c r="J250" s="121"/>
      <c r="K250" s="175"/>
      <c r="L250" s="177"/>
      <c r="M250" s="121"/>
      <c r="O250" s="168"/>
      <c r="P250" s="168"/>
      <c r="Q250" s="176"/>
      <c r="R250" s="176"/>
      <c r="S250" s="176"/>
      <c r="T250" s="176"/>
      <c r="U250" s="176"/>
      <c r="V250" s="176"/>
      <c r="W250" s="176"/>
      <c r="X250" s="168"/>
      <c r="Y250" s="168"/>
      <c r="Z250" s="247"/>
    </row>
    <row r="251" spans="15:20" ht="12.75">
      <c r="O251" s="222"/>
      <c r="P251" s="222"/>
      <c r="Q251" s="222"/>
      <c r="R251" s="222"/>
      <c r="S251" s="222"/>
      <c r="T251" s="222"/>
    </row>
    <row r="252" spans="1:13" ht="27" customHeight="1">
      <c r="A252" s="438" t="s">
        <v>186</v>
      </c>
      <c r="B252" s="438"/>
      <c r="C252" s="438"/>
      <c r="D252" s="438"/>
      <c r="E252" s="438"/>
      <c r="F252" s="438"/>
      <c r="G252" s="438"/>
      <c r="H252" s="438"/>
      <c r="I252" s="438"/>
      <c r="J252" s="438"/>
      <c r="K252" s="438"/>
      <c r="L252" s="438"/>
      <c r="M252" s="438"/>
    </row>
    <row r="253" spans="1:13" ht="12.75">
      <c r="A253" s="250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46" t="s">
        <v>101</v>
      </c>
    </row>
    <row r="254" spans="1:13" ht="15.75" customHeight="1">
      <c r="A254" s="403"/>
      <c r="B254" s="440" t="s">
        <v>114</v>
      </c>
      <c r="C254" s="440"/>
      <c r="D254" s="440"/>
      <c r="E254" s="440" t="s">
        <v>118</v>
      </c>
      <c r="F254" s="440"/>
      <c r="G254" s="441"/>
      <c r="H254" s="441"/>
      <c r="I254" s="441"/>
      <c r="J254" s="441"/>
      <c r="K254" s="441"/>
      <c r="L254" s="441"/>
      <c r="M254" s="442"/>
    </row>
    <row r="255" spans="1:13" ht="31.5" customHeight="1">
      <c r="A255" s="404"/>
      <c r="B255" s="440"/>
      <c r="C255" s="440"/>
      <c r="D255" s="440"/>
      <c r="E255" s="440" t="s">
        <v>115</v>
      </c>
      <c r="F255" s="440"/>
      <c r="G255" s="440"/>
      <c r="H255" s="440" t="s">
        <v>116</v>
      </c>
      <c r="I255" s="440"/>
      <c r="J255" s="440"/>
      <c r="K255" s="440" t="s">
        <v>117</v>
      </c>
      <c r="L255" s="440"/>
      <c r="M255" s="443"/>
    </row>
    <row r="256" spans="1:13" ht="45.75" customHeight="1">
      <c r="A256" s="439"/>
      <c r="B256" s="307" t="s">
        <v>193</v>
      </c>
      <c r="C256" s="307" t="s">
        <v>119</v>
      </c>
      <c r="D256" s="307" t="s">
        <v>194</v>
      </c>
      <c r="E256" s="307" t="s">
        <v>193</v>
      </c>
      <c r="F256" s="307" t="s">
        <v>119</v>
      </c>
      <c r="G256" s="307" t="s">
        <v>194</v>
      </c>
      <c r="H256" s="307" t="s">
        <v>193</v>
      </c>
      <c r="I256" s="307" t="s">
        <v>119</v>
      </c>
      <c r="J256" s="307" t="s">
        <v>194</v>
      </c>
      <c r="K256" s="307" t="s">
        <v>193</v>
      </c>
      <c r="L256" s="307" t="s">
        <v>119</v>
      </c>
      <c r="M256" s="308" t="s">
        <v>194</v>
      </c>
    </row>
    <row r="257" spans="1:25" ht="12.75">
      <c r="A257" s="241" t="s">
        <v>69</v>
      </c>
      <c r="B257" s="347">
        <f>E257+H257+K257</f>
        <v>50899311</v>
      </c>
      <c r="C257" s="347">
        <f>F257+I257+L257</f>
        <v>49812365</v>
      </c>
      <c r="D257" s="317">
        <f>B257/C257%</f>
        <v>102.1820806942212</v>
      </c>
      <c r="E257" s="347">
        <f>SUM(E258:E277)</f>
        <v>36381589</v>
      </c>
      <c r="F257" s="347">
        <f>SUM(F258:F277)</f>
        <v>34735222</v>
      </c>
      <c r="G257" s="317">
        <f>E257/F257%</f>
        <v>104.73976242328321</v>
      </c>
      <c r="H257" s="85">
        <f>SUM(H258:H277)</f>
        <v>631732</v>
      </c>
      <c r="I257" s="85">
        <f>SUM(I258:I277)</f>
        <v>637392</v>
      </c>
      <c r="J257" s="317">
        <f>H257/I257%</f>
        <v>99.11200642618671</v>
      </c>
      <c r="K257" s="85">
        <f>SUM(K258:K277)</f>
        <v>13885990</v>
      </c>
      <c r="L257" s="85">
        <f>SUM(L258:L277)</f>
        <v>14439751</v>
      </c>
      <c r="M257" s="317">
        <f>K257/L257%</f>
        <v>96.16502389826528</v>
      </c>
      <c r="O257" s="282"/>
      <c r="P257" s="282"/>
      <c r="Q257" s="275"/>
      <c r="R257" s="282"/>
      <c r="S257" s="282"/>
      <c r="T257" s="275"/>
      <c r="U257" s="282"/>
      <c r="V257" s="282"/>
      <c r="W257" s="275"/>
      <c r="X257" s="282"/>
      <c r="Y257" s="282"/>
    </row>
    <row r="258" spans="1:25" s="182" customFormat="1" ht="12.75">
      <c r="A258" s="183" t="s">
        <v>107</v>
      </c>
      <c r="B258" s="347">
        <v>1493077</v>
      </c>
      <c r="C258" s="347">
        <v>1709917</v>
      </c>
      <c r="D258" s="48">
        <f aca="true" t="shared" si="32" ref="D258:D277">B258/C258%</f>
        <v>87.31868271968757</v>
      </c>
      <c r="E258" s="347">
        <v>731187</v>
      </c>
      <c r="F258" s="347">
        <v>925067</v>
      </c>
      <c r="G258" s="48">
        <f aca="true" t="shared" si="33" ref="G258:G277">E258/F258%</f>
        <v>79.041518073826</v>
      </c>
      <c r="H258" s="85">
        <v>17502</v>
      </c>
      <c r="I258" s="85">
        <v>27244</v>
      </c>
      <c r="J258" s="48">
        <f aca="true" t="shared" si="34" ref="J258:J277">H258/I258%</f>
        <v>64.24166789017765</v>
      </c>
      <c r="K258" s="85">
        <v>744388</v>
      </c>
      <c r="L258" s="85">
        <v>757606</v>
      </c>
      <c r="M258" s="48">
        <f aca="true" t="shared" si="35" ref="M258:M277">K258/L258%</f>
        <v>98.25529364867754</v>
      </c>
      <c r="O258" s="282"/>
      <c r="P258" s="282"/>
      <c r="Q258" s="275"/>
      <c r="R258" s="282"/>
      <c r="S258" s="282"/>
      <c r="T258" s="275"/>
      <c r="U258" s="282"/>
      <c r="V258" s="282"/>
      <c r="W258" s="275"/>
      <c r="X258" s="282"/>
      <c r="Y258" s="282"/>
    </row>
    <row r="259" spans="1:25" ht="12.75">
      <c r="A259" s="111" t="s">
        <v>70</v>
      </c>
      <c r="B259" s="347">
        <v>10196947</v>
      </c>
      <c r="C259" s="347">
        <v>8878253</v>
      </c>
      <c r="D259" s="48">
        <f t="shared" si="32"/>
        <v>114.85307976693163</v>
      </c>
      <c r="E259" s="347">
        <v>9006747</v>
      </c>
      <c r="F259" s="347">
        <v>7683960</v>
      </c>
      <c r="G259" s="48">
        <f t="shared" si="33"/>
        <v>117.21491262317866</v>
      </c>
      <c r="H259" s="85">
        <v>10464</v>
      </c>
      <c r="I259" s="85">
        <v>14518</v>
      </c>
      <c r="J259" s="48">
        <f t="shared" si="34"/>
        <v>72.07604353216696</v>
      </c>
      <c r="K259" s="85">
        <v>1179736</v>
      </c>
      <c r="L259" s="85">
        <v>1179775</v>
      </c>
      <c r="M259" s="48">
        <f t="shared" si="35"/>
        <v>99.99669428492722</v>
      </c>
      <c r="O259" s="282"/>
      <c r="P259" s="282"/>
      <c r="Q259" s="275"/>
      <c r="R259" s="282"/>
      <c r="S259" s="282"/>
      <c r="T259" s="275"/>
      <c r="U259" s="282"/>
      <c r="V259" s="282"/>
      <c r="W259" s="275"/>
      <c r="X259" s="282"/>
      <c r="Y259" s="282"/>
    </row>
    <row r="260" spans="1:25" ht="12.75">
      <c r="A260" s="111" t="s">
        <v>71</v>
      </c>
      <c r="B260" s="347">
        <v>1409029</v>
      </c>
      <c r="C260" s="347">
        <v>1503243</v>
      </c>
      <c r="D260" s="48">
        <f t="shared" si="32"/>
        <v>93.73261674925477</v>
      </c>
      <c r="E260" s="347">
        <v>695307</v>
      </c>
      <c r="F260" s="347">
        <v>734364</v>
      </c>
      <c r="G260" s="48">
        <f t="shared" si="33"/>
        <v>94.68152033596418</v>
      </c>
      <c r="H260" s="85">
        <v>39066</v>
      </c>
      <c r="I260" s="85">
        <v>11043</v>
      </c>
      <c r="J260" s="48">
        <f t="shared" si="34"/>
        <v>353.7625645205107</v>
      </c>
      <c r="K260" s="85">
        <v>674656</v>
      </c>
      <c r="L260" s="85">
        <v>757836</v>
      </c>
      <c r="M260" s="48">
        <f t="shared" si="35"/>
        <v>89.0240104719227</v>
      </c>
      <c r="O260" s="282"/>
      <c r="P260" s="282"/>
      <c r="Q260" s="275"/>
      <c r="R260" s="282"/>
      <c r="S260" s="282"/>
      <c r="T260" s="275"/>
      <c r="U260" s="282"/>
      <c r="V260" s="282"/>
      <c r="W260" s="275"/>
      <c r="X260" s="282"/>
      <c r="Y260" s="282"/>
    </row>
    <row r="261" spans="1:25" s="182" customFormat="1" ht="12.75">
      <c r="A261" s="111" t="s">
        <v>72</v>
      </c>
      <c r="B261" s="347">
        <v>9121120</v>
      </c>
      <c r="C261" s="347">
        <v>9761004</v>
      </c>
      <c r="D261" s="48">
        <f t="shared" si="32"/>
        <v>93.44448583362941</v>
      </c>
      <c r="E261" s="347">
        <v>8397214</v>
      </c>
      <c r="F261" s="347">
        <v>9021382</v>
      </c>
      <c r="G261" s="48">
        <f t="shared" si="33"/>
        <v>93.08123744233421</v>
      </c>
      <c r="H261" s="85">
        <v>53534</v>
      </c>
      <c r="I261" s="85">
        <v>46001</v>
      </c>
      <c r="J261" s="48">
        <f t="shared" si="34"/>
        <v>116.37573096237038</v>
      </c>
      <c r="K261" s="85">
        <v>670372</v>
      </c>
      <c r="L261" s="85">
        <v>693621</v>
      </c>
      <c r="M261" s="48">
        <f t="shared" si="35"/>
        <v>96.64816953350605</v>
      </c>
      <c r="O261" s="282"/>
      <c r="P261" s="282"/>
      <c r="Q261" s="275"/>
      <c r="R261" s="282"/>
      <c r="S261" s="282"/>
      <c r="T261" s="275"/>
      <c r="U261" s="282"/>
      <c r="V261" s="282"/>
      <c r="W261" s="275"/>
      <c r="X261" s="282"/>
      <c r="Y261" s="282"/>
    </row>
    <row r="262" spans="1:25" ht="12.75">
      <c r="A262" s="111" t="s">
        <v>73</v>
      </c>
      <c r="B262" s="347">
        <v>37281</v>
      </c>
      <c r="C262" s="347">
        <v>121875</v>
      </c>
      <c r="D262" s="48">
        <f t="shared" si="32"/>
        <v>30.58953846153846</v>
      </c>
      <c r="E262" s="353" t="s">
        <v>84</v>
      </c>
      <c r="F262" s="347">
        <v>82424</v>
      </c>
      <c r="G262" s="48" t="s">
        <v>84</v>
      </c>
      <c r="H262" s="85">
        <v>4951</v>
      </c>
      <c r="I262" s="85">
        <v>5319</v>
      </c>
      <c r="J262" s="48">
        <f t="shared" si="34"/>
        <v>93.08140627937583</v>
      </c>
      <c r="K262" s="85">
        <v>32330</v>
      </c>
      <c r="L262" s="85">
        <v>34132</v>
      </c>
      <c r="M262" s="48">
        <f t="shared" si="35"/>
        <v>94.72049689440993</v>
      </c>
      <c r="O262" s="282"/>
      <c r="P262" s="282"/>
      <c r="Q262" s="275"/>
      <c r="R262" s="282"/>
      <c r="S262" s="282"/>
      <c r="T262" s="275"/>
      <c r="U262" s="282"/>
      <c r="V262" s="282"/>
      <c r="W262" s="275"/>
      <c r="X262" s="282"/>
      <c r="Y262" s="282"/>
    </row>
    <row r="263" spans="1:25" ht="12.75">
      <c r="A263" s="111" t="s">
        <v>74</v>
      </c>
      <c r="B263" s="347">
        <v>1511044</v>
      </c>
      <c r="C263" s="347">
        <v>1605296</v>
      </c>
      <c r="D263" s="48">
        <f t="shared" si="32"/>
        <v>94.1286840557754</v>
      </c>
      <c r="E263" s="347">
        <v>1035536</v>
      </c>
      <c r="F263" s="347">
        <v>1116700</v>
      </c>
      <c r="G263" s="48">
        <f t="shared" si="33"/>
        <v>92.7317990507746</v>
      </c>
      <c r="H263" s="85">
        <v>34756</v>
      </c>
      <c r="I263" s="85">
        <v>39284</v>
      </c>
      <c r="J263" s="48">
        <f t="shared" si="34"/>
        <v>88.4736788514408</v>
      </c>
      <c r="K263" s="85">
        <v>440752</v>
      </c>
      <c r="L263" s="85">
        <v>449312</v>
      </c>
      <c r="M263" s="48">
        <f t="shared" si="35"/>
        <v>98.0948650381027</v>
      </c>
      <c r="O263" s="282"/>
      <c r="P263" s="282"/>
      <c r="Q263" s="275"/>
      <c r="R263" s="282"/>
      <c r="S263" s="282"/>
      <c r="T263" s="275"/>
      <c r="U263" s="282"/>
      <c r="V263" s="282"/>
      <c r="W263" s="275"/>
      <c r="X263" s="282"/>
      <c r="Y263" s="282"/>
    </row>
    <row r="264" spans="1:25" ht="12.75">
      <c r="A264" s="111" t="s">
        <v>75</v>
      </c>
      <c r="B264" s="347">
        <v>1993275</v>
      </c>
      <c r="C264" s="347">
        <v>1875598</v>
      </c>
      <c r="D264" s="48">
        <f t="shared" si="32"/>
        <v>106.27410564523954</v>
      </c>
      <c r="E264" s="347">
        <v>1034932</v>
      </c>
      <c r="F264" s="347">
        <v>938944</v>
      </c>
      <c r="G264" s="48">
        <f t="shared" si="33"/>
        <v>110.22297389407674</v>
      </c>
      <c r="H264" s="85">
        <v>67259</v>
      </c>
      <c r="I264" s="85">
        <v>57763</v>
      </c>
      <c r="J264" s="48">
        <f t="shared" si="34"/>
        <v>116.43958935650849</v>
      </c>
      <c r="K264" s="85">
        <v>891084</v>
      </c>
      <c r="L264" s="85">
        <v>878891</v>
      </c>
      <c r="M264" s="48">
        <f t="shared" si="35"/>
        <v>101.38731651592747</v>
      </c>
      <c r="O264" s="282"/>
      <c r="P264" s="282"/>
      <c r="Q264" s="275"/>
      <c r="R264" s="282"/>
      <c r="S264" s="282"/>
      <c r="T264" s="275"/>
      <c r="U264" s="282"/>
      <c r="V264" s="282"/>
      <c r="W264" s="275"/>
      <c r="X264" s="282"/>
      <c r="Y264" s="282"/>
    </row>
    <row r="265" spans="1:25" s="182" customFormat="1" ht="12.75">
      <c r="A265" s="46" t="s">
        <v>108</v>
      </c>
      <c r="B265" s="347">
        <v>2109488</v>
      </c>
      <c r="C265" s="347">
        <v>2324261</v>
      </c>
      <c r="D265" s="48">
        <f t="shared" si="32"/>
        <v>90.75951452956446</v>
      </c>
      <c r="E265" s="347">
        <v>1253917</v>
      </c>
      <c r="F265" s="347">
        <v>1441198</v>
      </c>
      <c r="G265" s="48">
        <f t="shared" si="33"/>
        <v>87.00518596334439</v>
      </c>
      <c r="H265" s="85">
        <v>59296</v>
      </c>
      <c r="I265" s="85">
        <v>82995</v>
      </c>
      <c r="J265" s="48">
        <f t="shared" si="34"/>
        <v>71.4452677872161</v>
      </c>
      <c r="K265" s="85">
        <v>796275</v>
      </c>
      <c r="L265" s="85">
        <v>800068</v>
      </c>
      <c r="M265" s="48">
        <f t="shared" si="35"/>
        <v>99.52591529719973</v>
      </c>
      <c r="O265" s="282"/>
      <c r="P265" s="282"/>
      <c r="Q265" s="275"/>
      <c r="R265" s="282"/>
      <c r="S265" s="282"/>
      <c r="T265" s="275"/>
      <c r="U265" s="282"/>
      <c r="V265" s="282"/>
      <c r="W265" s="275"/>
      <c r="X265" s="282"/>
      <c r="Y265" s="282"/>
    </row>
    <row r="266" spans="1:25" s="110" customFormat="1" ht="12.75">
      <c r="A266" s="111" t="s">
        <v>76</v>
      </c>
      <c r="B266" s="347">
        <v>3765314</v>
      </c>
      <c r="C266" s="347">
        <v>3498547</v>
      </c>
      <c r="D266" s="48">
        <f t="shared" si="32"/>
        <v>107.6250797831214</v>
      </c>
      <c r="E266" s="347">
        <v>3286796</v>
      </c>
      <c r="F266" s="347">
        <v>3019466</v>
      </c>
      <c r="G266" s="48">
        <f t="shared" si="33"/>
        <v>108.85355225062975</v>
      </c>
      <c r="H266" s="85">
        <v>105507</v>
      </c>
      <c r="I266" s="85">
        <v>103497</v>
      </c>
      <c r="J266" s="48">
        <f t="shared" si="34"/>
        <v>101.94208527783414</v>
      </c>
      <c r="K266" s="85">
        <v>373011</v>
      </c>
      <c r="L266" s="85">
        <v>375584</v>
      </c>
      <c r="M266" s="48">
        <f t="shared" si="35"/>
        <v>99.31493354349493</v>
      </c>
      <c r="O266" s="282"/>
      <c r="P266" s="282"/>
      <c r="Q266" s="275"/>
      <c r="R266" s="282"/>
      <c r="S266" s="282"/>
      <c r="T266" s="275"/>
      <c r="U266" s="282"/>
      <c r="V266" s="282"/>
      <c r="W266" s="275"/>
      <c r="X266" s="282"/>
      <c r="Y266" s="282"/>
    </row>
    <row r="267" spans="1:25" ht="12.75">
      <c r="A267" s="111" t="s">
        <v>77</v>
      </c>
      <c r="B267" s="347">
        <v>4531411</v>
      </c>
      <c r="C267" s="347">
        <v>4798931</v>
      </c>
      <c r="D267" s="48">
        <f t="shared" si="32"/>
        <v>94.42542516239554</v>
      </c>
      <c r="E267" s="347">
        <v>2041445</v>
      </c>
      <c r="F267" s="347">
        <v>1936101</v>
      </c>
      <c r="G267" s="48">
        <f t="shared" si="33"/>
        <v>105.44103845822094</v>
      </c>
      <c r="H267" s="85">
        <v>27083</v>
      </c>
      <c r="I267" s="85">
        <v>28058</v>
      </c>
      <c r="J267" s="48">
        <f t="shared" si="34"/>
        <v>96.52505524271153</v>
      </c>
      <c r="K267" s="85">
        <v>2462883</v>
      </c>
      <c r="L267" s="85">
        <v>2834772</v>
      </c>
      <c r="M267" s="48">
        <f t="shared" si="35"/>
        <v>86.88116716265012</v>
      </c>
      <c r="O267" s="282"/>
      <c r="P267" s="282"/>
      <c r="Q267" s="275"/>
      <c r="R267" s="282"/>
      <c r="S267" s="282"/>
      <c r="T267" s="275"/>
      <c r="U267" s="282"/>
      <c r="V267" s="282"/>
      <c r="W267" s="275"/>
      <c r="X267" s="282"/>
      <c r="Y267" s="282"/>
    </row>
    <row r="268" spans="1:25" ht="12.75">
      <c r="A268" s="111" t="s">
        <v>78</v>
      </c>
      <c r="B268" s="347">
        <v>124775</v>
      </c>
      <c r="C268" s="347">
        <v>124710</v>
      </c>
      <c r="D268" s="48">
        <f t="shared" si="32"/>
        <v>100.05212092053566</v>
      </c>
      <c r="E268" s="353" t="s">
        <v>84</v>
      </c>
      <c r="F268" s="347" t="s">
        <v>84</v>
      </c>
      <c r="G268" s="176" t="s">
        <v>84</v>
      </c>
      <c r="H268" s="85">
        <v>5654</v>
      </c>
      <c r="I268" s="85">
        <v>6705</v>
      </c>
      <c r="J268" s="48">
        <f t="shared" si="34"/>
        <v>84.32513049962715</v>
      </c>
      <c r="K268" s="85">
        <v>119121</v>
      </c>
      <c r="L268" s="85">
        <v>118005</v>
      </c>
      <c r="M268" s="48">
        <f t="shared" si="35"/>
        <v>100.94572263887123</v>
      </c>
      <c r="O268" s="282"/>
      <c r="P268" s="282"/>
      <c r="Q268" s="275"/>
      <c r="R268" s="275"/>
      <c r="S268" s="282"/>
      <c r="T268" s="275"/>
      <c r="U268" s="282"/>
      <c r="V268" s="282"/>
      <c r="W268" s="275"/>
      <c r="X268" s="282"/>
      <c r="Y268" s="282"/>
    </row>
    <row r="269" spans="1:25" ht="12.75">
      <c r="A269" s="111" t="s">
        <v>79</v>
      </c>
      <c r="B269" s="347">
        <v>440141</v>
      </c>
      <c r="C269" s="347">
        <v>544000</v>
      </c>
      <c r="D269" s="48">
        <f t="shared" si="32"/>
        <v>80.90827205882353</v>
      </c>
      <c r="E269" s="347">
        <v>421263</v>
      </c>
      <c r="F269" s="347">
        <v>525942</v>
      </c>
      <c r="G269" s="48">
        <f t="shared" si="33"/>
        <v>80.0968547862692</v>
      </c>
      <c r="H269" s="85">
        <v>2652</v>
      </c>
      <c r="I269" s="85">
        <v>2402</v>
      </c>
      <c r="J269" s="48">
        <f t="shared" si="34"/>
        <v>110.40799333888427</v>
      </c>
      <c r="K269" s="85">
        <v>16226</v>
      </c>
      <c r="L269" s="85">
        <v>15656</v>
      </c>
      <c r="M269" s="48">
        <f t="shared" si="35"/>
        <v>103.64077669902912</v>
      </c>
      <c r="O269" s="282"/>
      <c r="P269" s="282"/>
      <c r="Q269" s="275"/>
      <c r="R269" s="282"/>
      <c r="S269" s="282"/>
      <c r="T269" s="275"/>
      <c r="U269" s="282"/>
      <c r="V269" s="282"/>
      <c r="W269" s="275"/>
      <c r="X269" s="282"/>
      <c r="Y269" s="282"/>
    </row>
    <row r="270" spans="1:25" ht="12.75">
      <c r="A270" s="111" t="s">
        <v>80</v>
      </c>
      <c r="B270" s="347">
        <v>1463179</v>
      </c>
      <c r="C270" s="347">
        <v>1399444</v>
      </c>
      <c r="D270" s="48">
        <f t="shared" si="32"/>
        <v>104.55430871117386</v>
      </c>
      <c r="E270" s="347">
        <v>823649</v>
      </c>
      <c r="F270" s="347">
        <v>761587</v>
      </c>
      <c r="G270" s="48">
        <f t="shared" si="33"/>
        <v>108.14903615739239</v>
      </c>
      <c r="H270" s="85">
        <v>33494</v>
      </c>
      <c r="I270" s="85">
        <v>35110</v>
      </c>
      <c r="J270" s="48">
        <f t="shared" si="34"/>
        <v>95.39732270008544</v>
      </c>
      <c r="K270" s="85">
        <v>606036</v>
      </c>
      <c r="L270" s="85">
        <v>602747</v>
      </c>
      <c r="M270" s="48">
        <f t="shared" si="35"/>
        <v>100.54566841477435</v>
      </c>
      <c r="O270" s="282"/>
      <c r="P270" s="282"/>
      <c r="Q270" s="275"/>
      <c r="R270" s="282"/>
      <c r="S270" s="282"/>
      <c r="T270" s="275"/>
      <c r="U270" s="282"/>
      <c r="V270" s="282"/>
      <c r="W270" s="275"/>
      <c r="X270" s="282"/>
      <c r="Y270" s="282"/>
    </row>
    <row r="271" spans="1:25" ht="12.75">
      <c r="A271" s="111" t="s">
        <v>81</v>
      </c>
      <c r="B271" s="347">
        <v>5389155</v>
      </c>
      <c r="C271" s="347">
        <v>5003908</v>
      </c>
      <c r="D271" s="48">
        <f t="shared" si="32"/>
        <v>107.69892252215668</v>
      </c>
      <c r="E271" s="347">
        <v>2776638</v>
      </c>
      <c r="F271" s="347">
        <v>2361259</v>
      </c>
      <c r="G271" s="48">
        <f t="shared" si="33"/>
        <v>117.59142050914363</v>
      </c>
      <c r="H271" s="85">
        <v>16397</v>
      </c>
      <c r="I271" s="85">
        <v>28046</v>
      </c>
      <c r="J271" s="48">
        <f t="shared" si="34"/>
        <v>58.464665192897385</v>
      </c>
      <c r="K271" s="85">
        <v>2596120</v>
      </c>
      <c r="L271" s="85">
        <v>2614603</v>
      </c>
      <c r="M271" s="48">
        <f t="shared" si="35"/>
        <v>99.29308579543434</v>
      </c>
      <c r="O271" s="282"/>
      <c r="P271" s="282"/>
      <c r="Q271" s="275"/>
      <c r="R271" s="282"/>
      <c r="S271" s="282"/>
      <c r="T271" s="275"/>
      <c r="U271" s="282"/>
      <c r="V271" s="282"/>
      <c r="W271" s="275"/>
      <c r="X271" s="282"/>
      <c r="Y271" s="282"/>
    </row>
    <row r="272" spans="1:25" ht="12.75">
      <c r="A272" s="111" t="s">
        <v>82</v>
      </c>
      <c r="B272" s="347">
        <v>2316270</v>
      </c>
      <c r="C272" s="347">
        <v>2046538</v>
      </c>
      <c r="D272" s="48">
        <f t="shared" si="32"/>
        <v>113.17991652243936</v>
      </c>
      <c r="E272" s="347">
        <v>783016</v>
      </c>
      <c r="F272" s="347">
        <v>527114</v>
      </c>
      <c r="G272" s="48">
        <f t="shared" si="33"/>
        <v>148.54775247859095</v>
      </c>
      <c r="H272" s="85">
        <v>136361</v>
      </c>
      <c r="I272" s="85">
        <v>130197</v>
      </c>
      <c r="J272" s="48">
        <f t="shared" si="34"/>
        <v>104.73436407904944</v>
      </c>
      <c r="K272" s="85">
        <v>1396893</v>
      </c>
      <c r="L272" s="85">
        <v>1389227</v>
      </c>
      <c r="M272" s="48">
        <f t="shared" si="35"/>
        <v>100.5518176655075</v>
      </c>
      <c r="O272" s="282"/>
      <c r="P272" s="282"/>
      <c r="Q272" s="275"/>
      <c r="R272" s="282"/>
      <c r="S272" s="282"/>
      <c r="T272" s="275"/>
      <c r="U272" s="282"/>
      <c r="V272" s="282"/>
      <c r="W272" s="275"/>
      <c r="X272" s="282"/>
      <c r="Y272" s="282"/>
    </row>
    <row r="273" spans="1:25" s="206" customFormat="1" ht="12.75">
      <c r="A273" s="183" t="s">
        <v>105</v>
      </c>
      <c r="B273" s="347">
        <v>96425</v>
      </c>
      <c r="C273" s="347">
        <v>112919</v>
      </c>
      <c r="D273" s="48">
        <f t="shared" si="32"/>
        <v>85.39306936830825</v>
      </c>
      <c r="E273" s="347">
        <v>59167</v>
      </c>
      <c r="F273" s="347">
        <v>59084</v>
      </c>
      <c r="G273" s="48">
        <f t="shared" si="33"/>
        <v>100.14047796357727</v>
      </c>
      <c r="H273" s="85">
        <v>5231</v>
      </c>
      <c r="I273" s="85">
        <v>8166</v>
      </c>
      <c r="J273" s="48">
        <f t="shared" si="34"/>
        <v>64.05829047269165</v>
      </c>
      <c r="K273" s="85">
        <v>32027</v>
      </c>
      <c r="L273" s="85">
        <v>45669</v>
      </c>
      <c r="M273" s="48">
        <f t="shared" si="35"/>
        <v>70.12853357857628</v>
      </c>
      <c r="O273" s="282"/>
      <c r="P273" s="282"/>
      <c r="Q273" s="275"/>
      <c r="R273" s="282"/>
      <c r="S273" s="282"/>
      <c r="T273" s="275"/>
      <c r="U273" s="282"/>
      <c r="V273" s="282"/>
      <c r="W273" s="275"/>
      <c r="X273" s="282"/>
      <c r="Y273" s="282"/>
    </row>
    <row r="274" spans="1:25" s="182" customFormat="1" ht="12.75">
      <c r="A274" s="111" t="s">
        <v>83</v>
      </c>
      <c r="B274" s="347">
        <v>3998832</v>
      </c>
      <c r="C274" s="347">
        <v>3732617</v>
      </c>
      <c r="D274" s="48">
        <f t="shared" si="32"/>
        <v>107.13212740551737</v>
      </c>
      <c r="E274" s="347">
        <v>3382054</v>
      </c>
      <c r="F274" s="347">
        <v>3040913</v>
      </c>
      <c r="G274" s="48">
        <f t="shared" si="33"/>
        <v>111.21837421853239</v>
      </c>
      <c r="H274" s="85">
        <v>9464</v>
      </c>
      <c r="I274" s="85">
        <v>7891</v>
      </c>
      <c r="J274" s="48">
        <f t="shared" si="34"/>
        <v>119.9341021416804</v>
      </c>
      <c r="K274" s="85">
        <v>607314</v>
      </c>
      <c r="L274" s="85">
        <v>683813</v>
      </c>
      <c r="M274" s="48">
        <f t="shared" si="35"/>
        <v>88.81287720473287</v>
      </c>
      <c r="O274" s="282"/>
      <c r="P274" s="282"/>
      <c r="Q274" s="275"/>
      <c r="R274" s="282"/>
      <c r="S274" s="282"/>
      <c r="T274" s="275"/>
      <c r="U274" s="282"/>
      <c r="V274" s="282"/>
      <c r="W274" s="275"/>
      <c r="X274" s="282"/>
      <c r="Y274" s="282"/>
    </row>
    <row r="275" spans="1:25" ht="12.75">
      <c r="A275" s="46" t="s">
        <v>110</v>
      </c>
      <c r="B275" s="347">
        <v>509</v>
      </c>
      <c r="C275" s="347">
        <v>1668</v>
      </c>
      <c r="D275" s="48">
        <f t="shared" si="32"/>
        <v>30.51558752997602</v>
      </c>
      <c r="E275" s="353" t="s">
        <v>84</v>
      </c>
      <c r="F275" s="353" t="s">
        <v>84</v>
      </c>
      <c r="G275" s="176" t="s">
        <v>84</v>
      </c>
      <c r="H275" s="65" t="s">
        <v>84</v>
      </c>
      <c r="I275" s="65" t="s">
        <v>84</v>
      </c>
      <c r="J275" s="48" t="s">
        <v>84</v>
      </c>
      <c r="K275" s="85">
        <v>509</v>
      </c>
      <c r="L275" s="85">
        <v>1668</v>
      </c>
      <c r="M275" s="48">
        <f t="shared" si="35"/>
        <v>30.51558752997602</v>
      </c>
      <c r="O275" s="282"/>
      <c r="P275" s="282"/>
      <c r="Q275" s="275"/>
      <c r="R275" s="275"/>
      <c r="S275" s="275"/>
      <c r="T275" s="275"/>
      <c r="U275" s="275"/>
      <c r="V275" s="275"/>
      <c r="W275" s="275"/>
      <c r="X275" s="282"/>
      <c r="Y275" s="282"/>
    </row>
    <row r="276" spans="1:25" ht="12.75">
      <c r="A276" s="111" t="s">
        <v>85</v>
      </c>
      <c r="B276" s="347">
        <v>9014</v>
      </c>
      <c r="C276" s="347">
        <v>9297</v>
      </c>
      <c r="D276" s="48">
        <f t="shared" si="32"/>
        <v>96.95600731418737</v>
      </c>
      <c r="E276" s="347">
        <v>31</v>
      </c>
      <c r="F276" s="347">
        <v>31</v>
      </c>
      <c r="G276" s="48">
        <f t="shared" si="33"/>
        <v>100</v>
      </c>
      <c r="H276" s="65" t="s">
        <v>84</v>
      </c>
      <c r="I276" s="65" t="s">
        <v>84</v>
      </c>
      <c r="J276" s="48" t="s">
        <v>84</v>
      </c>
      <c r="K276" s="85">
        <v>8983</v>
      </c>
      <c r="L276" s="85">
        <v>9266</v>
      </c>
      <c r="M276" s="48">
        <f t="shared" si="35"/>
        <v>96.94582344053529</v>
      </c>
      <c r="O276" s="282"/>
      <c r="P276" s="282"/>
      <c r="Q276" s="275"/>
      <c r="R276" s="282"/>
      <c r="S276" s="282"/>
      <c r="T276" s="275"/>
      <c r="U276" s="275"/>
      <c r="V276" s="275"/>
      <c r="W276" s="275"/>
      <c r="X276" s="282"/>
      <c r="Y276" s="282"/>
    </row>
    <row r="277" spans="1:25" ht="12.75">
      <c r="A277" s="146" t="s">
        <v>86</v>
      </c>
      <c r="B277" s="347">
        <v>893025</v>
      </c>
      <c r="C277" s="347">
        <v>760339</v>
      </c>
      <c r="D277" s="48">
        <f t="shared" si="32"/>
        <v>117.45090019057288</v>
      </c>
      <c r="E277" s="347">
        <v>652690</v>
      </c>
      <c r="F277" s="347">
        <v>559686</v>
      </c>
      <c r="G277" s="48">
        <f t="shared" si="33"/>
        <v>116.61717463006043</v>
      </c>
      <c r="H277" s="85">
        <v>3061</v>
      </c>
      <c r="I277" s="85">
        <v>3153</v>
      </c>
      <c r="J277" s="50">
        <f t="shared" si="34"/>
        <v>97.08214398985093</v>
      </c>
      <c r="K277" s="85">
        <v>237274</v>
      </c>
      <c r="L277" s="85">
        <v>197500</v>
      </c>
      <c r="M277" s="50">
        <f t="shared" si="35"/>
        <v>120.13873417721518</v>
      </c>
      <c r="O277" s="282"/>
      <c r="P277" s="282"/>
      <c r="Q277" s="275"/>
      <c r="R277" s="282"/>
      <c r="S277" s="282"/>
      <c r="T277" s="275"/>
      <c r="U277" s="282"/>
      <c r="V277" s="282"/>
      <c r="W277" s="275"/>
      <c r="X277" s="282"/>
      <c r="Y277" s="282"/>
    </row>
    <row r="278" spans="1:13" ht="12.75">
      <c r="A278" s="218"/>
      <c r="B278" s="218"/>
      <c r="C278" s="218"/>
      <c r="D278" s="218"/>
      <c r="E278" s="360"/>
      <c r="F278" s="360"/>
      <c r="G278" s="218"/>
      <c r="H278" s="360"/>
      <c r="I278" s="360"/>
      <c r="J278" s="218"/>
      <c r="K278" s="360"/>
      <c r="L278" s="360"/>
      <c r="M278" s="218"/>
    </row>
    <row r="280" spans="1:12" ht="12.75">
      <c r="A280" s="25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</row>
    <row r="281" spans="1:12" ht="12.75">
      <c r="A281" s="251"/>
      <c r="B281" s="231"/>
      <c r="C281" s="231"/>
      <c r="D281" s="231"/>
      <c r="E281" s="231"/>
      <c r="F281" s="251"/>
      <c r="G281" s="231"/>
      <c r="H281" s="231"/>
      <c r="I281" s="231"/>
      <c r="J281" s="231"/>
      <c r="K281" s="231"/>
      <c r="L281" s="252"/>
    </row>
    <row r="282" ht="12.75">
      <c r="B282" s="341"/>
    </row>
  </sheetData>
  <sheetProtection/>
  <mergeCells count="90">
    <mergeCell ref="K33:M33"/>
    <mergeCell ref="A1:M1"/>
    <mergeCell ref="A2:M2"/>
    <mergeCell ref="A4:A6"/>
    <mergeCell ref="B4:D5"/>
    <mergeCell ref="E4:M4"/>
    <mergeCell ref="E5:G5"/>
    <mergeCell ref="H5:J5"/>
    <mergeCell ref="K5:M5"/>
    <mergeCell ref="D62:D63"/>
    <mergeCell ref="E62:F62"/>
    <mergeCell ref="G62:G63"/>
    <mergeCell ref="H62:I62"/>
    <mergeCell ref="A30:M30"/>
    <mergeCell ref="A32:A34"/>
    <mergeCell ref="B32:D33"/>
    <mergeCell ref="E32:M32"/>
    <mergeCell ref="E33:G33"/>
    <mergeCell ref="H33:J33"/>
    <mergeCell ref="N89:O89"/>
    <mergeCell ref="P89:P90"/>
    <mergeCell ref="P62:P63"/>
    <mergeCell ref="Q62:R62"/>
    <mergeCell ref="A58:S58"/>
    <mergeCell ref="A60:A63"/>
    <mergeCell ref="B60:J61"/>
    <mergeCell ref="K60:S60"/>
    <mergeCell ref="K61:S61"/>
    <mergeCell ref="B62:C62"/>
    <mergeCell ref="B89:C89"/>
    <mergeCell ref="D89:D90"/>
    <mergeCell ref="E89:F89"/>
    <mergeCell ref="G89:G90"/>
    <mergeCell ref="J89:J90"/>
    <mergeCell ref="K89:L89"/>
    <mergeCell ref="S62:S63"/>
    <mergeCell ref="J62:J63"/>
    <mergeCell ref="K62:L62"/>
    <mergeCell ref="M62:M63"/>
    <mergeCell ref="Q89:R89"/>
    <mergeCell ref="S89:S90"/>
    <mergeCell ref="N62:O62"/>
    <mergeCell ref="B87:S87"/>
    <mergeCell ref="B88:J88"/>
    <mergeCell ref="K88:S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8:M198"/>
    <mergeCell ref="A200:A202"/>
    <mergeCell ref="B200:D201"/>
    <mergeCell ref="E200:M200"/>
    <mergeCell ref="E201:G201"/>
    <mergeCell ref="H201:J201"/>
    <mergeCell ref="K201:M201"/>
    <mergeCell ref="A226:M226"/>
    <mergeCell ref="A228:A230"/>
    <mergeCell ref="B228:D229"/>
    <mergeCell ref="E228:M228"/>
    <mergeCell ref="E229:G229"/>
    <mergeCell ref="H229:J229"/>
    <mergeCell ref="K229:M229"/>
    <mergeCell ref="A252:M252"/>
    <mergeCell ref="A254:A256"/>
    <mergeCell ref="B254:D255"/>
    <mergeCell ref="E254:M254"/>
    <mergeCell ref="E255:G255"/>
    <mergeCell ref="H255:J255"/>
    <mergeCell ref="K255:M25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6" max="255" man="1"/>
    <brk id="112" max="255" man="1"/>
    <brk id="140" max="255" man="1"/>
    <brk id="168" max="255" man="1"/>
    <brk id="197" max="13" man="1"/>
    <brk id="224" max="255" man="1"/>
    <brk id="250" max="255" man="1"/>
  </rowBreaks>
  <ignoredErrors>
    <ignoredError sqref="B47:C47 G35:J35 G257:J25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23" customWidth="1"/>
    <col min="2" max="4" width="28.375" style="123" customWidth="1"/>
    <col min="5" max="5" width="28.375" style="130" customWidth="1"/>
    <col min="6" max="16384" width="9.125" style="123" customWidth="1"/>
  </cols>
  <sheetData>
    <row r="1" spans="1:5" ht="32.25" customHeight="1">
      <c r="A1" s="468" t="s">
        <v>187</v>
      </c>
      <c r="B1" s="468"/>
      <c r="C1" s="468"/>
      <c r="D1" s="468"/>
      <c r="E1" s="468"/>
    </row>
    <row r="2" spans="1:5" ht="12.75">
      <c r="A2" s="124"/>
      <c r="B2" s="125"/>
      <c r="C2" s="125"/>
      <c r="D2" s="125"/>
      <c r="E2" s="126" t="s">
        <v>197</v>
      </c>
    </row>
    <row r="3" spans="1:5" ht="32.25" customHeight="1">
      <c r="A3" s="127"/>
      <c r="B3" s="284" t="s">
        <v>114</v>
      </c>
      <c r="C3" s="284" t="s">
        <v>151</v>
      </c>
      <c r="D3" s="284" t="s">
        <v>152</v>
      </c>
      <c r="E3" s="285" t="s">
        <v>153</v>
      </c>
    </row>
    <row r="4" spans="1:8" ht="12.75">
      <c r="A4" s="112" t="s">
        <v>69</v>
      </c>
      <c r="B4" s="372">
        <v>1697</v>
      </c>
      <c r="C4" s="85">
        <v>3740</v>
      </c>
      <c r="D4" s="347">
        <v>1283</v>
      </c>
      <c r="E4" s="347">
        <v>1755</v>
      </c>
      <c r="G4" s="128"/>
      <c r="H4" s="173"/>
    </row>
    <row r="5" spans="1:8" ht="12.75">
      <c r="A5" s="174" t="s">
        <v>107</v>
      </c>
      <c r="B5" s="349">
        <v>1316</v>
      </c>
      <c r="C5" s="85">
        <v>2658</v>
      </c>
      <c r="D5" s="347">
        <v>1024</v>
      </c>
      <c r="E5" s="347">
        <v>1637</v>
      </c>
      <c r="G5" s="128"/>
      <c r="H5" s="173"/>
    </row>
    <row r="6" spans="1:8" ht="12.75">
      <c r="A6" s="113" t="s">
        <v>70</v>
      </c>
      <c r="B6" s="349">
        <v>2362</v>
      </c>
      <c r="C6" s="85">
        <v>4100</v>
      </c>
      <c r="D6" s="347">
        <v>2417</v>
      </c>
      <c r="E6" s="347">
        <v>2137</v>
      </c>
      <c r="G6" s="128"/>
      <c r="H6" s="173"/>
    </row>
    <row r="7" spans="1:8" ht="12.75">
      <c r="A7" s="113" t="s">
        <v>71</v>
      </c>
      <c r="B7" s="349">
        <v>1363</v>
      </c>
      <c r="C7" s="85">
        <v>3957</v>
      </c>
      <c r="D7" s="347">
        <v>823</v>
      </c>
      <c r="E7" s="347">
        <v>1549</v>
      </c>
      <c r="G7" s="128"/>
      <c r="H7" s="173"/>
    </row>
    <row r="8" spans="1:8" ht="12.75">
      <c r="A8" s="113" t="s">
        <v>72</v>
      </c>
      <c r="B8" s="349">
        <v>1887</v>
      </c>
      <c r="C8" s="85">
        <v>3853</v>
      </c>
      <c r="D8" s="347">
        <v>1995</v>
      </c>
      <c r="E8" s="347">
        <v>1779</v>
      </c>
      <c r="G8" s="128"/>
      <c r="H8" s="173"/>
    </row>
    <row r="9" spans="1:8" ht="12.75">
      <c r="A9" s="113" t="s">
        <v>73</v>
      </c>
      <c r="B9" s="349">
        <v>1028</v>
      </c>
      <c r="C9" s="85">
        <v>3897</v>
      </c>
      <c r="D9" s="347">
        <v>744</v>
      </c>
      <c r="E9" s="347">
        <v>1081</v>
      </c>
      <c r="G9" s="128"/>
      <c r="H9" s="173"/>
    </row>
    <row r="10" spans="1:8" ht="12.75">
      <c r="A10" s="113" t="s">
        <v>74</v>
      </c>
      <c r="B10" s="349">
        <v>1158</v>
      </c>
      <c r="C10" s="85">
        <v>949</v>
      </c>
      <c r="D10" s="347">
        <v>725</v>
      </c>
      <c r="E10" s="347">
        <v>1534</v>
      </c>
      <c r="G10" s="128"/>
      <c r="H10" s="173"/>
    </row>
    <row r="11" spans="1:8" ht="12.75">
      <c r="A11" s="113" t="s">
        <v>75</v>
      </c>
      <c r="B11" s="349">
        <v>1792</v>
      </c>
      <c r="C11" s="85">
        <v>2678</v>
      </c>
      <c r="D11" s="347">
        <v>1518</v>
      </c>
      <c r="E11" s="347">
        <v>1883</v>
      </c>
      <c r="G11" s="128"/>
      <c r="H11" s="173"/>
    </row>
    <row r="12" spans="1:8" ht="12.75">
      <c r="A12" s="46" t="s">
        <v>108</v>
      </c>
      <c r="B12" s="349">
        <v>1990</v>
      </c>
      <c r="C12" s="85">
        <v>3814</v>
      </c>
      <c r="D12" s="347">
        <v>1803</v>
      </c>
      <c r="E12" s="347">
        <v>1981</v>
      </c>
      <c r="G12" s="128"/>
      <c r="H12" s="173"/>
    </row>
    <row r="13" spans="1:8" ht="12.75">
      <c r="A13" s="113" t="s">
        <v>76</v>
      </c>
      <c r="B13" s="349">
        <v>1587</v>
      </c>
      <c r="C13" s="85">
        <v>2195</v>
      </c>
      <c r="D13" s="347">
        <v>1456</v>
      </c>
      <c r="E13" s="347">
        <v>1715</v>
      </c>
      <c r="G13" s="128"/>
      <c r="H13" s="173"/>
    </row>
    <row r="14" spans="1:8" ht="12.75">
      <c r="A14" s="113" t="s">
        <v>77</v>
      </c>
      <c r="B14" s="349">
        <v>2242</v>
      </c>
      <c r="C14" s="85">
        <v>4418</v>
      </c>
      <c r="D14" s="347">
        <v>1615</v>
      </c>
      <c r="E14" s="347">
        <v>2152</v>
      </c>
      <c r="G14" s="128"/>
      <c r="H14" s="173"/>
    </row>
    <row r="15" spans="1:8" ht="12.75">
      <c r="A15" s="113" t="s">
        <v>78</v>
      </c>
      <c r="B15" s="349">
        <v>879</v>
      </c>
      <c r="C15" s="85">
        <v>6499</v>
      </c>
      <c r="D15" s="347">
        <v>861</v>
      </c>
      <c r="E15" s="347">
        <v>817</v>
      </c>
      <c r="G15" s="128"/>
      <c r="H15" s="173"/>
    </row>
    <row r="16" spans="1:8" ht="12.75">
      <c r="A16" s="113" t="s">
        <v>80</v>
      </c>
      <c r="B16" s="349">
        <v>2027</v>
      </c>
      <c r="C16" s="85">
        <v>4133</v>
      </c>
      <c r="D16" s="347">
        <v>1662</v>
      </c>
      <c r="E16" s="349">
        <v>1883</v>
      </c>
      <c r="G16" s="128"/>
      <c r="H16" s="173"/>
    </row>
    <row r="17" spans="1:8" ht="14.25" customHeight="1">
      <c r="A17" s="113" t="s">
        <v>81</v>
      </c>
      <c r="B17" s="349">
        <v>2290</v>
      </c>
      <c r="C17" s="85">
        <v>4126</v>
      </c>
      <c r="D17" s="347">
        <v>1989</v>
      </c>
      <c r="E17" s="349">
        <v>2070</v>
      </c>
      <c r="G17" s="128"/>
      <c r="H17" s="173"/>
    </row>
    <row r="18" spans="1:8" ht="12.75">
      <c r="A18" s="113" t="s">
        <v>99</v>
      </c>
      <c r="B18" s="349">
        <v>1753</v>
      </c>
      <c r="C18" s="85">
        <v>3536</v>
      </c>
      <c r="D18" s="347">
        <v>1413</v>
      </c>
      <c r="E18" s="349">
        <v>1729</v>
      </c>
      <c r="G18" s="128"/>
      <c r="H18" s="173"/>
    </row>
    <row r="19" spans="1:8" ht="12.75">
      <c r="A19" s="174" t="s">
        <v>109</v>
      </c>
      <c r="B19" s="349">
        <v>1327</v>
      </c>
      <c r="C19" s="65">
        <v>497</v>
      </c>
      <c r="D19" s="347">
        <v>1268</v>
      </c>
      <c r="E19" s="349">
        <v>1459</v>
      </c>
      <c r="G19" s="128"/>
      <c r="H19" s="173"/>
    </row>
    <row r="20" spans="1:8" ht="12.75">
      <c r="A20" s="113" t="s">
        <v>83</v>
      </c>
      <c r="B20" s="349">
        <v>1588</v>
      </c>
      <c r="C20" s="85">
        <v>4493</v>
      </c>
      <c r="D20" s="347">
        <v>1197</v>
      </c>
      <c r="E20" s="349">
        <v>1764</v>
      </c>
      <c r="G20" s="129"/>
      <c r="H20" s="173"/>
    </row>
    <row r="21" spans="1:8" ht="12.75">
      <c r="A21" s="46" t="s">
        <v>110</v>
      </c>
      <c r="B21" s="349">
        <v>1794</v>
      </c>
      <c r="C21" s="207" t="s">
        <v>84</v>
      </c>
      <c r="D21" s="390" t="s">
        <v>84</v>
      </c>
      <c r="E21" s="349">
        <v>1794</v>
      </c>
      <c r="G21" s="128"/>
      <c r="H21" s="173"/>
    </row>
    <row r="22" spans="1:8" ht="12.75">
      <c r="A22" s="113" t="s">
        <v>85</v>
      </c>
      <c r="B22" s="349">
        <v>296</v>
      </c>
      <c r="C22" s="373" t="s">
        <v>84</v>
      </c>
      <c r="D22" s="349">
        <v>500</v>
      </c>
      <c r="E22" s="349">
        <v>295</v>
      </c>
      <c r="G22" s="128"/>
      <c r="H22" s="173"/>
    </row>
    <row r="23" spans="1:8" ht="12.75">
      <c r="A23" s="115" t="s">
        <v>86</v>
      </c>
      <c r="B23" s="348">
        <v>1547</v>
      </c>
      <c r="C23" s="348">
        <v>3474</v>
      </c>
      <c r="D23" s="348">
        <v>1819</v>
      </c>
      <c r="E23" s="348">
        <v>1301</v>
      </c>
      <c r="G23" s="128"/>
      <c r="H23" s="173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3" customWidth="1"/>
    <col min="2" max="4" width="28.25390625" style="123" customWidth="1"/>
    <col min="5" max="5" width="28.25390625" style="130" customWidth="1"/>
    <col min="6" max="16384" width="9.125" style="123" customWidth="1"/>
  </cols>
  <sheetData>
    <row r="1" spans="1:5" ht="33" customHeight="1">
      <c r="A1" s="468" t="s">
        <v>188</v>
      </c>
      <c r="B1" s="468"/>
      <c r="C1" s="468"/>
      <c r="D1" s="468"/>
      <c r="E1" s="468"/>
    </row>
    <row r="2" spans="2:5" ht="12.75">
      <c r="B2" s="125"/>
      <c r="C2" s="125"/>
      <c r="D2" s="125"/>
      <c r="E2" s="303" t="s">
        <v>91</v>
      </c>
    </row>
    <row r="3" spans="1:5" ht="30.75" customHeight="1">
      <c r="A3" s="127"/>
      <c r="B3" s="284" t="s">
        <v>114</v>
      </c>
      <c r="C3" s="284" t="s">
        <v>151</v>
      </c>
      <c r="D3" s="284" t="s">
        <v>152</v>
      </c>
      <c r="E3" s="285" t="s">
        <v>153</v>
      </c>
    </row>
    <row r="4" spans="1:7" ht="12.75">
      <c r="A4" s="112" t="s">
        <v>69</v>
      </c>
      <c r="B4" s="374">
        <v>159</v>
      </c>
      <c r="C4" s="374">
        <v>181</v>
      </c>
      <c r="D4" s="374">
        <v>91</v>
      </c>
      <c r="E4" s="374">
        <v>118</v>
      </c>
      <c r="G4" s="85"/>
    </row>
    <row r="5" spans="1:7" ht="12.75">
      <c r="A5" s="174" t="s">
        <v>104</v>
      </c>
      <c r="B5" s="375">
        <v>133</v>
      </c>
      <c r="C5" s="375">
        <v>83</v>
      </c>
      <c r="D5" s="375">
        <v>99</v>
      </c>
      <c r="E5" s="375">
        <v>136</v>
      </c>
      <c r="G5" s="85"/>
    </row>
    <row r="6" spans="1:7" ht="12.75">
      <c r="A6" s="113" t="s">
        <v>70</v>
      </c>
      <c r="B6" s="375">
        <v>189</v>
      </c>
      <c r="C6" s="375">
        <v>210</v>
      </c>
      <c r="D6" s="375">
        <v>157</v>
      </c>
      <c r="E6" s="375">
        <v>109</v>
      </c>
      <c r="G6" s="85"/>
    </row>
    <row r="7" spans="1:7" ht="12.75">
      <c r="A7" s="113" t="s">
        <v>71</v>
      </c>
      <c r="B7" s="375">
        <v>159</v>
      </c>
      <c r="C7" s="375">
        <v>192</v>
      </c>
      <c r="D7" s="375">
        <v>80</v>
      </c>
      <c r="E7" s="375">
        <v>118</v>
      </c>
      <c r="G7" s="85"/>
    </row>
    <row r="8" spans="1:7" ht="12.75">
      <c r="A8" s="113" t="s">
        <v>72</v>
      </c>
      <c r="B8" s="375">
        <v>132</v>
      </c>
      <c r="C8" s="375">
        <v>131</v>
      </c>
      <c r="D8" s="375">
        <v>127</v>
      </c>
      <c r="E8" s="375">
        <v>142</v>
      </c>
      <c r="G8" s="85"/>
    </row>
    <row r="9" spans="1:7" ht="12.75">
      <c r="A9" s="113" t="s">
        <v>73</v>
      </c>
      <c r="B9" s="375">
        <v>107</v>
      </c>
      <c r="C9" s="375">
        <v>86</v>
      </c>
      <c r="D9" s="375">
        <v>121</v>
      </c>
      <c r="E9" s="375">
        <v>69</v>
      </c>
      <c r="G9" s="85"/>
    </row>
    <row r="10" spans="1:7" ht="12.75">
      <c r="A10" s="113" t="s">
        <v>74</v>
      </c>
      <c r="B10" s="375">
        <v>163</v>
      </c>
      <c r="C10" s="375">
        <v>187</v>
      </c>
      <c r="D10" s="375">
        <v>76</v>
      </c>
      <c r="E10" s="375">
        <v>121</v>
      </c>
      <c r="G10" s="85"/>
    </row>
    <row r="11" spans="1:7" ht="12.75">
      <c r="A11" s="113" t="s">
        <v>75</v>
      </c>
      <c r="B11" s="375">
        <v>115</v>
      </c>
      <c r="C11" s="375">
        <v>166</v>
      </c>
      <c r="D11" s="375">
        <v>64</v>
      </c>
      <c r="E11" s="375">
        <v>95</v>
      </c>
      <c r="G11" s="85"/>
    </row>
    <row r="12" spans="1:7" ht="12.75">
      <c r="A12" s="46" t="s">
        <v>108</v>
      </c>
      <c r="B12" s="375">
        <v>148</v>
      </c>
      <c r="C12" s="375">
        <v>155</v>
      </c>
      <c r="D12" s="375">
        <v>138</v>
      </c>
      <c r="E12" s="375">
        <v>127</v>
      </c>
      <c r="G12" s="85"/>
    </row>
    <row r="13" spans="1:7" ht="12.75">
      <c r="A13" s="113" t="s">
        <v>76</v>
      </c>
      <c r="B13" s="375">
        <v>186</v>
      </c>
      <c r="C13" s="375">
        <v>194</v>
      </c>
      <c r="D13" s="375">
        <v>110</v>
      </c>
      <c r="E13" s="375">
        <v>123</v>
      </c>
      <c r="G13" s="85"/>
    </row>
    <row r="14" spans="1:7" ht="12.75">
      <c r="A14" s="113" t="s">
        <v>77</v>
      </c>
      <c r="B14" s="375">
        <v>149</v>
      </c>
      <c r="C14" s="375">
        <v>188</v>
      </c>
      <c r="D14" s="375">
        <v>87</v>
      </c>
      <c r="E14" s="375">
        <v>110</v>
      </c>
      <c r="G14" s="85"/>
    </row>
    <row r="15" spans="1:7" ht="12.75">
      <c r="A15" s="113" t="s">
        <v>78</v>
      </c>
      <c r="B15" s="375">
        <v>106</v>
      </c>
      <c r="C15" s="376" t="s">
        <v>84</v>
      </c>
      <c r="D15" s="375">
        <v>57</v>
      </c>
      <c r="E15" s="375">
        <v>107</v>
      </c>
      <c r="G15" s="85"/>
    </row>
    <row r="16" spans="1:7" ht="12.75">
      <c r="A16" s="113" t="s">
        <v>79</v>
      </c>
      <c r="B16" s="375">
        <v>66</v>
      </c>
      <c r="C16" s="376" t="s">
        <v>84</v>
      </c>
      <c r="D16" s="375">
        <v>67</v>
      </c>
      <c r="E16" s="375">
        <v>66</v>
      </c>
      <c r="G16" s="85"/>
    </row>
    <row r="17" spans="1:7" ht="12.75">
      <c r="A17" s="113" t="s">
        <v>80</v>
      </c>
      <c r="B17" s="375">
        <v>173</v>
      </c>
      <c r="C17" s="375">
        <v>233</v>
      </c>
      <c r="D17" s="375">
        <v>95</v>
      </c>
      <c r="E17" s="375">
        <v>101</v>
      </c>
      <c r="G17" s="85"/>
    </row>
    <row r="18" spans="1:7" ht="14.25" customHeight="1">
      <c r="A18" s="113" t="s">
        <v>81</v>
      </c>
      <c r="B18" s="375">
        <v>159</v>
      </c>
      <c r="C18" s="375">
        <v>190</v>
      </c>
      <c r="D18" s="375">
        <v>118</v>
      </c>
      <c r="E18" s="375">
        <v>112</v>
      </c>
      <c r="G18" s="85"/>
    </row>
    <row r="19" spans="1:7" ht="12.75">
      <c r="A19" s="113" t="s">
        <v>82</v>
      </c>
      <c r="B19" s="375">
        <v>155</v>
      </c>
      <c r="C19" s="375">
        <v>190</v>
      </c>
      <c r="D19" s="375">
        <v>76</v>
      </c>
      <c r="E19" s="375">
        <v>138</v>
      </c>
      <c r="G19" s="85"/>
    </row>
    <row r="20" spans="1:7" ht="12.75">
      <c r="A20" s="174" t="s">
        <v>109</v>
      </c>
      <c r="B20" s="375">
        <v>160</v>
      </c>
      <c r="C20" s="375">
        <v>208</v>
      </c>
      <c r="D20" s="375">
        <v>104</v>
      </c>
      <c r="E20" s="375">
        <v>113</v>
      </c>
      <c r="G20" s="85"/>
    </row>
    <row r="21" spans="1:7" ht="12.75">
      <c r="A21" s="113" t="s">
        <v>83</v>
      </c>
      <c r="B21" s="375">
        <v>124</v>
      </c>
      <c r="C21" s="375">
        <v>173</v>
      </c>
      <c r="D21" s="375">
        <v>47</v>
      </c>
      <c r="E21" s="375">
        <v>122</v>
      </c>
      <c r="G21" s="85"/>
    </row>
    <row r="22" spans="1:7" ht="12.75">
      <c r="A22" s="46" t="s">
        <v>110</v>
      </c>
      <c r="B22" s="375">
        <v>49</v>
      </c>
      <c r="C22" s="377" t="s">
        <v>84</v>
      </c>
      <c r="D22" s="376" t="s">
        <v>84</v>
      </c>
      <c r="E22" s="375">
        <v>49</v>
      </c>
      <c r="G22" s="85"/>
    </row>
    <row r="23" spans="1:7" ht="12.75">
      <c r="A23" s="113" t="s">
        <v>85</v>
      </c>
      <c r="B23" s="375">
        <v>32</v>
      </c>
      <c r="C23" s="377">
        <v>26</v>
      </c>
      <c r="D23" s="376" t="s">
        <v>84</v>
      </c>
      <c r="E23" s="375">
        <v>32</v>
      </c>
      <c r="G23" s="85"/>
    </row>
    <row r="24" spans="1:7" ht="12.75">
      <c r="A24" s="115" t="s">
        <v>86</v>
      </c>
      <c r="B24" s="378">
        <v>197</v>
      </c>
      <c r="C24" s="379">
        <v>203</v>
      </c>
      <c r="D24" s="380" t="s">
        <v>84</v>
      </c>
      <c r="E24" s="378">
        <v>108</v>
      </c>
      <c r="G24" s="85"/>
    </row>
    <row r="25" spans="1:5" ht="12.75">
      <c r="A25" s="131"/>
      <c r="B25" s="131"/>
      <c r="C25" s="131"/>
      <c r="D25" s="131"/>
      <c r="E25" s="132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3" customWidth="1"/>
    <col min="2" max="2" width="10.375" style="133" customWidth="1"/>
    <col min="3" max="4" width="9.875" style="133" customWidth="1"/>
    <col min="5" max="5" width="11.375" style="133" customWidth="1"/>
    <col min="6" max="6" width="10.625" style="133" customWidth="1"/>
    <col min="7" max="7" width="9.75390625" style="133" customWidth="1"/>
    <col min="8" max="8" width="10.25390625" style="133" customWidth="1"/>
    <col min="9" max="9" width="11.00390625" style="133" customWidth="1"/>
    <col min="10" max="10" width="10.75390625" style="133" customWidth="1"/>
    <col min="11" max="11" width="12.875" style="133" customWidth="1"/>
    <col min="12" max="12" width="10.25390625" style="133" bestFit="1" customWidth="1"/>
    <col min="13" max="13" width="9.25390625" style="133" bestFit="1" customWidth="1"/>
    <col min="14" max="16384" width="9.125" style="133" customWidth="1"/>
  </cols>
  <sheetData>
    <row r="1" spans="1:11" ht="29.25" customHeight="1">
      <c r="A1" s="474" t="s">
        <v>189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2:11" ht="12.75">
      <c r="B2" s="134"/>
      <c r="C2" s="134"/>
      <c r="D2" s="134"/>
      <c r="E2" s="134"/>
      <c r="F2" s="134"/>
      <c r="G2" s="134"/>
      <c r="H2" s="134"/>
      <c r="I2" s="134"/>
      <c r="J2" s="134"/>
      <c r="K2" s="135" t="s">
        <v>101</v>
      </c>
    </row>
    <row r="3" spans="1:12" ht="15.75" customHeight="1">
      <c r="A3" s="469"/>
      <c r="B3" s="470" t="s">
        <v>157</v>
      </c>
      <c r="C3" s="470"/>
      <c r="D3" s="471"/>
      <c r="E3" s="471"/>
      <c r="F3" s="471"/>
      <c r="G3" s="470" t="s">
        <v>156</v>
      </c>
      <c r="H3" s="470"/>
      <c r="I3" s="471"/>
      <c r="J3" s="471"/>
      <c r="K3" s="472"/>
      <c r="L3" s="136"/>
    </row>
    <row r="4" spans="1:12" ht="16.5" customHeight="1">
      <c r="A4" s="469"/>
      <c r="B4" s="470" t="s">
        <v>155</v>
      </c>
      <c r="C4" s="470"/>
      <c r="D4" s="470"/>
      <c r="E4" s="470" t="s">
        <v>154</v>
      </c>
      <c r="F4" s="470"/>
      <c r="G4" s="470" t="s">
        <v>155</v>
      </c>
      <c r="H4" s="470"/>
      <c r="I4" s="470"/>
      <c r="J4" s="470" t="s">
        <v>154</v>
      </c>
      <c r="K4" s="473"/>
      <c r="L4" s="136"/>
    </row>
    <row r="5" spans="1:12" ht="43.5" customHeight="1">
      <c r="A5" s="469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193</v>
      </c>
      <c r="H5" s="307" t="s">
        <v>119</v>
      </c>
      <c r="I5" s="307" t="s">
        <v>194</v>
      </c>
      <c r="J5" s="307" t="s">
        <v>193</v>
      </c>
      <c r="K5" s="308" t="s">
        <v>119</v>
      </c>
      <c r="L5" s="136"/>
    </row>
    <row r="6" spans="1:25" s="267" customFormat="1" ht="12.75" customHeight="1">
      <c r="A6" s="230" t="s">
        <v>69</v>
      </c>
      <c r="B6" s="343">
        <f>SUM(B7:B27)</f>
        <v>3307932</v>
      </c>
      <c r="C6" s="343">
        <f>SUM(C7:C27)</f>
        <v>3186441</v>
      </c>
      <c r="D6" s="316">
        <f>B6/C6%</f>
        <v>103.81274908275408</v>
      </c>
      <c r="E6" s="330">
        <v>71</v>
      </c>
      <c r="F6" s="330">
        <v>70</v>
      </c>
      <c r="G6" s="343">
        <f>SUM(G7:G27)</f>
        <v>854305</v>
      </c>
      <c r="H6" s="343">
        <f>SUM(H7:H27)</f>
        <v>859815</v>
      </c>
      <c r="I6" s="316">
        <f>G6/H6%</f>
        <v>99.359164471427</v>
      </c>
      <c r="J6" s="330">
        <v>582</v>
      </c>
      <c r="K6" s="330">
        <v>546</v>
      </c>
      <c r="L6" s="265"/>
      <c r="M6" s="279"/>
      <c r="N6" s="279"/>
      <c r="O6" s="280"/>
      <c r="P6" s="279"/>
      <c r="Q6" s="279"/>
      <c r="R6" s="280"/>
      <c r="S6" s="279"/>
      <c r="T6" s="279"/>
      <c r="U6" s="280"/>
      <c r="V6" s="279"/>
      <c r="W6" s="279"/>
      <c r="X6" s="280"/>
      <c r="Y6" s="266"/>
    </row>
    <row r="7" spans="1:25" s="267" customFormat="1" ht="12.75" customHeight="1">
      <c r="A7" s="183" t="s">
        <v>104</v>
      </c>
      <c r="B7" s="330">
        <v>347259</v>
      </c>
      <c r="C7" s="330">
        <v>333618</v>
      </c>
      <c r="D7" s="34">
        <f aca="true" t="shared" si="0" ref="D7:D26">B7/C7%</f>
        <v>104.08880815783321</v>
      </c>
      <c r="E7" s="330">
        <v>83</v>
      </c>
      <c r="F7" s="330">
        <v>83</v>
      </c>
      <c r="G7" s="330">
        <v>13702</v>
      </c>
      <c r="H7" s="330">
        <v>13387</v>
      </c>
      <c r="I7" s="34">
        <f aca="true" t="shared" si="1" ref="I7:I22">G7/H7%</f>
        <v>102.35302905804139</v>
      </c>
      <c r="J7" s="330">
        <v>600</v>
      </c>
      <c r="K7" s="330">
        <v>498</v>
      </c>
      <c r="L7" s="265"/>
      <c r="M7" s="279"/>
      <c r="N7" s="279"/>
      <c r="O7" s="280"/>
      <c r="P7" s="279"/>
      <c r="Q7" s="279"/>
      <c r="R7" s="280"/>
      <c r="S7" s="279"/>
      <c r="T7" s="279"/>
      <c r="U7" s="280"/>
      <c r="V7" s="279"/>
      <c r="W7" s="279"/>
      <c r="X7" s="280"/>
      <c r="Y7" s="266"/>
    </row>
    <row r="8" spans="1:25" s="267" customFormat="1" ht="12.75" customHeight="1">
      <c r="A8" s="268" t="s">
        <v>70</v>
      </c>
      <c r="B8" s="330">
        <v>182113</v>
      </c>
      <c r="C8" s="330">
        <v>182319</v>
      </c>
      <c r="D8" s="34">
        <f t="shared" si="0"/>
        <v>99.88701122757365</v>
      </c>
      <c r="E8" s="330">
        <v>71</v>
      </c>
      <c r="F8" s="330">
        <v>70</v>
      </c>
      <c r="G8" s="330">
        <v>74023</v>
      </c>
      <c r="H8" s="330">
        <v>98997</v>
      </c>
      <c r="I8" s="34">
        <f t="shared" si="1"/>
        <v>74.77297291837127</v>
      </c>
      <c r="J8" s="330">
        <v>380</v>
      </c>
      <c r="K8" s="330">
        <v>355</v>
      </c>
      <c r="M8" s="279"/>
      <c r="N8" s="279"/>
      <c r="O8" s="280"/>
      <c r="P8" s="279"/>
      <c r="Q8" s="279"/>
      <c r="R8" s="280"/>
      <c r="S8" s="279"/>
      <c r="T8" s="279"/>
      <c r="U8" s="280"/>
      <c r="V8" s="279"/>
      <c r="W8" s="279"/>
      <c r="X8" s="280"/>
      <c r="Y8" s="266"/>
    </row>
    <row r="9" spans="1:25" s="267" customFormat="1" ht="12.75" customHeight="1">
      <c r="A9" s="268" t="s">
        <v>71</v>
      </c>
      <c r="B9" s="330">
        <v>227178</v>
      </c>
      <c r="C9" s="330">
        <v>218873</v>
      </c>
      <c r="D9" s="34">
        <f t="shared" si="0"/>
        <v>103.79443787036318</v>
      </c>
      <c r="E9" s="330">
        <v>62</v>
      </c>
      <c r="F9" s="330">
        <v>66</v>
      </c>
      <c r="G9" s="330">
        <v>9173</v>
      </c>
      <c r="H9" s="330">
        <v>9211</v>
      </c>
      <c r="I9" s="34">
        <f t="shared" si="1"/>
        <v>99.5874497882966</v>
      </c>
      <c r="J9" s="330">
        <v>230</v>
      </c>
      <c r="K9" s="330">
        <v>209</v>
      </c>
      <c r="M9" s="279"/>
      <c r="N9" s="279"/>
      <c r="O9" s="280"/>
      <c r="P9" s="279"/>
      <c r="Q9" s="279"/>
      <c r="R9" s="280"/>
      <c r="S9" s="279"/>
      <c r="T9" s="279"/>
      <c r="U9" s="280"/>
      <c r="V9" s="279"/>
      <c r="W9" s="279"/>
      <c r="X9" s="280"/>
      <c r="Y9" s="266"/>
    </row>
    <row r="10" spans="1:25" s="267" customFormat="1" ht="12.75" customHeight="1">
      <c r="A10" s="268" t="s">
        <v>72</v>
      </c>
      <c r="B10" s="330">
        <v>297936</v>
      </c>
      <c r="C10" s="330">
        <v>279077</v>
      </c>
      <c r="D10" s="34">
        <f t="shared" si="0"/>
        <v>106.75763319800629</v>
      </c>
      <c r="E10" s="330">
        <v>82</v>
      </c>
      <c r="F10" s="330">
        <v>72</v>
      </c>
      <c r="G10" s="330">
        <v>34905</v>
      </c>
      <c r="H10" s="330">
        <v>35508</v>
      </c>
      <c r="I10" s="34">
        <f t="shared" si="1"/>
        <v>98.30179114565732</v>
      </c>
      <c r="J10" s="330">
        <v>714</v>
      </c>
      <c r="K10" s="330">
        <v>623</v>
      </c>
      <c r="M10" s="279"/>
      <c r="N10" s="279"/>
      <c r="O10" s="280"/>
      <c r="P10" s="279"/>
      <c r="Q10" s="279"/>
      <c r="R10" s="280"/>
      <c r="S10" s="279"/>
      <c r="T10" s="279"/>
      <c r="U10" s="280"/>
      <c r="V10" s="279"/>
      <c r="W10" s="279"/>
      <c r="X10" s="280"/>
      <c r="Y10" s="266"/>
    </row>
    <row r="11" spans="1:25" s="267" customFormat="1" ht="12.75" customHeight="1">
      <c r="A11" s="268" t="s">
        <v>73</v>
      </c>
      <c r="B11" s="330">
        <v>71038</v>
      </c>
      <c r="C11" s="330">
        <v>69482</v>
      </c>
      <c r="D11" s="34">
        <f t="shared" si="0"/>
        <v>102.23942891684176</v>
      </c>
      <c r="E11" s="330">
        <v>59</v>
      </c>
      <c r="F11" s="330">
        <v>59</v>
      </c>
      <c r="G11" s="330">
        <v>38</v>
      </c>
      <c r="H11" s="331" t="s">
        <v>84</v>
      </c>
      <c r="I11" s="34" t="s">
        <v>84</v>
      </c>
      <c r="J11" s="330">
        <v>46</v>
      </c>
      <c r="K11" s="331" t="s">
        <v>84</v>
      </c>
      <c r="L11" s="269"/>
      <c r="M11" s="279"/>
      <c r="N11" s="279"/>
      <c r="O11" s="280"/>
      <c r="P11" s="279"/>
      <c r="Q11" s="279"/>
      <c r="R11" s="280"/>
      <c r="S11" s="281"/>
      <c r="T11" s="279"/>
      <c r="U11" s="281"/>
      <c r="V11" s="281"/>
      <c r="W11" s="279"/>
      <c r="X11" s="281"/>
      <c r="Y11" s="270"/>
    </row>
    <row r="12" spans="1:25" s="267" customFormat="1" ht="12.75" customHeight="1">
      <c r="A12" s="268" t="s">
        <v>74</v>
      </c>
      <c r="B12" s="330">
        <v>292379</v>
      </c>
      <c r="C12" s="330">
        <v>274244</v>
      </c>
      <c r="D12" s="34">
        <f t="shared" si="0"/>
        <v>106.61272443517451</v>
      </c>
      <c r="E12" s="330">
        <v>72</v>
      </c>
      <c r="F12" s="330">
        <v>71</v>
      </c>
      <c r="G12" s="330">
        <v>16034</v>
      </c>
      <c r="H12" s="330">
        <v>17344</v>
      </c>
      <c r="I12" s="34">
        <f t="shared" si="1"/>
        <v>92.4469557195572</v>
      </c>
      <c r="J12" s="330">
        <v>735</v>
      </c>
      <c r="K12" s="330">
        <v>735</v>
      </c>
      <c r="M12" s="279"/>
      <c r="N12" s="279"/>
      <c r="O12" s="280"/>
      <c r="P12" s="279"/>
      <c r="Q12" s="279"/>
      <c r="R12" s="280"/>
      <c r="S12" s="279"/>
      <c r="T12" s="279"/>
      <c r="U12" s="280"/>
      <c r="V12" s="279"/>
      <c r="W12" s="279"/>
      <c r="X12" s="280"/>
      <c r="Y12" s="266"/>
    </row>
    <row r="13" spans="1:25" s="267" customFormat="1" ht="12.75" customHeight="1">
      <c r="A13" s="268" t="s">
        <v>75</v>
      </c>
      <c r="B13" s="330">
        <v>132659</v>
      </c>
      <c r="C13" s="330">
        <v>134160</v>
      </c>
      <c r="D13" s="34">
        <f t="shared" si="0"/>
        <v>98.88118664281455</v>
      </c>
      <c r="E13" s="330">
        <v>62</v>
      </c>
      <c r="F13" s="330">
        <v>69</v>
      </c>
      <c r="G13" s="330">
        <v>6087</v>
      </c>
      <c r="H13" s="330">
        <v>7713</v>
      </c>
      <c r="I13" s="34">
        <f t="shared" si="1"/>
        <v>78.91870867366784</v>
      </c>
      <c r="J13" s="330">
        <v>194</v>
      </c>
      <c r="K13" s="330">
        <v>201</v>
      </c>
      <c r="M13" s="279"/>
      <c r="N13" s="279"/>
      <c r="O13" s="280"/>
      <c r="P13" s="279"/>
      <c r="Q13" s="279"/>
      <c r="R13" s="280"/>
      <c r="S13" s="279"/>
      <c r="T13" s="279"/>
      <c r="U13" s="280"/>
      <c r="V13" s="279"/>
      <c r="W13" s="279"/>
      <c r="X13" s="280"/>
      <c r="Y13" s="266"/>
    </row>
    <row r="14" spans="1:25" s="267" customFormat="1" ht="12.75" customHeight="1">
      <c r="A14" s="46" t="s">
        <v>106</v>
      </c>
      <c r="B14" s="330">
        <v>186774</v>
      </c>
      <c r="C14" s="330">
        <v>164072</v>
      </c>
      <c r="D14" s="34">
        <f t="shared" si="0"/>
        <v>113.83660831829928</v>
      </c>
      <c r="E14" s="330">
        <v>77</v>
      </c>
      <c r="F14" s="330">
        <v>63</v>
      </c>
      <c r="G14" s="330">
        <v>13984</v>
      </c>
      <c r="H14" s="330">
        <v>19054</v>
      </c>
      <c r="I14" s="34">
        <f t="shared" si="1"/>
        <v>73.39141387635142</v>
      </c>
      <c r="J14" s="330">
        <v>481</v>
      </c>
      <c r="K14" s="330">
        <v>791</v>
      </c>
      <c r="M14" s="279"/>
      <c r="N14" s="279"/>
      <c r="O14" s="280"/>
      <c r="P14" s="279"/>
      <c r="Q14" s="279"/>
      <c r="R14" s="280"/>
      <c r="S14" s="279"/>
      <c r="T14" s="279"/>
      <c r="U14" s="280"/>
      <c r="V14" s="279"/>
      <c r="W14" s="279"/>
      <c r="X14" s="280"/>
      <c r="Y14" s="266"/>
    </row>
    <row r="15" spans="1:25" s="267" customFormat="1" ht="12.75" customHeight="1">
      <c r="A15" s="268" t="s">
        <v>76</v>
      </c>
      <c r="B15" s="330">
        <v>243714</v>
      </c>
      <c r="C15" s="330">
        <v>229882</v>
      </c>
      <c r="D15" s="34">
        <f t="shared" si="0"/>
        <v>106.01700002610033</v>
      </c>
      <c r="E15" s="330">
        <v>86</v>
      </c>
      <c r="F15" s="330">
        <v>88</v>
      </c>
      <c r="G15" s="330">
        <v>84908</v>
      </c>
      <c r="H15" s="330">
        <v>87995</v>
      </c>
      <c r="I15" s="34">
        <f t="shared" si="1"/>
        <v>96.49184612762089</v>
      </c>
      <c r="J15" s="330">
        <v>835</v>
      </c>
      <c r="K15" s="330">
        <v>859</v>
      </c>
      <c r="M15" s="279"/>
      <c r="N15" s="279"/>
      <c r="O15" s="280"/>
      <c r="P15" s="279"/>
      <c r="Q15" s="279"/>
      <c r="R15" s="280"/>
      <c r="S15" s="279"/>
      <c r="T15" s="279"/>
      <c r="U15" s="280"/>
      <c r="V15" s="279"/>
      <c r="W15" s="279"/>
      <c r="X15" s="280"/>
      <c r="Y15" s="266"/>
    </row>
    <row r="16" spans="1:25" s="267" customFormat="1" ht="12.75" customHeight="1">
      <c r="A16" s="268" t="s">
        <v>77</v>
      </c>
      <c r="B16" s="330">
        <v>188901</v>
      </c>
      <c r="C16" s="330">
        <v>183521</v>
      </c>
      <c r="D16" s="34">
        <f t="shared" si="0"/>
        <v>102.93154461887195</v>
      </c>
      <c r="E16" s="330">
        <v>82</v>
      </c>
      <c r="F16" s="330">
        <v>82</v>
      </c>
      <c r="G16" s="330">
        <v>134983</v>
      </c>
      <c r="H16" s="330">
        <v>132415</v>
      </c>
      <c r="I16" s="34">
        <f t="shared" si="1"/>
        <v>101.93935732356606</v>
      </c>
      <c r="J16" s="330">
        <v>511</v>
      </c>
      <c r="K16" s="330">
        <v>507</v>
      </c>
      <c r="M16" s="279"/>
      <c r="N16" s="279"/>
      <c r="O16" s="280"/>
      <c r="P16" s="279"/>
      <c r="Q16" s="279"/>
      <c r="R16" s="280"/>
      <c r="S16" s="279"/>
      <c r="T16" s="279"/>
      <c r="U16" s="280"/>
      <c r="V16" s="279"/>
      <c r="W16" s="279"/>
      <c r="X16" s="280"/>
      <c r="Y16" s="266"/>
    </row>
    <row r="17" spans="1:25" s="267" customFormat="1" ht="12.75" customHeight="1">
      <c r="A17" s="268" t="s">
        <v>78</v>
      </c>
      <c r="B17" s="330">
        <v>79304</v>
      </c>
      <c r="C17" s="330">
        <v>69754</v>
      </c>
      <c r="D17" s="34">
        <f t="shared" si="0"/>
        <v>113.69097112710382</v>
      </c>
      <c r="E17" s="330">
        <v>37</v>
      </c>
      <c r="F17" s="330">
        <v>35</v>
      </c>
      <c r="G17" s="330">
        <v>393</v>
      </c>
      <c r="H17" s="330">
        <v>924</v>
      </c>
      <c r="I17" s="34">
        <f t="shared" si="1"/>
        <v>42.53246753246753</v>
      </c>
      <c r="J17" s="330">
        <v>168</v>
      </c>
      <c r="K17" s="330">
        <v>243</v>
      </c>
      <c r="M17" s="279"/>
      <c r="N17" s="279"/>
      <c r="O17" s="280"/>
      <c r="P17" s="279"/>
      <c r="Q17" s="279"/>
      <c r="R17" s="280"/>
      <c r="S17" s="279"/>
      <c r="T17" s="279"/>
      <c r="U17" s="280"/>
      <c r="V17" s="279"/>
      <c r="W17" s="279"/>
      <c r="X17" s="280"/>
      <c r="Y17" s="266"/>
    </row>
    <row r="18" spans="1:25" s="267" customFormat="1" ht="12.75" customHeight="1">
      <c r="A18" s="268" t="s">
        <v>79</v>
      </c>
      <c r="B18" s="330">
        <v>7702</v>
      </c>
      <c r="C18" s="330">
        <v>8079</v>
      </c>
      <c r="D18" s="34">
        <f t="shared" si="0"/>
        <v>95.33358088872384</v>
      </c>
      <c r="E18" s="330">
        <v>49</v>
      </c>
      <c r="F18" s="330">
        <v>52</v>
      </c>
      <c r="G18" s="331" t="s">
        <v>84</v>
      </c>
      <c r="H18" s="330">
        <v>10</v>
      </c>
      <c r="I18" s="34" t="s">
        <v>84</v>
      </c>
      <c r="J18" s="331" t="s">
        <v>84</v>
      </c>
      <c r="K18" s="330">
        <v>29</v>
      </c>
      <c r="M18" s="279"/>
      <c r="N18" s="279"/>
      <c r="O18" s="280"/>
      <c r="P18" s="279"/>
      <c r="Q18" s="279"/>
      <c r="R18" s="280"/>
      <c r="S18" s="279"/>
      <c r="T18" s="279"/>
      <c r="U18" s="280"/>
      <c r="V18" s="279"/>
      <c r="W18" s="279"/>
      <c r="X18" s="280"/>
      <c r="Y18" s="266"/>
    </row>
    <row r="19" spans="1:25" s="267" customFormat="1" ht="12.75" customHeight="1">
      <c r="A19" s="268" t="s">
        <v>80</v>
      </c>
      <c r="B19" s="330">
        <v>203245</v>
      </c>
      <c r="C19" s="330">
        <v>205666</v>
      </c>
      <c r="D19" s="34">
        <f t="shared" si="0"/>
        <v>98.82284869643014</v>
      </c>
      <c r="E19" s="330">
        <v>76</v>
      </c>
      <c r="F19" s="330">
        <v>78</v>
      </c>
      <c r="G19" s="330">
        <v>149792</v>
      </c>
      <c r="H19" s="330">
        <v>108939</v>
      </c>
      <c r="I19" s="34">
        <f t="shared" si="1"/>
        <v>137.50080320179183</v>
      </c>
      <c r="J19" s="330">
        <v>1194</v>
      </c>
      <c r="K19" s="330">
        <v>1071</v>
      </c>
      <c r="M19" s="279"/>
      <c r="N19" s="279"/>
      <c r="O19" s="280"/>
      <c r="P19" s="279"/>
      <c r="Q19" s="279"/>
      <c r="R19" s="280"/>
      <c r="S19" s="279"/>
      <c r="T19" s="279"/>
      <c r="U19" s="280"/>
      <c r="V19" s="279"/>
      <c r="W19" s="279"/>
      <c r="X19" s="280"/>
      <c r="Y19" s="266"/>
    </row>
    <row r="20" spans="1:25" s="267" customFormat="1" ht="12.75" customHeight="1">
      <c r="A20" s="268" t="s">
        <v>81</v>
      </c>
      <c r="B20" s="330">
        <v>195714</v>
      </c>
      <c r="C20" s="330">
        <v>193734</v>
      </c>
      <c r="D20" s="34">
        <f t="shared" si="0"/>
        <v>101.02201988293227</v>
      </c>
      <c r="E20" s="330">
        <v>81</v>
      </c>
      <c r="F20" s="330">
        <v>82</v>
      </c>
      <c r="G20" s="330">
        <v>273029</v>
      </c>
      <c r="H20" s="330">
        <v>272061</v>
      </c>
      <c r="I20" s="34">
        <f t="shared" si="1"/>
        <v>100.35580255898493</v>
      </c>
      <c r="J20" s="330">
        <v>599</v>
      </c>
      <c r="K20" s="330">
        <v>591</v>
      </c>
      <c r="M20" s="279"/>
      <c r="N20" s="279"/>
      <c r="O20" s="280"/>
      <c r="P20" s="279"/>
      <c r="Q20" s="279"/>
      <c r="R20" s="280"/>
      <c r="S20" s="279"/>
      <c r="T20" s="279"/>
      <c r="U20" s="280"/>
      <c r="V20" s="279"/>
      <c r="W20" s="279"/>
      <c r="X20" s="280"/>
      <c r="Y20" s="266"/>
    </row>
    <row r="21" spans="1:25" s="267" customFormat="1" ht="12.75" customHeight="1">
      <c r="A21" s="268" t="s">
        <v>82</v>
      </c>
      <c r="B21" s="330">
        <v>359797</v>
      </c>
      <c r="C21" s="330">
        <v>334852</v>
      </c>
      <c r="D21" s="34">
        <f t="shared" si="0"/>
        <v>107.44955980552602</v>
      </c>
      <c r="E21" s="330">
        <v>60</v>
      </c>
      <c r="F21" s="330">
        <v>59</v>
      </c>
      <c r="G21" s="330">
        <v>1396</v>
      </c>
      <c r="H21" s="330">
        <v>4372</v>
      </c>
      <c r="I21" s="34">
        <f t="shared" si="1"/>
        <v>31.93046660567246</v>
      </c>
      <c r="J21" s="330">
        <v>206</v>
      </c>
      <c r="K21" s="330">
        <v>279</v>
      </c>
      <c r="M21" s="279"/>
      <c r="N21" s="279"/>
      <c r="O21" s="280"/>
      <c r="P21" s="279"/>
      <c r="Q21" s="279"/>
      <c r="R21" s="280"/>
      <c r="S21" s="279"/>
      <c r="T21" s="279"/>
      <c r="U21" s="280"/>
      <c r="V21" s="279"/>
      <c r="W21" s="279"/>
      <c r="X21" s="280"/>
      <c r="Y21" s="266"/>
    </row>
    <row r="22" spans="1:25" s="267" customFormat="1" ht="12.75" customHeight="1">
      <c r="A22" s="183" t="s">
        <v>105</v>
      </c>
      <c r="B22" s="330">
        <v>82436</v>
      </c>
      <c r="C22" s="330">
        <v>92748</v>
      </c>
      <c r="D22" s="34">
        <f t="shared" si="0"/>
        <v>88.88170095312029</v>
      </c>
      <c r="E22" s="330">
        <v>83</v>
      </c>
      <c r="F22" s="330">
        <v>86</v>
      </c>
      <c r="G22" s="330">
        <v>438</v>
      </c>
      <c r="H22" s="330">
        <v>1515</v>
      </c>
      <c r="I22" s="34">
        <f t="shared" si="1"/>
        <v>28.91089108910891</v>
      </c>
      <c r="J22" s="330">
        <v>289</v>
      </c>
      <c r="K22" s="330">
        <v>399</v>
      </c>
      <c r="M22" s="279"/>
      <c r="N22" s="279"/>
      <c r="O22" s="280"/>
      <c r="P22" s="279"/>
      <c r="Q22" s="279"/>
      <c r="R22" s="280"/>
      <c r="S22" s="279"/>
      <c r="T22" s="279"/>
      <c r="U22" s="280"/>
      <c r="V22" s="279"/>
      <c r="W22" s="279"/>
      <c r="X22" s="280"/>
      <c r="Y22" s="266"/>
    </row>
    <row r="23" spans="1:25" s="267" customFormat="1" ht="12.75" customHeight="1">
      <c r="A23" s="268" t="s">
        <v>83</v>
      </c>
      <c r="B23" s="330">
        <v>206179</v>
      </c>
      <c r="C23" s="330">
        <v>199774</v>
      </c>
      <c r="D23" s="34">
        <f t="shared" si="0"/>
        <v>103.20612291889836</v>
      </c>
      <c r="E23" s="330">
        <v>82</v>
      </c>
      <c r="F23" s="330">
        <v>83</v>
      </c>
      <c r="G23" s="330">
        <v>41199</v>
      </c>
      <c r="H23" s="330">
        <v>50010</v>
      </c>
      <c r="I23" s="34">
        <f>G23/H23%</f>
        <v>82.38152369526094</v>
      </c>
      <c r="J23" s="330">
        <v>398</v>
      </c>
      <c r="K23" s="330">
        <v>443</v>
      </c>
      <c r="M23" s="279"/>
      <c r="N23" s="279"/>
      <c r="O23" s="280"/>
      <c r="P23" s="279"/>
      <c r="Q23" s="279"/>
      <c r="R23" s="280"/>
      <c r="S23" s="279"/>
      <c r="T23" s="279"/>
      <c r="U23" s="280"/>
      <c r="V23" s="279"/>
      <c r="W23" s="279"/>
      <c r="X23" s="280"/>
      <c r="Y23" s="266"/>
    </row>
    <row r="24" spans="1:25" s="267" customFormat="1" ht="12.75" customHeight="1">
      <c r="A24" s="46" t="s">
        <v>110</v>
      </c>
      <c r="B24" s="330">
        <v>5</v>
      </c>
      <c r="C24" s="330">
        <v>4</v>
      </c>
      <c r="D24" s="34">
        <f t="shared" si="0"/>
        <v>125</v>
      </c>
      <c r="E24" s="330">
        <v>4</v>
      </c>
      <c r="F24" s="330">
        <v>4</v>
      </c>
      <c r="G24" s="331" t="s">
        <v>84</v>
      </c>
      <c r="H24" s="331" t="s">
        <v>84</v>
      </c>
      <c r="I24" s="34" t="s">
        <v>84</v>
      </c>
      <c r="J24" s="331" t="s">
        <v>84</v>
      </c>
      <c r="K24" s="331" t="s">
        <v>84</v>
      </c>
      <c r="M24" s="279"/>
      <c r="N24" s="279"/>
      <c r="O24" s="280"/>
      <c r="P24" s="279"/>
      <c r="Q24" s="279"/>
      <c r="R24" s="280"/>
      <c r="S24" s="279"/>
      <c r="T24" s="279"/>
      <c r="U24" s="280"/>
      <c r="V24" s="279"/>
      <c r="W24" s="279"/>
      <c r="X24" s="280"/>
      <c r="Y24" s="266"/>
    </row>
    <row r="25" spans="1:25" s="267" customFormat="1" ht="12.75" customHeight="1">
      <c r="A25" s="268" t="s">
        <v>85</v>
      </c>
      <c r="B25" s="330">
        <v>514</v>
      </c>
      <c r="C25" s="330">
        <v>702</v>
      </c>
      <c r="D25" s="34">
        <f t="shared" si="0"/>
        <v>73.21937321937322</v>
      </c>
      <c r="E25" s="330">
        <v>48</v>
      </c>
      <c r="F25" s="330">
        <v>50</v>
      </c>
      <c r="G25" s="330">
        <v>16</v>
      </c>
      <c r="H25" s="330">
        <v>43</v>
      </c>
      <c r="I25" s="34">
        <f>G25/H25%</f>
        <v>37.2093023255814</v>
      </c>
      <c r="J25" s="330">
        <v>100</v>
      </c>
      <c r="K25" s="330">
        <v>287</v>
      </c>
      <c r="M25" s="279"/>
      <c r="N25" s="279"/>
      <c r="O25" s="280"/>
      <c r="P25" s="279"/>
      <c r="Q25" s="279"/>
      <c r="R25" s="280"/>
      <c r="S25" s="281"/>
      <c r="T25" s="281"/>
      <c r="U25" s="281"/>
      <c r="V25" s="281"/>
      <c r="W25" s="281"/>
      <c r="X25" s="281"/>
      <c r="Y25" s="270"/>
    </row>
    <row r="26" spans="1:12" s="267" customFormat="1" ht="12.75">
      <c r="A26" s="49" t="s">
        <v>86</v>
      </c>
      <c r="B26" s="332">
        <v>3085</v>
      </c>
      <c r="C26" s="332">
        <v>11880</v>
      </c>
      <c r="D26" s="87">
        <f t="shared" si="0"/>
        <v>25.968013468013467</v>
      </c>
      <c r="E26" s="332">
        <v>9</v>
      </c>
      <c r="F26" s="332">
        <v>39</v>
      </c>
      <c r="G26" s="332">
        <v>205</v>
      </c>
      <c r="H26" s="332">
        <v>317</v>
      </c>
      <c r="I26" s="87">
        <f>G26/H26%</f>
        <v>64.66876971608833</v>
      </c>
      <c r="J26" s="332">
        <v>14</v>
      </c>
      <c r="K26" s="332">
        <v>20</v>
      </c>
      <c r="L26" s="265"/>
    </row>
    <row r="28" spans="2:11" ht="12.75">
      <c r="B28" s="135"/>
      <c r="C28" s="135"/>
      <c r="D28" s="134"/>
      <c r="E28" s="134"/>
      <c r="F28" s="134"/>
      <c r="G28" s="137"/>
      <c r="H28" s="137"/>
      <c r="I28" s="137"/>
      <c r="J28" s="137"/>
      <c r="K28" s="300" t="s">
        <v>102</v>
      </c>
    </row>
    <row r="29" spans="1:12" ht="23.25" customHeight="1">
      <c r="A29" s="469"/>
      <c r="B29" s="470" t="s">
        <v>158</v>
      </c>
      <c r="C29" s="470"/>
      <c r="D29" s="471"/>
      <c r="E29" s="471"/>
      <c r="F29" s="471"/>
      <c r="G29" s="470" t="s">
        <v>159</v>
      </c>
      <c r="H29" s="470"/>
      <c r="I29" s="471"/>
      <c r="J29" s="471"/>
      <c r="K29" s="472"/>
      <c r="L29" s="136"/>
    </row>
    <row r="30" spans="1:12" ht="16.5" customHeight="1">
      <c r="A30" s="469"/>
      <c r="B30" s="470" t="s">
        <v>155</v>
      </c>
      <c r="C30" s="470"/>
      <c r="D30" s="470"/>
      <c r="E30" s="470" t="s">
        <v>154</v>
      </c>
      <c r="F30" s="470"/>
      <c r="G30" s="470" t="s">
        <v>155</v>
      </c>
      <c r="H30" s="470"/>
      <c r="I30" s="470"/>
      <c r="J30" s="470" t="s">
        <v>154</v>
      </c>
      <c r="K30" s="473"/>
      <c r="L30" s="136"/>
    </row>
    <row r="31" spans="1:12" ht="33.75">
      <c r="A31" s="469"/>
      <c r="B31" s="307" t="s">
        <v>193</v>
      </c>
      <c r="C31" s="307" t="s">
        <v>119</v>
      </c>
      <c r="D31" s="307" t="s">
        <v>194</v>
      </c>
      <c r="E31" s="307" t="s">
        <v>193</v>
      </c>
      <c r="F31" s="307" t="s">
        <v>119</v>
      </c>
      <c r="G31" s="307" t="s">
        <v>193</v>
      </c>
      <c r="H31" s="307" t="s">
        <v>119</v>
      </c>
      <c r="I31" s="307" t="s">
        <v>194</v>
      </c>
      <c r="J31" s="307" t="s">
        <v>193</v>
      </c>
      <c r="K31" s="308" t="s">
        <v>119</v>
      </c>
      <c r="L31" s="136"/>
    </row>
    <row r="32" spans="1:25" s="271" customFormat="1" ht="12.75">
      <c r="A32" s="230" t="s">
        <v>69</v>
      </c>
      <c r="B32" s="107">
        <f>SUM(B33:B52)</f>
        <v>9093104</v>
      </c>
      <c r="C32" s="107">
        <f>SUM(C33:C52)</f>
        <v>8865576</v>
      </c>
      <c r="D32" s="316">
        <f>B32/C32%</f>
        <v>102.56642095223143</v>
      </c>
      <c r="E32" s="330">
        <v>81</v>
      </c>
      <c r="F32" s="330">
        <v>79</v>
      </c>
      <c r="G32" s="107">
        <f>SUM(G33:G52)</f>
        <v>1237658</v>
      </c>
      <c r="H32" s="107">
        <f>SUM(H33:H52)</f>
        <v>1199903</v>
      </c>
      <c r="I32" s="316">
        <f>G32/H32%</f>
        <v>103.14650434243434</v>
      </c>
      <c r="J32" s="330">
        <v>91</v>
      </c>
      <c r="K32" s="330">
        <v>89</v>
      </c>
      <c r="L32" s="279"/>
      <c r="M32" s="279"/>
      <c r="N32" s="279"/>
      <c r="O32" s="280"/>
      <c r="P32" s="279"/>
      <c r="Q32" s="279"/>
      <c r="R32" s="280"/>
      <c r="S32" s="279"/>
      <c r="T32" s="279"/>
      <c r="U32" s="280"/>
      <c r="V32" s="279"/>
      <c r="W32" s="279"/>
      <c r="X32" s="280"/>
      <c r="Y32" s="272"/>
    </row>
    <row r="33" spans="1:25" s="271" customFormat="1" ht="12.75">
      <c r="A33" s="183" t="s">
        <v>104</v>
      </c>
      <c r="B33" s="330">
        <v>599378</v>
      </c>
      <c r="C33" s="330">
        <v>589603</v>
      </c>
      <c r="D33" s="34">
        <f aca="true" t="shared" si="2" ref="D33:D52">B33/C33%</f>
        <v>101.65789522780584</v>
      </c>
      <c r="E33" s="330">
        <v>87</v>
      </c>
      <c r="F33" s="330">
        <v>89</v>
      </c>
      <c r="G33" s="330">
        <v>89169</v>
      </c>
      <c r="H33" s="330">
        <v>81949</v>
      </c>
      <c r="I33" s="34">
        <f aca="true" t="shared" si="3" ref="I33:I52">G33/H33%</f>
        <v>108.81035766147238</v>
      </c>
      <c r="J33" s="330">
        <v>97</v>
      </c>
      <c r="K33" s="330">
        <v>92</v>
      </c>
      <c r="L33" s="279"/>
      <c r="M33" s="279"/>
      <c r="N33" s="279"/>
      <c r="O33" s="280"/>
      <c r="P33" s="279"/>
      <c r="Q33" s="279"/>
      <c r="R33" s="280"/>
      <c r="S33" s="279"/>
      <c r="T33" s="279"/>
      <c r="U33" s="280"/>
      <c r="V33" s="279"/>
      <c r="W33" s="279"/>
      <c r="X33" s="280"/>
      <c r="Y33" s="272"/>
    </row>
    <row r="34" spans="1:25" s="271" customFormat="1" ht="12.75">
      <c r="A34" s="268" t="s">
        <v>70</v>
      </c>
      <c r="B34" s="330">
        <v>259727</v>
      </c>
      <c r="C34" s="330">
        <v>252553</v>
      </c>
      <c r="D34" s="34">
        <f t="shared" si="2"/>
        <v>102.84059187576469</v>
      </c>
      <c r="E34" s="330">
        <v>74</v>
      </c>
      <c r="F34" s="330">
        <v>74</v>
      </c>
      <c r="G34" s="330">
        <v>22067</v>
      </c>
      <c r="H34" s="330">
        <v>21746</v>
      </c>
      <c r="I34" s="34">
        <f t="shared" si="3"/>
        <v>101.47613354180079</v>
      </c>
      <c r="J34" s="330">
        <v>87</v>
      </c>
      <c r="K34" s="330">
        <v>85</v>
      </c>
      <c r="L34" s="279"/>
      <c r="M34" s="279"/>
      <c r="N34" s="279"/>
      <c r="O34" s="280"/>
      <c r="P34" s="279"/>
      <c r="Q34" s="279"/>
      <c r="R34" s="280"/>
      <c r="S34" s="279"/>
      <c r="T34" s="279"/>
      <c r="U34" s="280"/>
      <c r="V34" s="279"/>
      <c r="W34" s="279"/>
      <c r="X34" s="280"/>
      <c r="Y34" s="272"/>
    </row>
    <row r="35" spans="1:25" s="271" customFormat="1" ht="12.75">
      <c r="A35" s="268" t="s">
        <v>71</v>
      </c>
      <c r="B35" s="330">
        <v>608484</v>
      </c>
      <c r="C35" s="330">
        <v>574838</v>
      </c>
      <c r="D35" s="34">
        <f t="shared" si="2"/>
        <v>105.85312731586986</v>
      </c>
      <c r="E35" s="330">
        <v>81</v>
      </c>
      <c r="F35" s="330">
        <v>84</v>
      </c>
      <c r="G35" s="330">
        <v>86795</v>
      </c>
      <c r="H35" s="330">
        <v>85919</v>
      </c>
      <c r="I35" s="34">
        <f t="shared" si="3"/>
        <v>101.01956493907052</v>
      </c>
      <c r="J35" s="330">
        <v>84</v>
      </c>
      <c r="K35" s="330">
        <v>84</v>
      </c>
      <c r="L35" s="279"/>
      <c r="M35" s="279"/>
      <c r="N35" s="279"/>
      <c r="O35" s="280"/>
      <c r="P35" s="279"/>
      <c r="Q35" s="279"/>
      <c r="R35" s="280"/>
      <c r="S35" s="279"/>
      <c r="T35" s="279"/>
      <c r="U35" s="280"/>
      <c r="V35" s="279"/>
      <c r="W35" s="279"/>
      <c r="X35" s="280"/>
      <c r="Y35" s="272"/>
    </row>
    <row r="36" spans="1:25" s="271" customFormat="1" ht="12.75">
      <c r="A36" s="268" t="s">
        <v>72</v>
      </c>
      <c r="B36" s="330">
        <v>1211059</v>
      </c>
      <c r="C36" s="330">
        <v>1021308</v>
      </c>
      <c r="D36" s="34">
        <f t="shared" si="2"/>
        <v>118.57921410583292</v>
      </c>
      <c r="E36" s="330">
        <v>99</v>
      </c>
      <c r="F36" s="330">
        <v>88</v>
      </c>
      <c r="G36" s="330">
        <v>120386</v>
      </c>
      <c r="H36" s="330">
        <v>68150</v>
      </c>
      <c r="I36" s="34">
        <f t="shared" si="3"/>
        <v>176.6485693323551</v>
      </c>
      <c r="J36" s="330">
        <v>149</v>
      </c>
      <c r="K36" s="330">
        <v>94</v>
      </c>
      <c r="L36" s="279"/>
      <c r="M36" s="279"/>
      <c r="N36" s="279"/>
      <c r="O36" s="280"/>
      <c r="P36" s="279"/>
      <c r="Q36" s="279"/>
      <c r="R36" s="280"/>
      <c r="S36" s="279"/>
      <c r="T36" s="279"/>
      <c r="U36" s="280"/>
      <c r="V36" s="279"/>
      <c r="W36" s="279"/>
      <c r="X36" s="280"/>
      <c r="Y36" s="272"/>
    </row>
    <row r="37" spans="1:25" s="271" customFormat="1" ht="12.75">
      <c r="A37" s="268" t="s">
        <v>73</v>
      </c>
      <c r="B37" s="330">
        <v>252562</v>
      </c>
      <c r="C37" s="330">
        <v>260326</v>
      </c>
      <c r="D37" s="34">
        <f t="shared" si="2"/>
        <v>97.01758564261732</v>
      </c>
      <c r="E37" s="330">
        <v>86</v>
      </c>
      <c r="F37" s="330">
        <v>89</v>
      </c>
      <c r="G37" s="330">
        <v>57078</v>
      </c>
      <c r="H37" s="330">
        <v>57370</v>
      </c>
      <c r="I37" s="34">
        <f t="shared" si="3"/>
        <v>99.49102318284817</v>
      </c>
      <c r="J37" s="330">
        <v>76</v>
      </c>
      <c r="K37" s="330">
        <v>78</v>
      </c>
      <c r="L37" s="279"/>
      <c r="M37" s="279"/>
      <c r="N37" s="279"/>
      <c r="O37" s="280"/>
      <c r="P37" s="279"/>
      <c r="Q37" s="279"/>
      <c r="R37" s="280"/>
      <c r="S37" s="279"/>
      <c r="T37" s="279"/>
      <c r="U37" s="280"/>
      <c r="V37" s="279"/>
      <c r="W37" s="279"/>
      <c r="X37" s="280"/>
      <c r="Y37" s="272"/>
    </row>
    <row r="38" spans="1:25" s="271" customFormat="1" ht="12.75">
      <c r="A38" s="268" t="s">
        <v>74</v>
      </c>
      <c r="B38" s="330">
        <v>668348</v>
      </c>
      <c r="C38" s="330">
        <v>636751</v>
      </c>
      <c r="D38" s="34">
        <f t="shared" si="2"/>
        <v>104.96222228155118</v>
      </c>
      <c r="E38" s="330">
        <v>95</v>
      </c>
      <c r="F38" s="330">
        <v>91</v>
      </c>
      <c r="G38" s="330">
        <v>126771</v>
      </c>
      <c r="H38" s="330">
        <v>128125</v>
      </c>
      <c r="I38" s="34">
        <f t="shared" si="3"/>
        <v>98.94321951219513</v>
      </c>
      <c r="J38" s="330">
        <v>98</v>
      </c>
      <c r="K38" s="330">
        <v>99</v>
      </c>
      <c r="L38" s="279"/>
      <c r="M38" s="279"/>
      <c r="N38" s="279"/>
      <c r="O38" s="280"/>
      <c r="P38" s="279"/>
      <c r="Q38" s="279"/>
      <c r="R38" s="280"/>
      <c r="S38" s="279"/>
      <c r="T38" s="279"/>
      <c r="U38" s="280"/>
      <c r="V38" s="279"/>
      <c r="W38" s="279"/>
      <c r="X38" s="280"/>
      <c r="Y38" s="272"/>
    </row>
    <row r="39" spans="1:25" s="271" customFormat="1" ht="12.75">
      <c r="A39" s="268" t="s">
        <v>75</v>
      </c>
      <c r="B39" s="330">
        <v>1011612</v>
      </c>
      <c r="C39" s="330">
        <v>1031996</v>
      </c>
      <c r="D39" s="34">
        <f t="shared" si="2"/>
        <v>98.0247985457308</v>
      </c>
      <c r="E39" s="330">
        <v>79</v>
      </c>
      <c r="F39" s="330">
        <v>82</v>
      </c>
      <c r="G39" s="330">
        <v>118765</v>
      </c>
      <c r="H39" s="330">
        <v>126283</v>
      </c>
      <c r="I39" s="34">
        <f t="shared" si="3"/>
        <v>94.04670462374192</v>
      </c>
      <c r="J39" s="330">
        <v>102</v>
      </c>
      <c r="K39" s="330">
        <v>108</v>
      </c>
      <c r="L39" s="279"/>
      <c r="M39" s="279"/>
      <c r="N39" s="279"/>
      <c r="O39" s="280"/>
      <c r="P39" s="279"/>
      <c r="Q39" s="279"/>
      <c r="R39" s="280"/>
      <c r="S39" s="279"/>
      <c r="T39" s="279"/>
      <c r="U39" s="280"/>
      <c r="V39" s="279"/>
      <c r="W39" s="279"/>
      <c r="X39" s="280"/>
      <c r="Y39" s="272"/>
    </row>
    <row r="40" spans="1:25" s="271" customFormat="1" ht="12.75">
      <c r="A40" s="46" t="s">
        <v>108</v>
      </c>
      <c r="B40" s="330">
        <v>675823</v>
      </c>
      <c r="C40" s="330">
        <v>715194</v>
      </c>
      <c r="D40" s="34">
        <f t="shared" si="2"/>
        <v>94.49506008160024</v>
      </c>
      <c r="E40" s="330">
        <v>87</v>
      </c>
      <c r="F40" s="330">
        <v>89</v>
      </c>
      <c r="G40" s="330">
        <v>115443</v>
      </c>
      <c r="H40" s="330">
        <v>119048</v>
      </c>
      <c r="I40" s="34">
        <f t="shared" si="3"/>
        <v>96.97180969020899</v>
      </c>
      <c r="J40" s="330">
        <v>95</v>
      </c>
      <c r="K40" s="330">
        <v>97</v>
      </c>
      <c r="L40" s="279"/>
      <c r="M40" s="279"/>
      <c r="N40" s="279"/>
      <c r="O40" s="280"/>
      <c r="P40" s="279"/>
      <c r="Q40" s="279"/>
      <c r="R40" s="280"/>
      <c r="S40" s="279"/>
      <c r="T40" s="279"/>
      <c r="U40" s="280"/>
      <c r="V40" s="279"/>
      <c r="W40" s="279"/>
      <c r="X40" s="280"/>
      <c r="Y40" s="272"/>
    </row>
    <row r="41" spans="1:25" s="271" customFormat="1" ht="12.75">
      <c r="A41" s="268" t="s">
        <v>76</v>
      </c>
      <c r="B41" s="330">
        <v>374448</v>
      </c>
      <c r="C41" s="330">
        <v>356386</v>
      </c>
      <c r="D41" s="34">
        <f t="shared" si="2"/>
        <v>105.06810031819431</v>
      </c>
      <c r="E41" s="330">
        <v>92</v>
      </c>
      <c r="F41" s="330">
        <v>93</v>
      </c>
      <c r="G41" s="330">
        <v>96432</v>
      </c>
      <c r="H41" s="330">
        <v>92074</v>
      </c>
      <c r="I41" s="34">
        <f t="shared" si="3"/>
        <v>104.73314942328996</v>
      </c>
      <c r="J41" s="330">
        <v>96</v>
      </c>
      <c r="K41" s="330">
        <v>96</v>
      </c>
      <c r="L41" s="279"/>
      <c r="M41" s="279"/>
      <c r="N41" s="279"/>
      <c r="O41" s="280"/>
      <c r="P41" s="279"/>
      <c r="Q41" s="279"/>
      <c r="R41" s="280"/>
      <c r="S41" s="279"/>
      <c r="T41" s="279"/>
      <c r="U41" s="280"/>
      <c r="V41" s="279"/>
      <c r="W41" s="279"/>
      <c r="X41" s="280"/>
      <c r="Y41" s="272"/>
    </row>
    <row r="42" spans="1:25" s="271" customFormat="1" ht="12.75">
      <c r="A42" s="268" t="s">
        <v>77</v>
      </c>
      <c r="B42" s="330">
        <v>170156</v>
      </c>
      <c r="C42" s="330">
        <v>162465</v>
      </c>
      <c r="D42" s="34">
        <f t="shared" si="2"/>
        <v>104.73394269534977</v>
      </c>
      <c r="E42" s="330">
        <v>92</v>
      </c>
      <c r="F42" s="330">
        <v>88</v>
      </c>
      <c r="G42" s="330">
        <v>6918</v>
      </c>
      <c r="H42" s="330">
        <v>7418</v>
      </c>
      <c r="I42" s="34">
        <f t="shared" si="3"/>
        <v>93.25963871663521</v>
      </c>
      <c r="J42" s="330">
        <v>40</v>
      </c>
      <c r="K42" s="330">
        <v>33</v>
      </c>
      <c r="L42" s="279"/>
      <c r="M42" s="279"/>
      <c r="N42" s="279"/>
      <c r="O42" s="280"/>
      <c r="P42" s="279"/>
      <c r="Q42" s="279"/>
      <c r="R42" s="280"/>
      <c r="S42" s="279"/>
      <c r="T42" s="279"/>
      <c r="U42" s="280"/>
      <c r="V42" s="279"/>
      <c r="W42" s="279"/>
      <c r="X42" s="280"/>
      <c r="Y42" s="272"/>
    </row>
    <row r="43" spans="1:25" s="271" customFormat="1" ht="12.75">
      <c r="A43" s="268" t="s">
        <v>78</v>
      </c>
      <c r="B43" s="330">
        <v>215401</v>
      </c>
      <c r="C43" s="330">
        <v>211961</v>
      </c>
      <c r="D43" s="34">
        <f t="shared" si="2"/>
        <v>101.62294006916366</v>
      </c>
      <c r="E43" s="330">
        <v>60</v>
      </c>
      <c r="F43" s="330">
        <v>62</v>
      </c>
      <c r="G43" s="330">
        <v>77062</v>
      </c>
      <c r="H43" s="330">
        <v>78820</v>
      </c>
      <c r="I43" s="34">
        <f t="shared" si="3"/>
        <v>97.7696016239533</v>
      </c>
      <c r="J43" s="330">
        <v>86</v>
      </c>
      <c r="K43" s="330">
        <v>87</v>
      </c>
      <c r="L43" s="279"/>
      <c r="M43" s="279"/>
      <c r="N43" s="279"/>
      <c r="O43" s="280"/>
      <c r="P43" s="279"/>
      <c r="Q43" s="279"/>
      <c r="R43" s="280"/>
      <c r="S43" s="279"/>
      <c r="T43" s="279"/>
      <c r="U43" s="280"/>
      <c r="V43" s="279"/>
      <c r="W43" s="279"/>
      <c r="X43" s="280"/>
      <c r="Y43" s="272"/>
    </row>
    <row r="44" spans="1:25" s="271" customFormat="1" ht="12.75">
      <c r="A44" s="268" t="s">
        <v>79</v>
      </c>
      <c r="B44" s="330">
        <v>142289</v>
      </c>
      <c r="C44" s="330">
        <v>156700</v>
      </c>
      <c r="D44" s="34">
        <f t="shared" si="2"/>
        <v>90.80344607530313</v>
      </c>
      <c r="E44" s="330">
        <v>78</v>
      </c>
      <c r="F44" s="330">
        <v>78</v>
      </c>
      <c r="G44" s="330">
        <v>45521</v>
      </c>
      <c r="H44" s="330">
        <v>51733</v>
      </c>
      <c r="I44" s="34">
        <f t="shared" si="3"/>
        <v>87.99219067133164</v>
      </c>
      <c r="J44" s="330">
        <v>82</v>
      </c>
      <c r="K44" s="330">
        <v>85</v>
      </c>
      <c r="L44" s="279"/>
      <c r="M44" s="279"/>
      <c r="N44" s="279"/>
      <c r="O44" s="280"/>
      <c r="P44" s="279"/>
      <c r="Q44" s="279"/>
      <c r="R44" s="280"/>
      <c r="S44" s="279"/>
      <c r="T44" s="279"/>
      <c r="U44" s="280"/>
      <c r="V44" s="279"/>
      <c r="W44" s="279"/>
      <c r="X44" s="280"/>
      <c r="Y44" s="272"/>
    </row>
    <row r="45" spans="1:25" s="271" customFormat="1" ht="12.75">
      <c r="A45" s="268" t="s">
        <v>80</v>
      </c>
      <c r="B45" s="330">
        <v>276676</v>
      </c>
      <c r="C45" s="330">
        <v>280653</v>
      </c>
      <c r="D45" s="34">
        <f t="shared" si="2"/>
        <v>98.58294762571573</v>
      </c>
      <c r="E45" s="330">
        <v>85</v>
      </c>
      <c r="F45" s="330">
        <v>86</v>
      </c>
      <c r="G45" s="330">
        <v>42268</v>
      </c>
      <c r="H45" s="330">
        <v>42071</v>
      </c>
      <c r="I45" s="34">
        <f t="shared" si="3"/>
        <v>100.46825604335528</v>
      </c>
      <c r="J45" s="330">
        <v>100</v>
      </c>
      <c r="K45" s="330">
        <v>102</v>
      </c>
      <c r="L45" s="279"/>
      <c r="M45" s="279"/>
      <c r="N45" s="279"/>
      <c r="O45" s="280"/>
      <c r="P45" s="279"/>
      <c r="Q45" s="279"/>
      <c r="R45" s="280"/>
      <c r="S45" s="279"/>
      <c r="T45" s="279"/>
      <c r="U45" s="280"/>
      <c r="V45" s="279"/>
      <c r="W45" s="279"/>
      <c r="X45" s="280"/>
      <c r="Y45" s="272"/>
    </row>
    <row r="46" spans="1:25" s="271" customFormat="1" ht="12.75">
      <c r="A46" s="268" t="s">
        <v>81</v>
      </c>
      <c r="B46" s="330">
        <v>245974</v>
      </c>
      <c r="C46" s="330">
        <v>239542</v>
      </c>
      <c r="D46" s="34">
        <f t="shared" si="2"/>
        <v>102.68512411184678</v>
      </c>
      <c r="E46" s="330">
        <v>96</v>
      </c>
      <c r="F46" s="330">
        <v>96</v>
      </c>
      <c r="G46" s="330">
        <v>9295</v>
      </c>
      <c r="H46" s="330">
        <v>9497</v>
      </c>
      <c r="I46" s="34">
        <f t="shared" si="3"/>
        <v>97.87301253027272</v>
      </c>
      <c r="J46" s="330">
        <v>98</v>
      </c>
      <c r="K46" s="330">
        <v>101</v>
      </c>
      <c r="L46" s="279"/>
      <c r="M46" s="279"/>
      <c r="N46" s="279"/>
      <c r="O46" s="280"/>
      <c r="P46" s="279"/>
      <c r="Q46" s="279"/>
      <c r="R46" s="280"/>
      <c r="S46" s="279"/>
      <c r="T46" s="279"/>
      <c r="U46" s="280"/>
      <c r="V46" s="279"/>
      <c r="W46" s="279"/>
      <c r="X46" s="280"/>
      <c r="Y46" s="272"/>
    </row>
    <row r="47" spans="1:25" s="271" customFormat="1" ht="12.75">
      <c r="A47" s="268" t="s">
        <v>82</v>
      </c>
      <c r="B47" s="330">
        <v>1938517</v>
      </c>
      <c r="C47" s="330">
        <v>1918950</v>
      </c>
      <c r="D47" s="34">
        <f t="shared" si="2"/>
        <v>101.01967221657678</v>
      </c>
      <c r="E47" s="330">
        <v>65</v>
      </c>
      <c r="F47" s="330">
        <v>68</v>
      </c>
      <c r="G47" s="330">
        <v>118472</v>
      </c>
      <c r="H47" s="330">
        <v>119724</v>
      </c>
      <c r="I47" s="34">
        <f t="shared" si="3"/>
        <v>98.95426146804317</v>
      </c>
      <c r="J47" s="330">
        <v>61</v>
      </c>
      <c r="K47" s="330">
        <v>64</v>
      </c>
      <c r="L47" s="279"/>
      <c r="M47" s="279"/>
      <c r="N47" s="279"/>
      <c r="O47" s="280"/>
      <c r="P47" s="279"/>
      <c r="Q47" s="279"/>
      <c r="R47" s="280"/>
      <c r="S47" s="279"/>
      <c r="T47" s="279"/>
      <c r="U47" s="280"/>
      <c r="V47" s="279"/>
      <c r="W47" s="279"/>
      <c r="X47" s="280"/>
      <c r="Y47" s="272"/>
    </row>
    <row r="48" spans="1:25" s="271" customFormat="1" ht="12.75">
      <c r="A48" s="183" t="s">
        <v>105</v>
      </c>
      <c r="B48" s="330">
        <v>153605</v>
      </c>
      <c r="C48" s="330">
        <v>168114</v>
      </c>
      <c r="D48" s="34">
        <f t="shared" si="2"/>
        <v>91.36954685511022</v>
      </c>
      <c r="E48" s="330">
        <v>91</v>
      </c>
      <c r="F48" s="330">
        <v>88</v>
      </c>
      <c r="G48" s="330">
        <v>31113</v>
      </c>
      <c r="H48" s="330">
        <v>34406</v>
      </c>
      <c r="I48" s="34">
        <f t="shared" si="3"/>
        <v>90.42899494274255</v>
      </c>
      <c r="J48" s="330">
        <v>86</v>
      </c>
      <c r="K48" s="330">
        <v>89</v>
      </c>
      <c r="L48" s="279"/>
      <c r="M48" s="279"/>
      <c r="N48" s="279"/>
      <c r="O48" s="280"/>
      <c r="P48" s="279"/>
      <c r="Q48" s="279"/>
      <c r="R48" s="280"/>
      <c r="S48" s="279"/>
      <c r="T48" s="279"/>
      <c r="U48" s="280"/>
      <c r="V48" s="279"/>
      <c r="W48" s="279"/>
      <c r="X48" s="280"/>
      <c r="Y48" s="272"/>
    </row>
    <row r="49" spans="1:25" s="271" customFormat="1" ht="12.75">
      <c r="A49" s="268" t="s">
        <v>83</v>
      </c>
      <c r="B49" s="330">
        <v>285554</v>
      </c>
      <c r="C49" s="330">
        <v>279648</v>
      </c>
      <c r="D49" s="34">
        <f t="shared" si="2"/>
        <v>102.11194072548346</v>
      </c>
      <c r="E49" s="330">
        <v>88</v>
      </c>
      <c r="F49" s="330">
        <v>81</v>
      </c>
      <c r="G49" s="330">
        <v>73595</v>
      </c>
      <c r="H49" s="330">
        <v>75000</v>
      </c>
      <c r="I49" s="34">
        <f t="shared" si="3"/>
        <v>98.12666666666667</v>
      </c>
      <c r="J49" s="330">
        <v>98</v>
      </c>
      <c r="K49" s="330">
        <v>97</v>
      </c>
      <c r="L49" s="279"/>
      <c r="M49" s="279"/>
      <c r="N49" s="279"/>
      <c r="O49" s="280"/>
      <c r="P49" s="279"/>
      <c r="Q49" s="279"/>
      <c r="R49" s="280"/>
      <c r="S49" s="279"/>
      <c r="T49" s="279"/>
      <c r="U49" s="280"/>
      <c r="V49" s="279"/>
      <c r="W49" s="279"/>
      <c r="X49" s="280"/>
      <c r="Y49" s="272"/>
    </row>
    <row r="50" spans="1:25" s="271" customFormat="1" ht="12.75">
      <c r="A50" s="46" t="s">
        <v>110</v>
      </c>
      <c r="B50" s="330">
        <v>16</v>
      </c>
      <c r="C50" s="330">
        <v>24</v>
      </c>
      <c r="D50" s="34">
        <f t="shared" si="2"/>
        <v>66.66666666666667</v>
      </c>
      <c r="E50" s="330">
        <v>1</v>
      </c>
      <c r="F50" s="330">
        <v>6</v>
      </c>
      <c r="G50" s="330">
        <v>1</v>
      </c>
      <c r="H50" s="330">
        <v>1</v>
      </c>
      <c r="I50" s="34">
        <f t="shared" si="3"/>
        <v>100</v>
      </c>
      <c r="J50" s="330">
        <v>1</v>
      </c>
      <c r="K50" s="330">
        <v>2</v>
      </c>
      <c r="L50" s="279"/>
      <c r="M50" s="279"/>
      <c r="N50" s="279"/>
      <c r="O50" s="280"/>
      <c r="P50" s="279"/>
      <c r="Q50" s="279"/>
      <c r="R50" s="280"/>
      <c r="S50" s="279"/>
      <c r="T50" s="279"/>
      <c r="U50" s="280"/>
      <c r="V50" s="279"/>
      <c r="W50" s="279"/>
      <c r="X50" s="280"/>
      <c r="Y50" s="272"/>
    </row>
    <row r="51" spans="1:25" s="271" customFormat="1" ht="12.75">
      <c r="A51" s="268" t="s">
        <v>85</v>
      </c>
      <c r="B51" s="330">
        <v>286</v>
      </c>
      <c r="C51" s="330">
        <v>578</v>
      </c>
      <c r="D51" s="34">
        <f t="shared" si="2"/>
        <v>49.48096885813148</v>
      </c>
      <c r="E51" s="330">
        <v>62</v>
      </c>
      <c r="F51" s="330">
        <v>89</v>
      </c>
      <c r="G51" s="330">
        <v>136</v>
      </c>
      <c r="H51" s="330">
        <v>131</v>
      </c>
      <c r="I51" s="34">
        <f t="shared" si="3"/>
        <v>103.81679389312977</v>
      </c>
      <c r="J51" s="330">
        <v>38</v>
      </c>
      <c r="K51" s="330">
        <v>31</v>
      </c>
      <c r="L51" s="279"/>
      <c r="M51" s="279"/>
      <c r="N51" s="279"/>
      <c r="O51" s="280"/>
      <c r="P51" s="279"/>
      <c r="Q51" s="279"/>
      <c r="R51" s="280"/>
      <c r="S51" s="279"/>
      <c r="T51" s="279"/>
      <c r="U51" s="280"/>
      <c r="V51" s="279"/>
      <c r="W51" s="279"/>
      <c r="X51" s="280"/>
      <c r="Y51" s="272"/>
    </row>
    <row r="52" spans="1:13" ht="12.75">
      <c r="A52" s="49" t="s">
        <v>86</v>
      </c>
      <c r="B52" s="332">
        <v>3189</v>
      </c>
      <c r="C52" s="332">
        <v>7986</v>
      </c>
      <c r="D52" s="87">
        <f t="shared" si="2"/>
        <v>39.93238166791886</v>
      </c>
      <c r="E52" s="332">
        <v>8</v>
      </c>
      <c r="F52" s="332">
        <v>19</v>
      </c>
      <c r="G52" s="332">
        <v>371</v>
      </c>
      <c r="H52" s="332">
        <v>438</v>
      </c>
      <c r="I52" s="87">
        <f t="shared" si="3"/>
        <v>84.70319634703196</v>
      </c>
      <c r="J52" s="332">
        <v>25</v>
      </c>
      <c r="K52" s="332">
        <v>27</v>
      </c>
      <c r="L52" s="279"/>
      <c r="M52" s="279"/>
    </row>
    <row r="54" spans="2:11" ht="12.75">
      <c r="B54" s="134"/>
      <c r="C54" s="134"/>
      <c r="D54" s="134"/>
      <c r="E54" s="134"/>
      <c r="F54" s="134"/>
      <c r="G54" s="137"/>
      <c r="H54" s="137"/>
      <c r="I54" s="137"/>
      <c r="J54" s="137"/>
      <c r="K54" s="300" t="s">
        <v>102</v>
      </c>
    </row>
    <row r="55" spans="1:12" ht="18" customHeight="1">
      <c r="A55" s="469"/>
      <c r="B55" s="470" t="s">
        <v>160</v>
      </c>
      <c r="C55" s="470"/>
      <c r="D55" s="471"/>
      <c r="E55" s="471"/>
      <c r="F55" s="471"/>
      <c r="G55" s="470" t="s">
        <v>161</v>
      </c>
      <c r="H55" s="470"/>
      <c r="I55" s="471"/>
      <c r="J55" s="471"/>
      <c r="K55" s="472"/>
      <c r="L55" s="136"/>
    </row>
    <row r="56" spans="1:12" ht="18" customHeight="1">
      <c r="A56" s="469"/>
      <c r="B56" s="470" t="s">
        <v>155</v>
      </c>
      <c r="C56" s="470"/>
      <c r="D56" s="470"/>
      <c r="E56" s="470" t="s">
        <v>154</v>
      </c>
      <c r="F56" s="470"/>
      <c r="G56" s="470" t="s">
        <v>155</v>
      </c>
      <c r="H56" s="470"/>
      <c r="I56" s="470"/>
      <c r="J56" s="470" t="s">
        <v>154</v>
      </c>
      <c r="K56" s="473"/>
      <c r="L56" s="136"/>
    </row>
    <row r="57" spans="1:12" ht="33.75">
      <c r="A57" s="469"/>
      <c r="B57" s="307" t="s">
        <v>193</v>
      </c>
      <c r="C57" s="307" t="s">
        <v>119</v>
      </c>
      <c r="D57" s="307" t="s">
        <v>194</v>
      </c>
      <c r="E57" s="307" t="s">
        <v>193</v>
      </c>
      <c r="F57" s="307" t="s">
        <v>119</v>
      </c>
      <c r="G57" s="307" t="s">
        <v>193</v>
      </c>
      <c r="H57" s="307" t="s">
        <v>119</v>
      </c>
      <c r="I57" s="307" t="s">
        <v>194</v>
      </c>
      <c r="J57" s="307" t="s">
        <v>193</v>
      </c>
      <c r="K57" s="308" t="s">
        <v>119</v>
      </c>
      <c r="L57" s="136"/>
    </row>
    <row r="58" spans="1:24" s="271" customFormat="1" ht="12.75">
      <c r="A58" s="230" t="s">
        <v>69</v>
      </c>
      <c r="B58" s="107">
        <f>SUM(B59:B78)</f>
        <v>1053197</v>
      </c>
      <c r="C58" s="107">
        <f>SUM(C59:C78)</f>
        <v>996931</v>
      </c>
      <c r="D58" s="316">
        <f>B58/C58%</f>
        <v>105.64392119414484</v>
      </c>
      <c r="E58" s="344">
        <v>56</v>
      </c>
      <c r="F58" s="344">
        <v>57</v>
      </c>
      <c r="G58" s="107">
        <f>SUM(G59:G78)</f>
        <v>47386</v>
      </c>
      <c r="H58" s="107">
        <f>SUM(H59:H78)</f>
        <v>46584</v>
      </c>
      <c r="I58" s="316">
        <f>G58/H58%</f>
        <v>101.72162115747896</v>
      </c>
      <c r="J58" s="330">
        <v>34</v>
      </c>
      <c r="K58" s="330">
        <v>34</v>
      </c>
      <c r="L58" s="381"/>
      <c r="M58" s="279"/>
      <c r="N58" s="279"/>
      <c r="O58" s="280"/>
      <c r="P58" s="279"/>
      <c r="Q58" s="279"/>
      <c r="R58" s="280"/>
      <c r="S58" s="279"/>
      <c r="T58" s="279"/>
      <c r="U58" s="280"/>
      <c r="V58" s="279"/>
      <c r="W58" s="279"/>
      <c r="X58" s="280"/>
    </row>
    <row r="59" spans="1:24" s="271" customFormat="1" ht="12.75">
      <c r="A59" s="138" t="s">
        <v>107</v>
      </c>
      <c r="B59" s="330">
        <v>113928</v>
      </c>
      <c r="C59" s="330">
        <v>111277</v>
      </c>
      <c r="D59" s="34">
        <f aca="true" t="shared" si="4" ref="D59:D78">B59/C59%</f>
        <v>102.38234316165965</v>
      </c>
      <c r="E59" s="334">
        <v>68</v>
      </c>
      <c r="F59" s="334">
        <v>74</v>
      </c>
      <c r="G59" s="331">
        <v>16</v>
      </c>
      <c r="H59" s="330">
        <v>36</v>
      </c>
      <c r="I59" s="34">
        <f>G59/H59%</f>
        <v>44.44444444444444</v>
      </c>
      <c r="J59" s="331">
        <v>7</v>
      </c>
      <c r="K59" s="330">
        <v>15</v>
      </c>
      <c r="L59" s="381"/>
      <c r="M59" s="279"/>
      <c r="N59" s="279"/>
      <c r="O59" s="280"/>
      <c r="P59" s="279"/>
      <c r="Q59" s="279"/>
      <c r="R59" s="280"/>
      <c r="S59" s="279"/>
      <c r="T59" s="279"/>
      <c r="U59" s="280"/>
      <c r="V59" s="279"/>
      <c r="W59" s="279"/>
      <c r="X59" s="280"/>
    </row>
    <row r="60" spans="1:24" s="271" customFormat="1" ht="12.75">
      <c r="A60" s="138" t="s">
        <v>70</v>
      </c>
      <c r="B60" s="330">
        <v>60983</v>
      </c>
      <c r="C60" s="330">
        <v>58850</v>
      </c>
      <c r="D60" s="34">
        <f t="shared" si="4"/>
        <v>103.62446898895497</v>
      </c>
      <c r="E60" s="334">
        <v>46</v>
      </c>
      <c r="F60" s="334">
        <v>46</v>
      </c>
      <c r="G60" s="330">
        <v>13</v>
      </c>
      <c r="H60" s="330">
        <v>20</v>
      </c>
      <c r="I60" s="34">
        <f aca="true" t="shared" si="5" ref="I60:I75">G60/H60%</f>
        <v>65</v>
      </c>
      <c r="J60" s="330">
        <v>16</v>
      </c>
      <c r="K60" s="330">
        <v>46</v>
      </c>
      <c r="L60" s="381"/>
      <c r="M60" s="279"/>
      <c r="N60" s="279"/>
      <c r="O60" s="280"/>
      <c r="P60" s="279"/>
      <c r="Q60" s="279"/>
      <c r="R60" s="280"/>
      <c r="S60" s="279"/>
      <c r="T60" s="279"/>
      <c r="U60" s="280"/>
      <c r="V60" s="279"/>
      <c r="W60" s="279"/>
      <c r="X60" s="280"/>
    </row>
    <row r="61" spans="1:24" s="271" customFormat="1" ht="12.75">
      <c r="A61" s="138" t="s">
        <v>71</v>
      </c>
      <c r="B61" s="330">
        <v>65424</v>
      </c>
      <c r="C61" s="330">
        <v>54858</v>
      </c>
      <c r="D61" s="34">
        <f t="shared" si="4"/>
        <v>119.26063655255386</v>
      </c>
      <c r="E61" s="334">
        <v>45</v>
      </c>
      <c r="F61" s="334">
        <v>45</v>
      </c>
      <c r="G61" s="330">
        <v>3690</v>
      </c>
      <c r="H61" s="330">
        <v>3581</v>
      </c>
      <c r="I61" s="34">
        <f t="shared" si="5"/>
        <v>103.04384250209438</v>
      </c>
      <c r="J61" s="330">
        <v>36</v>
      </c>
      <c r="K61" s="330">
        <v>37</v>
      </c>
      <c r="L61" s="381"/>
      <c r="M61" s="279"/>
      <c r="N61" s="279"/>
      <c r="O61" s="280"/>
      <c r="P61" s="279"/>
      <c r="Q61" s="279"/>
      <c r="R61" s="280"/>
      <c r="S61" s="279"/>
      <c r="T61" s="279"/>
      <c r="U61" s="280"/>
      <c r="V61" s="279"/>
      <c r="W61" s="279"/>
      <c r="X61" s="280"/>
    </row>
    <row r="62" spans="1:24" s="271" customFormat="1" ht="12.75">
      <c r="A62" s="138" t="s">
        <v>72</v>
      </c>
      <c r="B62" s="330">
        <v>67991</v>
      </c>
      <c r="C62" s="330">
        <v>75965</v>
      </c>
      <c r="D62" s="34">
        <f t="shared" si="4"/>
        <v>89.50306062002238</v>
      </c>
      <c r="E62" s="334">
        <v>62</v>
      </c>
      <c r="F62" s="334">
        <v>75</v>
      </c>
      <c r="G62" s="330">
        <v>974</v>
      </c>
      <c r="H62" s="330">
        <v>892</v>
      </c>
      <c r="I62" s="34">
        <f t="shared" si="5"/>
        <v>109.19282511210763</v>
      </c>
      <c r="J62" s="330">
        <v>31</v>
      </c>
      <c r="K62" s="330">
        <v>37</v>
      </c>
      <c r="L62" s="381"/>
      <c r="M62" s="279"/>
      <c r="N62" s="279"/>
      <c r="O62" s="280"/>
      <c r="P62" s="279"/>
      <c r="Q62" s="279"/>
      <c r="R62" s="280"/>
      <c r="S62" s="279"/>
      <c r="T62" s="279"/>
      <c r="U62" s="280"/>
      <c r="V62" s="279"/>
      <c r="W62" s="279"/>
      <c r="X62" s="280"/>
    </row>
    <row r="63" spans="1:24" s="271" customFormat="1" ht="12.75">
      <c r="A63" s="138" t="s">
        <v>73</v>
      </c>
      <c r="B63" s="330">
        <v>24157</v>
      </c>
      <c r="C63" s="330">
        <v>25167</v>
      </c>
      <c r="D63" s="34">
        <f t="shared" si="4"/>
        <v>95.98680812174673</v>
      </c>
      <c r="E63" s="334">
        <v>40</v>
      </c>
      <c r="F63" s="334">
        <v>46</v>
      </c>
      <c r="G63" s="330">
        <v>7264</v>
      </c>
      <c r="H63" s="330">
        <v>7670</v>
      </c>
      <c r="I63" s="34">
        <f t="shared" si="5"/>
        <v>94.70664928292047</v>
      </c>
      <c r="J63" s="330">
        <v>38</v>
      </c>
      <c r="K63" s="330">
        <v>43</v>
      </c>
      <c r="L63" s="381"/>
      <c r="M63" s="279"/>
      <c r="N63" s="279"/>
      <c r="O63" s="280"/>
      <c r="P63" s="279"/>
      <c r="Q63" s="279"/>
      <c r="R63" s="280"/>
      <c r="S63" s="279"/>
      <c r="T63" s="279"/>
      <c r="U63" s="280"/>
      <c r="V63" s="279"/>
      <c r="W63" s="279"/>
      <c r="X63" s="280"/>
    </row>
    <row r="64" spans="1:24" s="271" customFormat="1" ht="12.75">
      <c r="A64" s="138" t="s">
        <v>74</v>
      </c>
      <c r="B64" s="330">
        <v>88985</v>
      </c>
      <c r="C64" s="330">
        <v>81247</v>
      </c>
      <c r="D64" s="34">
        <f t="shared" si="4"/>
        <v>109.52404396470023</v>
      </c>
      <c r="E64" s="334">
        <v>62</v>
      </c>
      <c r="F64" s="334">
        <v>65</v>
      </c>
      <c r="G64" s="330">
        <v>518</v>
      </c>
      <c r="H64" s="330">
        <v>502</v>
      </c>
      <c r="I64" s="34">
        <f t="shared" si="5"/>
        <v>103.18725099601595</v>
      </c>
      <c r="J64" s="330">
        <v>35</v>
      </c>
      <c r="K64" s="330">
        <v>35</v>
      </c>
      <c r="L64" s="381"/>
      <c r="M64" s="279"/>
      <c r="N64" s="279"/>
      <c r="O64" s="280"/>
      <c r="P64" s="279"/>
      <c r="Q64" s="279"/>
      <c r="R64" s="280"/>
      <c r="S64" s="279"/>
      <c r="T64" s="279"/>
      <c r="U64" s="280"/>
      <c r="V64" s="279"/>
      <c r="W64" s="279"/>
      <c r="X64" s="280"/>
    </row>
    <row r="65" spans="1:24" s="271" customFormat="1" ht="12.75">
      <c r="A65" s="138" t="s">
        <v>75</v>
      </c>
      <c r="B65" s="330">
        <v>40569</v>
      </c>
      <c r="C65" s="330">
        <v>37642</v>
      </c>
      <c r="D65" s="34">
        <f t="shared" si="4"/>
        <v>107.77588863503533</v>
      </c>
      <c r="E65" s="334">
        <v>59</v>
      </c>
      <c r="F65" s="334">
        <v>62</v>
      </c>
      <c r="G65" s="330">
        <v>1529</v>
      </c>
      <c r="H65" s="330">
        <v>1573</v>
      </c>
      <c r="I65" s="34">
        <f t="shared" si="5"/>
        <v>97.2027972027972</v>
      </c>
      <c r="J65" s="330">
        <v>44</v>
      </c>
      <c r="K65" s="330">
        <v>48</v>
      </c>
      <c r="L65" s="381"/>
      <c r="M65" s="279"/>
      <c r="N65" s="279"/>
      <c r="O65" s="280"/>
      <c r="P65" s="279"/>
      <c r="Q65" s="279"/>
      <c r="R65" s="280"/>
      <c r="S65" s="279"/>
      <c r="T65" s="279"/>
      <c r="U65" s="280"/>
      <c r="V65" s="279"/>
      <c r="W65" s="279"/>
      <c r="X65" s="280"/>
    </row>
    <row r="66" spans="1:24" s="271" customFormat="1" ht="12.75">
      <c r="A66" s="138" t="s">
        <v>108</v>
      </c>
      <c r="B66" s="330">
        <v>46912</v>
      </c>
      <c r="C66" s="330">
        <v>44073</v>
      </c>
      <c r="D66" s="34">
        <f t="shared" si="4"/>
        <v>106.44158555124451</v>
      </c>
      <c r="E66" s="334">
        <v>68</v>
      </c>
      <c r="F66" s="334">
        <v>61</v>
      </c>
      <c r="G66" s="330">
        <v>284</v>
      </c>
      <c r="H66" s="330">
        <v>166</v>
      </c>
      <c r="I66" s="34">
        <f t="shared" si="5"/>
        <v>171.0843373493976</v>
      </c>
      <c r="J66" s="330">
        <v>37</v>
      </c>
      <c r="K66" s="330">
        <v>29</v>
      </c>
      <c r="L66" s="381"/>
      <c r="M66" s="279"/>
      <c r="N66" s="279"/>
      <c r="O66" s="280"/>
      <c r="P66" s="279"/>
      <c r="Q66" s="279"/>
      <c r="R66" s="280"/>
      <c r="S66" s="279"/>
      <c r="T66" s="279"/>
      <c r="U66" s="280"/>
      <c r="V66" s="279"/>
      <c r="W66" s="279"/>
      <c r="X66" s="280"/>
    </row>
    <row r="67" spans="1:24" s="271" customFormat="1" ht="12.75">
      <c r="A67" s="138" t="s">
        <v>76</v>
      </c>
      <c r="B67" s="330">
        <v>119634</v>
      </c>
      <c r="C67" s="330">
        <v>105092</v>
      </c>
      <c r="D67" s="34">
        <f t="shared" si="4"/>
        <v>113.83739961176873</v>
      </c>
      <c r="E67" s="334">
        <v>74</v>
      </c>
      <c r="F67" s="334">
        <v>74</v>
      </c>
      <c r="G67" s="330">
        <v>365</v>
      </c>
      <c r="H67" s="330">
        <v>309</v>
      </c>
      <c r="I67" s="34">
        <f t="shared" si="5"/>
        <v>118.12297734627832</v>
      </c>
      <c r="J67" s="330">
        <v>56</v>
      </c>
      <c r="K67" s="330">
        <v>56</v>
      </c>
      <c r="L67" s="381"/>
      <c r="M67" s="279"/>
      <c r="N67" s="279"/>
      <c r="O67" s="280"/>
      <c r="P67" s="279"/>
      <c r="Q67" s="279"/>
      <c r="R67" s="280"/>
      <c r="S67" s="279"/>
      <c r="T67" s="279"/>
      <c r="U67" s="280"/>
      <c r="V67" s="279"/>
      <c r="W67" s="279"/>
      <c r="X67" s="280"/>
    </row>
    <row r="68" spans="1:24" s="271" customFormat="1" ht="12.75">
      <c r="A68" s="138" t="s">
        <v>77</v>
      </c>
      <c r="B68" s="330">
        <v>33879</v>
      </c>
      <c r="C68" s="330">
        <v>33074</v>
      </c>
      <c r="D68" s="34">
        <f t="shared" si="4"/>
        <v>102.43393602225312</v>
      </c>
      <c r="E68" s="334">
        <v>56</v>
      </c>
      <c r="F68" s="334">
        <v>61</v>
      </c>
      <c r="G68" s="330">
        <v>20</v>
      </c>
      <c r="H68" s="330">
        <v>21</v>
      </c>
      <c r="I68" s="34">
        <f t="shared" si="5"/>
        <v>95.23809523809524</v>
      </c>
      <c r="J68" s="330">
        <v>93</v>
      </c>
      <c r="K68" s="330">
        <v>49</v>
      </c>
      <c r="L68" s="381"/>
      <c r="M68" s="279"/>
      <c r="N68" s="279"/>
      <c r="O68" s="280"/>
      <c r="P68" s="279"/>
      <c r="Q68" s="279"/>
      <c r="R68" s="280"/>
      <c r="S68" s="279"/>
      <c r="T68" s="279"/>
      <c r="U68" s="280"/>
      <c r="V68" s="279"/>
      <c r="W68" s="279"/>
      <c r="X68" s="280"/>
    </row>
    <row r="69" spans="1:24" s="271" customFormat="1" ht="12.75">
      <c r="A69" s="113" t="s">
        <v>78</v>
      </c>
      <c r="B69" s="330">
        <v>26968</v>
      </c>
      <c r="C69" s="330">
        <v>23080</v>
      </c>
      <c r="D69" s="34">
        <f t="shared" si="4"/>
        <v>116.84575389948006</v>
      </c>
      <c r="E69" s="334">
        <v>31</v>
      </c>
      <c r="F69" s="334">
        <v>30</v>
      </c>
      <c r="G69" s="330">
        <v>9214</v>
      </c>
      <c r="H69" s="330">
        <v>9477</v>
      </c>
      <c r="I69" s="34">
        <f t="shared" si="5"/>
        <v>97.22486018782315</v>
      </c>
      <c r="J69" s="330">
        <v>37</v>
      </c>
      <c r="K69" s="330">
        <v>40</v>
      </c>
      <c r="L69" s="381"/>
      <c r="M69" s="279"/>
      <c r="N69" s="279"/>
      <c r="O69" s="280"/>
      <c r="P69" s="279"/>
      <c r="Q69" s="279"/>
      <c r="R69" s="280"/>
      <c r="S69" s="279"/>
      <c r="T69" s="279"/>
      <c r="U69" s="280"/>
      <c r="V69" s="279"/>
      <c r="W69" s="279"/>
      <c r="X69" s="280"/>
    </row>
    <row r="70" spans="1:24" s="271" customFormat="1" ht="12.75">
      <c r="A70" s="113" t="s">
        <v>79</v>
      </c>
      <c r="B70" s="330">
        <v>34400</v>
      </c>
      <c r="C70" s="330">
        <v>32167</v>
      </c>
      <c r="D70" s="34">
        <f t="shared" si="4"/>
        <v>106.94189697516087</v>
      </c>
      <c r="E70" s="334">
        <v>41</v>
      </c>
      <c r="F70" s="334">
        <v>42</v>
      </c>
      <c r="G70" s="330">
        <v>16249</v>
      </c>
      <c r="H70" s="330">
        <v>15179</v>
      </c>
      <c r="I70" s="34">
        <f t="shared" si="5"/>
        <v>107.04921272811121</v>
      </c>
      <c r="J70" s="330">
        <v>28</v>
      </c>
      <c r="K70" s="330">
        <v>28</v>
      </c>
      <c r="L70" s="381"/>
      <c r="M70" s="279"/>
      <c r="N70" s="279"/>
      <c r="O70" s="280"/>
      <c r="P70" s="279"/>
      <c r="Q70" s="279"/>
      <c r="R70" s="280"/>
      <c r="S70" s="279"/>
      <c r="T70" s="279"/>
      <c r="U70" s="280"/>
      <c r="V70" s="279"/>
      <c r="W70" s="279"/>
      <c r="X70" s="280"/>
    </row>
    <row r="71" spans="1:24" s="271" customFormat="1" ht="12.75">
      <c r="A71" s="113" t="s">
        <v>80</v>
      </c>
      <c r="B71" s="330">
        <v>60199</v>
      </c>
      <c r="C71" s="330">
        <v>60590</v>
      </c>
      <c r="D71" s="34">
        <f t="shared" si="4"/>
        <v>99.35467898993234</v>
      </c>
      <c r="E71" s="334">
        <v>53</v>
      </c>
      <c r="F71" s="334">
        <v>57</v>
      </c>
      <c r="G71" s="331" t="s">
        <v>84</v>
      </c>
      <c r="H71" s="331" t="s">
        <v>84</v>
      </c>
      <c r="I71" s="34" t="s">
        <v>84</v>
      </c>
      <c r="J71" s="331" t="s">
        <v>84</v>
      </c>
      <c r="K71" s="331" t="s">
        <v>84</v>
      </c>
      <c r="L71" s="381"/>
      <c r="M71" s="279"/>
      <c r="N71" s="279"/>
      <c r="O71" s="280"/>
      <c r="P71" s="279"/>
      <c r="Q71" s="279"/>
      <c r="R71" s="280"/>
      <c r="S71" s="279"/>
      <c r="T71" s="279"/>
      <c r="U71" s="280"/>
      <c r="V71" s="279"/>
      <c r="W71" s="279"/>
      <c r="X71" s="280"/>
    </row>
    <row r="72" spans="1:24" s="271" customFormat="1" ht="12.75">
      <c r="A72" s="113" t="s">
        <v>81</v>
      </c>
      <c r="B72" s="330">
        <v>60156</v>
      </c>
      <c r="C72" s="330">
        <v>59568</v>
      </c>
      <c r="D72" s="34">
        <f t="shared" si="4"/>
        <v>100.98710717163578</v>
      </c>
      <c r="E72" s="334">
        <v>74</v>
      </c>
      <c r="F72" s="334">
        <v>73</v>
      </c>
      <c r="G72" s="331">
        <v>2</v>
      </c>
      <c r="H72" s="331">
        <v>3</v>
      </c>
      <c r="I72" s="34">
        <f t="shared" si="5"/>
        <v>66.66666666666667</v>
      </c>
      <c r="J72" s="331">
        <v>100</v>
      </c>
      <c r="K72" s="331">
        <v>50</v>
      </c>
      <c r="L72" s="381"/>
      <c r="M72" s="279"/>
      <c r="N72" s="279"/>
      <c r="O72" s="280"/>
      <c r="P72" s="279"/>
      <c r="Q72" s="279"/>
      <c r="R72" s="280"/>
      <c r="S72" s="281"/>
      <c r="T72" s="281"/>
      <c r="U72" s="281"/>
      <c r="V72" s="281"/>
      <c r="W72" s="281"/>
      <c r="X72" s="281"/>
    </row>
    <row r="73" spans="1:24" s="271" customFormat="1" ht="12.75">
      <c r="A73" s="113" t="s">
        <v>82</v>
      </c>
      <c r="B73" s="330">
        <v>91144</v>
      </c>
      <c r="C73" s="330">
        <v>82710</v>
      </c>
      <c r="D73" s="34">
        <f t="shared" si="4"/>
        <v>110.19707411437552</v>
      </c>
      <c r="E73" s="334">
        <v>45</v>
      </c>
      <c r="F73" s="334">
        <v>43</v>
      </c>
      <c r="G73" s="330">
        <v>7135</v>
      </c>
      <c r="H73" s="330">
        <v>7069</v>
      </c>
      <c r="I73" s="34">
        <f t="shared" si="5"/>
        <v>100.9336539821757</v>
      </c>
      <c r="J73" s="330">
        <v>35</v>
      </c>
      <c r="K73" s="330">
        <v>38</v>
      </c>
      <c r="L73" s="381"/>
      <c r="M73" s="279"/>
      <c r="N73" s="279"/>
      <c r="O73" s="280"/>
      <c r="P73" s="279"/>
      <c r="Q73" s="279"/>
      <c r="R73" s="280"/>
      <c r="S73" s="279"/>
      <c r="T73" s="279"/>
      <c r="U73" s="280"/>
      <c r="V73" s="279"/>
      <c r="W73" s="279"/>
      <c r="X73" s="280"/>
    </row>
    <row r="74" spans="1:24" s="271" customFormat="1" ht="12.75">
      <c r="A74" s="174" t="s">
        <v>109</v>
      </c>
      <c r="B74" s="330">
        <v>61049</v>
      </c>
      <c r="C74" s="330">
        <v>60239</v>
      </c>
      <c r="D74" s="34">
        <f t="shared" si="4"/>
        <v>101.34464383538904</v>
      </c>
      <c r="E74" s="334">
        <v>74</v>
      </c>
      <c r="F74" s="334">
        <v>73</v>
      </c>
      <c r="G74" s="330">
        <v>88</v>
      </c>
      <c r="H74" s="330">
        <v>62</v>
      </c>
      <c r="I74" s="34">
        <f t="shared" si="5"/>
        <v>141.93548387096774</v>
      </c>
      <c r="J74" s="330">
        <v>22</v>
      </c>
      <c r="K74" s="330">
        <v>20</v>
      </c>
      <c r="L74" s="381"/>
      <c r="M74" s="279"/>
      <c r="N74" s="279"/>
      <c r="O74" s="280"/>
      <c r="P74" s="279"/>
      <c r="Q74" s="279"/>
      <c r="R74" s="280"/>
      <c r="S74" s="279"/>
      <c r="T74" s="279"/>
      <c r="U74" s="280"/>
      <c r="V74" s="279"/>
      <c r="W74" s="279"/>
      <c r="X74" s="280"/>
    </row>
    <row r="75" spans="1:24" s="271" customFormat="1" ht="12.75">
      <c r="A75" s="113" t="s">
        <v>83</v>
      </c>
      <c r="B75" s="330">
        <v>55856</v>
      </c>
      <c r="C75" s="330">
        <v>49510</v>
      </c>
      <c r="D75" s="34">
        <f t="shared" si="4"/>
        <v>112.81761260351443</v>
      </c>
      <c r="E75" s="334">
        <v>55</v>
      </c>
      <c r="F75" s="334">
        <v>50</v>
      </c>
      <c r="G75" s="330">
        <v>25</v>
      </c>
      <c r="H75" s="330">
        <v>24</v>
      </c>
      <c r="I75" s="34">
        <f t="shared" si="5"/>
        <v>104.16666666666667</v>
      </c>
      <c r="J75" s="330">
        <v>20</v>
      </c>
      <c r="K75" s="330">
        <v>17</v>
      </c>
      <c r="L75" s="381"/>
      <c r="M75" s="279"/>
      <c r="N75" s="279"/>
      <c r="O75" s="280"/>
      <c r="P75" s="279"/>
      <c r="Q75" s="279"/>
      <c r="R75" s="280"/>
      <c r="S75" s="279"/>
      <c r="T75" s="279"/>
      <c r="U75" s="280"/>
      <c r="V75" s="279"/>
      <c r="W75" s="279"/>
      <c r="X75" s="280"/>
    </row>
    <row r="76" spans="1:12" ht="12.75">
      <c r="A76" s="46" t="s">
        <v>110</v>
      </c>
      <c r="B76" s="334">
        <v>2</v>
      </c>
      <c r="C76" s="335">
        <v>1</v>
      </c>
      <c r="D76" s="34" t="s">
        <v>204</v>
      </c>
      <c r="E76" s="334">
        <v>2</v>
      </c>
      <c r="F76" s="335">
        <v>1</v>
      </c>
      <c r="G76" s="331" t="s">
        <v>84</v>
      </c>
      <c r="H76" s="331" t="s">
        <v>84</v>
      </c>
      <c r="I76" s="34"/>
      <c r="J76" s="331" t="s">
        <v>84</v>
      </c>
      <c r="K76" s="331" t="s">
        <v>84</v>
      </c>
      <c r="L76" s="381"/>
    </row>
    <row r="77" spans="1:11" ht="12.75">
      <c r="A77" s="113" t="s">
        <v>85</v>
      </c>
      <c r="B77" s="334">
        <v>89</v>
      </c>
      <c r="C77" s="334">
        <v>422</v>
      </c>
      <c r="D77" s="34">
        <f t="shared" si="4"/>
        <v>21.09004739336493</v>
      </c>
      <c r="E77" s="334">
        <v>16</v>
      </c>
      <c r="F77" s="334">
        <v>98</v>
      </c>
      <c r="G77" s="331" t="s">
        <v>84</v>
      </c>
      <c r="H77" s="331" t="s">
        <v>84</v>
      </c>
      <c r="I77" s="34" t="s">
        <v>84</v>
      </c>
      <c r="J77" s="331" t="s">
        <v>84</v>
      </c>
      <c r="K77" s="331" t="s">
        <v>84</v>
      </c>
    </row>
    <row r="78" spans="1:11" ht="12.75">
      <c r="A78" s="115" t="s">
        <v>86</v>
      </c>
      <c r="B78" s="332">
        <v>872</v>
      </c>
      <c r="C78" s="332">
        <v>1399</v>
      </c>
      <c r="D78" s="87">
        <f t="shared" si="4"/>
        <v>62.33023588277341</v>
      </c>
      <c r="E78" s="332">
        <v>9</v>
      </c>
      <c r="F78" s="332">
        <v>15</v>
      </c>
      <c r="G78" s="333" t="s">
        <v>84</v>
      </c>
      <c r="H78" s="333" t="s">
        <v>84</v>
      </c>
      <c r="I78" s="87" t="s">
        <v>84</v>
      </c>
      <c r="J78" s="333" t="s">
        <v>84</v>
      </c>
      <c r="K78" s="333" t="s">
        <v>84</v>
      </c>
    </row>
    <row r="79" spans="2:11" ht="12.75">
      <c r="B79" s="361"/>
      <c r="C79" s="361"/>
      <c r="D79" s="361"/>
      <c r="E79" s="361"/>
      <c r="F79" s="361"/>
      <c r="G79" s="361"/>
      <c r="H79" s="361"/>
      <c r="I79" s="361"/>
      <c r="J79" s="361"/>
      <c r="K79" s="361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39" customWidth="1"/>
    <col min="2" max="2" width="9.625" style="139" customWidth="1"/>
    <col min="3" max="3" width="11.00390625" style="139" customWidth="1"/>
    <col min="4" max="4" width="10.625" style="139" customWidth="1"/>
    <col min="5" max="6" width="10.875" style="139" customWidth="1"/>
    <col min="7" max="7" width="11.375" style="139" customWidth="1"/>
    <col min="8" max="8" width="11.00390625" style="139" customWidth="1"/>
    <col min="9" max="9" width="10.875" style="139" customWidth="1"/>
    <col min="10" max="11" width="11.375" style="139" customWidth="1"/>
    <col min="12" max="12" width="18.00390625" style="139" customWidth="1"/>
    <col min="13" max="16384" width="9.125" style="139" customWidth="1"/>
  </cols>
  <sheetData>
    <row r="1" spans="1:11" ht="28.5" customHeight="1">
      <c r="A1" s="486" t="s">
        <v>190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2:11" ht="12" customHeight="1">
      <c r="B2" s="140"/>
      <c r="C2" s="140"/>
      <c r="D2" s="140"/>
      <c r="E2" s="140"/>
      <c r="F2" s="141"/>
      <c r="G2" s="142"/>
      <c r="H2" s="142"/>
      <c r="I2" s="142"/>
      <c r="J2" s="142"/>
      <c r="K2" s="304" t="s">
        <v>101</v>
      </c>
    </row>
    <row r="3" spans="1:11" ht="15.75" customHeight="1">
      <c r="A3" s="483"/>
      <c r="B3" s="481" t="s">
        <v>39</v>
      </c>
      <c r="C3" s="481"/>
      <c r="D3" s="481"/>
      <c r="E3" s="481"/>
      <c r="F3" s="481"/>
      <c r="G3" s="481" t="s">
        <v>45</v>
      </c>
      <c r="H3" s="481"/>
      <c r="I3" s="481"/>
      <c r="J3" s="481"/>
      <c r="K3" s="487"/>
    </row>
    <row r="4" spans="1:11" ht="17.25" customHeight="1">
      <c r="A4" s="483"/>
      <c r="B4" s="481" t="s">
        <v>155</v>
      </c>
      <c r="C4" s="481"/>
      <c r="D4" s="481"/>
      <c r="E4" s="481" t="s">
        <v>162</v>
      </c>
      <c r="F4" s="481"/>
      <c r="G4" s="481" t="s">
        <v>155</v>
      </c>
      <c r="H4" s="481"/>
      <c r="I4" s="481"/>
      <c r="J4" s="481" t="s">
        <v>162</v>
      </c>
      <c r="K4" s="482"/>
    </row>
    <row r="5" spans="1:12" ht="41.25" customHeight="1">
      <c r="A5" s="483"/>
      <c r="B5" s="313" t="s">
        <v>193</v>
      </c>
      <c r="C5" s="313" t="s">
        <v>119</v>
      </c>
      <c r="D5" s="313" t="s">
        <v>194</v>
      </c>
      <c r="E5" s="313" t="s">
        <v>193</v>
      </c>
      <c r="F5" s="313" t="s">
        <v>119</v>
      </c>
      <c r="G5" s="313" t="s">
        <v>193</v>
      </c>
      <c r="H5" s="313" t="s">
        <v>119</v>
      </c>
      <c r="I5" s="313" t="s">
        <v>194</v>
      </c>
      <c r="J5" s="313" t="s">
        <v>193</v>
      </c>
      <c r="K5" s="314" t="s">
        <v>119</v>
      </c>
      <c r="L5" s="143"/>
    </row>
    <row r="6" spans="1:24" ht="12.75">
      <c r="A6" s="112" t="s">
        <v>69</v>
      </c>
      <c r="B6" s="107">
        <f>SUM(B7:B26)</f>
        <v>14738</v>
      </c>
      <c r="C6" s="107">
        <f>SUM(C7:C26)</f>
        <v>13016</v>
      </c>
      <c r="D6" s="34">
        <f>B6/C6%</f>
        <v>113.22987092808852</v>
      </c>
      <c r="E6" s="362">
        <v>0.1</v>
      </c>
      <c r="F6" s="362">
        <v>0.1</v>
      </c>
      <c r="G6" s="107">
        <f>SUM(G7:G26)</f>
        <v>27787</v>
      </c>
      <c r="H6" s="107">
        <f>SUM(H7:H26)</f>
        <v>29069</v>
      </c>
      <c r="I6" s="34">
        <f>G6/H6%</f>
        <v>95.58980357081427</v>
      </c>
      <c r="J6" s="352">
        <v>0.1</v>
      </c>
      <c r="K6" s="352">
        <v>0.1</v>
      </c>
      <c r="L6" s="85"/>
      <c r="M6" s="85"/>
      <c r="N6" s="85"/>
      <c r="O6" s="64"/>
      <c r="P6" s="64"/>
      <c r="Q6" s="64"/>
      <c r="R6" s="64"/>
      <c r="S6" s="85"/>
      <c r="T6" s="85"/>
      <c r="U6" s="64"/>
      <c r="V6" s="64"/>
      <c r="W6" s="64"/>
      <c r="X6" s="64"/>
    </row>
    <row r="7" spans="1:24" ht="12.75">
      <c r="A7" s="138" t="s">
        <v>107</v>
      </c>
      <c r="B7" s="85">
        <v>485</v>
      </c>
      <c r="C7" s="85">
        <v>397</v>
      </c>
      <c r="D7" s="34">
        <f aca="true" t="shared" si="0" ref="D7:D24">B7/C7%</f>
        <v>122.16624685138538</v>
      </c>
      <c r="E7" s="363">
        <v>0</v>
      </c>
      <c r="F7" s="363">
        <v>0</v>
      </c>
      <c r="G7" s="85">
        <v>3667</v>
      </c>
      <c r="H7" s="85">
        <v>2335</v>
      </c>
      <c r="I7" s="34">
        <f>G7/H7%</f>
        <v>157.04496788008564</v>
      </c>
      <c r="J7" s="352">
        <v>0.2</v>
      </c>
      <c r="K7" s="352">
        <v>0.1</v>
      </c>
      <c r="L7" s="85"/>
      <c r="M7" s="85"/>
      <c r="N7" s="85"/>
      <c r="O7" s="64"/>
      <c r="P7" s="64"/>
      <c r="Q7" s="64"/>
      <c r="R7" s="64"/>
      <c r="S7" s="85"/>
      <c r="T7" s="85"/>
      <c r="U7" s="64"/>
      <c r="V7" s="64"/>
      <c r="W7" s="64"/>
      <c r="X7" s="64"/>
    </row>
    <row r="8" spans="1:24" ht="12.75">
      <c r="A8" s="138" t="s">
        <v>70</v>
      </c>
      <c r="B8" s="85">
        <v>2658</v>
      </c>
      <c r="C8" s="85">
        <v>2632</v>
      </c>
      <c r="D8" s="34">
        <f t="shared" si="0"/>
        <v>100.98784194528875</v>
      </c>
      <c r="E8" s="363">
        <v>0.4</v>
      </c>
      <c r="F8" s="363">
        <v>0.4</v>
      </c>
      <c r="G8" s="85">
        <v>1051</v>
      </c>
      <c r="H8" s="85">
        <v>458</v>
      </c>
      <c r="I8" s="34" t="s">
        <v>218</v>
      </c>
      <c r="J8" s="352">
        <v>0.1</v>
      </c>
      <c r="K8" s="352">
        <v>0.1</v>
      </c>
      <c r="L8" s="85"/>
      <c r="M8" s="85"/>
      <c r="N8" s="85"/>
      <c r="O8" s="64"/>
      <c r="P8" s="64"/>
      <c r="Q8" s="64"/>
      <c r="R8" s="64"/>
      <c r="S8" s="85"/>
      <c r="T8" s="85"/>
      <c r="U8" s="64"/>
      <c r="V8" s="64"/>
      <c r="W8" s="64"/>
      <c r="X8" s="64"/>
    </row>
    <row r="9" spans="1:24" ht="12.75">
      <c r="A9" s="138" t="s">
        <v>71</v>
      </c>
      <c r="B9" s="85">
        <v>488</v>
      </c>
      <c r="C9" s="85">
        <v>423</v>
      </c>
      <c r="D9" s="34">
        <f t="shared" si="0"/>
        <v>115.36643026004727</v>
      </c>
      <c r="E9" s="363">
        <v>0.1</v>
      </c>
      <c r="F9" s="363">
        <v>0</v>
      </c>
      <c r="G9" s="85">
        <v>760</v>
      </c>
      <c r="H9" s="85">
        <v>556</v>
      </c>
      <c r="I9" s="34">
        <f aca="true" t="shared" si="1" ref="I9:I14">G9/H9%</f>
        <v>136.69064748201438</v>
      </c>
      <c r="J9" s="352">
        <v>0</v>
      </c>
      <c r="K9" s="352">
        <v>0</v>
      </c>
      <c r="L9" s="85"/>
      <c r="M9" s="85"/>
      <c r="N9" s="85"/>
      <c r="O9" s="64"/>
      <c r="P9" s="64"/>
      <c r="Q9" s="64"/>
      <c r="R9" s="64"/>
      <c r="S9" s="85"/>
      <c r="T9" s="85"/>
      <c r="U9" s="64"/>
      <c r="V9" s="64"/>
      <c r="W9" s="64"/>
      <c r="X9" s="64"/>
    </row>
    <row r="10" spans="1:24" ht="12.75">
      <c r="A10" s="138" t="s">
        <v>72</v>
      </c>
      <c r="B10" s="85">
        <v>1462</v>
      </c>
      <c r="C10" s="85">
        <v>1502</v>
      </c>
      <c r="D10" s="34">
        <f t="shared" si="0"/>
        <v>97.33688415446072</v>
      </c>
      <c r="E10" s="363">
        <v>0.1</v>
      </c>
      <c r="F10" s="363">
        <v>0.2</v>
      </c>
      <c r="G10" s="85">
        <v>5391</v>
      </c>
      <c r="H10" s="85">
        <v>5757</v>
      </c>
      <c r="I10" s="34">
        <f t="shared" si="1"/>
        <v>93.64252214695153</v>
      </c>
      <c r="J10" s="352">
        <v>0.2</v>
      </c>
      <c r="K10" s="352">
        <v>0.2</v>
      </c>
      <c r="L10" s="85"/>
      <c r="M10" s="85"/>
      <c r="N10" s="85"/>
      <c r="O10" s="64"/>
      <c r="P10" s="64"/>
      <c r="Q10" s="64"/>
      <c r="R10" s="64"/>
      <c r="S10" s="85"/>
      <c r="T10" s="85"/>
      <c r="U10" s="64"/>
      <c r="V10" s="64"/>
      <c r="W10" s="64"/>
      <c r="X10" s="64"/>
    </row>
    <row r="11" spans="1:24" ht="12.75">
      <c r="A11" s="138" t="s">
        <v>73</v>
      </c>
      <c r="B11" s="85">
        <v>96</v>
      </c>
      <c r="C11" s="85">
        <v>63</v>
      </c>
      <c r="D11" s="34">
        <f t="shared" si="0"/>
        <v>152.38095238095238</v>
      </c>
      <c r="E11" s="363">
        <v>0</v>
      </c>
      <c r="F11" s="363">
        <v>0</v>
      </c>
      <c r="G11" s="85">
        <v>1911</v>
      </c>
      <c r="H11" s="85">
        <v>4613</v>
      </c>
      <c r="I11" s="34">
        <f t="shared" si="1"/>
        <v>41.426403641881635</v>
      </c>
      <c r="J11" s="352">
        <v>0.3</v>
      </c>
      <c r="K11" s="352">
        <v>0.6</v>
      </c>
      <c r="L11" s="85"/>
      <c r="M11" s="85"/>
      <c r="N11" s="85"/>
      <c r="O11" s="64"/>
      <c r="P11" s="64"/>
      <c r="Q11" s="64"/>
      <c r="R11" s="64"/>
      <c r="S11" s="85"/>
      <c r="T11" s="85"/>
      <c r="U11" s="64"/>
      <c r="V11" s="64"/>
      <c r="W11" s="64"/>
      <c r="X11" s="64"/>
    </row>
    <row r="12" spans="1:24" ht="12.75">
      <c r="A12" s="138" t="s">
        <v>74</v>
      </c>
      <c r="B12" s="85">
        <v>290</v>
      </c>
      <c r="C12" s="85">
        <v>152</v>
      </c>
      <c r="D12" s="34">
        <f t="shared" si="0"/>
        <v>190.78947368421052</v>
      </c>
      <c r="E12" s="363">
        <v>0</v>
      </c>
      <c r="F12" s="363">
        <v>0</v>
      </c>
      <c r="G12" s="85">
        <v>582</v>
      </c>
      <c r="H12" s="85">
        <v>697</v>
      </c>
      <c r="I12" s="34">
        <f t="shared" si="1"/>
        <v>83.50071736011478</v>
      </c>
      <c r="J12" s="352">
        <v>0</v>
      </c>
      <c r="K12" s="352">
        <v>0</v>
      </c>
      <c r="L12" s="85"/>
      <c r="M12" s="85"/>
      <c r="N12" s="85"/>
      <c r="O12" s="64"/>
      <c r="P12" s="64"/>
      <c r="Q12" s="64"/>
      <c r="R12" s="64"/>
      <c r="S12" s="85"/>
      <c r="T12" s="85"/>
      <c r="U12" s="64"/>
      <c r="V12" s="64"/>
      <c r="W12" s="64"/>
      <c r="X12" s="64"/>
    </row>
    <row r="13" spans="1:24" ht="12.75">
      <c r="A13" s="138" t="s">
        <v>75</v>
      </c>
      <c r="B13" s="85">
        <v>628</v>
      </c>
      <c r="C13" s="85">
        <v>135</v>
      </c>
      <c r="D13" s="34" t="s">
        <v>205</v>
      </c>
      <c r="E13" s="363">
        <v>0.1</v>
      </c>
      <c r="F13" s="363">
        <v>0</v>
      </c>
      <c r="G13" s="85">
        <v>437</v>
      </c>
      <c r="H13" s="85">
        <v>1334</v>
      </c>
      <c r="I13" s="34">
        <f t="shared" si="1"/>
        <v>32.758620689655174</v>
      </c>
      <c r="J13" s="352">
        <v>0</v>
      </c>
      <c r="K13" s="352">
        <v>0</v>
      </c>
      <c r="L13" s="85"/>
      <c r="M13" s="85"/>
      <c r="N13" s="85"/>
      <c r="O13" s="64"/>
      <c r="P13" s="64"/>
      <c r="Q13" s="64"/>
      <c r="R13" s="64"/>
      <c r="S13" s="85"/>
      <c r="T13" s="85"/>
      <c r="U13" s="64"/>
      <c r="V13" s="64"/>
      <c r="W13" s="64"/>
      <c r="X13" s="64"/>
    </row>
    <row r="14" spans="1:24" ht="12.75">
      <c r="A14" s="138" t="s">
        <v>108</v>
      </c>
      <c r="B14" s="85">
        <v>826</v>
      </c>
      <c r="C14" s="85">
        <v>1081</v>
      </c>
      <c r="D14" s="34">
        <f t="shared" si="0"/>
        <v>76.41073080481036</v>
      </c>
      <c r="E14" s="363">
        <v>0.1</v>
      </c>
      <c r="F14" s="363">
        <v>0.1</v>
      </c>
      <c r="G14" s="85">
        <v>8832</v>
      </c>
      <c r="H14" s="85">
        <v>4973</v>
      </c>
      <c r="I14" s="34">
        <f t="shared" si="1"/>
        <v>177.59903478785444</v>
      </c>
      <c r="J14" s="352">
        <v>0.4</v>
      </c>
      <c r="K14" s="352">
        <v>0.2</v>
      </c>
      <c r="L14" s="85"/>
      <c r="M14" s="85"/>
      <c r="N14" s="85"/>
      <c r="O14" s="64"/>
      <c r="P14" s="64"/>
      <c r="Q14" s="64"/>
      <c r="R14" s="64"/>
      <c r="S14" s="85"/>
      <c r="T14" s="85"/>
      <c r="U14" s="64"/>
      <c r="V14" s="64"/>
      <c r="W14" s="64"/>
      <c r="X14" s="64"/>
    </row>
    <row r="15" spans="1:24" ht="12.75">
      <c r="A15" s="138" t="s">
        <v>76</v>
      </c>
      <c r="B15" s="85">
        <v>213</v>
      </c>
      <c r="C15" s="85">
        <v>220</v>
      </c>
      <c r="D15" s="34">
        <f t="shared" si="0"/>
        <v>96.81818181818181</v>
      </c>
      <c r="E15" s="363">
        <v>0</v>
      </c>
      <c r="F15" s="363">
        <v>0</v>
      </c>
      <c r="G15" s="85">
        <v>947</v>
      </c>
      <c r="H15" s="85">
        <v>429</v>
      </c>
      <c r="I15" s="34" t="s">
        <v>201</v>
      </c>
      <c r="J15" s="352">
        <v>0.1</v>
      </c>
      <c r="K15" s="352">
        <v>0</v>
      </c>
      <c r="L15" s="85"/>
      <c r="M15" s="85"/>
      <c r="N15" s="85"/>
      <c r="O15" s="64"/>
      <c r="P15" s="64"/>
      <c r="Q15" s="64"/>
      <c r="R15" s="64"/>
      <c r="S15" s="85"/>
      <c r="T15" s="85"/>
      <c r="U15" s="64"/>
      <c r="V15" s="64"/>
      <c r="W15" s="64"/>
      <c r="X15" s="64"/>
    </row>
    <row r="16" spans="1:24" ht="14.25" customHeight="1">
      <c r="A16" s="138" t="s">
        <v>77</v>
      </c>
      <c r="B16" s="85">
        <v>2495</v>
      </c>
      <c r="C16" s="85">
        <v>2116</v>
      </c>
      <c r="D16" s="34">
        <f t="shared" si="0"/>
        <v>117.91115311909263</v>
      </c>
      <c r="E16" s="363">
        <v>0.4</v>
      </c>
      <c r="F16" s="363">
        <v>0.3</v>
      </c>
      <c r="G16" s="85">
        <v>444</v>
      </c>
      <c r="H16" s="85">
        <v>495</v>
      </c>
      <c r="I16" s="34">
        <f aca="true" t="shared" si="2" ref="I16:I23">G16/H16%</f>
        <v>89.69696969696969</v>
      </c>
      <c r="J16" s="352">
        <v>0.1</v>
      </c>
      <c r="K16" s="352">
        <v>0.1</v>
      </c>
      <c r="L16" s="85"/>
      <c r="M16" s="85"/>
      <c r="N16" s="85"/>
      <c r="O16" s="64"/>
      <c r="P16" s="64"/>
      <c r="Q16" s="64"/>
      <c r="R16" s="64"/>
      <c r="S16" s="85"/>
      <c r="T16" s="85"/>
      <c r="U16" s="64"/>
      <c r="V16" s="64"/>
      <c r="W16" s="64"/>
      <c r="X16" s="64"/>
    </row>
    <row r="17" spans="1:24" ht="14.25" customHeight="1">
      <c r="A17" s="138" t="s">
        <v>78</v>
      </c>
      <c r="B17" s="85">
        <v>98</v>
      </c>
      <c r="C17" s="85">
        <v>232</v>
      </c>
      <c r="D17" s="34">
        <f t="shared" si="0"/>
        <v>42.24137931034483</v>
      </c>
      <c r="E17" s="363">
        <v>0</v>
      </c>
      <c r="F17" s="363">
        <v>0</v>
      </c>
      <c r="G17" s="85">
        <v>26</v>
      </c>
      <c r="H17" s="85">
        <v>145</v>
      </c>
      <c r="I17" s="34">
        <f t="shared" si="2"/>
        <v>17.931034482758623</v>
      </c>
      <c r="J17" s="352">
        <v>0</v>
      </c>
      <c r="K17" s="352">
        <v>0</v>
      </c>
      <c r="L17" s="85"/>
      <c r="M17" s="85"/>
      <c r="N17" s="85"/>
      <c r="O17" s="64"/>
      <c r="P17" s="64"/>
      <c r="Q17" s="64"/>
      <c r="R17" s="64"/>
      <c r="S17" s="85"/>
      <c r="T17" s="85"/>
      <c r="U17" s="64"/>
      <c r="V17" s="64"/>
      <c r="W17" s="64"/>
      <c r="X17" s="64"/>
    </row>
    <row r="18" spans="1:24" ht="14.25" customHeight="1">
      <c r="A18" s="138" t="s">
        <v>79</v>
      </c>
      <c r="B18" s="85">
        <v>79</v>
      </c>
      <c r="C18" s="85">
        <v>132</v>
      </c>
      <c r="D18" s="34">
        <f t="shared" si="0"/>
        <v>59.848484848484844</v>
      </c>
      <c r="E18" s="363">
        <v>0.2</v>
      </c>
      <c r="F18" s="363">
        <v>0.4</v>
      </c>
      <c r="G18" s="85">
        <v>1154</v>
      </c>
      <c r="H18" s="85">
        <v>1861</v>
      </c>
      <c r="I18" s="34">
        <f t="shared" si="2"/>
        <v>62.00967221923697</v>
      </c>
      <c r="J18" s="352">
        <v>0.3</v>
      </c>
      <c r="K18" s="352">
        <v>0.4</v>
      </c>
      <c r="L18" s="85"/>
      <c r="M18" s="85"/>
      <c r="N18" s="85"/>
      <c r="O18" s="64"/>
      <c r="P18" s="64"/>
      <c r="Q18" s="64"/>
      <c r="R18" s="64"/>
      <c r="S18" s="85"/>
      <c r="T18" s="85"/>
      <c r="U18" s="64"/>
      <c r="V18" s="64"/>
      <c r="W18" s="64"/>
      <c r="X18" s="64"/>
    </row>
    <row r="19" spans="1:24" ht="14.25" customHeight="1">
      <c r="A19" s="138" t="s">
        <v>80</v>
      </c>
      <c r="B19" s="85">
        <v>1940</v>
      </c>
      <c r="C19" s="85">
        <v>1101</v>
      </c>
      <c r="D19" s="34">
        <f t="shared" si="0"/>
        <v>176.2034514078111</v>
      </c>
      <c r="E19" s="363">
        <v>0.2</v>
      </c>
      <c r="F19" s="363">
        <v>0.1</v>
      </c>
      <c r="G19" s="85">
        <v>327</v>
      </c>
      <c r="H19" s="85">
        <v>196</v>
      </c>
      <c r="I19" s="34">
        <f t="shared" si="2"/>
        <v>166.83673469387756</v>
      </c>
      <c r="J19" s="352">
        <v>0</v>
      </c>
      <c r="K19" s="352">
        <v>0</v>
      </c>
      <c r="L19" s="85"/>
      <c r="M19" s="85"/>
      <c r="N19" s="85"/>
      <c r="O19" s="64"/>
      <c r="P19" s="64"/>
      <c r="Q19" s="64"/>
      <c r="R19" s="64"/>
      <c r="S19" s="85"/>
      <c r="T19" s="85"/>
      <c r="U19" s="64"/>
      <c r="V19" s="64"/>
      <c r="W19" s="64"/>
      <c r="X19" s="64"/>
    </row>
    <row r="20" spans="1:24" ht="14.25" customHeight="1">
      <c r="A20" s="138" t="s">
        <v>81</v>
      </c>
      <c r="B20" s="85">
        <v>2042</v>
      </c>
      <c r="C20" s="85">
        <v>1885</v>
      </c>
      <c r="D20" s="34">
        <f t="shared" si="0"/>
        <v>108.32891246684349</v>
      </c>
      <c r="E20" s="363">
        <v>0.3</v>
      </c>
      <c r="F20" s="363">
        <v>0.3</v>
      </c>
      <c r="G20" s="85">
        <v>242</v>
      </c>
      <c r="H20" s="85">
        <v>355</v>
      </c>
      <c r="I20" s="34">
        <f t="shared" si="2"/>
        <v>68.16901408450704</v>
      </c>
      <c r="J20" s="352">
        <v>0</v>
      </c>
      <c r="K20" s="352">
        <v>0.1</v>
      </c>
      <c r="L20" s="85"/>
      <c r="M20" s="85"/>
      <c r="N20" s="85"/>
      <c r="O20" s="64"/>
      <c r="P20" s="64"/>
      <c r="Q20" s="64"/>
      <c r="R20" s="64"/>
      <c r="S20" s="85"/>
      <c r="T20" s="85"/>
      <c r="U20" s="64"/>
      <c r="V20" s="64"/>
      <c r="W20" s="64"/>
      <c r="X20" s="64"/>
    </row>
    <row r="21" spans="1:24" ht="14.25" customHeight="1">
      <c r="A21" s="138" t="s">
        <v>99</v>
      </c>
      <c r="B21" s="85">
        <v>224</v>
      </c>
      <c r="C21" s="85">
        <v>340</v>
      </c>
      <c r="D21" s="34">
        <f t="shared" si="0"/>
        <v>65.88235294117648</v>
      </c>
      <c r="E21" s="363">
        <v>0</v>
      </c>
      <c r="F21" s="363">
        <v>0</v>
      </c>
      <c r="G21" s="85">
        <v>1705</v>
      </c>
      <c r="H21" s="85">
        <v>3563</v>
      </c>
      <c r="I21" s="34">
        <f t="shared" si="2"/>
        <v>47.8529329216952</v>
      </c>
      <c r="J21" s="352">
        <v>0</v>
      </c>
      <c r="K21" s="352">
        <v>0.1</v>
      </c>
      <c r="L21" s="85"/>
      <c r="M21" s="85"/>
      <c r="N21" s="85"/>
      <c r="O21" s="64"/>
      <c r="P21" s="64"/>
      <c r="Q21" s="64"/>
      <c r="R21" s="64"/>
      <c r="S21" s="85"/>
      <c r="T21" s="85"/>
      <c r="U21" s="64"/>
      <c r="V21" s="64"/>
      <c r="W21" s="64"/>
      <c r="X21" s="64"/>
    </row>
    <row r="22" spans="1:24" ht="14.25" customHeight="1">
      <c r="A22" s="138" t="s">
        <v>109</v>
      </c>
      <c r="B22" s="65" t="s">
        <v>84</v>
      </c>
      <c r="C22" s="65" t="s">
        <v>84</v>
      </c>
      <c r="D22" s="34" t="s">
        <v>84</v>
      </c>
      <c r="E22" s="356" t="s">
        <v>84</v>
      </c>
      <c r="F22" s="356" t="s">
        <v>84</v>
      </c>
      <c r="G22" s="85">
        <v>184</v>
      </c>
      <c r="H22" s="85">
        <v>991</v>
      </c>
      <c r="I22" s="34">
        <f t="shared" si="2"/>
        <v>18.567103935418768</v>
      </c>
      <c r="J22" s="352">
        <v>0</v>
      </c>
      <c r="K22" s="352">
        <v>0.2</v>
      </c>
      <c r="L22" s="65"/>
      <c r="M22" s="85"/>
      <c r="N22" s="85"/>
      <c r="O22" s="65"/>
      <c r="P22" s="65"/>
      <c r="Q22" s="64"/>
      <c r="R22" s="65"/>
      <c r="S22" s="85"/>
      <c r="T22" s="85"/>
      <c r="U22" s="64"/>
      <c r="V22" s="64"/>
      <c r="W22" s="64"/>
      <c r="X22" s="64"/>
    </row>
    <row r="23" spans="1:24" ht="14.25" customHeight="1">
      <c r="A23" s="336" t="s">
        <v>83</v>
      </c>
      <c r="B23" s="85">
        <v>705</v>
      </c>
      <c r="C23" s="85">
        <v>595</v>
      </c>
      <c r="D23" s="34">
        <f t="shared" si="0"/>
        <v>118.48739495798318</v>
      </c>
      <c r="E23" s="363">
        <v>0.1</v>
      </c>
      <c r="F23" s="363">
        <v>0.1</v>
      </c>
      <c r="G23" s="85">
        <v>76</v>
      </c>
      <c r="H23" s="85">
        <v>303</v>
      </c>
      <c r="I23" s="34">
        <f t="shared" si="2"/>
        <v>25.082508250825086</v>
      </c>
      <c r="J23" s="352">
        <v>0</v>
      </c>
      <c r="K23" s="352">
        <v>0</v>
      </c>
      <c r="L23" s="85"/>
      <c r="M23" s="85"/>
      <c r="N23" s="85"/>
      <c r="O23" s="64"/>
      <c r="P23" s="64"/>
      <c r="Q23" s="64"/>
      <c r="R23" s="64"/>
      <c r="S23" s="85"/>
      <c r="T23" s="85"/>
      <c r="U23" s="64"/>
      <c r="V23" s="64"/>
      <c r="W23" s="64"/>
      <c r="X23" s="64"/>
    </row>
    <row r="24" spans="1:11" ht="12.75">
      <c r="A24" s="49" t="s">
        <v>86</v>
      </c>
      <c r="B24" s="167">
        <v>9</v>
      </c>
      <c r="C24" s="89">
        <v>10</v>
      </c>
      <c r="D24" s="87">
        <f t="shared" si="0"/>
        <v>90</v>
      </c>
      <c r="E24" s="354">
        <v>0</v>
      </c>
      <c r="F24" s="354">
        <v>0</v>
      </c>
      <c r="G24" s="167">
        <v>51</v>
      </c>
      <c r="H24" s="167">
        <v>8</v>
      </c>
      <c r="I24" s="87" t="s">
        <v>230</v>
      </c>
      <c r="J24" s="354">
        <v>0</v>
      </c>
      <c r="K24" s="354">
        <v>0</v>
      </c>
    </row>
    <row r="26" spans="2:11" ht="12.75">
      <c r="B26" s="140"/>
      <c r="C26" s="140"/>
      <c r="D26" s="140"/>
      <c r="E26" s="140"/>
      <c r="F26" s="140"/>
      <c r="G26" s="142"/>
      <c r="H26" s="142"/>
      <c r="I26" s="142"/>
      <c r="J26" s="142"/>
      <c r="K26" s="305" t="s">
        <v>102</v>
      </c>
    </row>
    <row r="27" spans="1:11" ht="17.25" customHeight="1">
      <c r="A27" s="483"/>
      <c r="B27" s="481" t="s">
        <v>47</v>
      </c>
      <c r="C27" s="481"/>
      <c r="D27" s="484"/>
      <c r="E27" s="484"/>
      <c r="F27" s="484"/>
      <c r="G27" s="481" t="s">
        <v>49</v>
      </c>
      <c r="H27" s="481"/>
      <c r="I27" s="484"/>
      <c r="J27" s="484"/>
      <c r="K27" s="485"/>
    </row>
    <row r="28" spans="1:11" ht="17.25" customHeight="1">
      <c r="A28" s="483"/>
      <c r="B28" s="481" t="s">
        <v>155</v>
      </c>
      <c r="C28" s="481"/>
      <c r="D28" s="481"/>
      <c r="E28" s="481" t="s">
        <v>162</v>
      </c>
      <c r="F28" s="481"/>
      <c r="G28" s="481" t="s">
        <v>155</v>
      </c>
      <c r="H28" s="481"/>
      <c r="I28" s="481"/>
      <c r="J28" s="481" t="s">
        <v>162</v>
      </c>
      <c r="K28" s="482"/>
    </row>
    <row r="29" spans="1:11" ht="33.75">
      <c r="A29" s="483"/>
      <c r="B29" s="313" t="s">
        <v>193</v>
      </c>
      <c r="C29" s="313" t="s">
        <v>119</v>
      </c>
      <c r="D29" s="313" t="s">
        <v>194</v>
      </c>
      <c r="E29" s="313" t="s">
        <v>193</v>
      </c>
      <c r="F29" s="313" t="s">
        <v>119</v>
      </c>
      <c r="G29" s="313" t="s">
        <v>193</v>
      </c>
      <c r="H29" s="313" t="s">
        <v>119</v>
      </c>
      <c r="I29" s="313" t="s">
        <v>194</v>
      </c>
      <c r="J29" s="313" t="s">
        <v>193</v>
      </c>
      <c r="K29" s="314" t="s">
        <v>119</v>
      </c>
    </row>
    <row r="30" spans="1:25" ht="12.75">
      <c r="A30" s="112" t="s">
        <v>69</v>
      </c>
      <c r="B30" s="85">
        <v>1282</v>
      </c>
      <c r="C30" s="85">
        <v>897</v>
      </c>
      <c r="D30" s="34">
        <f>B30/C30%</f>
        <v>142.92084726867336</v>
      </c>
      <c r="E30" s="352">
        <v>0</v>
      </c>
      <c r="F30" s="352">
        <v>0</v>
      </c>
      <c r="G30" s="85">
        <v>23904</v>
      </c>
      <c r="H30" s="85">
        <v>22111</v>
      </c>
      <c r="I30" s="34">
        <f>G30/H30%</f>
        <v>108.1090859753064</v>
      </c>
      <c r="J30" s="352">
        <v>1.4</v>
      </c>
      <c r="K30" s="352">
        <v>1.2</v>
      </c>
      <c r="L30" s="138"/>
      <c r="M30" s="85"/>
      <c r="N30" s="85"/>
      <c r="O30" s="64"/>
      <c r="P30" s="64"/>
      <c r="Q30" s="64"/>
      <c r="R30" s="64"/>
      <c r="S30" s="85"/>
      <c r="T30" s="85"/>
      <c r="U30" s="64"/>
      <c r="V30" s="64"/>
      <c r="W30" s="64"/>
      <c r="X30" s="64"/>
      <c r="Y30" s="256"/>
    </row>
    <row r="31" spans="1:25" ht="12.75">
      <c r="A31" s="113" t="s">
        <v>70</v>
      </c>
      <c r="B31" s="85">
        <v>35</v>
      </c>
      <c r="C31" s="85">
        <v>101</v>
      </c>
      <c r="D31" s="34">
        <f>B31/C31%</f>
        <v>34.65346534653465</v>
      </c>
      <c r="E31" s="352">
        <v>0.1</v>
      </c>
      <c r="F31" s="352">
        <v>0.2</v>
      </c>
      <c r="G31" s="85">
        <v>429</v>
      </c>
      <c r="H31" s="85">
        <v>1372</v>
      </c>
      <c r="I31" s="34">
        <f aca="true" t="shared" si="3" ref="I31:I45">G31/H31%</f>
        <v>31.26822157434402</v>
      </c>
      <c r="J31" s="352">
        <v>0.3</v>
      </c>
      <c r="K31" s="352">
        <v>0.7</v>
      </c>
      <c r="L31" s="138"/>
      <c r="M31" s="85"/>
      <c r="N31" s="85"/>
      <c r="O31" s="64"/>
      <c r="P31" s="64"/>
      <c r="Q31" s="64"/>
      <c r="R31" s="64"/>
      <c r="S31" s="85"/>
      <c r="T31" s="85"/>
      <c r="U31" s="64"/>
      <c r="V31" s="64"/>
      <c r="W31" s="64"/>
      <c r="X31" s="64"/>
      <c r="Y31" s="256"/>
    </row>
    <row r="32" spans="1:25" ht="12.75">
      <c r="A32" s="113" t="s">
        <v>71</v>
      </c>
      <c r="B32" s="85">
        <v>10</v>
      </c>
      <c r="C32" s="85">
        <v>8</v>
      </c>
      <c r="D32" s="34">
        <f>B32/C32%</f>
        <v>125</v>
      </c>
      <c r="E32" s="352">
        <v>0</v>
      </c>
      <c r="F32" s="352">
        <v>0</v>
      </c>
      <c r="G32" s="65" t="s">
        <v>84</v>
      </c>
      <c r="H32" s="65" t="s">
        <v>84</v>
      </c>
      <c r="I32" s="176" t="s">
        <v>84</v>
      </c>
      <c r="J32" s="353" t="s">
        <v>84</v>
      </c>
      <c r="K32" s="353" t="s">
        <v>84</v>
      </c>
      <c r="L32" s="138"/>
      <c r="M32" s="85"/>
      <c r="N32" s="85"/>
      <c r="O32" s="64"/>
      <c r="P32" s="64"/>
      <c r="Q32" s="64"/>
      <c r="R32" s="64"/>
      <c r="S32" s="65"/>
      <c r="T32" s="85"/>
      <c r="U32" s="65"/>
      <c r="V32" s="65"/>
      <c r="W32" s="64"/>
      <c r="X32" s="65"/>
      <c r="Y32" s="257"/>
    </row>
    <row r="33" spans="1:25" ht="12.75">
      <c r="A33" s="113" t="s">
        <v>72</v>
      </c>
      <c r="B33" s="85">
        <v>762</v>
      </c>
      <c r="C33" s="85">
        <v>169</v>
      </c>
      <c r="D33" s="34" t="s">
        <v>215</v>
      </c>
      <c r="E33" s="352">
        <v>0.3</v>
      </c>
      <c r="F33" s="352">
        <v>0.1</v>
      </c>
      <c r="G33" s="85">
        <v>5473</v>
      </c>
      <c r="H33" s="85">
        <v>5114</v>
      </c>
      <c r="I33" s="34">
        <f t="shared" si="3"/>
        <v>107.01994524833789</v>
      </c>
      <c r="J33" s="352">
        <v>7.3</v>
      </c>
      <c r="K33" s="352">
        <v>5.7</v>
      </c>
      <c r="L33" s="138"/>
      <c r="M33" s="85"/>
      <c r="N33" s="85"/>
      <c r="O33" s="64"/>
      <c r="P33" s="64"/>
      <c r="Q33" s="64"/>
      <c r="R33" s="64"/>
      <c r="S33" s="85"/>
      <c r="T33" s="85"/>
      <c r="U33" s="64"/>
      <c r="V33" s="64"/>
      <c r="W33" s="64"/>
      <c r="X33" s="64"/>
      <c r="Y33" s="256"/>
    </row>
    <row r="34" spans="1:25" ht="12.75">
      <c r="A34" s="113" t="s">
        <v>73</v>
      </c>
      <c r="B34" s="85">
        <v>16</v>
      </c>
      <c r="C34" s="85">
        <v>12</v>
      </c>
      <c r="D34" s="34">
        <f>B34/C34%</f>
        <v>133.33333333333334</v>
      </c>
      <c r="E34" s="352">
        <v>0</v>
      </c>
      <c r="F34" s="352">
        <v>0</v>
      </c>
      <c r="G34" s="65" t="s">
        <v>84</v>
      </c>
      <c r="H34" s="65" t="s">
        <v>84</v>
      </c>
      <c r="I34" s="176" t="s">
        <v>84</v>
      </c>
      <c r="J34" s="353" t="s">
        <v>84</v>
      </c>
      <c r="K34" s="353" t="s">
        <v>84</v>
      </c>
      <c r="L34" s="138"/>
      <c r="M34" s="85"/>
      <c r="N34" s="85"/>
      <c r="O34" s="64"/>
      <c r="P34" s="64"/>
      <c r="Q34" s="64"/>
      <c r="R34" s="64"/>
      <c r="S34" s="65"/>
      <c r="T34" s="85"/>
      <c r="U34" s="65"/>
      <c r="V34" s="65"/>
      <c r="W34" s="64"/>
      <c r="X34" s="65"/>
      <c r="Y34" s="257"/>
    </row>
    <row r="35" spans="1:25" ht="12.75">
      <c r="A35" s="113" t="s">
        <v>74</v>
      </c>
      <c r="B35" s="85">
        <v>3</v>
      </c>
      <c r="C35" s="85">
        <v>1</v>
      </c>
      <c r="D35" s="34" t="s">
        <v>206</v>
      </c>
      <c r="E35" s="352">
        <v>0</v>
      </c>
      <c r="F35" s="352">
        <v>0</v>
      </c>
      <c r="G35" s="85">
        <v>17</v>
      </c>
      <c r="H35" s="85">
        <v>11</v>
      </c>
      <c r="I35" s="34">
        <f t="shared" si="3"/>
        <v>154.54545454545453</v>
      </c>
      <c r="J35" s="352">
        <v>0.1</v>
      </c>
      <c r="K35" s="352">
        <v>0</v>
      </c>
      <c r="L35" s="138"/>
      <c r="M35" s="85"/>
      <c r="N35" s="85"/>
      <c r="O35" s="64"/>
      <c r="P35" s="64"/>
      <c r="Q35" s="64"/>
      <c r="R35" s="64"/>
      <c r="S35" s="85"/>
      <c r="T35" s="85"/>
      <c r="U35" s="64"/>
      <c r="V35" s="64"/>
      <c r="W35" s="64"/>
      <c r="X35" s="64"/>
      <c r="Y35" s="256"/>
    </row>
    <row r="36" spans="1:25" ht="12.75">
      <c r="A36" s="113" t="s">
        <v>75</v>
      </c>
      <c r="B36" s="85">
        <v>30</v>
      </c>
      <c r="C36" s="85">
        <v>30</v>
      </c>
      <c r="D36" s="34">
        <f>B36/C36%</f>
        <v>100</v>
      </c>
      <c r="E36" s="352">
        <v>0</v>
      </c>
      <c r="F36" s="352">
        <v>0</v>
      </c>
      <c r="G36" s="85">
        <v>17</v>
      </c>
      <c r="H36" s="85">
        <v>285</v>
      </c>
      <c r="I36" s="34">
        <f t="shared" si="3"/>
        <v>5.964912280701754</v>
      </c>
      <c r="J36" s="352">
        <v>0.1</v>
      </c>
      <c r="K36" s="352">
        <v>1.3</v>
      </c>
      <c r="L36" s="138"/>
      <c r="M36" s="85"/>
      <c r="N36" s="85"/>
      <c r="O36" s="64"/>
      <c r="P36" s="64"/>
      <c r="Q36" s="64"/>
      <c r="R36" s="64"/>
      <c r="S36" s="85"/>
      <c r="T36" s="85"/>
      <c r="U36" s="64"/>
      <c r="V36" s="64"/>
      <c r="W36" s="64"/>
      <c r="X36" s="64"/>
      <c r="Y36" s="256"/>
    </row>
    <row r="37" spans="1:25" ht="12.75">
      <c r="A37" s="46" t="s">
        <v>108</v>
      </c>
      <c r="B37" s="85">
        <v>4</v>
      </c>
      <c r="C37" s="85">
        <v>6</v>
      </c>
      <c r="D37" s="34">
        <f>B37/C37%</f>
        <v>66.66666666666667</v>
      </c>
      <c r="E37" s="352">
        <v>0</v>
      </c>
      <c r="F37" s="352">
        <v>0</v>
      </c>
      <c r="G37" s="85">
        <v>2464</v>
      </c>
      <c r="H37" s="85">
        <v>2463</v>
      </c>
      <c r="I37" s="34">
        <f t="shared" si="3"/>
        <v>100.04060089321966</v>
      </c>
      <c r="J37" s="352">
        <v>6.8</v>
      </c>
      <c r="K37" s="352">
        <v>6</v>
      </c>
      <c r="L37" s="138"/>
      <c r="M37" s="85"/>
      <c r="N37" s="85"/>
      <c r="O37" s="64"/>
      <c r="P37" s="64"/>
      <c r="Q37" s="64"/>
      <c r="R37" s="64"/>
      <c r="S37" s="85"/>
      <c r="T37" s="85"/>
      <c r="U37" s="64"/>
      <c r="V37" s="64"/>
      <c r="W37" s="64"/>
      <c r="X37" s="64"/>
      <c r="Y37" s="256"/>
    </row>
    <row r="38" spans="1:25" ht="12.75">
      <c r="A38" s="113" t="s">
        <v>76</v>
      </c>
      <c r="B38" s="85">
        <v>2</v>
      </c>
      <c r="C38" s="85">
        <v>2</v>
      </c>
      <c r="D38" s="34">
        <f>B38/C38%</f>
        <v>100</v>
      </c>
      <c r="E38" s="352">
        <v>0</v>
      </c>
      <c r="F38" s="352">
        <v>0</v>
      </c>
      <c r="G38" s="85">
        <v>5451</v>
      </c>
      <c r="H38" s="85">
        <v>5496</v>
      </c>
      <c r="I38" s="34">
        <f t="shared" si="3"/>
        <v>99.18122270742357</v>
      </c>
      <c r="J38" s="352">
        <v>3.5</v>
      </c>
      <c r="K38" s="352">
        <v>3.3</v>
      </c>
      <c r="L38" s="138"/>
      <c r="M38" s="85"/>
      <c r="N38" s="65"/>
      <c r="O38" s="65"/>
      <c r="P38" s="64"/>
      <c r="Q38" s="65"/>
      <c r="R38" s="65"/>
      <c r="S38" s="85"/>
      <c r="T38" s="85"/>
      <c r="U38" s="64"/>
      <c r="V38" s="64"/>
      <c r="W38" s="64"/>
      <c r="X38" s="64"/>
      <c r="Y38" s="256"/>
    </row>
    <row r="39" spans="1:25" ht="12.75">
      <c r="A39" s="113" t="s">
        <v>77</v>
      </c>
      <c r="B39" s="65">
        <v>6</v>
      </c>
      <c r="C39" s="85">
        <v>8</v>
      </c>
      <c r="D39" s="34">
        <f>B39/C39%</f>
        <v>75</v>
      </c>
      <c r="E39" s="352">
        <v>0</v>
      </c>
      <c r="F39" s="352">
        <v>0</v>
      </c>
      <c r="G39" s="85">
        <v>1179</v>
      </c>
      <c r="H39" s="85">
        <v>953</v>
      </c>
      <c r="I39" s="34">
        <f t="shared" si="3"/>
        <v>123.7145855194124</v>
      </c>
      <c r="J39" s="352">
        <v>0.4</v>
      </c>
      <c r="K39" s="352">
        <v>0.4</v>
      </c>
      <c r="L39" s="138"/>
      <c r="M39" s="85"/>
      <c r="N39" s="85"/>
      <c r="O39" s="64"/>
      <c r="P39" s="64"/>
      <c r="Q39" s="64"/>
      <c r="R39" s="64"/>
      <c r="S39" s="85"/>
      <c r="T39" s="85"/>
      <c r="U39" s="64"/>
      <c r="V39" s="64"/>
      <c r="W39" s="64"/>
      <c r="X39" s="64"/>
      <c r="Y39" s="256"/>
    </row>
    <row r="40" spans="1:25" ht="12.75">
      <c r="A40" s="113" t="s">
        <v>78</v>
      </c>
      <c r="B40" s="85">
        <v>16</v>
      </c>
      <c r="C40" s="85">
        <v>7</v>
      </c>
      <c r="D40" s="34" t="s">
        <v>218</v>
      </c>
      <c r="E40" s="352">
        <v>0</v>
      </c>
      <c r="F40" s="352">
        <v>0</v>
      </c>
      <c r="G40" s="65" t="s">
        <v>84</v>
      </c>
      <c r="H40" s="65" t="s">
        <v>84</v>
      </c>
      <c r="I40" s="65" t="s">
        <v>84</v>
      </c>
      <c r="J40" s="353" t="s">
        <v>84</v>
      </c>
      <c r="K40" s="353" t="s">
        <v>84</v>
      </c>
      <c r="L40" s="138"/>
      <c r="M40" s="85"/>
      <c r="N40" s="65"/>
      <c r="O40" s="65"/>
      <c r="P40" s="64"/>
      <c r="Q40" s="65"/>
      <c r="R40" s="65"/>
      <c r="S40" s="65"/>
      <c r="T40" s="65"/>
      <c r="U40" s="65"/>
      <c r="V40" s="65"/>
      <c r="W40" s="65"/>
      <c r="X40" s="65"/>
      <c r="Y40" s="257"/>
    </row>
    <row r="41" spans="1:25" ht="12.75">
      <c r="A41" s="113" t="s">
        <v>79</v>
      </c>
      <c r="B41" s="85">
        <v>326</v>
      </c>
      <c r="C41" s="85">
        <v>405</v>
      </c>
      <c r="D41" s="34">
        <f>B41/C41%</f>
        <v>80.49382716049384</v>
      </c>
      <c r="E41" s="352">
        <v>0.3</v>
      </c>
      <c r="F41" s="352">
        <v>0.3</v>
      </c>
      <c r="G41" s="65" t="s">
        <v>84</v>
      </c>
      <c r="H41" s="65" t="s">
        <v>84</v>
      </c>
      <c r="I41" s="65" t="s">
        <v>84</v>
      </c>
      <c r="J41" s="353" t="s">
        <v>84</v>
      </c>
      <c r="K41" s="353" t="s">
        <v>84</v>
      </c>
      <c r="L41" s="138"/>
      <c r="M41" s="85"/>
      <c r="N41" s="85"/>
      <c r="O41" s="64"/>
      <c r="P41" s="64"/>
      <c r="Q41" s="64"/>
      <c r="R41" s="64"/>
      <c r="S41" s="65"/>
      <c r="T41" s="65"/>
      <c r="U41" s="65"/>
      <c r="V41" s="65"/>
      <c r="W41" s="65"/>
      <c r="X41" s="65"/>
      <c r="Y41" s="257"/>
    </row>
    <row r="42" spans="1:25" ht="12.75">
      <c r="A42" s="113" t="s">
        <v>80</v>
      </c>
      <c r="B42" s="85">
        <v>54</v>
      </c>
      <c r="C42" s="65" t="s">
        <v>84</v>
      </c>
      <c r="D42" s="34" t="s">
        <v>84</v>
      </c>
      <c r="E42" s="352">
        <v>0</v>
      </c>
      <c r="F42" s="353" t="s">
        <v>84</v>
      </c>
      <c r="G42" s="65" t="s">
        <v>84</v>
      </c>
      <c r="H42" s="85">
        <v>24</v>
      </c>
      <c r="I42" s="65" t="s">
        <v>84</v>
      </c>
      <c r="J42" s="353" t="s">
        <v>84</v>
      </c>
      <c r="K42" s="352">
        <v>0</v>
      </c>
      <c r="L42" s="138"/>
      <c r="M42" s="65"/>
      <c r="N42" s="85"/>
      <c r="O42" s="65"/>
      <c r="P42" s="65"/>
      <c r="Q42" s="64"/>
      <c r="R42" s="65"/>
      <c r="S42" s="85"/>
      <c r="T42" s="85"/>
      <c r="U42" s="64"/>
      <c r="V42" s="64"/>
      <c r="W42" s="64"/>
      <c r="X42" s="64"/>
      <c r="Y42" s="256"/>
    </row>
    <row r="43" spans="1:25" ht="12.75">
      <c r="A43" s="113" t="s">
        <v>81</v>
      </c>
      <c r="B43" s="85">
        <v>1</v>
      </c>
      <c r="C43" s="65" t="s">
        <v>84</v>
      </c>
      <c r="D43" s="34" t="s">
        <v>84</v>
      </c>
      <c r="E43" s="352">
        <v>0</v>
      </c>
      <c r="F43" s="353" t="s">
        <v>84</v>
      </c>
      <c r="G43" s="85">
        <v>7635</v>
      </c>
      <c r="H43" s="85">
        <v>4647</v>
      </c>
      <c r="I43" s="34">
        <f t="shared" si="3"/>
        <v>164.2995480955455</v>
      </c>
      <c r="J43" s="352">
        <v>1.6</v>
      </c>
      <c r="K43" s="352">
        <v>1</v>
      </c>
      <c r="L43" s="138"/>
      <c r="M43" s="65"/>
      <c r="N43" s="65"/>
      <c r="O43" s="65"/>
      <c r="P43" s="65"/>
      <c r="Q43" s="65"/>
      <c r="R43" s="65"/>
      <c r="S43" s="85"/>
      <c r="T43" s="85"/>
      <c r="U43" s="64"/>
      <c r="V43" s="64"/>
      <c r="W43" s="64"/>
      <c r="X43" s="64"/>
      <c r="Y43" s="256"/>
    </row>
    <row r="44" spans="1:25" ht="12.75">
      <c r="A44" s="113" t="s">
        <v>82</v>
      </c>
      <c r="B44" s="85">
        <v>17</v>
      </c>
      <c r="C44" s="85">
        <v>148</v>
      </c>
      <c r="D44" s="34">
        <f>B44/C44%</f>
        <v>11.486486486486486</v>
      </c>
      <c r="E44" s="352">
        <v>0</v>
      </c>
      <c r="F44" s="352">
        <v>0</v>
      </c>
      <c r="G44" s="65" t="s">
        <v>84</v>
      </c>
      <c r="H44" s="65" t="s">
        <v>84</v>
      </c>
      <c r="I44" s="65" t="s">
        <v>84</v>
      </c>
      <c r="J44" s="353" t="s">
        <v>84</v>
      </c>
      <c r="K44" s="353" t="s">
        <v>84</v>
      </c>
      <c r="L44" s="138"/>
      <c r="M44" s="85"/>
      <c r="N44" s="85"/>
      <c r="O44" s="64"/>
      <c r="P44" s="64"/>
      <c r="Q44" s="64"/>
      <c r="R44" s="64"/>
      <c r="S44" s="65"/>
      <c r="T44" s="65"/>
      <c r="U44" s="65"/>
      <c r="V44" s="65"/>
      <c r="W44" s="65"/>
      <c r="X44" s="65"/>
      <c r="Y44" s="257"/>
    </row>
    <row r="45" spans="1:25" ht="12.75">
      <c r="A45" s="115" t="s">
        <v>83</v>
      </c>
      <c r="B45" s="355" t="s">
        <v>84</v>
      </c>
      <c r="C45" s="355" t="s">
        <v>84</v>
      </c>
      <c r="D45" s="87" t="s">
        <v>84</v>
      </c>
      <c r="E45" s="355" t="s">
        <v>84</v>
      </c>
      <c r="F45" s="355" t="s">
        <v>84</v>
      </c>
      <c r="G45" s="167">
        <v>1239</v>
      </c>
      <c r="H45" s="167">
        <v>1746</v>
      </c>
      <c r="I45" s="87">
        <f t="shared" si="3"/>
        <v>70.96219931271477</v>
      </c>
      <c r="J45" s="354">
        <v>1.2</v>
      </c>
      <c r="K45" s="354">
        <v>1.5</v>
      </c>
      <c r="L45" s="138"/>
      <c r="M45" s="65"/>
      <c r="N45" s="65"/>
      <c r="O45" s="65"/>
      <c r="P45" s="65"/>
      <c r="Q45" s="65"/>
      <c r="R45" s="65"/>
      <c r="S45" s="85"/>
      <c r="T45" s="85"/>
      <c r="U45" s="64"/>
      <c r="V45" s="64"/>
      <c r="W45" s="64"/>
      <c r="X45" s="64"/>
      <c r="Y45" s="256"/>
    </row>
    <row r="47" spans="2:11" ht="12.75">
      <c r="B47" s="144"/>
      <c r="C47" s="144"/>
      <c r="D47" s="144"/>
      <c r="E47" s="144"/>
      <c r="F47" s="144"/>
      <c r="G47" s="145"/>
      <c r="H47" s="145"/>
      <c r="I47" s="145"/>
      <c r="J47" s="145"/>
      <c r="K47" s="306" t="s">
        <v>102</v>
      </c>
    </row>
    <row r="48" spans="1:11" ht="16.5" customHeight="1">
      <c r="A48" s="477"/>
      <c r="B48" s="478" t="s">
        <v>50</v>
      </c>
      <c r="C48" s="478"/>
      <c r="D48" s="479"/>
      <c r="E48" s="479"/>
      <c r="F48" s="479"/>
      <c r="G48" s="478" t="s">
        <v>51</v>
      </c>
      <c r="H48" s="478"/>
      <c r="I48" s="479"/>
      <c r="J48" s="479"/>
      <c r="K48" s="480"/>
    </row>
    <row r="49" spans="1:11" ht="16.5" customHeight="1">
      <c r="A49" s="477"/>
      <c r="B49" s="481" t="s">
        <v>155</v>
      </c>
      <c r="C49" s="481"/>
      <c r="D49" s="481"/>
      <c r="E49" s="481" t="s">
        <v>162</v>
      </c>
      <c r="F49" s="481"/>
      <c r="G49" s="481" t="s">
        <v>155</v>
      </c>
      <c r="H49" s="481"/>
      <c r="I49" s="481"/>
      <c r="J49" s="481" t="s">
        <v>162</v>
      </c>
      <c r="K49" s="482"/>
    </row>
    <row r="50" spans="1:11" ht="33.75">
      <c r="A50" s="477"/>
      <c r="B50" s="313" t="s">
        <v>193</v>
      </c>
      <c r="C50" s="313" t="s">
        <v>119</v>
      </c>
      <c r="D50" s="313" t="s">
        <v>194</v>
      </c>
      <c r="E50" s="313" t="s">
        <v>193</v>
      </c>
      <c r="F50" s="313" t="s">
        <v>119</v>
      </c>
      <c r="G50" s="313" t="s">
        <v>193</v>
      </c>
      <c r="H50" s="313" t="s">
        <v>119</v>
      </c>
      <c r="I50" s="313" t="s">
        <v>194</v>
      </c>
      <c r="J50" s="313" t="s">
        <v>193</v>
      </c>
      <c r="K50" s="314" t="s">
        <v>119</v>
      </c>
    </row>
    <row r="51" spans="1:24" ht="12.75">
      <c r="A51" s="44" t="s">
        <v>69</v>
      </c>
      <c r="B51" s="347">
        <v>3291</v>
      </c>
      <c r="C51" s="347">
        <v>3369</v>
      </c>
      <c r="D51" s="316">
        <f aca="true" t="shared" si="4" ref="D51:D67">B51/C51%</f>
        <v>97.68477292965272</v>
      </c>
      <c r="E51" s="64">
        <v>0.1</v>
      </c>
      <c r="F51" s="64">
        <v>0.1</v>
      </c>
      <c r="G51" s="85">
        <v>439</v>
      </c>
      <c r="H51" s="85">
        <v>556</v>
      </c>
      <c r="I51" s="316">
        <f>G51/H51%</f>
        <v>78.9568345323741</v>
      </c>
      <c r="J51" s="64">
        <v>0.1</v>
      </c>
      <c r="K51" s="64">
        <v>0.2</v>
      </c>
      <c r="L51" s="85"/>
      <c r="M51" s="258"/>
      <c r="N51" s="258"/>
      <c r="O51" s="256"/>
      <c r="P51" s="256"/>
      <c r="Q51" s="256"/>
      <c r="R51" s="256"/>
      <c r="S51" s="258"/>
      <c r="T51" s="258"/>
      <c r="U51" s="256"/>
      <c r="V51" s="256"/>
      <c r="W51" s="256"/>
      <c r="X51" s="256"/>
    </row>
    <row r="52" spans="1:24" ht="12.75">
      <c r="A52" s="174" t="s">
        <v>104</v>
      </c>
      <c r="B52" s="347">
        <v>89</v>
      </c>
      <c r="C52" s="347">
        <v>49</v>
      </c>
      <c r="D52" s="34">
        <f t="shared" si="4"/>
        <v>181.6326530612245</v>
      </c>
      <c r="E52" s="64">
        <v>0</v>
      </c>
      <c r="F52" s="64">
        <v>0</v>
      </c>
      <c r="G52" s="65" t="s">
        <v>84</v>
      </c>
      <c r="H52" s="65" t="s">
        <v>84</v>
      </c>
      <c r="I52" s="34" t="s">
        <v>84</v>
      </c>
      <c r="J52" s="65" t="s">
        <v>84</v>
      </c>
      <c r="K52" s="65" t="s">
        <v>84</v>
      </c>
      <c r="L52" s="85"/>
      <c r="M52" s="258"/>
      <c r="N52" s="258"/>
      <c r="O52" s="256"/>
      <c r="P52" s="256"/>
      <c r="Q52" s="256"/>
      <c r="R52" s="256"/>
      <c r="S52" s="257"/>
      <c r="T52" s="257"/>
      <c r="U52" s="257"/>
      <c r="V52" s="257"/>
      <c r="W52" s="257"/>
      <c r="X52" s="257"/>
    </row>
    <row r="53" spans="1:24" ht="12.75">
      <c r="A53" s="46" t="s">
        <v>70</v>
      </c>
      <c r="B53" s="347">
        <v>628</v>
      </c>
      <c r="C53" s="347">
        <v>606</v>
      </c>
      <c r="D53" s="34">
        <f t="shared" si="4"/>
        <v>103.63036303630363</v>
      </c>
      <c r="E53" s="64">
        <v>0.2</v>
      </c>
      <c r="F53" s="64">
        <v>0.2</v>
      </c>
      <c r="G53" s="65" t="s">
        <v>84</v>
      </c>
      <c r="H53" s="65" t="s">
        <v>84</v>
      </c>
      <c r="I53" s="34" t="s">
        <v>84</v>
      </c>
      <c r="J53" s="65" t="s">
        <v>84</v>
      </c>
      <c r="K53" s="65" t="s">
        <v>84</v>
      </c>
      <c r="L53" s="85"/>
      <c r="M53" s="258"/>
      <c r="N53" s="258"/>
      <c r="O53" s="256"/>
      <c r="P53" s="256"/>
      <c r="Q53" s="256"/>
      <c r="R53" s="256"/>
      <c r="S53" s="257"/>
      <c r="T53" s="257"/>
      <c r="U53" s="257"/>
      <c r="V53" s="257"/>
      <c r="W53" s="257"/>
      <c r="X53" s="257"/>
    </row>
    <row r="54" spans="1:24" ht="12.75">
      <c r="A54" s="46" t="s">
        <v>71</v>
      </c>
      <c r="B54" s="347">
        <v>235</v>
      </c>
      <c r="C54" s="347">
        <v>229</v>
      </c>
      <c r="D54" s="34">
        <f t="shared" si="4"/>
        <v>102.62008733624454</v>
      </c>
      <c r="E54" s="64">
        <v>0.1</v>
      </c>
      <c r="F54" s="64">
        <v>0.1</v>
      </c>
      <c r="G54" s="65" t="s">
        <v>84</v>
      </c>
      <c r="H54" s="65" t="s">
        <v>84</v>
      </c>
      <c r="I54" s="34" t="s">
        <v>84</v>
      </c>
      <c r="J54" s="65" t="s">
        <v>84</v>
      </c>
      <c r="K54" s="65" t="s">
        <v>84</v>
      </c>
      <c r="L54" s="85"/>
      <c r="M54" s="258"/>
      <c r="N54" s="258"/>
      <c r="O54" s="256"/>
      <c r="P54" s="256"/>
      <c r="Q54" s="256"/>
      <c r="R54" s="256"/>
      <c r="S54" s="257"/>
      <c r="T54" s="257"/>
      <c r="U54" s="257"/>
      <c r="V54" s="257"/>
      <c r="W54" s="257"/>
      <c r="X54" s="257"/>
    </row>
    <row r="55" spans="1:24" ht="12.75">
      <c r="A55" s="46" t="s">
        <v>72</v>
      </c>
      <c r="B55" s="347">
        <v>360</v>
      </c>
      <c r="C55" s="347">
        <v>248</v>
      </c>
      <c r="D55" s="34">
        <f t="shared" si="4"/>
        <v>145.16129032258064</v>
      </c>
      <c r="E55" s="64">
        <v>0.1</v>
      </c>
      <c r="F55" s="64">
        <v>0.1</v>
      </c>
      <c r="G55" s="85">
        <v>77</v>
      </c>
      <c r="H55" s="85">
        <v>126</v>
      </c>
      <c r="I55" s="34">
        <f>G55/H55%</f>
        <v>61.11111111111111</v>
      </c>
      <c r="J55" s="64">
        <v>0.9</v>
      </c>
      <c r="K55" s="64">
        <v>1.6</v>
      </c>
      <c r="L55" s="85"/>
      <c r="M55" s="258"/>
      <c r="N55" s="258"/>
      <c r="O55" s="256"/>
      <c r="P55" s="256"/>
      <c r="Q55" s="256"/>
      <c r="R55" s="256"/>
      <c r="S55" s="258"/>
      <c r="T55" s="258"/>
      <c r="U55" s="256"/>
      <c r="V55" s="256"/>
      <c r="W55" s="256"/>
      <c r="X55" s="256"/>
    </row>
    <row r="56" spans="1:24" ht="12.75">
      <c r="A56" s="46" t="s">
        <v>73</v>
      </c>
      <c r="B56" s="347">
        <v>43</v>
      </c>
      <c r="C56" s="347">
        <v>31</v>
      </c>
      <c r="D56" s="34">
        <f t="shared" si="4"/>
        <v>138.70967741935485</v>
      </c>
      <c r="E56" s="64">
        <v>0</v>
      </c>
      <c r="F56" s="64">
        <v>0</v>
      </c>
      <c r="G56" s="85">
        <v>42</v>
      </c>
      <c r="H56" s="85">
        <v>69</v>
      </c>
      <c r="I56" s="34">
        <f>G56/H56%</f>
        <v>60.86956521739131</v>
      </c>
      <c r="J56" s="64">
        <v>0.1</v>
      </c>
      <c r="K56" s="64">
        <v>0.2</v>
      </c>
      <c r="L56" s="85"/>
      <c r="M56" s="258"/>
      <c r="N56" s="258"/>
      <c r="O56" s="256"/>
      <c r="P56" s="256"/>
      <c r="Q56" s="256"/>
      <c r="R56" s="256"/>
      <c r="S56" s="258"/>
      <c r="T56" s="258"/>
      <c r="U56" s="256"/>
      <c r="V56" s="256"/>
      <c r="W56" s="256"/>
      <c r="X56" s="256"/>
    </row>
    <row r="57" spans="1:24" ht="12.75">
      <c r="A57" s="46" t="s">
        <v>74</v>
      </c>
      <c r="B57" s="347">
        <v>91</v>
      </c>
      <c r="C57" s="347">
        <v>109</v>
      </c>
      <c r="D57" s="34">
        <f t="shared" si="4"/>
        <v>83.48623853211008</v>
      </c>
      <c r="E57" s="64">
        <v>0</v>
      </c>
      <c r="F57" s="64">
        <v>0</v>
      </c>
      <c r="G57" s="65" t="s">
        <v>84</v>
      </c>
      <c r="H57" s="65" t="s">
        <v>84</v>
      </c>
      <c r="I57" s="34" t="s">
        <v>84</v>
      </c>
      <c r="J57" s="65" t="s">
        <v>84</v>
      </c>
      <c r="K57" s="65" t="s">
        <v>84</v>
      </c>
      <c r="L57" s="85"/>
      <c r="M57" s="258"/>
      <c r="N57" s="258"/>
      <c r="O57" s="256"/>
      <c r="P57" s="256"/>
      <c r="Q57" s="256"/>
      <c r="R57" s="256"/>
      <c r="S57" s="257"/>
      <c r="T57" s="257"/>
      <c r="U57" s="257"/>
      <c r="V57" s="257"/>
      <c r="W57" s="257"/>
      <c r="X57" s="257"/>
    </row>
    <row r="58" spans="1:24" ht="12.75">
      <c r="A58" s="46" t="s">
        <v>75</v>
      </c>
      <c r="B58" s="347">
        <v>21</v>
      </c>
      <c r="C58" s="347">
        <v>52</v>
      </c>
      <c r="D58" s="34">
        <f t="shared" si="4"/>
        <v>40.38461538461538</v>
      </c>
      <c r="E58" s="64">
        <v>0</v>
      </c>
      <c r="F58" s="64">
        <v>0</v>
      </c>
      <c r="G58" s="65">
        <v>1</v>
      </c>
      <c r="H58" s="65" t="s">
        <v>84</v>
      </c>
      <c r="I58" s="176" t="s">
        <v>84</v>
      </c>
      <c r="J58" s="64">
        <v>0</v>
      </c>
      <c r="K58" s="65" t="s">
        <v>84</v>
      </c>
      <c r="L58" s="85"/>
      <c r="M58" s="258"/>
      <c r="N58" s="258"/>
      <c r="O58" s="256"/>
      <c r="P58" s="256"/>
      <c r="Q58" s="256"/>
      <c r="R58" s="256"/>
      <c r="S58" s="257"/>
      <c r="T58" s="258"/>
      <c r="U58" s="257"/>
      <c r="V58" s="257"/>
      <c r="W58" s="256"/>
      <c r="X58" s="257"/>
    </row>
    <row r="59" spans="1:24" ht="13.5" customHeight="1">
      <c r="A59" s="46" t="s">
        <v>106</v>
      </c>
      <c r="B59" s="347">
        <v>141</v>
      </c>
      <c r="C59" s="347">
        <v>132</v>
      </c>
      <c r="D59" s="34">
        <f t="shared" si="4"/>
        <v>106.81818181818181</v>
      </c>
      <c r="E59" s="64">
        <v>0.1</v>
      </c>
      <c r="F59" s="64">
        <v>0.1</v>
      </c>
      <c r="G59" s="65">
        <v>6</v>
      </c>
      <c r="H59" s="65" t="s">
        <v>84</v>
      </c>
      <c r="I59" s="176" t="s">
        <v>84</v>
      </c>
      <c r="J59" s="64">
        <v>0.2</v>
      </c>
      <c r="K59" s="65" t="s">
        <v>84</v>
      </c>
      <c r="L59" s="85"/>
      <c r="M59" s="258"/>
      <c r="N59" s="258"/>
      <c r="O59" s="256"/>
      <c r="P59" s="256"/>
      <c r="Q59" s="256"/>
      <c r="R59" s="256"/>
      <c r="S59" s="257"/>
      <c r="T59" s="258"/>
      <c r="U59" s="257"/>
      <c r="V59" s="257"/>
      <c r="W59" s="256"/>
      <c r="X59" s="257"/>
    </row>
    <row r="60" spans="1:24" ht="12.75">
      <c r="A60" s="46" t="s">
        <v>76</v>
      </c>
      <c r="B60" s="347">
        <v>211</v>
      </c>
      <c r="C60" s="347">
        <v>339</v>
      </c>
      <c r="D60" s="34">
        <f t="shared" si="4"/>
        <v>62.24188790560472</v>
      </c>
      <c r="E60" s="64">
        <v>0</v>
      </c>
      <c r="F60" s="64">
        <v>0.1</v>
      </c>
      <c r="G60" s="65" t="s">
        <v>84</v>
      </c>
      <c r="H60" s="65" t="s">
        <v>84</v>
      </c>
      <c r="I60" s="176" t="s">
        <v>84</v>
      </c>
      <c r="J60" s="65" t="s">
        <v>84</v>
      </c>
      <c r="K60" s="65" t="s">
        <v>84</v>
      </c>
      <c r="L60" s="85"/>
      <c r="M60" s="258"/>
      <c r="N60" s="258"/>
      <c r="O60" s="256"/>
      <c r="P60" s="256"/>
      <c r="Q60" s="256"/>
      <c r="R60" s="256"/>
      <c r="S60" s="257"/>
      <c r="T60" s="257"/>
      <c r="U60" s="257"/>
      <c r="V60" s="257"/>
      <c r="W60" s="257"/>
      <c r="X60" s="257"/>
    </row>
    <row r="61" spans="1:24" ht="12.75">
      <c r="A61" s="46" t="s">
        <v>77</v>
      </c>
      <c r="B61" s="347">
        <v>375</v>
      </c>
      <c r="C61" s="347">
        <v>461</v>
      </c>
      <c r="D61" s="34">
        <f t="shared" si="4"/>
        <v>81.34490238611713</v>
      </c>
      <c r="E61" s="64">
        <v>0.2</v>
      </c>
      <c r="F61" s="64">
        <v>0.2</v>
      </c>
      <c r="G61" s="65">
        <v>1</v>
      </c>
      <c r="H61" s="65">
        <v>1</v>
      </c>
      <c r="I61" s="34">
        <f>G61/H61%</f>
        <v>100</v>
      </c>
      <c r="J61" s="64">
        <v>0.3</v>
      </c>
      <c r="K61" s="64">
        <v>0.4</v>
      </c>
      <c r="L61" s="85"/>
      <c r="M61" s="258"/>
      <c r="N61" s="258"/>
      <c r="O61" s="256"/>
      <c r="P61" s="256"/>
      <c r="Q61" s="256"/>
      <c r="R61" s="256"/>
      <c r="S61" s="258"/>
      <c r="T61" s="257"/>
      <c r="U61" s="257"/>
      <c r="V61" s="256"/>
      <c r="W61" s="257"/>
      <c r="X61" s="257"/>
    </row>
    <row r="62" spans="1:24" ht="12.75">
      <c r="A62" s="46" t="s">
        <v>78</v>
      </c>
      <c r="B62" s="347">
        <v>40</v>
      </c>
      <c r="C62" s="347">
        <v>174</v>
      </c>
      <c r="D62" s="34">
        <f t="shared" si="4"/>
        <v>22.988505747126435</v>
      </c>
      <c r="E62" s="64">
        <v>0</v>
      </c>
      <c r="F62" s="64">
        <v>0.1</v>
      </c>
      <c r="G62" s="85">
        <v>15</v>
      </c>
      <c r="H62" s="85">
        <v>28</v>
      </c>
      <c r="I62" s="34">
        <f>G62/H62%</f>
        <v>53.57142857142857</v>
      </c>
      <c r="J62" s="64">
        <v>0</v>
      </c>
      <c r="K62" s="64">
        <v>0</v>
      </c>
      <c r="L62" s="85"/>
      <c r="M62" s="258"/>
      <c r="N62" s="258"/>
      <c r="O62" s="256"/>
      <c r="P62" s="256"/>
      <c r="Q62" s="256"/>
      <c r="R62" s="256"/>
      <c r="S62" s="258"/>
      <c r="T62" s="258"/>
      <c r="U62" s="256"/>
      <c r="V62" s="256"/>
      <c r="W62" s="256"/>
      <c r="X62" s="256"/>
    </row>
    <row r="63" spans="1:24" ht="12.75">
      <c r="A63" s="46" t="s">
        <v>79</v>
      </c>
      <c r="B63" s="347">
        <v>427</v>
      </c>
      <c r="C63" s="347">
        <v>483</v>
      </c>
      <c r="D63" s="34">
        <f t="shared" si="4"/>
        <v>88.40579710144928</v>
      </c>
      <c r="E63" s="64">
        <v>0.3</v>
      </c>
      <c r="F63" s="64">
        <v>0.3</v>
      </c>
      <c r="G63" s="85">
        <v>287</v>
      </c>
      <c r="H63" s="85">
        <v>320</v>
      </c>
      <c r="I63" s="34">
        <f>G63/H63%</f>
        <v>89.6875</v>
      </c>
      <c r="J63" s="64">
        <v>0.3</v>
      </c>
      <c r="K63" s="64">
        <v>0.3</v>
      </c>
      <c r="L63" s="85"/>
      <c r="M63" s="258"/>
      <c r="N63" s="258"/>
      <c r="O63" s="256"/>
      <c r="P63" s="256"/>
      <c r="Q63" s="256"/>
      <c r="R63" s="256"/>
      <c r="S63" s="258"/>
      <c r="T63" s="258"/>
      <c r="U63" s="256"/>
      <c r="V63" s="256"/>
      <c r="W63" s="256"/>
      <c r="X63" s="256"/>
    </row>
    <row r="64" spans="1:24" ht="12.75">
      <c r="A64" s="46" t="s">
        <v>80</v>
      </c>
      <c r="B64" s="347">
        <v>202</v>
      </c>
      <c r="C64" s="347">
        <v>139</v>
      </c>
      <c r="D64" s="34">
        <f t="shared" si="4"/>
        <v>145.32374100719426</v>
      </c>
      <c r="E64" s="64">
        <v>0.1</v>
      </c>
      <c r="F64" s="64">
        <v>0</v>
      </c>
      <c r="G64" s="65" t="s">
        <v>84</v>
      </c>
      <c r="H64" s="65" t="s">
        <v>84</v>
      </c>
      <c r="I64" s="176" t="s">
        <v>84</v>
      </c>
      <c r="J64" s="65" t="s">
        <v>84</v>
      </c>
      <c r="K64" s="65" t="s">
        <v>84</v>
      </c>
      <c r="L64" s="85"/>
      <c r="M64" s="258"/>
      <c r="N64" s="258"/>
      <c r="O64" s="256"/>
      <c r="P64" s="256"/>
      <c r="Q64" s="256"/>
      <c r="R64" s="256"/>
      <c r="S64" s="257"/>
      <c r="T64" s="257"/>
      <c r="U64" s="257"/>
      <c r="V64" s="257"/>
      <c r="W64" s="257"/>
      <c r="X64" s="257"/>
    </row>
    <row r="65" spans="1:24" ht="12.75">
      <c r="A65" s="46" t="s">
        <v>81</v>
      </c>
      <c r="B65" s="347">
        <v>252</v>
      </c>
      <c r="C65" s="347">
        <v>201</v>
      </c>
      <c r="D65" s="34">
        <f t="shared" si="4"/>
        <v>125.37313432835822</v>
      </c>
      <c r="E65" s="64">
        <v>0.1</v>
      </c>
      <c r="F65" s="64">
        <v>0.1</v>
      </c>
      <c r="G65" s="65" t="s">
        <v>84</v>
      </c>
      <c r="H65" s="65" t="s">
        <v>84</v>
      </c>
      <c r="I65" s="176" t="s">
        <v>84</v>
      </c>
      <c r="J65" s="65" t="s">
        <v>84</v>
      </c>
      <c r="K65" s="65" t="s">
        <v>84</v>
      </c>
      <c r="L65" s="85"/>
      <c r="M65" s="258"/>
      <c r="N65" s="258"/>
      <c r="O65" s="256"/>
      <c r="P65" s="256"/>
      <c r="Q65" s="256"/>
      <c r="R65" s="256"/>
      <c r="S65" s="257"/>
      <c r="T65" s="257"/>
      <c r="U65" s="257"/>
      <c r="V65" s="257"/>
      <c r="W65" s="257"/>
      <c r="X65" s="257"/>
    </row>
    <row r="66" spans="1:24" ht="12.75">
      <c r="A66" s="46" t="s">
        <v>82</v>
      </c>
      <c r="B66" s="347">
        <v>33</v>
      </c>
      <c r="C66" s="347">
        <v>56</v>
      </c>
      <c r="D66" s="34">
        <f t="shared" si="4"/>
        <v>58.92857142857142</v>
      </c>
      <c r="E66" s="64">
        <v>0</v>
      </c>
      <c r="F66" s="64">
        <v>0</v>
      </c>
      <c r="G66" s="85">
        <v>10</v>
      </c>
      <c r="H66" s="85">
        <v>12</v>
      </c>
      <c r="I66" s="34">
        <f>G66/H66%</f>
        <v>83.33333333333334</v>
      </c>
      <c r="J66" s="64">
        <v>0</v>
      </c>
      <c r="K66" s="64">
        <v>0</v>
      </c>
      <c r="L66" s="85"/>
      <c r="M66" s="258"/>
      <c r="N66" s="258"/>
      <c r="O66" s="256"/>
      <c r="P66" s="256"/>
      <c r="Q66" s="256"/>
      <c r="R66" s="256"/>
      <c r="S66" s="258"/>
      <c r="T66" s="258"/>
      <c r="U66" s="256"/>
      <c r="V66" s="256"/>
      <c r="W66" s="256"/>
      <c r="X66" s="256"/>
    </row>
    <row r="67" spans="1:24" ht="12.75">
      <c r="A67" s="174" t="s">
        <v>105</v>
      </c>
      <c r="B67" s="347">
        <v>13</v>
      </c>
      <c r="C67" s="353">
        <v>9</v>
      </c>
      <c r="D67" s="34">
        <f t="shared" si="4"/>
        <v>144.44444444444446</v>
      </c>
      <c r="E67" s="64">
        <v>0</v>
      </c>
      <c r="F67" s="352">
        <v>0</v>
      </c>
      <c r="G67" s="65" t="s">
        <v>84</v>
      </c>
      <c r="H67" s="65" t="s">
        <v>84</v>
      </c>
      <c r="I67" s="319" t="s">
        <v>84</v>
      </c>
      <c r="J67" s="356" t="s">
        <v>84</v>
      </c>
      <c r="K67" s="356" t="s">
        <v>84</v>
      </c>
      <c r="L67" s="85"/>
      <c r="M67" s="258"/>
      <c r="N67" s="258"/>
      <c r="O67" s="256"/>
      <c r="P67" s="256"/>
      <c r="Q67" s="256"/>
      <c r="R67" s="256"/>
      <c r="S67" s="257"/>
      <c r="T67" s="257"/>
      <c r="U67" s="257"/>
      <c r="V67" s="257"/>
      <c r="W67" s="257"/>
      <c r="X67" s="257"/>
    </row>
    <row r="68" spans="1:12" ht="12.75">
      <c r="A68" s="46" t="s">
        <v>83</v>
      </c>
      <c r="B68" s="347">
        <v>129</v>
      </c>
      <c r="C68" s="347">
        <v>51</v>
      </c>
      <c r="D68" s="34" t="s">
        <v>202</v>
      </c>
      <c r="E68" s="64">
        <v>0</v>
      </c>
      <c r="F68" s="64">
        <v>0</v>
      </c>
      <c r="G68" s="65" t="s">
        <v>84</v>
      </c>
      <c r="H68" s="65" t="s">
        <v>84</v>
      </c>
      <c r="I68" s="319" t="s">
        <v>84</v>
      </c>
      <c r="J68" s="356" t="s">
        <v>84</v>
      </c>
      <c r="K68" s="356" t="s">
        <v>84</v>
      </c>
      <c r="L68" s="139"/>
    </row>
    <row r="69" spans="1:11" ht="12.75">
      <c r="A69" s="49" t="s">
        <v>110</v>
      </c>
      <c r="B69" s="348">
        <v>1</v>
      </c>
      <c r="C69" s="355" t="s">
        <v>84</v>
      </c>
      <c r="D69" s="87" t="s">
        <v>84</v>
      </c>
      <c r="E69" s="172">
        <v>0.2</v>
      </c>
      <c r="F69" s="89" t="s">
        <v>84</v>
      </c>
      <c r="G69" s="89" t="s">
        <v>84</v>
      </c>
      <c r="H69" s="89" t="s">
        <v>84</v>
      </c>
      <c r="I69" s="345" t="s">
        <v>84</v>
      </c>
      <c r="J69" s="355" t="s">
        <v>84</v>
      </c>
      <c r="K69" s="355" t="s">
        <v>84</v>
      </c>
    </row>
    <row r="70" spans="1:11" ht="12.75">
      <c r="A70" s="46"/>
      <c r="B70" s="326"/>
      <c r="C70" s="88"/>
      <c r="D70" s="34"/>
      <c r="E70" s="171"/>
      <c r="F70" s="88"/>
      <c r="G70" s="88"/>
      <c r="H70" s="88"/>
      <c r="I70" s="319"/>
      <c r="J70" s="88"/>
      <c r="K70" s="88"/>
    </row>
    <row r="71" spans="1:11" ht="12.75">
      <c r="A71" s="147" t="s">
        <v>232</v>
      </c>
      <c r="B71" s="148"/>
      <c r="C71" s="148"/>
      <c r="D71" s="149"/>
      <c r="E71" s="148"/>
      <c r="F71" s="148"/>
      <c r="G71" s="148"/>
      <c r="H71" s="148"/>
      <c r="I71" s="148"/>
      <c r="J71" s="148"/>
      <c r="K71" s="150"/>
    </row>
    <row r="72" spans="1:11" ht="12.75">
      <c r="A72" s="151" t="s">
        <v>231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3"/>
    </row>
    <row r="73" spans="1:11" ht="12.75">
      <c r="A73" s="324" t="s">
        <v>103</v>
      </c>
      <c r="B73" s="154"/>
      <c r="C73" s="154"/>
      <c r="D73" s="155" t="s">
        <v>198</v>
      </c>
      <c r="E73" s="154"/>
      <c r="F73" s="154"/>
      <c r="G73" s="156"/>
      <c r="H73" s="325" t="s">
        <v>200</v>
      </c>
      <c r="I73" s="342"/>
      <c r="J73" s="156"/>
      <c r="K73" s="157"/>
    </row>
    <row r="74" spans="1:11" ht="12.75">
      <c r="A74" s="475" t="s">
        <v>211</v>
      </c>
      <c r="B74" s="475"/>
      <c r="C74" s="155"/>
      <c r="D74" s="29" t="s">
        <v>196</v>
      </c>
      <c r="E74" s="155"/>
      <c r="F74" s="155"/>
      <c r="G74" s="155"/>
      <c r="H74" s="158" t="s">
        <v>212</v>
      </c>
      <c r="I74" s="116"/>
      <c r="J74" s="159"/>
      <c r="K74" s="160"/>
    </row>
    <row r="75" spans="1:11" ht="12.75">
      <c r="A75" s="476"/>
      <c r="B75" s="476"/>
      <c r="C75" s="161"/>
      <c r="D75" s="162" t="s">
        <v>191</v>
      </c>
      <c r="E75" s="163"/>
      <c r="F75" s="164"/>
      <c r="G75" s="165"/>
      <c r="H75" s="166" t="s">
        <v>213</v>
      </c>
      <c r="I75" s="163"/>
      <c r="J75" s="166"/>
      <c r="K75" s="163"/>
    </row>
  </sheetData>
  <sheetProtection/>
  <mergeCells count="23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74:B75"/>
    <mergeCell ref="A48:A50"/>
    <mergeCell ref="B48:F48"/>
    <mergeCell ref="G48:K48"/>
    <mergeCell ref="B49:D49"/>
    <mergeCell ref="E49:F49"/>
    <mergeCell ref="G49:I49"/>
    <mergeCell ref="J49:K49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38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0" spans="2:4" ht="16.5" customHeight="1">
      <c r="B10" s="10"/>
      <c r="C10" s="9"/>
      <c r="D10" s="10"/>
    </row>
    <row r="11" ht="25.5">
      <c r="B11" s="369" t="s">
        <v>207</v>
      </c>
    </row>
    <row r="12" ht="63.75">
      <c r="B12" s="369" t="s">
        <v>208</v>
      </c>
    </row>
    <row r="13" spans="1:4" s="321" customFormat="1" ht="63.75">
      <c r="A13" s="320"/>
      <c r="B13" s="369" t="s">
        <v>209</v>
      </c>
      <c r="C13" s="320"/>
      <c r="D13" s="11"/>
    </row>
    <row r="14" ht="51">
      <c r="B14" s="369" t="s">
        <v>210</v>
      </c>
    </row>
    <row r="17" ht="12.75">
      <c r="B17" s="320" t="s">
        <v>7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92" t="s">
        <v>9</v>
      </c>
      <c r="B3" s="322" t="s">
        <v>10</v>
      </c>
    </row>
    <row r="4" spans="1:2" ht="12.75">
      <c r="A4" s="292" t="s">
        <v>11</v>
      </c>
      <c r="B4" s="322" t="s">
        <v>12</v>
      </c>
    </row>
    <row r="5" spans="1:2" ht="12.75">
      <c r="A5" s="293" t="s">
        <v>13</v>
      </c>
      <c r="B5" s="322" t="s">
        <v>14</v>
      </c>
    </row>
    <row r="6" spans="1:2" ht="12" customHeight="1">
      <c r="A6" s="293" t="s">
        <v>15</v>
      </c>
      <c r="B6" s="322" t="s">
        <v>16</v>
      </c>
    </row>
    <row r="7" spans="1:2" ht="12" customHeight="1">
      <c r="A7" s="293" t="s">
        <v>17</v>
      </c>
      <c r="B7" s="322" t="s">
        <v>18</v>
      </c>
    </row>
    <row r="8" spans="1:2" ht="12" customHeight="1">
      <c r="A8" s="293" t="s">
        <v>19</v>
      </c>
      <c r="B8" s="322" t="s">
        <v>20</v>
      </c>
    </row>
    <row r="9" spans="1:2" ht="12.75">
      <c r="A9" s="292" t="s">
        <v>21</v>
      </c>
      <c r="B9" s="323" t="s">
        <v>22</v>
      </c>
    </row>
    <row r="10" spans="1:2" ht="14.25" customHeight="1">
      <c r="A10" s="293" t="s">
        <v>23</v>
      </c>
      <c r="B10" s="323" t="s">
        <v>24</v>
      </c>
    </row>
    <row r="11" spans="1:2" ht="12.75">
      <c r="A11" s="292" t="s">
        <v>25</v>
      </c>
      <c r="B11" s="323" t="s">
        <v>26</v>
      </c>
    </row>
    <row r="12" spans="1:2" ht="12.75">
      <c r="A12" s="292" t="s">
        <v>27</v>
      </c>
      <c r="B12" s="323" t="s">
        <v>28</v>
      </c>
    </row>
    <row r="13" spans="1:2" ht="12.75">
      <c r="A13" s="292" t="s">
        <v>29</v>
      </c>
      <c r="B13" s="323" t="s">
        <v>30</v>
      </c>
    </row>
    <row r="14" spans="1:2" ht="12.75">
      <c r="A14" s="292" t="s">
        <v>31</v>
      </c>
      <c r="B14" s="323" t="s">
        <v>32</v>
      </c>
    </row>
    <row r="15" spans="1:2" ht="12.75">
      <c r="A15" s="293" t="s">
        <v>163</v>
      </c>
      <c r="B15" s="323" t="s">
        <v>33</v>
      </c>
    </row>
    <row r="16" spans="1:2" ht="12.75">
      <c r="A16" s="293" t="s">
        <v>164</v>
      </c>
      <c r="B16" s="323" t="s">
        <v>34</v>
      </c>
    </row>
    <row r="17" spans="1:2" ht="12.75">
      <c r="A17" s="293" t="s">
        <v>165</v>
      </c>
      <c r="B17" s="323" t="s">
        <v>35</v>
      </c>
    </row>
    <row r="18" spans="1:2" ht="12.75">
      <c r="A18" s="293" t="s">
        <v>166</v>
      </c>
      <c r="B18" s="323" t="s">
        <v>36</v>
      </c>
    </row>
    <row r="19" spans="1:2" ht="12.75">
      <c r="A19" s="293" t="s">
        <v>167</v>
      </c>
      <c r="B19" s="323" t="s">
        <v>37</v>
      </c>
    </row>
    <row r="20" spans="1:2" ht="12.75">
      <c r="A20" s="292" t="s">
        <v>38</v>
      </c>
      <c r="B20" s="323" t="s">
        <v>223</v>
      </c>
    </row>
    <row r="21" spans="1:2" ht="12.75">
      <c r="A21" s="293" t="s">
        <v>168</v>
      </c>
      <c r="B21" s="323" t="s">
        <v>39</v>
      </c>
    </row>
    <row r="22" spans="1:2" ht="12.75">
      <c r="A22" s="293" t="s">
        <v>40</v>
      </c>
      <c r="B22" s="323" t="s">
        <v>41</v>
      </c>
    </row>
    <row r="23" spans="1:2" ht="12.75">
      <c r="A23" s="293" t="s">
        <v>42</v>
      </c>
      <c r="B23" s="323" t="s">
        <v>43</v>
      </c>
    </row>
    <row r="24" spans="1:2" ht="12.75">
      <c r="A24" s="293" t="s">
        <v>44</v>
      </c>
      <c r="B24" s="323" t="s">
        <v>45</v>
      </c>
    </row>
    <row r="25" spans="1:2" ht="12.75">
      <c r="A25" s="293" t="s">
        <v>46</v>
      </c>
      <c r="B25" s="323" t="s">
        <v>47</v>
      </c>
    </row>
    <row r="26" spans="1:2" ht="12.75">
      <c r="A26" s="293" t="s">
        <v>48</v>
      </c>
      <c r="B26" s="323" t="s">
        <v>49</v>
      </c>
    </row>
    <row r="27" spans="1:2" ht="12.75">
      <c r="A27" s="293" t="s">
        <v>169</v>
      </c>
      <c r="B27" s="323" t="s">
        <v>50</v>
      </c>
    </row>
    <row r="28" spans="1:2" ht="12.75">
      <c r="A28" s="293" t="s">
        <v>170</v>
      </c>
      <c r="B28" s="323" t="s">
        <v>51</v>
      </c>
    </row>
    <row r="29" spans="1:2" ht="12.75">
      <c r="A29" s="293" t="s">
        <v>171</v>
      </c>
      <c r="B29" s="323" t="s">
        <v>52</v>
      </c>
    </row>
    <row r="30" spans="1:2" ht="12.75">
      <c r="A30" s="292" t="s">
        <v>53</v>
      </c>
      <c r="B30" s="323" t="s">
        <v>54</v>
      </c>
    </row>
    <row r="31" spans="1:2" ht="12.75">
      <c r="A31" s="292" t="s">
        <v>55</v>
      </c>
      <c r="B31" s="323" t="s">
        <v>56</v>
      </c>
    </row>
    <row r="32" spans="1:2" ht="12.75">
      <c r="A32" s="292" t="s">
        <v>57</v>
      </c>
      <c r="B32" s="323" t="s">
        <v>58</v>
      </c>
    </row>
    <row r="33" spans="1:2" ht="12.75">
      <c r="A33" s="292" t="s">
        <v>59</v>
      </c>
      <c r="B33" s="323" t="s">
        <v>60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96" t="s">
        <v>113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97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  <c r="N3" s="294"/>
    </row>
    <row r="4" spans="1:14" ht="25.5" customHeight="1">
      <c r="A4" s="397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  <c r="N4" s="294"/>
    </row>
    <row r="5" spans="1:14" ht="39" customHeight="1">
      <c r="A5" s="397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294"/>
    </row>
    <row r="6" spans="1:13" ht="26.25" customHeight="1">
      <c r="A6" s="395" t="s">
        <v>225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45.75" customHeight="1">
      <c r="A7" s="16" t="s">
        <v>61</v>
      </c>
      <c r="B7" s="17">
        <f>E7+H7+K7</f>
        <v>1308073.78</v>
      </c>
      <c r="C7" s="17">
        <f aca="true" t="shared" si="0" ref="B7:C12">F7+I7+L7</f>
        <v>1254695.43</v>
      </c>
      <c r="D7" s="17">
        <f aca="true" t="shared" si="1" ref="D7:D12">B7/C7*100</f>
        <v>104.25428743292706</v>
      </c>
      <c r="E7" s="18">
        <f>'[2]2.1'!E7</f>
        <v>386151.13000000006</v>
      </c>
      <c r="F7" s="19">
        <f>'[2]2.1'!F7</f>
        <v>350881.79</v>
      </c>
      <c r="G7" s="17">
        <f aca="true" t="shared" si="2" ref="G7:G12">E7/F7*100</f>
        <v>110.05163020856685</v>
      </c>
      <c r="H7" s="18">
        <f>'[2]2.1'!H7</f>
        <v>251789.7499999999</v>
      </c>
      <c r="I7" s="19">
        <f>'[2]2.1'!I7</f>
        <v>242296.73999999996</v>
      </c>
      <c r="J7" s="17">
        <f aca="true" t="shared" si="3" ref="J7:J12">H7/I7*100</f>
        <v>103.91792724904178</v>
      </c>
      <c r="K7" s="18">
        <f>'[2]2.1'!K7</f>
        <v>670132.9</v>
      </c>
      <c r="L7" s="19">
        <f>'[2]2.1'!L7</f>
        <v>661516.9</v>
      </c>
      <c r="M7" s="17">
        <f aca="true" t="shared" si="4" ref="M7:M12">K7/L7*100</f>
        <v>101.30246105579464</v>
      </c>
    </row>
    <row r="8" spans="1:13" ht="46.5" customHeight="1">
      <c r="A8" s="20" t="s">
        <v>62</v>
      </c>
      <c r="B8" s="21">
        <f>E8+H8+K8</f>
        <v>762865.5499999999</v>
      </c>
      <c r="C8" s="21">
        <f t="shared" si="0"/>
        <v>728456.29</v>
      </c>
      <c r="D8" s="21">
        <f t="shared" si="1"/>
        <v>104.72358609189851</v>
      </c>
      <c r="E8" s="18">
        <f>'[2]2.3'!E6</f>
        <v>280456.91</v>
      </c>
      <c r="F8" s="18">
        <f>'[2]2.3'!F6</f>
        <v>254420.6</v>
      </c>
      <c r="G8" s="21">
        <f t="shared" si="2"/>
        <v>110.23356992319017</v>
      </c>
      <c r="H8" s="21">
        <f>'[2]2.3'!H6</f>
        <v>130829.13999999998</v>
      </c>
      <c r="I8" s="22">
        <f>'[2]2.3'!I6</f>
        <v>126220.49</v>
      </c>
      <c r="J8" s="21">
        <f t="shared" si="3"/>
        <v>103.65126929866932</v>
      </c>
      <c r="K8" s="21">
        <f>'[2]2.3'!K6</f>
        <v>351579.5</v>
      </c>
      <c r="L8" s="22">
        <f>'[2]2.3'!L6</f>
        <v>347815.19999999995</v>
      </c>
      <c r="M8" s="21">
        <f t="shared" si="4"/>
        <v>101.08227012505493</v>
      </c>
    </row>
    <row r="9" spans="1:15" ht="16.5" customHeight="1">
      <c r="A9" s="20" t="s">
        <v>63</v>
      </c>
      <c r="B9" s="21">
        <f t="shared" si="0"/>
        <v>4593710.399999999</v>
      </c>
      <c r="C9" s="21">
        <f t="shared" si="0"/>
        <v>4477345.600000001</v>
      </c>
      <c r="D9" s="21">
        <f t="shared" si="1"/>
        <v>102.59896846024124</v>
      </c>
      <c r="E9" s="21">
        <f>'[2]3'!E6</f>
        <v>390898.39999999997</v>
      </c>
      <c r="F9" s="22">
        <f>'[2]3'!F6</f>
        <v>353217.2</v>
      </c>
      <c r="G9" s="21">
        <f t="shared" si="2"/>
        <v>110.6679969152125</v>
      </c>
      <c r="H9" s="21">
        <f>'[2]3'!H6</f>
        <v>1003634.4</v>
      </c>
      <c r="I9" s="22">
        <f>'[2]3'!I6</f>
        <v>964752.9999999999</v>
      </c>
      <c r="J9" s="21">
        <f t="shared" si="3"/>
        <v>104.03019218390614</v>
      </c>
      <c r="K9" s="21">
        <f>'[2]3'!K6</f>
        <v>3199177.599999999</v>
      </c>
      <c r="L9" s="22">
        <f>'[2]3'!L6</f>
        <v>3159375.400000001</v>
      </c>
      <c r="M9" s="21">
        <f t="shared" si="4"/>
        <v>101.2598123034065</v>
      </c>
      <c r="O9" s="23"/>
    </row>
    <row r="10" spans="1:13" ht="16.5" customHeight="1">
      <c r="A10" s="20" t="s">
        <v>64</v>
      </c>
      <c r="B10" s="21">
        <f t="shared" si="0"/>
        <v>3328168.3</v>
      </c>
      <c r="C10" s="21">
        <f t="shared" si="0"/>
        <v>3398786.3000000003</v>
      </c>
      <c r="D10" s="21">
        <f t="shared" si="1"/>
        <v>97.92225830732575</v>
      </c>
      <c r="E10" s="21">
        <f>'[2]4'!E6</f>
        <v>2422566.1999999997</v>
      </c>
      <c r="F10" s="21">
        <f>'[2]4'!F6</f>
        <v>2485086.3000000003</v>
      </c>
      <c r="G10" s="21">
        <f t="shared" si="2"/>
        <v>97.48418797367316</v>
      </c>
      <c r="H10" s="21">
        <f>'[2]4'!H6</f>
        <v>15767.800000000001</v>
      </c>
      <c r="I10" s="21">
        <f>'[2]4'!I6</f>
        <v>17031.8</v>
      </c>
      <c r="J10" s="21">
        <f t="shared" si="3"/>
        <v>92.57858828779109</v>
      </c>
      <c r="K10" s="21">
        <f>'[2]4'!K6</f>
        <v>889834.3</v>
      </c>
      <c r="L10" s="21">
        <f>'[2]4'!L6</f>
        <v>896668.2000000002</v>
      </c>
      <c r="M10" s="21">
        <f t="shared" si="4"/>
        <v>99.23785632188137</v>
      </c>
    </row>
    <row r="11" spans="1:13" ht="16.5" customHeight="1">
      <c r="A11" s="16" t="s">
        <v>65</v>
      </c>
      <c r="B11" s="24">
        <f>E11+H11+K11</f>
        <v>1980463</v>
      </c>
      <c r="C11" s="24">
        <f t="shared" si="0"/>
        <v>1944717</v>
      </c>
      <c r="D11" s="21">
        <f t="shared" si="1"/>
        <v>101.8381080640525</v>
      </c>
      <c r="E11" s="25">
        <f>'[2]5'!E6</f>
        <v>143774</v>
      </c>
      <c r="F11" s="25">
        <f>'[2]5'!F6</f>
        <v>145484</v>
      </c>
      <c r="G11" s="21">
        <f t="shared" si="2"/>
        <v>98.82461301586429</v>
      </c>
      <c r="H11" s="25">
        <f>'[2]5'!H6</f>
        <v>522870</v>
      </c>
      <c r="I11" s="25">
        <f>'[2]5'!I6</f>
        <v>502422</v>
      </c>
      <c r="J11" s="21">
        <f t="shared" si="3"/>
        <v>104.06988547476026</v>
      </c>
      <c r="K11" s="25">
        <f>'[2]5'!K6</f>
        <v>1313819</v>
      </c>
      <c r="L11" s="25">
        <f>'[2]5'!L6</f>
        <v>1296811</v>
      </c>
      <c r="M11" s="21">
        <f t="shared" si="4"/>
        <v>101.31152496393074</v>
      </c>
    </row>
    <row r="12" spans="1:13" ht="16.5" customHeight="1">
      <c r="A12" s="16" t="s">
        <v>66</v>
      </c>
      <c r="B12" s="26">
        <f t="shared" si="0"/>
        <v>4494232</v>
      </c>
      <c r="C12" s="26">
        <f t="shared" si="0"/>
        <v>4406907</v>
      </c>
      <c r="D12" s="17">
        <f t="shared" si="1"/>
        <v>101.98154851010017</v>
      </c>
      <c r="E12" s="27">
        <f>'[2]6'!E6</f>
        <v>76398</v>
      </c>
      <c r="F12" s="27">
        <f>'[2]6'!F6</f>
        <v>57073</v>
      </c>
      <c r="G12" s="21">
        <f t="shared" si="2"/>
        <v>133.86014402607188</v>
      </c>
      <c r="H12" s="27">
        <f>'[2]6'!H6</f>
        <v>1141926</v>
      </c>
      <c r="I12" s="27">
        <f>'[2]6'!I6</f>
        <v>1095418</v>
      </c>
      <c r="J12" s="17">
        <f t="shared" si="3"/>
        <v>104.24568520875137</v>
      </c>
      <c r="K12" s="27">
        <f>'[2]6'!K6</f>
        <v>3275908</v>
      </c>
      <c r="L12" s="27">
        <f>'[2]6'!L6</f>
        <v>3254416</v>
      </c>
      <c r="M12" s="17">
        <f t="shared" si="4"/>
        <v>100.66039498330883</v>
      </c>
    </row>
    <row r="13" spans="1:13" s="28" customFormat="1" ht="28.5" customHeight="1">
      <c r="A13" s="396" t="s">
        <v>224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</row>
    <row r="14" spans="1:13" ht="12.75" customHeight="1">
      <c r="A14" s="29" t="s">
        <v>39</v>
      </c>
      <c r="B14" s="27">
        <f aca="true" t="shared" si="5" ref="B14:C21">E14+H14+K14</f>
        <v>9486504</v>
      </c>
      <c r="C14" s="27">
        <f t="shared" si="5"/>
        <v>9248413</v>
      </c>
      <c r="D14" s="30">
        <f aca="true" t="shared" si="6" ref="D14:D20">B14/C14*100</f>
        <v>102.57439844003507</v>
      </c>
      <c r="E14" s="27">
        <f>'[2]8'!E7</f>
        <v>834034</v>
      </c>
      <c r="F14" s="27">
        <f>'[2]8'!F7</f>
        <v>812747</v>
      </c>
      <c r="G14" s="30">
        <f aca="true" t="shared" si="7" ref="G14:G21">E14/F14*100</f>
        <v>102.6191422422968</v>
      </c>
      <c r="H14" s="27">
        <f>'[2]8'!H7</f>
        <v>3930772</v>
      </c>
      <c r="I14" s="27">
        <f>'[2]8'!I7</f>
        <v>3688653</v>
      </c>
      <c r="J14" s="30">
        <f aca="true" t="shared" si="8" ref="J14:J21">H14/I14*100</f>
        <v>106.56388660033893</v>
      </c>
      <c r="K14" s="27">
        <f>'[2]8'!K7</f>
        <v>4721698</v>
      </c>
      <c r="L14" s="27">
        <f>'[2]8'!L7</f>
        <v>4747013</v>
      </c>
      <c r="M14" s="30">
        <f aca="true" t="shared" si="9" ref="M14:M21">K14/L14*100</f>
        <v>99.4667172809512</v>
      </c>
    </row>
    <row r="15" spans="1:13" ht="12.75" customHeight="1">
      <c r="A15" s="31" t="s">
        <v>67</v>
      </c>
      <c r="B15" s="27">
        <f>E15+H15+K15</f>
        <v>4760969</v>
      </c>
      <c r="C15" s="27">
        <f t="shared" si="5"/>
        <v>4573813</v>
      </c>
      <c r="D15" s="30">
        <f>B15/C15*100</f>
        <v>104.09190318887107</v>
      </c>
      <c r="E15" s="26">
        <f>'[2]8'!E34</f>
        <v>317741</v>
      </c>
      <c r="F15" s="26">
        <f>'[2]8'!F34</f>
        <v>304072</v>
      </c>
      <c r="G15" s="30">
        <f>E15/F15*100</f>
        <v>104.49531689862927</v>
      </c>
      <c r="H15" s="26">
        <f>'[2]8'!H34</f>
        <v>2045368</v>
      </c>
      <c r="I15" s="26">
        <f>'[2]8'!I34</f>
        <v>1893466</v>
      </c>
      <c r="J15" s="30">
        <f t="shared" si="8"/>
        <v>108.02243082262896</v>
      </c>
      <c r="K15" s="26">
        <f>'[2]8'!K34</f>
        <v>2397860</v>
      </c>
      <c r="L15" s="26">
        <f>'[2]8'!L34</f>
        <v>2376275</v>
      </c>
      <c r="M15" s="30">
        <f t="shared" si="9"/>
        <v>100.90835446234128</v>
      </c>
    </row>
    <row r="16" spans="1:13" ht="12.75" customHeight="1">
      <c r="A16" s="29" t="s">
        <v>45</v>
      </c>
      <c r="B16" s="27">
        <f t="shared" si="5"/>
        <v>22472782</v>
      </c>
      <c r="C16" s="27">
        <f t="shared" si="5"/>
        <v>21669739</v>
      </c>
      <c r="D16" s="30">
        <f t="shared" si="6"/>
        <v>103.70582682144902</v>
      </c>
      <c r="E16" s="25">
        <f>'[2]8'!E119</f>
        <v>1265003</v>
      </c>
      <c r="F16" s="25">
        <f>'[2]8'!F119</f>
        <v>1274932</v>
      </c>
      <c r="G16" s="30">
        <f t="shared" si="7"/>
        <v>99.22121336667368</v>
      </c>
      <c r="H16" s="25">
        <f>'[2]8'!H119</f>
        <v>11358068</v>
      </c>
      <c r="I16" s="25">
        <f>'[2]8'!I119</f>
        <v>10023962</v>
      </c>
      <c r="J16" s="30">
        <f t="shared" si="8"/>
        <v>113.30916857027191</v>
      </c>
      <c r="K16" s="25">
        <f>'[2]8'!K119</f>
        <v>9849711</v>
      </c>
      <c r="L16" s="25">
        <f>'[2]8'!L119</f>
        <v>10370845</v>
      </c>
      <c r="M16" s="30">
        <f t="shared" si="9"/>
        <v>94.97500926877221</v>
      </c>
    </row>
    <row r="17" spans="1:13" ht="13.5" customHeight="1">
      <c r="A17" s="29" t="s">
        <v>47</v>
      </c>
      <c r="B17" s="27">
        <f>E17+H17+K17</f>
        <v>2539144</v>
      </c>
      <c r="C17" s="27">
        <f t="shared" si="5"/>
        <v>2635603</v>
      </c>
      <c r="D17" s="30">
        <f t="shared" si="6"/>
        <v>96.3401544162759</v>
      </c>
      <c r="E17" s="25">
        <f>'[2]8'!E147</f>
        <v>24588</v>
      </c>
      <c r="F17" s="25">
        <f>'[2]8'!F147</f>
        <v>25071</v>
      </c>
      <c r="G17" s="30">
        <f t="shared" si="7"/>
        <v>98.07347134139044</v>
      </c>
      <c r="H17" s="25">
        <f>'[2]8'!H147</f>
        <v>903686</v>
      </c>
      <c r="I17" s="25">
        <f>'[2]8'!I147</f>
        <v>878975</v>
      </c>
      <c r="J17" s="30">
        <f t="shared" si="8"/>
        <v>102.81134275718877</v>
      </c>
      <c r="K17" s="25">
        <f>'[2]8'!K147</f>
        <v>1610870</v>
      </c>
      <c r="L17" s="25">
        <f>'[2]8'!L147</f>
        <v>1731557</v>
      </c>
      <c r="M17" s="30">
        <f t="shared" si="9"/>
        <v>93.03014570123884</v>
      </c>
    </row>
    <row r="18" spans="1:13" ht="13.5" customHeight="1">
      <c r="A18" s="29" t="s">
        <v>49</v>
      </c>
      <c r="B18" s="27">
        <f t="shared" si="5"/>
        <v>808328</v>
      </c>
      <c r="C18" s="27">
        <f t="shared" si="5"/>
        <v>831333</v>
      </c>
      <c r="D18" s="30">
        <f t="shared" si="6"/>
        <v>97.23275751112972</v>
      </c>
      <c r="E18" s="25">
        <f>'[2]8'!E175</f>
        <v>270932</v>
      </c>
      <c r="F18" s="25">
        <f>'[2]8'!F175</f>
        <v>221190</v>
      </c>
      <c r="G18" s="30">
        <f t="shared" si="7"/>
        <v>122.48835842488359</v>
      </c>
      <c r="H18" s="25">
        <f>'[2]8'!H175</f>
        <v>66671</v>
      </c>
      <c r="I18" s="25">
        <f>'[2]8'!I175</f>
        <v>89180</v>
      </c>
      <c r="J18" s="30">
        <f t="shared" si="8"/>
        <v>74.76003588248487</v>
      </c>
      <c r="K18" s="25">
        <f>'[2]8'!K175</f>
        <v>470725</v>
      </c>
      <c r="L18" s="25">
        <f>'[2]8'!L175</f>
        <v>520963</v>
      </c>
      <c r="M18" s="30">
        <f t="shared" si="9"/>
        <v>90.35670479477429</v>
      </c>
    </row>
    <row r="19" spans="1:13" ht="12" customHeight="1">
      <c r="A19" s="29" t="s">
        <v>50</v>
      </c>
      <c r="B19" s="27">
        <f t="shared" si="5"/>
        <v>4170783</v>
      </c>
      <c r="C19" s="27">
        <f t="shared" si="5"/>
        <v>3874059</v>
      </c>
      <c r="D19" s="30">
        <f t="shared" si="6"/>
        <v>107.65925351162696</v>
      </c>
      <c r="E19" s="25">
        <f>'[2]8'!E202</f>
        <v>309461</v>
      </c>
      <c r="F19" s="25">
        <f>'[2]8'!F202</f>
        <v>268937</v>
      </c>
      <c r="G19" s="30">
        <f t="shared" si="7"/>
        <v>115.06821300155798</v>
      </c>
      <c r="H19" s="25">
        <f>'[2]8'!H202</f>
        <v>2117410</v>
      </c>
      <c r="I19" s="25">
        <f>'[2]8'!I202</f>
        <v>1928226</v>
      </c>
      <c r="J19" s="30">
        <f t="shared" si="8"/>
        <v>109.8112980532365</v>
      </c>
      <c r="K19" s="25">
        <f>'[2]8'!K202</f>
        <v>1743912</v>
      </c>
      <c r="L19" s="25">
        <f>'[2]8'!L202</f>
        <v>1676896</v>
      </c>
      <c r="M19" s="30">
        <f t="shared" si="9"/>
        <v>103.99643150201325</v>
      </c>
    </row>
    <row r="20" spans="1:13" s="35" customFormat="1" ht="12">
      <c r="A20" s="32" t="s">
        <v>51</v>
      </c>
      <c r="B20" s="33">
        <f t="shared" si="5"/>
        <v>279600</v>
      </c>
      <c r="C20" s="33">
        <f t="shared" si="5"/>
        <v>267570</v>
      </c>
      <c r="D20" s="34">
        <f t="shared" si="6"/>
        <v>104.49601973315394</v>
      </c>
      <c r="E20" s="25">
        <f>'[2]8'!E230</f>
        <v>18237</v>
      </c>
      <c r="F20" s="25">
        <f>'[2]8'!F230</f>
        <v>17559</v>
      </c>
      <c r="G20" s="34">
        <f t="shared" si="7"/>
        <v>103.8612677259525</v>
      </c>
      <c r="H20" s="25">
        <f>'[2]8'!H230</f>
        <v>129594</v>
      </c>
      <c r="I20" s="25">
        <f>'[2]8'!I230</f>
        <v>115149</v>
      </c>
      <c r="J20" s="34">
        <f t="shared" si="8"/>
        <v>112.54461610608864</v>
      </c>
      <c r="K20" s="25">
        <f>'[2]8'!K230</f>
        <v>131769</v>
      </c>
      <c r="L20" s="25">
        <f>'[2]8'!L230</f>
        <v>134862</v>
      </c>
      <c r="M20" s="34">
        <f t="shared" si="9"/>
        <v>97.70654446767807</v>
      </c>
    </row>
    <row r="21" spans="1:13" ht="12">
      <c r="A21" s="36" t="s">
        <v>52</v>
      </c>
      <c r="B21" s="37">
        <f t="shared" si="5"/>
        <v>50899311</v>
      </c>
      <c r="C21" s="37">
        <f>F21+I21+L21</f>
        <v>49812365</v>
      </c>
      <c r="D21" s="38">
        <f>B21/C21*100</f>
        <v>102.18208069422121</v>
      </c>
      <c r="E21" s="37">
        <f>'[2]8'!E256</f>
        <v>36381589</v>
      </c>
      <c r="F21" s="37">
        <f>'[2]8'!F256</f>
        <v>34735222</v>
      </c>
      <c r="G21" s="38">
        <f t="shared" si="7"/>
        <v>104.7397624232832</v>
      </c>
      <c r="H21" s="37">
        <f>'[2]8'!H256</f>
        <v>631732</v>
      </c>
      <c r="I21" s="37">
        <f>'[2]8'!I256</f>
        <v>637392</v>
      </c>
      <c r="J21" s="38">
        <f t="shared" si="8"/>
        <v>99.11200642618671</v>
      </c>
      <c r="K21" s="37">
        <f>'[2]8'!K256</f>
        <v>13885990</v>
      </c>
      <c r="L21" s="37">
        <f>'[2]8'!L256</f>
        <v>14439751</v>
      </c>
      <c r="M21" s="38">
        <f t="shared" si="9"/>
        <v>96.16502389826528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402" t="s">
        <v>120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7.25" customHeight="1">
      <c r="A2" s="402" t="s">
        <v>121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68</v>
      </c>
    </row>
    <row r="4" spans="1:13" ht="17.25" customHeight="1">
      <c r="A4" s="403"/>
      <c r="B4" s="398" t="s">
        <v>114</v>
      </c>
      <c r="C4" s="398"/>
      <c r="D4" s="398"/>
      <c r="E4" s="398" t="s">
        <v>118</v>
      </c>
      <c r="F4" s="398"/>
      <c r="G4" s="399"/>
      <c r="H4" s="399"/>
      <c r="I4" s="399"/>
      <c r="J4" s="399"/>
      <c r="K4" s="399"/>
      <c r="L4" s="399"/>
      <c r="M4" s="400"/>
    </row>
    <row r="5" spans="1:13" ht="31.5" customHeight="1">
      <c r="A5" s="404"/>
      <c r="B5" s="398"/>
      <c r="C5" s="398"/>
      <c r="D5" s="398"/>
      <c r="E5" s="398" t="s">
        <v>115</v>
      </c>
      <c r="F5" s="398"/>
      <c r="G5" s="398"/>
      <c r="H5" s="398" t="s">
        <v>116</v>
      </c>
      <c r="I5" s="398"/>
      <c r="J5" s="398"/>
      <c r="K5" s="398" t="s">
        <v>117</v>
      </c>
      <c r="L5" s="398"/>
      <c r="M5" s="401"/>
    </row>
    <row r="6" spans="1:15" ht="39.75" customHeight="1">
      <c r="A6" s="404"/>
      <c r="B6" s="307" t="s">
        <v>193</v>
      </c>
      <c r="C6" s="307" t="s">
        <v>119</v>
      </c>
      <c r="D6" s="307" t="s">
        <v>194</v>
      </c>
      <c r="E6" s="307" t="s">
        <v>193</v>
      </c>
      <c r="F6" s="307" t="s">
        <v>119</v>
      </c>
      <c r="G6" s="307" t="s">
        <v>194</v>
      </c>
      <c r="H6" s="307" t="s">
        <v>193</v>
      </c>
      <c r="I6" s="307" t="s">
        <v>119</v>
      </c>
      <c r="J6" s="307" t="s">
        <v>194</v>
      </c>
      <c r="K6" s="307" t="s">
        <v>193</v>
      </c>
      <c r="L6" s="307" t="s">
        <v>119</v>
      </c>
      <c r="M6" s="308" t="s">
        <v>194</v>
      </c>
      <c r="N6" s="42"/>
      <c r="O6" s="43"/>
    </row>
    <row r="7" spans="1:26" s="181" customFormat="1" ht="12.75" customHeight="1">
      <c r="A7" s="44" t="s">
        <v>69</v>
      </c>
      <c r="B7" s="45">
        <f>E7+H7+K7</f>
        <v>1308073.78</v>
      </c>
      <c r="C7" s="45">
        <f>F7+I7+L7</f>
        <v>1254695.43</v>
      </c>
      <c r="D7" s="45">
        <f>B7/C7%</f>
        <v>104.25428743292706</v>
      </c>
      <c r="E7" s="45">
        <f>SUM(E8:E27)</f>
        <v>386151.13000000006</v>
      </c>
      <c r="F7" s="45">
        <f>SUM(F8:F27)</f>
        <v>350881.79</v>
      </c>
      <c r="G7" s="45">
        <f>E7/F7%</f>
        <v>110.05163020856683</v>
      </c>
      <c r="H7" s="45">
        <f>SUM(H8:H27)</f>
        <v>251789.7499999999</v>
      </c>
      <c r="I7" s="45">
        <f>SUM(I8:I27)</f>
        <v>242296.73999999996</v>
      </c>
      <c r="J7" s="45">
        <f>H7/I7%</f>
        <v>103.9179272490418</v>
      </c>
      <c r="K7" s="45">
        <f>SUM(K8:K27)</f>
        <v>670132.9</v>
      </c>
      <c r="L7" s="45">
        <f>SUM(L8:L27)</f>
        <v>661516.9</v>
      </c>
      <c r="M7" s="45">
        <f>K7/L7%</f>
        <v>101.30246105579465</v>
      </c>
      <c r="O7" s="273"/>
      <c r="P7" s="273"/>
      <c r="Q7" s="274"/>
      <c r="R7" s="273"/>
      <c r="S7" s="273"/>
      <c r="T7" s="274"/>
      <c r="U7" s="273"/>
      <c r="V7" s="273"/>
      <c r="W7" s="274"/>
      <c r="X7" s="273"/>
      <c r="Y7" s="273"/>
      <c r="Z7" s="274"/>
    </row>
    <row r="8" spans="1:26" s="181" customFormat="1" ht="12.75" customHeight="1">
      <c r="A8" s="174" t="s">
        <v>104</v>
      </c>
      <c r="B8" s="45">
        <f aca="true" t="shared" si="0" ref="B8:C24">E8+H8+K8</f>
        <v>100093.63</v>
      </c>
      <c r="C8" s="45">
        <f t="shared" si="0"/>
        <v>96906.11000000002</v>
      </c>
      <c r="D8" s="45">
        <f aca="true" t="shared" si="1" ref="D8:D27">B8/C8%</f>
        <v>103.2892869190601</v>
      </c>
      <c r="E8" s="364">
        <v>15394.42</v>
      </c>
      <c r="F8" s="364">
        <v>15256.59</v>
      </c>
      <c r="G8" s="45">
        <f aca="true" t="shared" si="2" ref="G8:G27">E8/F8%</f>
        <v>100.90341288584146</v>
      </c>
      <c r="H8" s="364">
        <v>48476.81</v>
      </c>
      <c r="I8" s="364">
        <v>46350.12</v>
      </c>
      <c r="J8" s="45">
        <f aca="true" t="shared" si="3" ref="J8:J27">H8/I8%</f>
        <v>104.58831606045463</v>
      </c>
      <c r="K8" s="364">
        <v>36222.4</v>
      </c>
      <c r="L8" s="364">
        <v>35299.4</v>
      </c>
      <c r="M8" s="45">
        <f aca="true" t="shared" si="4" ref="M8:M27">K8/L8%</f>
        <v>102.61477532196014</v>
      </c>
      <c r="O8" s="273"/>
      <c r="P8" s="273"/>
      <c r="Q8" s="274"/>
      <c r="R8" s="273"/>
      <c r="S8" s="273"/>
      <c r="T8" s="274"/>
      <c r="U8" s="273"/>
      <c r="V8" s="273"/>
      <c r="W8" s="274"/>
      <c r="X8" s="273"/>
      <c r="Y8" s="273"/>
      <c r="Z8" s="274"/>
    </row>
    <row r="9" spans="1:26" s="181" customFormat="1" ht="12.75" customHeight="1">
      <c r="A9" s="46" t="s">
        <v>70</v>
      </c>
      <c r="B9" s="45">
        <f t="shared" si="0"/>
        <v>136854.52000000002</v>
      </c>
      <c r="C9" s="45">
        <f t="shared" si="0"/>
        <v>125340.68000000001</v>
      </c>
      <c r="D9" s="45">
        <f t="shared" si="1"/>
        <v>109.18603601001688</v>
      </c>
      <c r="E9" s="364">
        <v>93305.32</v>
      </c>
      <c r="F9" s="364">
        <v>81401.58</v>
      </c>
      <c r="G9" s="45">
        <f t="shared" si="2"/>
        <v>114.62347536743145</v>
      </c>
      <c r="H9" s="364">
        <v>4878.7</v>
      </c>
      <c r="I9" s="364">
        <v>4944.3</v>
      </c>
      <c r="J9" s="45">
        <f t="shared" si="3"/>
        <v>98.67321966709139</v>
      </c>
      <c r="K9" s="364">
        <v>38670.5</v>
      </c>
      <c r="L9" s="364">
        <v>38994.8</v>
      </c>
      <c r="M9" s="45">
        <f t="shared" si="4"/>
        <v>99.16835065188178</v>
      </c>
      <c r="O9" s="273"/>
      <c r="P9" s="273"/>
      <c r="Q9" s="274"/>
      <c r="R9" s="273"/>
      <c r="S9" s="273"/>
      <c r="T9" s="274"/>
      <c r="U9" s="273"/>
      <c r="V9" s="273"/>
      <c r="W9" s="274"/>
      <c r="X9" s="273"/>
      <c r="Y9" s="273"/>
      <c r="Z9" s="274"/>
    </row>
    <row r="10" spans="1:26" s="181" customFormat="1" ht="12.75" customHeight="1">
      <c r="A10" s="46" t="s">
        <v>71</v>
      </c>
      <c r="B10" s="45">
        <f t="shared" si="0"/>
        <v>90228.33</v>
      </c>
      <c r="C10" s="45">
        <f t="shared" si="0"/>
        <v>89518.2</v>
      </c>
      <c r="D10" s="45">
        <f t="shared" si="1"/>
        <v>100.79328002573779</v>
      </c>
      <c r="E10" s="364">
        <v>13789.03</v>
      </c>
      <c r="F10" s="364">
        <v>15664</v>
      </c>
      <c r="G10" s="45">
        <f t="shared" si="2"/>
        <v>88.03006894790605</v>
      </c>
      <c r="H10" s="364">
        <v>16040.6</v>
      </c>
      <c r="I10" s="364">
        <v>14407.8</v>
      </c>
      <c r="J10" s="45">
        <f t="shared" si="3"/>
        <v>111.33275031580116</v>
      </c>
      <c r="K10" s="364">
        <v>60398.7</v>
      </c>
      <c r="L10" s="364">
        <v>59446.4</v>
      </c>
      <c r="M10" s="45">
        <f t="shared" si="4"/>
        <v>101.60194730042524</v>
      </c>
      <c r="O10" s="273"/>
      <c r="P10" s="273"/>
      <c r="Q10" s="274"/>
      <c r="R10" s="273"/>
      <c r="S10" s="273"/>
      <c r="T10" s="274"/>
      <c r="U10" s="273"/>
      <c r="V10" s="273"/>
      <c r="W10" s="274"/>
      <c r="X10" s="273"/>
      <c r="Y10" s="273"/>
      <c r="Z10" s="274"/>
    </row>
    <row r="11" spans="1:26" s="181" customFormat="1" ht="12.75" customHeight="1">
      <c r="A11" s="46" t="s">
        <v>72</v>
      </c>
      <c r="B11" s="45">
        <f t="shared" si="0"/>
        <v>162067.63</v>
      </c>
      <c r="C11" s="45">
        <f t="shared" si="0"/>
        <v>169946.84</v>
      </c>
      <c r="D11" s="45">
        <f t="shared" si="1"/>
        <v>95.36372079645612</v>
      </c>
      <c r="E11" s="364">
        <v>72448.23</v>
      </c>
      <c r="F11" s="364">
        <v>84187.14</v>
      </c>
      <c r="G11" s="45">
        <f t="shared" si="2"/>
        <v>86.05617199966645</v>
      </c>
      <c r="H11" s="364">
        <v>32118.4</v>
      </c>
      <c r="I11" s="364">
        <v>30698.7</v>
      </c>
      <c r="J11" s="45">
        <f t="shared" si="3"/>
        <v>104.62462579848658</v>
      </c>
      <c r="K11" s="364">
        <v>57501</v>
      </c>
      <c r="L11" s="364">
        <v>55061</v>
      </c>
      <c r="M11" s="45">
        <f t="shared" si="4"/>
        <v>104.43144875683333</v>
      </c>
      <c r="O11" s="273"/>
      <c r="P11" s="273"/>
      <c r="Q11" s="274"/>
      <c r="R11" s="273"/>
      <c r="S11" s="273"/>
      <c r="T11" s="274"/>
      <c r="U11" s="273"/>
      <c r="V11" s="273"/>
      <c r="W11" s="274"/>
      <c r="X11" s="273"/>
      <c r="Y11" s="273"/>
      <c r="Z11" s="274"/>
    </row>
    <row r="12" spans="1:26" s="181" customFormat="1" ht="12.75" customHeight="1">
      <c r="A12" s="46" t="s">
        <v>73</v>
      </c>
      <c r="B12" s="45">
        <f t="shared" si="0"/>
        <v>32941.729999999996</v>
      </c>
      <c r="C12" s="45">
        <f t="shared" si="0"/>
        <v>32051.11</v>
      </c>
      <c r="D12" s="45">
        <f t="shared" si="1"/>
        <v>102.77874931632631</v>
      </c>
      <c r="E12" s="364">
        <v>370.53</v>
      </c>
      <c r="F12" s="364">
        <v>294.91</v>
      </c>
      <c r="G12" s="45">
        <f t="shared" si="2"/>
        <v>125.64172120307889</v>
      </c>
      <c r="H12" s="364">
        <v>9042.9</v>
      </c>
      <c r="I12" s="364">
        <v>8673.3</v>
      </c>
      <c r="J12" s="45">
        <f t="shared" si="3"/>
        <v>104.26135380996853</v>
      </c>
      <c r="K12" s="364">
        <v>23528.3</v>
      </c>
      <c r="L12" s="364">
        <v>23082.9</v>
      </c>
      <c r="M12" s="45">
        <f t="shared" si="4"/>
        <v>101.92956690883727</v>
      </c>
      <c r="O12" s="273"/>
      <c r="P12" s="273"/>
      <c r="Q12" s="274"/>
      <c r="R12" s="273"/>
      <c r="S12" s="273"/>
      <c r="T12" s="274"/>
      <c r="U12" s="273"/>
      <c r="V12" s="273"/>
      <c r="W12" s="274"/>
      <c r="X12" s="273"/>
      <c r="Y12" s="273"/>
      <c r="Z12" s="274"/>
    </row>
    <row r="13" spans="1:26" s="181" customFormat="1" ht="12.75" customHeight="1">
      <c r="A13" s="46" t="s">
        <v>74</v>
      </c>
      <c r="B13" s="45">
        <f t="shared" si="0"/>
        <v>64989.78</v>
      </c>
      <c r="C13" s="45">
        <f t="shared" si="0"/>
        <v>61748.03</v>
      </c>
      <c r="D13" s="45">
        <f t="shared" si="1"/>
        <v>105.24996505961406</v>
      </c>
      <c r="E13" s="364">
        <v>11994.18</v>
      </c>
      <c r="F13" s="364">
        <v>11772.33</v>
      </c>
      <c r="G13" s="45">
        <f t="shared" si="2"/>
        <v>101.88450374734654</v>
      </c>
      <c r="H13" s="364">
        <v>23128.3</v>
      </c>
      <c r="I13" s="364">
        <v>21417.7</v>
      </c>
      <c r="J13" s="45">
        <f t="shared" si="3"/>
        <v>107.98685199624609</v>
      </c>
      <c r="K13" s="364">
        <v>29867.3</v>
      </c>
      <c r="L13" s="364">
        <v>28558</v>
      </c>
      <c r="M13" s="45">
        <f t="shared" si="4"/>
        <v>104.58470481126129</v>
      </c>
      <c r="O13" s="273"/>
      <c r="P13" s="273"/>
      <c r="Q13" s="274"/>
      <c r="R13" s="273"/>
      <c r="S13" s="273"/>
      <c r="T13" s="274"/>
      <c r="U13" s="273"/>
      <c r="V13" s="273"/>
      <c r="W13" s="274"/>
      <c r="X13" s="273"/>
      <c r="Y13" s="273"/>
      <c r="Z13" s="274"/>
    </row>
    <row r="14" spans="1:26" s="181" customFormat="1" ht="12.75" customHeight="1">
      <c r="A14" s="46" t="s">
        <v>75</v>
      </c>
      <c r="B14" s="45">
        <f t="shared" si="0"/>
        <v>82642.07</v>
      </c>
      <c r="C14" s="45">
        <f t="shared" si="0"/>
        <v>78815.15</v>
      </c>
      <c r="D14" s="45">
        <f t="shared" si="1"/>
        <v>104.85556393662895</v>
      </c>
      <c r="E14" s="364">
        <v>14319.17</v>
      </c>
      <c r="F14" s="364">
        <v>12417.95</v>
      </c>
      <c r="G14" s="45">
        <f t="shared" si="2"/>
        <v>115.31025652382236</v>
      </c>
      <c r="H14" s="364">
        <v>20125.4</v>
      </c>
      <c r="I14" s="364">
        <v>19249.3</v>
      </c>
      <c r="J14" s="45">
        <f t="shared" si="3"/>
        <v>104.55133433423553</v>
      </c>
      <c r="K14" s="364">
        <v>48197.5</v>
      </c>
      <c r="L14" s="364">
        <v>47147.9</v>
      </c>
      <c r="M14" s="45">
        <f t="shared" si="4"/>
        <v>102.22618610797086</v>
      </c>
      <c r="O14" s="273"/>
      <c r="P14" s="273"/>
      <c r="Q14" s="274"/>
      <c r="R14" s="273"/>
      <c r="S14" s="273"/>
      <c r="T14" s="274"/>
      <c r="U14" s="273"/>
      <c r="V14" s="273"/>
      <c r="W14" s="274"/>
      <c r="X14" s="273"/>
      <c r="Y14" s="273"/>
      <c r="Z14" s="274"/>
    </row>
    <row r="15" spans="1:26" s="181" customFormat="1" ht="12.75" customHeight="1">
      <c r="A15" s="46" t="s">
        <v>106</v>
      </c>
      <c r="B15" s="45">
        <f t="shared" si="0"/>
        <v>62136.799999999996</v>
      </c>
      <c r="C15" s="45">
        <f t="shared" si="0"/>
        <v>60818.67</v>
      </c>
      <c r="D15" s="45">
        <f t="shared" si="1"/>
        <v>102.16731145222347</v>
      </c>
      <c r="E15" s="364">
        <v>3418.8</v>
      </c>
      <c r="F15" s="364">
        <v>3139.83</v>
      </c>
      <c r="G15" s="45">
        <f t="shared" si="2"/>
        <v>108.88487593277344</v>
      </c>
      <c r="H15" s="364">
        <v>20457.3</v>
      </c>
      <c r="I15" s="364">
        <v>20009.84</v>
      </c>
      <c r="J15" s="45">
        <f t="shared" si="3"/>
        <v>102.23619978970346</v>
      </c>
      <c r="K15" s="364">
        <v>38260.7</v>
      </c>
      <c r="L15" s="364">
        <v>37669</v>
      </c>
      <c r="M15" s="45">
        <f t="shared" si="4"/>
        <v>101.57078765032254</v>
      </c>
      <c r="O15" s="273"/>
      <c r="P15" s="273"/>
      <c r="Q15" s="274"/>
      <c r="R15" s="273"/>
      <c r="S15" s="273"/>
      <c r="T15" s="274"/>
      <c r="U15" s="273"/>
      <c r="V15" s="273"/>
      <c r="W15" s="274"/>
      <c r="X15" s="273"/>
      <c r="Y15" s="273"/>
      <c r="Z15" s="274"/>
    </row>
    <row r="16" spans="1:26" s="181" customFormat="1" ht="12.75" customHeight="1">
      <c r="A16" s="46" t="s">
        <v>76</v>
      </c>
      <c r="B16" s="45">
        <f t="shared" si="0"/>
        <v>65573.31</v>
      </c>
      <c r="C16" s="45">
        <f t="shared" si="0"/>
        <v>65888.52</v>
      </c>
      <c r="D16" s="45">
        <f t="shared" si="1"/>
        <v>99.52160103156056</v>
      </c>
      <c r="E16" s="364">
        <v>14116.71</v>
      </c>
      <c r="F16" s="364">
        <v>15372.32</v>
      </c>
      <c r="G16" s="45">
        <f t="shared" si="2"/>
        <v>91.83200714010637</v>
      </c>
      <c r="H16" s="364">
        <v>17731.3</v>
      </c>
      <c r="I16" s="364">
        <v>16895.8</v>
      </c>
      <c r="J16" s="45">
        <f t="shared" si="3"/>
        <v>104.9450159211165</v>
      </c>
      <c r="K16" s="364">
        <v>33725.3</v>
      </c>
      <c r="L16" s="364">
        <v>33620.4</v>
      </c>
      <c r="M16" s="45">
        <f t="shared" si="4"/>
        <v>100.31201294452178</v>
      </c>
      <c r="O16" s="273"/>
      <c r="P16" s="273"/>
      <c r="Q16" s="274"/>
      <c r="R16" s="273"/>
      <c r="S16" s="273"/>
      <c r="T16" s="274"/>
      <c r="U16" s="273"/>
      <c r="V16" s="273"/>
      <c r="W16" s="274"/>
      <c r="X16" s="273"/>
      <c r="Y16" s="273"/>
      <c r="Z16" s="274"/>
    </row>
    <row r="17" spans="1:26" s="181" customFormat="1" ht="12.75" customHeight="1">
      <c r="A17" s="46" t="s">
        <v>77</v>
      </c>
      <c r="B17" s="45">
        <f t="shared" si="0"/>
        <v>63093.240000000005</v>
      </c>
      <c r="C17" s="45">
        <f t="shared" si="0"/>
        <v>62122.72</v>
      </c>
      <c r="D17" s="45">
        <f t="shared" si="1"/>
        <v>101.56226256673887</v>
      </c>
      <c r="E17" s="364">
        <v>21303.24</v>
      </c>
      <c r="F17" s="364">
        <v>21289.32</v>
      </c>
      <c r="G17" s="45">
        <f t="shared" si="2"/>
        <v>100.06538489721608</v>
      </c>
      <c r="H17" s="364">
        <v>2665.5</v>
      </c>
      <c r="I17" s="364">
        <v>2674.3</v>
      </c>
      <c r="J17" s="45">
        <f t="shared" si="3"/>
        <v>99.67094192872901</v>
      </c>
      <c r="K17" s="364">
        <v>39124.5</v>
      </c>
      <c r="L17" s="364">
        <v>38159.1</v>
      </c>
      <c r="M17" s="45">
        <f t="shared" si="4"/>
        <v>102.52993388208841</v>
      </c>
      <c r="O17" s="273"/>
      <c r="P17" s="273"/>
      <c r="Q17" s="274"/>
      <c r="R17" s="273"/>
      <c r="S17" s="273"/>
      <c r="T17" s="274"/>
      <c r="U17" s="273"/>
      <c r="V17" s="273"/>
      <c r="W17" s="274"/>
      <c r="X17" s="273"/>
      <c r="Y17" s="273"/>
      <c r="Z17" s="274"/>
    </row>
    <row r="18" spans="1:26" s="181" customFormat="1" ht="12.75" customHeight="1">
      <c r="A18" s="46" t="s">
        <v>78</v>
      </c>
      <c r="B18" s="45">
        <f t="shared" si="0"/>
        <v>24547.33</v>
      </c>
      <c r="C18" s="45">
        <f t="shared" si="0"/>
        <v>23935.84</v>
      </c>
      <c r="D18" s="45">
        <f t="shared" si="1"/>
        <v>102.55470457690227</v>
      </c>
      <c r="E18" s="364">
        <v>933.43</v>
      </c>
      <c r="F18" s="364">
        <v>871.14</v>
      </c>
      <c r="G18" s="45">
        <f t="shared" si="2"/>
        <v>107.15040062446909</v>
      </c>
      <c r="H18" s="364">
        <v>3602</v>
      </c>
      <c r="I18" s="364">
        <v>3479.9</v>
      </c>
      <c r="J18" s="45">
        <f t="shared" si="3"/>
        <v>103.50872151498606</v>
      </c>
      <c r="K18" s="364">
        <v>20011.9</v>
      </c>
      <c r="L18" s="364">
        <v>19584.8</v>
      </c>
      <c r="M18" s="45">
        <f t="shared" si="4"/>
        <v>102.18077284424658</v>
      </c>
      <c r="O18" s="273"/>
      <c r="P18" s="273"/>
      <c r="Q18" s="274"/>
      <c r="R18" s="273"/>
      <c r="S18" s="273"/>
      <c r="T18" s="274"/>
      <c r="U18" s="273"/>
      <c r="V18" s="273"/>
      <c r="W18" s="274"/>
      <c r="X18" s="273"/>
      <c r="Y18" s="273"/>
      <c r="Z18" s="274"/>
    </row>
    <row r="19" spans="1:26" s="181" customFormat="1" ht="12.75" customHeight="1">
      <c r="A19" s="46" t="s">
        <v>79</v>
      </c>
      <c r="B19" s="45">
        <f t="shared" si="0"/>
        <v>12011</v>
      </c>
      <c r="C19" s="45">
        <f t="shared" si="0"/>
        <v>9569.289999999999</v>
      </c>
      <c r="D19" s="45">
        <f t="shared" si="1"/>
        <v>125.5161041205774</v>
      </c>
      <c r="E19" s="364">
        <v>6900.3</v>
      </c>
      <c r="F19" s="364">
        <v>4254.69</v>
      </c>
      <c r="G19" s="45">
        <f t="shared" si="2"/>
        <v>162.18102846505857</v>
      </c>
      <c r="H19" s="364">
        <v>1345.3</v>
      </c>
      <c r="I19" s="364">
        <v>1342.1</v>
      </c>
      <c r="J19" s="45">
        <f t="shared" si="3"/>
        <v>100.23843230757768</v>
      </c>
      <c r="K19" s="364">
        <v>3765.4</v>
      </c>
      <c r="L19" s="364">
        <v>3972.5</v>
      </c>
      <c r="M19" s="45">
        <f t="shared" si="4"/>
        <v>94.78665827564505</v>
      </c>
      <c r="O19" s="273"/>
      <c r="P19" s="273"/>
      <c r="Q19" s="274"/>
      <c r="R19" s="273"/>
      <c r="S19" s="273"/>
      <c r="T19" s="274"/>
      <c r="U19" s="273"/>
      <c r="V19" s="273"/>
      <c r="W19" s="274"/>
      <c r="X19" s="273"/>
      <c r="Y19" s="273"/>
      <c r="Z19" s="274"/>
    </row>
    <row r="20" spans="1:26" s="181" customFormat="1" ht="12.75" customHeight="1">
      <c r="A20" s="46" t="s">
        <v>80</v>
      </c>
      <c r="B20" s="45">
        <f t="shared" si="0"/>
        <v>67884.02</v>
      </c>
      <c r="C20" s="45">
        <f>F20+I20+L20</f>
        <v>63462.64</v>
      </c>
      <c r="D20" s="45">
        <f t="shared" si="1"/>
        <v>106.966902101772</v>
      </c>
      <c r="E20" s="364">
        <v>26589.28</v>
      </c>
      <c r="F20" s="277">
        <v>22382.93</v>
      </c>
      <c r="G20" s="45">
        <f t="shared" si="2"/>
        <v>118.79266923499291</v>
      </c>
      <c r="H20" s="364">
        <v>14514.94</v>
      </c>
      <c r="I20" s="364">
        <v>14512.31</v>
      </c>
      <c r="J20" s="45">
        <f t="shared" si="3"/>
        <v>100.01812254561817</v>
      </c>
      <c r="K20" s="364">
        <v>26779.8</v>
      </c>
      <c r="L20" s="364">
        <v>26567.4</v>
      </c>
      <c r="M20" s="45">
        <f t="shared" si="4"/>
        <v>100.7994760495946</v>
      </c>
      <c r="O20" s="273"/>
      <c r="P20" s="273"/>
      <c r="Q20" s="274"/>
      <c r="R20" s="273"/>
      <c r="S20" s="273"/>
      <c r="T20" s="274"/>
      <c r="U20" s="273"/>
      <c r="V20" s="273"/>
      <c r="W20" s="274"/>
      <c r="X20" s="273"/>
      <c r="Y20" s="273"/>
      <c r="Z20" s="274"/>
    </row>
    <row r="21" spans="1:26" s="181" customFormat="1" ht="12.75" customHeight="1">
      <c r="A21" s="46" t="s">
        <v>81</v>
      </c>
      <c r="B21" s="45">
        <f t="shared" si="0"/>
        <v>68273.43</v>
      </c>
      <c r="C21" s="45">
        <f t="shared" si="0"/>
        <v>66090.20999999999</v>
      </c>
      <c r="D21" s="45">
        <f t="shared" si="1"/>
        <v>103.3033939519938</v>
      </c>
      <c r="E21" s="364">
        <v>16375.03</v>
      </c>
      <c r="F21" s="364">
        <v>13362.21</v>
      </c>
      <c r="G21" s="45">
        <f t="shared" si="2"/>
        <v>122.54731814572591</v>
      </c>
      <c r="H21" s="364">
        <v>5624.5</v>
      </c>
      <c r="I21" s="364">
        <v>5536.8</v>
      </c>
      <c r="J21" s="45">
        <f t="shared" si="3"/>
        <v>101.58394740644415</v>
      </c>
      <c r="K21" s="364">
        <v>46273.9</v>
      </c>
      <c r="L21" s="364">
        <v>47191.2</v>
      </c>
      <c r="M21" s="45">
        <f t="shared" si="4"/>
        <v>98.05620539422605</v>
      </c>
      <c r="O21" s="273"/>
      <c r="P21" s="273"/>
      <c r="Q21" s="274"/>
      <c r="R21" s="273"/>
      <c r="S21" s="273"/>
      <c r="T21" s="274"/>
      <c r="U21" s="273"/>
      <c r="V21" s="273"/>
      <c r="W21" s="274"/>
      <c r="X21" s="273"/>
      <c r="Y21" s="273"/>
      <c r="Z21" s="274"/>
    </row>
    <row r="22" spans="1:26" s="181" customFormat="1" ht="12.75" customHeight="1">
      <c r="A22" s="46" t="s">
        <v>82</v>
      </c>
      <c r="B22" s="45">
        <f>E22+H22+K22</f>
        <v>147670.37</v>
      </c>
      <c r="C22" s="45">
        <f t="shared" si="0"/>
        <v>143109</v>
      </c>
      <c r="D22" s="45">
        <f t="shared" si="1"/>
        <v>103.18733972007351</v>
      </c>
      <c r="E22" s="364">
        <v>23754.67</v>
      </c>
      <c r="F22" s="364">
        <v>19068.5</v>
      </c>
      <c r="G22" s="45">
        <f t="shared" si="2"/>
        <v>124.57545166111649</v>
      </c>
      <c r="H22" s="364">
        <v>6559.5</v>
      </c>
      <c r="I22" s="364">
        <v>6339.4</v>
      </c>
      <c r="J22" s="45">
        <f t="shared" si="3"/>
        <v>103.47193740732561</v>
      </c>
      <c r="K22" s="364">
        <v>117356.2</v>
      </c>
      <c r="L22" s="364">
        <v>117701.1</v>
      </c>
      <c r="M22" s="45">
        <f t="shared" si="4"/>
        <v>99.70696960351263</v>
      </c>
      <c r="O22" s="273"/>
      <c r="P22" s="273"/>
      <c r="Q22" s="274"/>
      <c r="R22" s="273"/>
      <c r="S22" s="273"/>
      <c r="T22" s="274"/>
      <c r="U22" s="273"/>
      <c r="V22" s="273"/>
      <c r="W22" s="274"/>
      <c r="X22" s="273"/>
      <c r="Y22" s="273"/>
      <c r="Z22" s="274"/>
    </row>
    <row r="23" spans="1:26" s="181" customFormat="1" ht="12.75" customHeight="1">
      <c r="A23" s="174" t="s">
        <v>105</v>
      </c>
      <c r="B23" s="45">
        <f t="shared" si="0"/>
        <v>18397.5</v>
      </c>
      <c r="C23" s="45">
        <f t="shared" si="0"/>
        <v>18315.93</v>
      </c>
      <c r="D23" s="45">
        <f t="shared" si="1"/>
        <v>100.44535003136613</v>
      </c>
      <c r="E23" s="364">
        <v>128.3</v>
      </c>
      <c r="F23" s="364">
        <v>115.93</v>
      </c>
      <c r="G23" s="45">
        <f t="shared" si="2"/>
        <v>110.67023203657381</v>
      </c>
      <c r="H23" s="364">
        <v>8640.4</v>
      </c>
      <c r="I23" s="364">
        <v>8568.6</v>
      </c>
      <c r="J23" s="45">
        <f t="shared" si="3"/>
        <v>100.83794318791867</v>
      </c>
      <c r="K23" s="364">
        <v>9628.8</v>
      </c>
      <c r="L23" s="364">
        <v>9631.4</v>
      </c>
      <c r="M23" s="45">
        <f t="shared" si="4"/>
        <v>99.97300496293374</v>
      </c>
      <c r="O23" s="273"/>
      <c r="P23" s="273"/>
      <c r="Q23" s="274"/>
      <c r="R23" s="273"/>
      <c r="S23" s="273"/>
      <c r="T23" s="274"/>
      <c r="U23" s="273"/>
      <c r="V23" s="273"/>
      <c r="W23" s="274"/>
      <c r="X23" s="273"/>
      <c r="Y23" s="273"/>
      <c r="Z23" s="274"/>
    </row>
    <row r="24" spans="1:26" s="181" customFormat="1" ht="12.75" customHeight="1">
      <c r="A24" s="46" t="s">
        <v>83</v>
      </c>
      <c r="B24" s="45">
        <f t="shared" si="0"/>
        <v>102802.61000000002</v>
      </c>
      <c r="C24" s="45">
        <f>F24+I24+L24</f>
        <v>80504.73999999999</v>
      </c>
      <c r="D24" s="45">
        <f t="shared" si="1"/>
        <v>127.69758650236001</v>
      </c>
      <c r="E24" s="364">
        <v>49718.91</v>
      </c>
      <c r="F24" s="364">
        <v>28125.27</v>
      </c>
      <c r="G24" s="45">
        <f t="shared" si="2"/>
        <v>176.77664961083042</v>
      </c>
      <c r="H24" s="364">
        <v>15877.8</v>
      </c>
      <c r="I24" s="382">
        <v>16231.47</v>
      </c>
      <c r="J24" s="45">
        <f>H24/I24%</f>
        <v>97.82108459677404</v>
      </c>
      <c r="K24" s="364">
        <v>37205.9</v>
      </c>
      <c r="L24" s="364">
        <v>36148</v>
      </c>
      <c r="M24" s="45">
        <f t="shared" si="4"/>
        <v>102.92657961712958</v>
      </c>
      <c r="O24" s="273"/>
      <c r="P24" s="273"/>
      <c r="Q24" s="274"/>
      <c r="R24" s="273"/>
      <c r="S24" s="273"/>
      <c r="T24" s="274"/>
      <c r="U24" s="273"/>
      <c r="V24" s="273"/>
      <c r="W24" s="274"/>
      <c r="X24" s="273"/>
      <c r="Y24" s="273"/>
      <c r="Z24" s="274"/>
    </row>
    <row r="25" spans="1:26" s="181" customFormat="1" ht="12.75" customHeight="1">
      <c r="A25" s="46" t="s">
        <v>110</v>
      </c>
      <c r="B25" s="45">
        <f>E25+K25</f>
        <v>65.53</v>
      </c>
      <c r="C25" s="45">
        <f>F25+L25</f>
        <v>66.06</v>
      </c>
      <c r="D25" s="45">
        <f t="shared" si="1"/>
        <v>99.19769906145928</v>
      </c>
      <c r="E25" s="364">
        <v>6.33</v>
      </c>
      <c r="F25" s="364">
        <v>4.06</v>
      </c>
      <c r="G25" s="45">
        <f t="shared" si="2"/>
        <v>155.9113300492611</v>
      </c>
      <c r="H25" s="364" t="s">
        <v>84</v>
      </c>
      <c r="I25" s="364" t="s">
        <v>84</v>
      </c>
      <c r="J25" s="45" t="s">
        <v>84</v>
      </c>
      <c r="K25" s="364">
        <v>59.2</v>
      </c>
      <c r="L25" s="364">
        <v>62</v>
      </c>
      <c r="M25" s="45">
        <f t="shared" si="4"/>
        <v>95.48387096774194</v>
      </c>
      <c r="O25" s="273"/>
      <c r="P25" s="273"/>
      <c r="Q25" s="274"/>
      <c r="R25" s="273"/>
      <c r="S25" s="273"/>
      <c r="T25" s="274"/>
      <c r="U25" s="275"/>
      <c r="V25" s="273"/>
      <c r="W25" s="275"/>
      <c r="X25" s="273"/>
      <c r="Y25" s="273"/>
      <c r="Z25" s="274"/>
    </row>
    <row r="26" spans="1:26" s="181" customFormat="1" ht="12.75" customHeight="1">
      <c r="A26" s="46" t="s">
        <v>85</v>
      </c>
      <c r="B26" s="45">
        <f>H26+K26</f>
        <v>12.8</v>
      </c>
      <c r="C26" s="45">
        <f>F26+L26</f>
        <v>63.05</v>
      </c>
      <c r="D26" s="45">
        <f t="shared" si="1"/>
        <v>20.301348136399685</v>
      </c>
      <c r="E26" s="364" t="s">
        <v>84</v>
      </c>
      <c r="F26" s="364">
        <v>5.05</v>
      </c>
      <c r="G26" s="48" t="s">
        <v>84</v>
      </c>
      <c r="H26" s="364">
        <v>0.3</v>
      </c>
      <c r="I26" s="364" t="s">
        <v>84</v>
      </c>
      <c r="J26" s="48" t="s">
        <v>84</v>
      </c>
      <c r="K26" s="364">
        <v>12.5</v>
      </c>
      <c r="L26" s="364">
        <v>58</v>
      </c>
      <c r="M26" s="45">
        <f t="shared" si="4"/>
        <v>21.551724137931036</v>
      </c>
      <c r="O26" s="273"/>
      <c r="P26" s="273"/>
      <c r="Q26" s="274"/>
      <c r="R26" s="273"/>
      <c r="S26" s="273"/>
      <c r="T26" s="274"/>
      <c r="U26" s="275"/>
      <c r="V26" s="275"/>
      <c r="W26" s="275"/>
      <c r="X26" s="273"/>
      <c r="Y26" s="273"/>
      <c r="Z26" s="274"/>
    </row>
    <row r="27" spans="1:26" s="181" customFormat="1" ht="12.75" customHeight="1">
      <c r="A27" s="49" t="s">
        <v>86</v>
      </c>
      <c r="B27" s="50">
        <f>E27+H27+K27</f>
        <v>5788.15</v>
      </c>
      <c r="C27" s="50">
        <f>F27+I27+L27</f>
        <v>6422.639999999999</v>
      </c>
      <c r="D27" s="50">
        <f t="shared" si="1"/>
        <v>90.1210405689872</v>
      </c>
      <c r="E27" s="366">
        <v>1285.25</v>
      </c>
      <c r="F27" s="366">
        <v>1896.04</v>
      </c>
      <c r="G27" s="50">
        <f t="shared" si="2"/>
        <v>67.78601717263349</v>
      </c>
      <c r="H27" s="366">
        <v>959.8</v>
      </c>
      <c r="I27" s="366">
        <v>965</v>
      </c>
      <c r="J27" s="50">
        <f t="shared" si="3"/>
        <v>99.46113989637306</v>
      </c>
      <c r="K27" s="366">
        <v>3543.1</v>
      </c>
      <c r="L27" s="366">
        <v>3561.6</v>
      </c>
      <c r="M27" s="50">
        <f t="shared" si="4"/>
        <v>99.48057053009883</v>
      </c>
      <c r="O27" s="273"/>
      <c r="P27" s="273"/>
      <c r="Q27" s="274"/>
      <c r="R27" s="273"/>
      <c r="S27" s="273"/>
      <c r="T27" s="274"/>
      <c r="U27" s="273"/>
      <c r="V27" s="273"/>
      <c r="W27" s="274"/>
      <c r="X27" s="273"/>
      <c r="Y27" s="273"/>
      <c r="Z27" s="274"/>
    </row>
    <row r="28" s="181" customFormat="1" ht="12.75">
      <c r="O28" s="276"/>
    </row>
    <row r="29" spans="1:13" ht="12.75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64"/>
    </row>
    <row r="30" spans="1:13" ht="12.75">
      <c r="A30" s="178"/>
      <c r="B30" s="179"/>
      <c r="C30" s="179"/>
      <c r="D30" s="179"/>
      <c r="E30" s="179"/>
      <c r="F30" s="180"/>
      <c r="G30" s="179"/>
      <c r="H30" s="179"/>
      <c r="I30" s="179"/>
      <c r="J30" s="179"/>
      <c r="K30" s="179"/>
      <c r="L30" s="179"/>
      <c r="M30" s="64"/>
    </row>
    <row r="31" spans="2:13" ht="12.75" customHeight="1">
      <c r="B31" s="63"/>
      <c r="C31" s="63"/>
      <c r="D31" s="64"/>
      <c r="E31" s="63"/>
      <c r="F31" s="63"/>
      <c r="G31" s="64"/>
      <c r="H31" s="63"/>
      <c r="I31" s="63"/>
      <c r="J31" s="64"/>
      <c r="K31" s="63"/>
      <c r="L31" s="63"/>
      <c r="M31" s="64"/>
    </row>
    <row r="32" spans="2:13" ht="12.75">
      <c r="B32" s="63"/>
      <c r="C32" s="63"/>
      <c r="D32" s="64"/>
      <c r="E32" s="63"/>
      <c r="F32" s="63"/>
      <c r="G32" s="64"/>
      <c r="H32" s="63"/>
      <c r="I32" s="63"/>
      <c r="J32" s="64"/>
      <c r="K32" s="63"/>
      <c r="L32" s="63"/>
      <c r="M32" s="64"/>
    </row>
    <row r="33" spans="2:13" ht="12.75">
      <c r="B33" s="63"/>
      <c r="C33" s="63"/>
      <c r="D33" s="64"/>
      <c r="E33" s="63"/>
      <c r="F33" s="63"/>
      <c r="G33" s="64"/>
      <c r="H33" s="63"/>
      <c r="I33" s="63"/>
      <c r="J33" s="64"/>
      <c r="K33" s="63"/>
      <c r="L33" s="63"/>
      <c r="M33" s="64"/>
    </row>
    <row r="34" spans="2:13" ht="12.75">
      <c r="B34" s="63"/>
      <c r="C34" s="63"/>
      <c r="D34" s="64"/>
      <c r="E34" s="63"/>
      <c r="F34" s="63"/>
      <c r="G34" s="64"/>
      <c r="H34" s="63"/>
      <c r="I34" s="63"/>
      <c r="J34" s="64"/>
      <c r="K34" s="63"/>
      <c r="L34" s="63"/>
      <c r="M34" s="64"/>
    </row>
    <row r="35" spans="2:13" ht="12.75">
      <c r="B35" s="63"/>
      <c r="C35" s="63"/>
      <c r="D35" s="64"/>
      <c r="E35" s="63"/>
      <c r="F35" s="63"/>
      <c r="G35" s="64"/>
      <c r="H35" s="63"/>
      <c r="I35" s="63"/>
      <c r="J35" s="64"/>
      <c r="K35" s="63"/>
      <c r="L35" s="63"/>
      <c r="M35" s="64"/>
    </row>
    <row r="36" spans="2:13" ht="12.75">
      <c r="B36" s="63"/>
      <c r="C36" s="63"/>
      <c r="D36" s="64"/>
      <c r="E36" s="63"/>
      <c r="F36" s="63"/>
      <c r="G36" s="64"/>
      <c r="H36" s="63"/>
      <c r="I36" s="63"/>
      <c r="J36" s="64"/>
      <c r="K36" s="63"/>
      <c r="L36" s="63"/>
      <c r="M36" s="64"/>
    </row>
    <row r="37" spans="2:13" ht="12.75">
      <c r="B37" s="63"/>
      <c r="C37" s="63"/>
      <c r="D37" s="64"/>
      <c r="E37" s="63"/>
      <c r="F37" s="63"/>
      <c r="G37" s="64"/>
      <c r="H37" s="63"/>
      <c r="I37" s="63"/>
      <c r="J37" s="64"/>
      <c r="K37" s="63"/>
      <c r="L37" s="63"/>
      <c r="M37" s="64"/>
    </row>
    <row r="38" spans="2:13" ht="12.75">
      <c r="B38" s="63"/>
      <c r="C38" s="63"/>
      <c r="D38" s="64"/>
      <c r="E38" s="63"/>
      <c r="F38" s="63"/>
      <c r="G38" s="64"/>
      <c r="H38" s="63"/>
      <c r="I38" s="63"/>
      <c r="J38" s="64"/>
      <c r="K38" s="63"/>
      <c r="L38" s="63"/>
      <c r="M38" s="64"/>
    </row>
    <row r="39" spans="2:13" ht="12.75">
      <c r="B39" s="63"/>
      <c r="C39" s="63"/>
      <c r="D39" s="64"/>
      <c r="E39" s="63"/>
      <c r="F39" s="63"/>
      <c r="G39" s="64"/>
      <c r="H39" s="63"/>
      <c r="I39" s="63"/>
      <c r="J39" s="64"/>
      <c r="K39" s="63"/>
      <c r="L39" s="63"/>
      <c r="M39" s="64"/>
    </row>
    <row r="40" spans="2:13" ht="12.75">
      <c r="B40" s="63"/>
      <c r="C40" s="63"/>
      <c r="D40" s="64"/>
      <c r="E40" s="63"/>
      <c r="F40" s="63"/>
      <c r="G40" s="64"/>
      <c r="H40" s="63"/>
      <c r="I40" s="63"/>
      <c r="J40" s="64"/>
      <c r="K40" s="63"/>
      <c r="L40" s="63"/>
      <c r="M40" s="64"/>
    </row>
    <row r="41" spans="2:13" ht="12.75">
      <c r="B41" s="63"/>
      <c r="C41" s="63"/>
      <c r="D41" s="64"/>
      <c r="E41" s="63"/>
      <c r="F41" s="63"/>
      <c r="G41" s="64"/>
      <c r="H41" s="63"/>
      <c r="I41" s="63"/>
      <c r="J41" s="64"/>
      <c r="K41" s="63"/>
      <c r="L41" s="63"/>
      <c r="M41" s="64"/>
    </row>
    <row r="42" spans="2:13" ht="12.75">
      <c r="B42" s="63"/>
      <c r="C42" s="63"/>
      <c r="D42" s="64"/>
      <c r="E42" s="63"/>
      <c r="F42" s="63"/>
      <c r="G42" s="64"/>
      <c r="H42" s="63"/>
      <c r="I42" s="63"/>
      <c r="J42" s="64"/>
      <c r="K42" s="63"/>
      <c r="L42" s="63"/>
      <c r="M42" s="64"/>
    </row>
    <row r="43" spans="2:13" ht="12.75">
      <c r="B43" s="63"/>
      <c r="C43" s="63"/>
      <c r="D43" s="64"/>
      <c r="E43" s="63"/>
      <c r="F43" s="63"/>
      <c r="G43" s="64"/>
      <c r="H43" s="63"/>
      <c r="I43" s="63"/>
      <c r="J43" s="64"/>
      <c r="K43" s="63"/>
      <c r="L43" s="63"/>
      <c r="M43" s="64"/>
    </row>
    <row r="44" spans="2:13" ht="12.75">
      <c r="B44" s="63"/>
      <c r="C44" s="63"/>
      <c r="D44" s="64"/>
      <c r="E44" s="63"/>
      <c r="F44" s="63"/>
      <c r="G44" s="64"/>
      <c r="H44" s="65"/>
      <c r="I44" s="63"/>
      <c r="J44" s="65"/>
      <c r="K44" s="63"/>
      <c r="L44" s="63"/>
      <c r="M44" s="64"/>
    </row>
    <row r="45" spans="2:13" ht="12.75">
      <c r="B45" s="63"/>
      <c r="C45" s="63"/>
      <c r="D45" s="64"/>
      <c r="E45" s="63"/>
      <c r="F45" s="63"/>
      <c r="G45" s="64"/>
      <c r="H45" s="65"/>
      <c r="I45" s="65"/>
      <c r="J45" s="65"/>
      <c r="K45" s="63"/>
      <c r="L45" s="63"/>
      <c r="M45" s="64"/>
    </row>
    <row r="46" spans="2:13" ht="12.75">
      <c r="B46" s="63"/>
      <c r="C46" s="63"/>
      <c r="D46" s="64"/>
      <c r="E46" s="63"/>
      <c r="F46" s="63"/>
      <c r="G46" s="64"/>
      <c r="H46" s="63"/>
      <c r="I46" s="63"/>
      <c r="J46" s="64"/>
      <c r="K46" s="63"/>
      <c r="L46" s="63"/>
      <c r="M46" s="64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125" style="52" customWidth="1"/>
    <col min="11" max="11" width="9.625" style="52" bestFit="1" customWidth="1"/>
    <col min="12" max="16384" width="9.125" style="52" customWidth="1"/>
  </cols>
  <sheetData>
    <row r="1" spans="1:9" ht="24.75" customHeight="1">
      <c r="A1" s="405" t="s">
        <v>87</v>
      </c>
      <c r="B1" s="405"/>
      <c r="C1" s="405"/>
      <c r="D1" s="405"/>
      <c r="E1" s="405"/>
      <c r="F1" s="405"/>
      <c r="G1" s="405"/>
      <c r="H1" s="405"/>
      <c r="I1" s="405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56" customFormat="1" ht="11.25">
      <c r="B3" s="55"/>
      <c r="C3" s="55"/>
      <c r="D3" s="55"/>
      <c r="E3" s="55"/>
      <c r="F3" s="55"/>
      <c r="G3" s="55"/>
      <c r="H3" s="55"/>
      <c r="I3" s="301" t="s">
        <v>68</v>
      </c>
    </row>
    <row r="4" spans="1:9" ht="12" customHeight="1">
      <c r="A4" s="406"/>
      <c r="B4" s="407" t="s">
        <v>122</v>
      </c>
      <c r="C4" s="408" t="s">
        <v>118</v>
      </c>
      <c r="D4" s="409"/>
      <c r="E4" s="409"/>
      <c r="F4" s="409"/>
      <c r="G4" s="409"/>
      <c r="H4" s="409"/>
      <c r="I4" s="409"/>
    </row>
    <row r="5" spans="1:9" ht="20.25" customHeight="1">
      <c r="A5" s="406"/>
      <c r="B5" s="407"/>
      <c r="C5" s="283" t="s">
        <v>123</v>
      </c>
      <c r="D5" s="283" t="s">
        <v>124</v>
      </c>
      <c r="E5" s="283" t="s">
        <v>125</v>
      </c>
      <c r="F5" s="283" t="s">
        <v>126</v>
      </c>
      <c r="G5" s="283" t="s">
        <v>127</v>
      </c>
      <c r="H5" s="286" t="s">
        <v>128</v>
      </c>
      <c r="I5" s="286" t="s">
        <v>129</v>
      </c>
    </row>
    <row r="6" spans="1:11" s="57" customFormat="1" ht="12.75" customHeight="1">
      <c r="A6" s="44" t="s">
        <v>69</v>
      </c>
      <c r="B6" s="58">
        <f>SUM(C6:I6)</f>
        <v>1308073.7600000002</v>
      </c>
      <c r="C6" s="19">
        <f>SUM(C7:C26)</f>
        <v>589917.0300000001</v>
      </c>
      <c r="D6" s="19">
        <f aca="true" t="shared" si="0" ref="D6:I6">SUM(D7:D26)</f>
        <v>179265.33999999997</v>
      </c>
      <c r="E6" s="19">
        <f t="shared" si="0"/>
        <v>21131.990000000005</v>
      </c>
      <c r="F6" s="19">
        <f t="shared" si="0"/>
        <v>67111.53000000001</v>
      </c>
      <c r="G6" s="19">
        <f t="shared" si="0"/>
        <v>174420.09000000003</v>
      </c>
      <c r="H6" s="19">
        <f t="shared" si="0"/>
        <v>7349.230000000001</v>
      </c>
      <c r="I6" s="19">
        <f t="shared" si="0"/>
        <v>268878.54999999993</v>
      </c>
      <c r="K6" s="185"/>
    </row>
    <row r="7" spans="1:11" s="57" customFormat="1" ht="12.75" customHeight="1">
      <c r="A7" s="174" t="s">
        <v>104</v>
      </c>
      <c r="B7" s="58">
        <f aca="true" t="shared" si="1" ref="B7:B26">SUM(C7:I7)</f>
        <v>100093.62000000001</v>
      </c>
      <c r="C7" s="47">
        <v>46836.11</v>
      </c>
      <c r="D7" s="47">
        <v>14864.94</v>
      </c>
      <c r="E7" s="47">
        <v>1621.67</v>
      </c>
      <c r="F7" s="47">
        <v>701.2</v>
      </c>
      <c r="G7" s="47">
        <v>21125.4</v>
      </c>
      <c r="H7" s="47">
        <v>2.1</v>
      </c>
      <c r="I7" s="47">
        <v>14942.2</v>
      </c>
      <c r="K7" s="185"/>
    </row>
    <row r="8" spans="1:12" ht="12.75" customHeight="1">
      <c r="A8" s="46" t="s">
        <v>70</v>
      </c>
      <c r="B8" s="58">
        <f t="shared" si="1"/>
        <v>136854.52000000002</v>
      </c>
      <c r="C8" s="47">
        <v>31717.91</v>
      </c>
      <c r="D8" s="47">
        <v>5155.63</v>
      </c>
      <c r="E8" s="47">
        <v>268.75</v>
      </c>
      <c r="F8" s="47">
        <v>6204.75</v>
      </c>
      <c r="G8" s="47">
        <v>9795.72</v>
      </c>
      <c r="H8" s="47">
        <v>0.4</v>
      </c>
      <c r="I8" s="47">
        <v>83711.36</v>
      </c>
      <c r="K8" s="186"/>
      <c r="L8" s="170"/>
    </row>
    <row r="9" spans="1:12" ht="12.75" customHeight="1">
      <c r="A9" s="46" t="s">
        <v>71</v>
      </c>
      <c r="B9" s="58">
        <f t="shared" si="1"/>
        <v>90228.32999999999</v>
      </c>
      <c r="C9" s="47">
        <v>60028.58</v>
      </c>
      <c r="D9" s="47">
        <v>13259.29</v>
      </c>
      <c r="E9" s="47">
        <v>1675.39</v>
      </c>
      <c r="F9" s="47">
        <v>920.7</v>
      </c>
      <c r="G9" s="47">
        <v>12866.05</v>
      </c>
      <c r="H9" s="47">
        <v>1028.42</v>
      </c>
      <c r="I9" s="47">
        <v>449.9</v>
      </c>
      <c r="K9" s="186"/>
      <c r="L9" s="170"/>
    </row>
    <row r="10" spans="1:12" ht="12.75" customHeight="1">
      <c r="A10" s="46" t="s">
        <v>72</v>
      </c>
      <c r="B10" s="58">
        <f t="shared" si="1"/>
        <v>162067.63</v>
      </c>
      <c r="C10" s="47">
        <v>59807.12</v>
      </c>
      <c r="D10" s="47">
        <v>17370.53</v>
      </c>
      <c r="E10" s="47">
        <v>507.9</v>
      </c>
      <c r="F10" s="47">
        <v>2518.99</v>
      </c>
      <c r="G10" s="47">
        <v>12245.43</v>
      </c>
      <c r="H10" s="47">
        <v>162.4</v>
      </c>
      <c r="I10" s="47">
        <v>69455.26</v>
      </c>
      <c r="K10" s="186"/>
      <c r="L10" s="170"/>
    </row>
    <row r="11" spans="1:12" ht="12.75" customHeight="1">
      <c r="A11" s="46" t="s">
        <v>73</v>
      </c>
      <c r="B11" s="58">
        <f t="shared" si="1"/>
        <v>32941.72</v>
      </c>
      <c r="C11" s="47">
        <v>15649.56</v>
      </c>
      <c r="D11" s="47">
        <v>7506.03</v>
      </c>
      <c r="E11" s="47">
        <v>1719</v>
      </c>
      <c r="F11" s="47">
        <v>4.7</v>
      </c>
      <c r="G11" s="47">
        <v>5597.17</v>
      </c>
      <c r="H11" s="47">
        <v>2371.21</v>
      </c>
      <c r="I11" s="47">
        <v>94.05</v>
      </c>
      <c r="K11" s="186"/>
      <c r="L11" s="170"/>
    </row>
    <row r="12" spans="1:14" ht="12.75" customHeight="1">
      <c r="A12" s="46" t="s">
        <v>74</v>
      </c>
      <c r="B12" s="58">
        <f t="shared" si="1"/>
        <v>64989.79</v>
      </c>
      <c r="C12" s="47">
        <v>35826.27</v>
      </c>
      <c r="D12" s="47">
        <v>10093.68</v>
      </c>
      <c r="E12" s="47">
        <v>1954.07</v>
      </c>
      <c r="F12" s="47">
        <v>1503.1</v>
      </c>
      <c r="G12" s="47">
        <v>8016.97</v>
      </c>
      <c r="H12" s="47">
        <v>92.8</v>
      </c>
      <c r="I12" s="47">
        <v>7502.9</v>
      </c>
      <c r="K12" s="186"/>
      <c r="L12" s="170"/>
      <c r="N12" s="60"/>
    </row>
    <row r="13" spans="1:12" ht="12.75" customHeight="1">
      <c r="A13" s="46" t="s">
        <v>75</v>
      </c>
      <c r="B13" s="58">
        <f t="shared" si="1"/>
        <v>82642.07</v>
      </c>
      <c r="C13" s="47">
        <v>34535.68</v>
      </c>
      <c r="D13" s="47">
        <v>22108.73</v>
      </c>
      <c r="E13" s="47">
        <v>2760.8</v>
      </c>
      <c r="F13" s="47">
        <v>586</v>
      </c>
      <c r="G13" s="47">
        <v>11076.24</v>
      </c>
      <c r="H13" s="47">
        <v>225.9</v>
      </c>
      <c r="I13" s="47">
        <v>11348.72</v>
      </c>
      <c r="K13" s="186"/>
      <c r="L13" s="170"/>
    </row>
    <row r="14" spans="1:12" ht="12.75" customHeight="1">
      <c r="A14" s="46" t="s">
        <v>106</v>
      </c>
      <c r="B14" s="58">
        <f t="shared" si="1"/>
        <v>62136.81</v>
      </c>
      <c r="C14" s="47">
        <v>37945.9</v>
      </c>
      <c r="D14" s="47">
        <v>12386.3</v>
      </c>
      <c r="E14" s="47">
        <v>1045.61</v>
      </c>
      <c r="F14" s="47">
        <v>1021.13</v>
      </c>
      <c r="G14" s="47">
        <v>8936.22</v>
      </c>
      <c r="H14" s="47">
        <v>10.1</v>
      </c>
      <c r="I14" s="47">
        <v>791.55</v>
      </c>
      <c r="K14" s="186"/>
      <c r="L14" s="170"/>
    </row>
    <row r="15" spans="1:12" ht="12.75" customHeight="1">
      <c r="A15" s="46" t="s">
        <v>76</v>
      </c>
      <c r="B15" s="58">
        <f t="shared" si="1"/>
        <v>65573.31</v>
      </c>
      <c r="C15" s="47">
        <v>31736.51</v>
      </c>
      <c r="D15" s="47">
        <v>6615.53</v>
      </c>
      <c r="E15" s="47">
        <v>1906.2</v>
      </c>
      <c r="F15" s="47">
        <v>6588.77</v>
      </c>
      <c r="G15" s="47">
        <v>12271.57</v>
      </c>
      <c r="H15" s="47">
        <v>27.9</v>
      </c>
      <c r="I15" s="47">
        <v>6426.83</v>
      </c>
      <c r="K15" s="186"/>
      <c r="L15" s="170"/>
    </row>
    <row r="16" spans="1:12" ht="12.75" customHeight="1">
      <c r="A16" s="46" t="s">
        <v>77</v>
      </c>
      <c r="B16" s="58">
        <f t="shared" si="1"/>
        <v>63093.20999999999</v>
      </c>
      <c r="C16" s="47">
        <v>35668.52</v>
      </c>
      <c r="D16" s="47">
        <v>3647.4</v>
      </c>
      <c r="E16" s="47">
        <v>204.6</v>
      </c>
      <c r="F16" s="47">
        <v>7380.02</v>
      </c>
      <c r="G16" s="47">
        <v>5936.86</v>
      </c>
      <c r="H16" s="47" t="s">
        <v>84</v>
      </c>
      <c r="I16" s="47">
        <v>10255.81</v>
      </c>
      <c r="K16" s="186"/>
      <c r="L16" s="170"/>
    </row>
    <row r="17" spans="1:12" ht="12.75" customHeight="1">
      <c r="A17" s="46" t="s">
        <v>78</v>
      </c>
      <c r="B17" s="58">
        <f t="shared" si="1"/>
        <v>24547.32</v>
      </c>
      <c r="C17" s="47">
        <v>13258.98</v>
      </c>
      <c r="D17" s="47">
        <v>3481.04</v>
      </c>
      <c r="E17" s="47">
        <v>1530.5</v>
      </c>
      <c r="F17" s="47">
        <v>77.8</v>
      </c>
      <c r="G17" s="47">
        <v>5038.04</v>
      </c>
      <c r="H17" s="47">
        <v>1148.66</v>
      </c>
      <c r="I17" s="47">
        <v>12.3</v>
      </c>
      <c r="K17" s="186"/>
      <c r="L17" s="170"/>
    </row>
    <row r="18" spans="1:12" ht="12.75" customHeight="1">
      <c r="A18" s="46" t="s">
        <v>79</v>
      </c>
      <c r="B18" s="58">
        <f t="shared" si="1"/>
        <v>12011</v>
      </c>
      <c r="C18" s="47">
        <v>1218.27</v>
      </c>
      <c r="D18" s="47">
        <v>1031.52</v>
      </c>
      <c r="E18" s="47">
        <v>470.28</v>
      </c>
      <c r="F18" s="47" t="s">
        <v>84</v>
      </c>
      <c r="G18" s="47">
        <v>1081.25</v>
      </c>
      <c r="H18" s="47">
        <v>1360.8</v>
      </c>
      <c r="I18" s="47">
        <v>6848.88</v>
      </c>
      <c r="K18" s="186"/>
      <c r="L18" s="170"/>
    </row>
    <row r="19" spans="1:13" ht="12.75" customHeight="1">
      <c r="A19" s="46" t="s">
        <v>80</v>
      </c>
      <c r="B19" s="58">
        <f t="shared" si="1"/>
        <v>67884.03</v>
      </c>
      <c r="C19" s="47">
        <v>31178.97</v>
      </c>
      <c r="D19" s="47">
        <v>5643.27</v>
      </c>
      <c r="E19" s="47">
        <v>696.07</v>
      </c>
      <c r="F19" s="47">
        <v>13277.91</v>
      </c>
      <c r="G19" s="47">
        <v>14734.99</v>
      </c>
      <c r="H19" s="47" t="s">
        <v>84</v>
      </c>
      <c r="I19" s="47">
        <v>2352.82</v>
      </c>
      <c r="K19" s="186"/>
      <c r="L19" s="170"/>
      <c r="M19" s="60"/>
    </row>
    <row r="20" spans="1:12" ht="12.75" customHeight="1">
      <c r="A20" s="46" t="s">
        <v>81</v>
      </c>
      <c r="B20" s="58">
        <f t="shared" si="1"/>
        <v>68273.43000000001</v>
      </c>
      <c r="C20" s="47">
        <v>29549.58</v>
      </c>
      <c r="D20" s="47">
        <v>4930.45</v>
      </c>
      <c r="E20" s="47">
        <v>116.9</v>
      </c>
      <c r="F20" s="47">
        <v>21776.26</v>
      </c>
      <c r="G20" s="47">
        <v>9199.28</v>
      </c>
      <c r="H20" s="47" t="s">
        <v>84</v>
      </c>
      <c r="I20" s="47">
        <v>2700.96</v>
      </c>
      <c r="K20" s="186"/>
      <c r="L20" s="170"/>
    </row>
    <row r="21" spans="1:12" ht="12.75" customHeight="1">
      <c r="A21" s="46" t="s">
        <v>82</v>
      </c>
      <c r="B21" s="58">
        <f t="shared" si="1"/>
        <v>147670.37999999998</v>
      </c>
      <c r="C21" s="47">
        <v>77296.73</v>
      </c>
      <c r="D21" s="47">
        <v>42080.77</v>
      </c>
      <c r="E21" s="47">
        <v>2476.95</v>
      </c>
      <c r="F21" s="47">
        <v>108.4</v>
      </c>
      <c r="G21" s="47">
        <v>20889.75</v>
      </c>
      <c r="H21" s="47">
        <v>916.94</v>
      </c>
      <c r="I21" s="47">
        <v>3900.84</v>
      </c>
      <c r="K21" s="186"/>
      <c r="L21" s="170"/>
    </row>
    <row r="22" spans="1:12" ht="12.75" customHeight="1">
      <c r="A22" s="174" t="s">
        <v>105</v>
      </c>
      <c r="B22" s="58">
        <f t="shared" si="1"/>
        <v>18397.5</v>
      </c>
      <c r="C22" s="47">
        <v>9196.26</v>
      </c>
      <c r="D22" s="47">
        <v>2327.09</v>
      </c>
      <c r="E22" s="47">
        <v>566.2</v>
      </c>
      <c r="F22" s="47">
        <v>32.4</v>
      </c>
      <c r="G22" s="47">
        <v>6240.45</v>
      </c>
      <c r="H22" s="47" t="s">
        <v>84</v>
      </c>
      <c r="I22" s="47">
        <v>35.1</v>
      </c>
      <c r="K22" s="186"/>
      <c r="L22" s="170"/>
    </row>
    <row r="23" spans="1:12" ht="12.75" customHeight="1">
      <c r="A23" s="46" t="s">
        <v>83</v>
      </c>
      <c r="B23" s="58">
        <f t="shared" si="1"/>
        <v>102802.61000000002</v>
      </c>
      <c r="C23" s="47">
        <v>34445.05</v>
      </c>
      <c r="D23" s="47">
        <v>6093.27</v>
      </c>
      <c r="E23" s="47">
        <v>1606.1</v>
      </c>
      <c r="F23" s="47">
        <v>4394.3</v>
      </c>
      <c r="G23" s="47">
        <v>8906.79</v>
      </c>
      <c r="H23" s="47">
        <v>1.6</v>
      </c>
      <c r="I23" s="47">
        <v>47355.5</v>
      </c>
      <c r="K23" s="186"/>
      <c r="L23" s="170"/>
    </row>
    <row r="24" spans="1:12" ht="12.75" customHeight="1">
      <c r="A24" s="46" t="s">
        <v>110</v>
      </c>
      <c r="B24" s="58">
        <f t="shared" si="1"/>
        <v>65.53</v>
      </c>
      <c r="C24" s="47">
        <v>33.3</v>
      </c>
      <c r="D24" s="47">
        <v>8</v>
      </c>
      <c r="E24" s="47">
        <v>1.5</v>
      </c>
      <c r="F24" s="47" t="s">
        <v>84</v>
      </c>
      <c r="G24" s="47">
        <v>22.33</v>
      </c>
      <c r="H24" s="47" t="s">
        <v>84</v>
      </c>
      <c r="I24" s="47">
        <v>0.4</v>
      </c>
      <c r="K24" s="186"/>
      <c r="L24" s="170"/>
    </row>
    <row r="25" spans="1:12" ht="12.75" customHeight="1">
      <c r="A25" s="46" t="s">
        <v>85</v>
      </c>
      <c r="B25" s="58">
        <f t="shared" si="1"/>
        <v>12.8</v>
      </c>
      <c r="C25" s="47">
        <v>10.9</v>
      </c>
      <c r="D25" s="47">
        <v>0</v>
      </c>
      <c r="E25" s="47">
        <v>0.4</v>
      </c>
      <c r="F25" s="47" t="s">
        <v>84</v>
      </c>
      <c r="G25" s="47">
        <v>0.7</v>
      </c>
      <c r="H25" s="47" t="s">
        <v>84</v>
      </c>
      <c r="I25" s="47">
        <v>0.8</v>
      </c>
      <c r="K25" s="186"/>
      <c r="L25" s="170"/>
    </row>
    <row r="26" spans="1:12" ht="12.75" customHeight="1">
      <c r="A26" s="49" t="s">
        <v>86</v>
      </c>
      <c r="B26" s="59">
        <f t="shared" si="1"/>
        <v>5788.150000000001</v>
      </c>
      <c r="C26" s="51">
        <v>3976.83</v>
      </c>
      <c r="D26" s="51">
        <v>661.87</v>
      </c>
      <c r="E26" s="51">
        <v>3.1</v>
      </c>
      <c r="F26" s="51">
        <v>15.1</v>
      </c>
      <c r="G26" s="51">
        <v>438.88</v>
      </c>
      <c r="H26" s="51" t="s">
        <v>84</v>
      </c>
      <c r="I26" s="51">
        <v>692.37</v>
      </c>
      <c r="K26" s="186"/>
      <c r="L26" s="170"/>
    </row>
    <row r="28" ht="12.75">
      <c r="C28" s="60"/>
    </row>
    <row r="29" ht="12.75">
      <c r="C29" s="60"/>
    </row>
    <row r="34" ht="12.75">
      <c r="C34" s="52" t="s">
        <v>199</v>
      </c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2" customWidth="1"/>
    <col min="2" max="2" width="9.875" style="62" customWidth="1"/>
    <col min="3" max="3" width="9.25390625" style="62" customWidth="1"/>
    <col min="4" max="4" width="8.75390625" style="62" customWidth="1"/>
    <col min="5" max="6" width="9.875" style="62" customWidth="1"/>
    <col min="7" max="7" width="8.375" style="62" customWidth="1"/>
    <col min="8" max="9" width="9.875" style="62" customWidth="1"/>
    <col min="10" max="10" width="8.75390625" style="62" customWidth="1"/>
    <col min="11" max="11" width="9.625" style="62" customWidth="1"/>
    <col min="12" max="13" width="9.00390625" style="62" customWidth="1"/>
    <col min="14" max="14" width="5.625" style="62" customWidth="1"/>
    <col min="15" max="15" width="10.875" style="62" customWidth="1"/>
    <col min="16" max="16384" width="9.125" style="62" customWidth="1"/>
  </cols>
  <sheetData>
    <row r="1" spans="1:13" ht="29.25" customHeight="1">
      <c r="A1" s="402" t="s">
        <v>130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68</v>
      </c>
    </row>
    <row r="3" spans="1:13" ht="15" customHeight="1">
      <c r="A3" s="403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</row>
    <row r="4" spans="1:13" ht="27" customHeight="1">
      <c r="A4" s="404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</row>
    <row r="5" spans="1:14" ht="47.25" customHeight="1">
      <c r="A5" s="404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188"/>
    </row>
    <row r="6" spans="1:26" s="187" customFormat="1" ht="12.75" customHeight="1">
      <c r="A6" s="44" t="s">
        <v>69</v>
      </c>
      <c r="B6" s="45">
        <f>E6+H6+K6</f>
        <v>762865.5499999999</v>
      </c>
      <c r="C6" s="45">
        <f>F6+I6+L6</f>
        <v>728456.29</v>
      </c>
      <c r="D6" s="45">
        <f>B6/C6%</f>
        <v>104.72358609189851</v>
      </c>
      <c r="E6" s="45">
        <f>SUM(E7:E26)</f>
        <v>280456.91</v>
      </c>
      <c r="F6" s="45">
        <f>SUM(F7:F26)</f>
        <v>254420.6</v>
      </c>
      <c r="G6" s="370">
        <f>E6/F6%</f>
        <v>110.23356992319016</v>
      </c>
      <c r="H6" s="45">
        <f>SUM(H7:H26)</f>
        <v>130829.13999999998</v>
      </c>
      <c r="I6" s="45">
        <f>SUM(I7:I26)</f>
        <v>126220.49</v>
      </c>
      <c r="J6" s="45">
        <f>H6/I6%</f>
        <v>103.65126929866933</v>
      </c>
      <c r="K6" s="45">
        <f>SUM(K7:K26)</f>
        <v>351579.5</v>
      </c>
      <c r="L6" s="45">
        <f>SUM(L7:L26)</f>
        <v>347815.19999999995</v>
      </c>
      <c r="M6" s="45">
        <f>K6/L6%</f>
        <v>101.08227012505493</v>
      </c>
      <c r="N6" s="61"/>
      <c r="O6" s="387"/>
      <c r="P6" s="63"/>
      <c r="Q6" s="64"/>
      <c r="R6" s="63"/>
      <c r="S6" s="63"/>
      <c r="T6" s="64"/>
      <c r="U6" s="63"/>
      <c r="V6" s="63"/>
      <c r="W6" s="64"/>
      <c r="X6" s="63"/>
      <c r="Y6" s="63"/>
      <c r="Z6" s="64"/>
    </row>
    <row r="7" spans="1:26" s="187" customFormat="1" ht="12.75" customHeight="1">
      <c r="A7" s="183" t="s">
        <v>104</v>
      </c>
      <c r="B7" s="45">
        <f aca="true" t="shared" si="0" ref="B7:C26">E7+H7+K7</f>
        <v>56389.54000000001</v>
      </c>
      <c r="C7" s="45">
        <f t="shared" si="0"/>
        <v>54757.47</v>
      </c>
      <c r="D7" s="45">
        <f aca="true" t="shared" si="1" ref="D7:D26">B7/C7%</f>
        <v>102.98054311128693</v>
      </c>
      <c r="E7" s="47">
        <v>11621.95</v>
      </c>
      <c r="F7" s="47">
        <v>11582.68</v>
      </c>
      <c r="G7" s="45">
        <f aca="true" t="shared" si="2" ref="G7:G26">E7/F7%</f>
        <v>100.33904070560527</v>
      </c>
      <c r="H7" s="47">
        <v>25519.79</v>
      </c>
      <c r="I7" s="47">
        <v>24403.49</v>
      </c>
      <c r="J7" s="45">
        <f aca="true" t="shared" si="3" ref="J7:J26">H7/I7%</f>
        <v>104.57434571858369</v>
      </c>
      <c r="K7" s="47">
        <v>19247.8</v>
      </c>
      <c r="L7" s="47">
        <v>18771.3</v>
      </c>
      <c r="M7" s="45">
        <f aca="true" t="shared" si="4" ref="M7:M26">K7/L7%</f>
        <v>102.53844965452579</v>
      </c>
      <c r="N7" s="61"/>
      <c r="O7" s="387"/>
      <c r="P7" s="63"/>
      <c r="Q7" s="64"/>
      <c r="R7" s="63"/>
      <c r="S7" s="63"/>
      <c r="T7" s="64"/>
      <c r="U7" s="63"/>
      <c r="V7" s="63"/>
      <c r="W7" s="64"/>
      <c r="X7" s="63"/>
      <c r="Y7" s="63"/>
      <c r="Z7" s="64"/>
    </row>
    <row r="8" spans="1:26" s="187" customFormat="1" ht="12.75" customHeight="1">
      <c r="A8" s="46" t="s">
        <v>70</v>
      </c>
      <c r="B8" s="45">
        <f t="shared" si="0"/>
        <v>94065.64000000001</v>
      </c>
      <c r="C8" s="45">
        <f t="shared" si="0"/>
        <v>88180.68000000001</v>
      </c>
      <c r="D8" s="45">
        <f t="shared" si="1"/>
        <v>106.67375211894489</v>
      </c>
      <c r="E8" s="47">
        <v>70797.74</v>
      </c>
      <c r="F8" s="47">
        <v>64538.68</v>
      </c>
      <c r="G8" s="45">
        <f t="shared" si="2"/>
        <v>109.69815310756279</v>
      </c>
      <c r="H8" s="47">
        <v>2553.6</v>
      </c>
      <c r="I8" s="47">
        <v>2642.7</v>
      </c>
      <c r="J8" s="45">
        <f t="shared" si="3"/>
        <v>96.62844817799977</v>
      </c>
      <c r="K8" s="47">
        <v>20714.3</v>
      </c>
      <c r="L8" s="47">
        <v>20999.3</v>
      </c>
      <c r="M8" s="45">
        <f t="shared" si="4"/>
        <v>98.64281190325391</v>
      </c>
      <c r="N8" s="61"/>
      <c r="O8" s="387"/>
      <c r="P8" s="63"/>
      <c r="Q8" s="64"/>
      <c r="R8" s="63"/>
      <c r="S8" s="63"/>
      <c r="T8" s="64"/>
      <c r="U8" s="63"/>
      <c r="V8" s="63"/>
      <c r="W8" s="64"/>
      <c r="X8" s="63"/>
      <c r="Y8" s="63"/>
      <c r="Z8" s="64"/>
    </row>
    <row r="9" spans="1:26" s="187" customFormat="1" ht="12.75" customHeight="1">
      <c r="A9" s="46" t="s">
        <v>71</v>
      </c>
      <c r="B9" s="45">
        <f t="shared" si="0"/>
        <v>45440.63</v>
      </c>
      <c r="C9" s="45">
        <f t="shared" si="0"/>
        <v>45091.14</v>
      </c>
      <c r="D9" s="45">
        <f t="shared" si="1"/>
        <v>100.77507465989991</v>
      </c>
      <c r="E9" s="47">
        <v>7043.13</v>
      </c>
      <c r="F9" s="47">
        <v>7990.14</v>
      </c>
      <c r="G9" s="45">
        <f t="shared" si="2"/>
        <v>88.14776712297906</v>
      </c>
      <c r="H9" s="47">
        <v>7943.7</v>
      </c>
      <c r="I9" s="47">
        <v>7132.4</v>
      </c>
      <c r="J9" s="45">
        <f t="shared" si="3"/>
        <v>111.37485278447647</v>
      </c>
      <c r="K9" s="47">
        <v>30453.8</v>
      </c>
      <c r="L9" s="47">
        <v>29968.6</v>
      </c>
      <c r="M9" s="45">
        <f t="shared" si="4"/>
        <v>101.6190279158853</v>
      </c>
      <c r="N9" s="61"/>
      <c r="O9" s="387"/>
      <c r="P9" s="63"/>
      <c r="Q9" s="64"/>
      <c r="R9" s="63"/>
      <c r="S9" s="63"/>
      <c r="T9" s="64"/>
      <c r="U9" s="63"/>
      <c r="V9" s="63"/>
      <c r="W9" s="64"/>
      <c r="X9" s="63"/>
      <c r="Y9" s="63"/>
      <c r="Z9" s="64"/>
    </row>
    <row r="10" spans="1:26" s="187" customFormat="1" ht="12.75" customHeight="1">
      <c r="A10" s="46" t="s">
        <v>72</v>
      </c>
      <c r="B10" s="45">
        <f t="shared" si="0"/>
        <v>104120.00000000001</v>
      </c>
      <c r="C10" s="45">
        <f t="shared" si="0"/>
        <v>111152.05</v>
      </c>
      <c r="D10" s="45">
        <f t="shared" si="1"/>
        <v>93.67348600408181</v>
      </c>
      <c r="E10" s="47">
        <v>58664.8</v>
      </c>
      <c r="F10" s="47">
        <v>67131.05</v>
      </c>
      <c r="G10" s="45">
        <f t="shared" si="2"/>
        <v>87.3884737390522</v>
      </c>
      <c r="H10" s="47">
        <v>16444.4</v>
      </c>
      <c r="I10" s="47">
        <v>15870.5</v>
      </c>
      <c r="J10" s="45">
        <f t="shared" si="3"/>
        <v>103.61614315869065</v>
      </c>
      <c r="K10" s="47">
        <v>29010.8</v>
      </c>
      <c r="L10" s="47">
        <v>28150.5</v>
      </c>
      <c r="M10" s="45">
        <f t="shared" si="4"/>
        <v>103.05607360437648</v>
      </c>
      <c r="N10" s="61"/>
      <c r="O10" s="387"/>
      <c r="P10" s="63"/>
      <c r="Q10" s="64"/>
      <c r="R10" s="63"/>
      <c r="S10" s="63"/>
      <c r="T10" s="64"/>
      <c r="U10" s="63"/>
      <c r="V10" s="63"/>
      <c r="W10" s="64"/>
      <c r="X10" s="63"/>
      <c r="Y10" s="63"/>
      <c r="Z10" s="64"/>
    </row>
    <row r="11" spans="1:26" s="187" customFormat="1" ht="12.75" customHeight="1">
      <c r="A11" s="46" t="s">
        <v>73</v>
      </c>
      <c r="B11" s="45">
        <f t="shared" si="0"/>
        <v>17094.07</v>
      </c>
      <c r="C11" s="45">
        <f t="shared" si="0"/>
        <v>16665.64</v>
      </c>
      <c r="D11" s="45">
        <f t="shared" si="1"/>
        <v>102.57073835748282</v>
      </c>
      <c r="E11" s="47">
        <v>214.67</v>
      </c>
      <c r="F11" s="47">
        <v>158.14</v>
      </c>
      <c r="G11" s="45">
        <f t="shared" si="2"/>
        <v>135.74680662703932</v>
      </c>
      <c r="H11" s="47">
        <v>4686.6</v>
      </c>
      <c r="I11" s="47">
        <v>4541.3</v>
      </c>
      <c r="J11" s="45">
        <f t="shared" si="3"/>
        <v>103.19952436526985</v>
      </c>
      <c r="K11" s="47">
        <v>12192.8</v>
      </c>
      <c r="L11" s="47">
        <v>11966.2</v>
      </c>
      <c r="M11" s="45">
        <f t="shared" si="4"/>
        <v>101.89366716250773</v>
      </c>
      <c r="N11" s="61"/>
      <c r="O11" s="387"/>
      <c r="P11" s="63"/>
      <c r="Q11" s="64"/>
      <c r="R11" s="63"/>
      <c r="S11" s="63"/>
      <c r="T11" s="64"/>
      <c r="U11" s="63"/>
      <c r="V11" s="63"/>
      <c r="W11" s="64"/>
      <c r="X11" s="63"/>
      <c r="Y11" s="63"/>
      <c r="Z11" s="64"/>
    </row>
    <row r="12" spans="1:26" s="187" customFormat="1" ht="12.75" customHeight="1">
      <c r="A12" s="46" t="s">
        <v>74</v>
      </c>
      <c r="B12" s="45">
        <f t="shared" si="0"/>
        <v>34031.63</v>
      </c>
      <c r="C12" s="45">
        <f t="shared" si="0"/>
        <v>32114.14</v>
      </c>
      <c r="D12" s="45">
        <f t="shared" si="1"/>
        <v>105.97085894250944</v>
      </c>
      <c r="E12" s="47">
        <v>7666.33</v>
      </c>
      <c r="F12" s="47">
        <v>7250.94</v>
      </c>
      <c r="G12" s="45">
        <f t="shared" si="2"/>
        <v>105.72877447613689</v>
      </c>
      <c r="H12" s="47">
        <v>11456.2</v>
      </c>
      <c r="I12" s="47">
        <v>10608.5</v>
      </c>
      <c r="J12" s="45">
        <f t="shared" si="3"/>
        <v>107.99076212471132</v>
      </c>
      <c r="K12" s="47">
        <v>14909.1</v>
      </c>
      <c r="L12" s="47">
        <v>14254.7</v>
      </c>
      <c r="M12" s="45">
        <f t="shared" si="4"/>
        <v>104.59076655418914</v>
      </c>
      <c r="N12" s="61"/>
      <c r="O12" s="387"/>
      <c r="P12" s="63"/>
      <c r="Q12" s="64"/>
      <c r="R12" s="63"/>
      <c r="S12" s="63"/>
      <c r="T12" s="64"/>
      <c r="U12" s="63"/>
      <c r="V12" s="63"/>
      <c r="W12" s="64"/>
      <c r="X12" s="63"/>
      <c r="Y12" s="63"/>
      <c r="Z12" s="64"/>
    </row>
    <row r="13" spans="1:26" s="187" customFormat="1" ht="12.75" customHeight="1">
      <c r="A13" s="46" t="s">
        <v>75</v>
      </c>
      <c r="B13" s="45">
        <f t="shared" si="0"/>
        <v>45814.5</v>
      </c>
      <c r="C13" s="45">
        <f t="shared" si="0"/>
        <v>43160.93</v>
      </c>
      <c r="D13" s="45">
        <f t="shared" si="1"/>
        <v>106.14808346344715</v>
      </c>
      <c r="E13" s="47">
        <v>10158.9</v>
      </c>
      <c r="F13" s="47">
        <v>8457.51</v>
      </c>
      <c r="G13" s="45">
        <f t="shared" si="2"/>
        <v>120.11691384343618</v>
      </c>
      <c r="H13" s="47">
        <v>10573.9</v>
      </c>
      <c r="I13" s="47">
        <v>10145.12</v>
      </c>
      <c r="J13" s="45">
        <f t="shared" si="3"/>
        <v>104.22646553219674</v>
      </c>
      <c r="K13" s="47">
        <v>25081.7</v>
      </c>
      <c r="L13" s="47">
        <v>24558.3</v>
      </c>
      <c r="M13" s="45">
        <f t="shared" si="4"/>
        <v>102.13125501357993</v>
      </c>
      <c r="N13" s="61"/>
      <c r="O13" s="387"/>
      <c r="P13" s="63"/>
      <c r="Q13" s="64"/>
      <c r="R13" s="63"/>
      <c r="S13" s="63"/>
      <c r="T13" s="64"/>
      <c r="U13" s="63"/>
      <c r="V13" s="63"/>
      <c r="W13" s="64"/>
      <c r="X13" s="63"/>
      <c r="Y13" s="63"/>
      <c r="Z13" s="64"/>
    </row>
    <row r="14" spans="1:26" s="187" customFormat="1" ht="12.75" customHeight="1">
      <c r="A14" s="46" t="s">
        <v>106</v>
      </c>
      <c r="B14" s="45">
        <f t="shared" si="0"/>
        <v>32027.089999999997</v>
      </c>
      <c r="C14" s="45">
        <f t="shared" si="0"/>
        <v>31261.57</v>
      </c>
      <c r="D14" s="45">
        <f t="shared" si="1"/>
        <v>102.44875737207055</v>
      </c>
      <c r="E14" s="47">
        <v>1971.69</v>
      </c>
      <c r="F14" s="47">
        <v>1918</v>
      </c>
      <c r="G14" s="45">
        <f t="shared" si="2"/>
        <v>102.7992700729927</v>
      </c>
      <c r="H14" s="47">
        <v>10353.8</v>
      </c>
      <c r="I14" s="47">
        <v>10085.77</v>
      </c>
      <c r="J14" s="45">
        <f t="shared" si="3"/>
        <v>102.65750656618184</v>
      </c>
      <c r="K14" s="47">
        <v>19701.6</v>
      </c>
      <c r="L14" s="47">
        <v>19257.8</v>
      </c>
      <c r="M14" s="45">
        <f t="shared" si="4"/>
        <v>102.30452076561184</v>
      </c>
      <c r="N14" s="61"/>
      <c r="O14" s="387"/>
      <c r="P14" s="63"/>
      <c r="Q14" s="64"/>
      <c r="R14" s="63"/>
      <c r="S14" s="63"/>
      <c r="T14" s="64"/>
      <c r="U14" s="63"/>
      <c r="V14" s="63"/>
      <c r="W14" s="64"/>
      <c r="X14" s="63"/>
      <c r="Y14" s="63"/>
      <c r="Z14" s="64"/>
    </row>
    <row r="15" spans="1:26" s="187" customFormat="1" ht="12.75" customHeight="1">
      <c r="A15" s="46" t="s">
        <v>76</v>
      </c>
      <c r="B15" s="45">
        <f t="shared" si="0"/>
        <v>37340.79</v>
      </c>
      <c r="C15" s="45">
        <f t="shared" si="0"/>
        <v>37880.14</v>
      </c>
      <c r="D15" s="45">
        <f t="shared" si="1"/>
        <v>98.57616682514902</v>
      </c>
      <c r="E15" s="47">
        <v>9857.99</v>
      </c>
      <c r="F15" s="47">
        <v>10859.64</v>
      </c>
      <c r="G15" s="45">
        <f t="shared" si="2"/>
        <v>90.77639774430828</v>
      </c>
      <c r="H15" s="47">
        <v>9495.9</v>
      </c>
      <c r="I15" s="47">
        <v>9057.5</v>
      </c>
      <c r="J15" s="45">
        <f t="shared" si="3"/>
        <v>104.84018768975986</v>
      </c>
      <c r="K15" s="47">
        <v>17986.9</v>
      </c>
      <c r="L15" s="47">
        <v>17963</v>
      </c>
      <c r="M15" s="45">
        <f t="shared" si="4"/>
        <v>100.13305127205925</v>
      </c>
      <c r="N15" s="61"/>
      <c r="O15" s="387"/>
      <c r="P15" s="63"/>
      <c r="Q15" s="64"/>
      <c r="R15" s="63"/>
      <c r="S15" s="63"/>
      <c r="T15" s="64"/>
      <c r="U15" s="63"/>
      <c r="V15" s="63"/>
      <c r="W15" s="64"/>
      <c r="X15" s="63"/>
      <c r="Y15" s="63"/>
      <c r="Z15" s="64"/>
    </row>
    <row r="16" spans="1:26" s="187" customFormat="1" ht="12.75" customHeight="1">
      <c r="A16" s="46" t="s">
        <v>77</v>
      </c>
      <c r="B16" s="45">
        <f t="shared" si="0"/>
        <v>36293.3</v>
      </c>
      <c r="C16" s="45">
        <f t="shared" si="0"/>
        <v>35340.91</v>
      </c>
      <c r="D16" s="45">
        <f t="shared" si="1"/>
        <v>102.69486552553401</v>
      </c>
      <c r="E16" s="47">
        <v>13413.8</v>
      </c>
      <c r="F16" s="47">
        <v>12921.51</v>
      </c>
      <c r="G16" s="45">
        <f t="shared" si="2"/>
        <v>103.80984884893483</v>
      </c>
      <c r="H16" s="47">
        <v>1381.8</v>
      </c>
      <c r="I16" s="47">
        <v>1412.1</v>
      </c>
      <c r="J16" s="45">
        <f t="shared" si="3"/>
        <v>97.85425961334184</v>
      </c>
      <c r="K16" s="47">
        <v>21497.7</v>
      </c>
      <c r="L16" s="47">
        <v>21007.3</v>
      </c>
      <c r="M16" s="45">
        <f t="shared" si="4"/>
        <v>102.33442660408527</v>
      </c>
      <c r="N16" s="61"/>
      <c r="O16" s="387"/>
      <c r="P16" s="63"/>
      <c r="Q16" s="64"/>
      <c r="R16" s="63"/>
      <c r="S16" s="63"/>
      <c r="T16" s="64"/>
      <c r="U16" s="63"/>
      <c r="V16" s="63"/>
      <c r="W16" s="64"/>
      <c r="X16" s="63"/>
      <c r="Y16" s="63"/>
      <c r="Z16" s="64"/>
    </row>
    <row r="17" spans="1:26" s="187" customFormat="1" ht="12.75" customHeight="1">
      <c r="A17" s="46" t="s">
        <v>78</v>
      </c>
      <c r="B17" s="45">
        <f t="shared" si="0"/>
        <v>12756.15</v>
      </c>
      <c r="C17" s="45">
        <f t="shared" si="0"/>
        <v>12466.759999999998</v>
      </c>
      <c r="D17" s="45">
        <f t="shared" si="1"/>
        <v>102.32129278176528</v>
      </c>
      <c r="E17" s="47">
        <v>490.35</v>
      </c>
      <c r="F17" s="47">
        <v>458.46</v>
      </c>
      <c r="G17" s="45">
        <f t="shared" si="2"/>
        <v>106.95589582515377</v>
      </c>
      <c r="H17" s="47">
        <v>1855</v>
      </c>
      <c r="I17" s="47">
        <v>1783.5</v>
      </c>
      <c r="J17" s="45">
        <f t="shared" si="3"/>
        <v>104.00897112419399</v>
      </c>
      <c r="K17" s="47">
        <v>10410.8</v>
      </c>
      <c r="L17" s="47">
        <v>10224.8</v>
      </c>
      <c r="M17" s="45">
        <f t="shared" si="4"/>
        <v>101.81910648619044</v>
      </c>
      <c r="N17" s="61"/>
      <c r="O17" s="387"/>
      <c r="P17" s="63"/>
      <c r="Q17" s="64"/>
      <c r="R17" s="63"/>
      <c r="S17" s="63"/>
      <c r="T17" s="64"/>
      <c r="U17" s="63"/>
      <c r="V17" s="63"/>
      <c r="W17" s="64"/>
      <c r="X17" s="63"/>
      <c r="Y17" s="63"/>
      <c r="Z17" s="64"/>
    </row>
    <row r="18" spans="1:26" s="187" customFormat="1" ht="12.75" customHeight="1">
      <c r="A18" s="46" t="s">
        <v>79</v>
      </c>
      <c r="B18" s="45">
        <f t="shared" si="0"/>
        <v>7925.82</v>
      </c>
      <c r="C18" s="45">
        <f t="shared" si="0"/>
        <v>6043.7</v>
      </c>
      <c r="D18" s="45">
        <f t="shared" si="1"/>
        <v>131.1418501911081</v>
      </c>
      <c r="E18" s="47">
        <v>5160.62</v>
      </c>
      <c r="F18" s="47">
        <v>3165.1</v>
      </c>
      <c r="G18" s="45">
        <f t="shared" si="2"/>
        <v>163.04761302960412</v>
      </c>
      <c r="H18" s="47">
        <v>725.1</v>
      </c>
      <c r="I18" s="47">
        <v>724.3</v>
      </c>
      <c r="J18" s="45">
        <f t="shared" si="3"/>
        <v>100.11045147038521</v>
      </c>
      <c r="K18" s="47">
        <v>2040.1</v>
      </c>
      <c r="L18" s="47">
        <v>2154.3</v>
      </c>
      <c r="M18" s="45">
        <f t="shared" si="4"/>
        <v>94.69897414473377</v>
      </c>
      <c r="N18" s="61"/>
      <c r="O18" s="387"/>
      <c r="P18" s="63"/>
      <c r="Q18" s="64"/>
      <c r="R18" s="63"/>
      <c r="S18" s="63"/>
      <c r="T18" s="64"/>
      <c r="U18" s="63"/>
      <c r="V18" s="63"/>
      <c r="W18" s="64"/>
      <c r="X18" s="63"/>
      <c r="Y18" s="63"/>
      <c r="Z18" s="64"/>
    </row>
    <row r="19" spans="1:26" s="187" customFormat="1" ht="12.75" customHeight="1">
      <c r="A19" s="46" t="s">
        <v>80</v>
      </c>
      <c r="B19" s="45">
        <f t="shared" si="0"/>
        <v>38240.82</v>
      </c>
      <c r="C19" s="45">
        <f t="shared" si="0"/>
        <v>35505.34</v>
      </c>
      <c r="D19" s="45">
        <f t="shared" si="1"/>
        <v>107.70441854661864</v>
      </c>
      <c r="E19" s="47">
        <v>16515.06</v>
      </c>
      <c r="F19" s="277">
        <v>14064.66</v>
      </c>
      <c r="G19" s="45">
        <f t="shared" si="2"/>
        <v>117.42239058747244</v>
      </c>
      <c r="H19" s="47">
        <v>7698.66</v>
      </c>
      <c r="I19" s="47">
        <v>7521.28</v>
      </c>
      <c r="J19" s="45">
        <f t="shared" si="3"/>
        <v>102.35837517018379</v>
      </c>
      <c r="K19" s="47">
        <v>14027.1</v>
      </c>
      <c r="L19" s="47">
        <v>13919.4</v>
      </c>
      <c r="M19" s="45">
        <f t="shared" si="4"/>
        <v>100.77374024742447</v>
      </c>
      <c r="N19" s="61"/>
      <c r="O19" s="387"/>
      <c r="P19" s="63"/>
      <c r="Q19" s="64"/>
      <c r="R19" s="63"/>
      <c r="S19" s="63"/>
      <c r="T19" s="64"/>
      <c r="U19" s="63"/>
      <c r="V19" s="63"/>
      <c r="W19" s="64"/>
      <c r="X19" s="63"/>
      <c r="Y19" s="63"/>
      <c r="Z19" s="64"/>
    </row>
    <row r="20" spans="1:26" s="187" customFormat="1" ht="12.75" customHeight="1">
      <c r="A20" s="46" t="s">
        <v>81</v>
      </c>
      <c r="B20" s="45">
        <f t="shared" si="0"/>
        <v>39859.479999999996</v>
      </c>
      <c r="C20" s="45">
        <f t="shared" si="0"/>
        <v>38222.17</v>
      </c>
      <c r="D20" s="45">
        <f t="shared" si="1"/>
        <v>104.28366573640376</v>
      </c>
      <c r="E20" s="47">
        <v>10295.55</v>
      </c>
      <c r="F20" s="47">
        <v>8087.57</v>
      </c>
      <c r="G20" s="45">
        <f t="shared" si="2"/>
        <v>127.30090744191395</v>
      </c>
      <c r="H20" s="47">
        <v>3183.93</v>
      </c>
      <c r="I20" s="47">
        <v>3129.9</v>
      </c>
      <c r="J20" s="45">
        <f t="shared" si="3"/>
        <v>101.72625323492763</v>
      </c>
      <c r="K20" s="47">
        <v>26380</v>
      </c>
      <c r="L20" s="47">
        <v>27004.7</v>
      </c>
      <c r="M20" s="45">
        <f t="shared" si="4"/>
        <v>97.68669898202904</v>
      </c>
      <c r="N20" s="61"/>
      <c r="O20" s="387"/>
      <c r="P20" s="63"/>
      <c r="Q20" s="64"/>
      <c r="R20" s="63"/>
      <c r="S20" s="63"/>
      <c r="T20" s="64"/>
      <c r="U20" s="63"/>
      <c r="V20" s="63"/>
      <c r="W20" s="64"/>
      <c r="X20" s="63"/>
      <c r="Y20" s="63"/>
      <c r="Z20" s="64"/>
    </row>
    <row r="21" spans="1:26" s="187" customFormat="1" ht="12.75" customHeight="1">
      <c r="A21" s="46" t="s">
        <v>82</v>
      </c>
      <c r="B21" s="45">
        <f t="shared" si="0"/>
        <v>78016.42</v>
      </c>
      <c r="C21" s="45">
        <f t="shared" si="0"/>
        <v>75642.44</v>
      </c>
      <c r="D21" s="45">
        <f t="shared" si="1"/>
        <v>103.138423350701</v>
      </c>
      <c r="E21" s="47">
        <v>13808.32</v>
      </c>
      <c r="F21" s="47">
        <v>11208.14</v>
      </c>
      <c r="G21" s="45">
        <f t="shared" si="2"/>
        <v>123.19903213200408</v>
      </c>
      <c r="H21" s="47">
        <v>3450.4</v>
      </c>
      <c r="I21" s="47">
        <v>3328.2</v>
      </c>
      <c r="J21" s="45">
        <f t="shared" si="3"/>
        <v>103.67165434769547</v>
      </c>
      <c r="K21" s="47">
        <v>60757.7</v>
      </c>
      <c r="L21" s="47">
        <v>61106.1</v>
      </c>
      <c r="M21" s="45">
        <f t="shared" si="4"/>
        <v>99.42984415631172</v>
      </c>
      <c r="N21" s="61"/>
      <c r="O21" s="387"/>
      <c r="P21" s="63"/>
      <c r="Q21" s="64"/>
      <c r="R21" s="63"/>
      <c r="S21" s="63"/>
      <c r="T21" s="64"/>
      <c r="U21" s="63"/>
      <c r="V21" s="63"/>
      <c r="W21" s="64"/>
      <c r="X21" s="63"/>
      <c r="Y21" s="63"/>
      <c r="Z21" s="64"/>
    </row>
    <row r="22" spans="1:26" s="187" customFormat="1" ht="12.75">
      <c r="A22" s="183" t="s">
        <v>105</v>
      </c>
      <c r="B22" s="45">
        <f t="shared" si="0"/>
        <v>10029.76</v>
      </c>
      <c r="C22" s="45">
        <f t="shared" si="0"/>
        <v>9873.58</v>
      </c>
      <c r="D22" s="45">
        <f t="shared" si="1"/>
        <v>101.58179707866853</v>
      </c>
      <c r="E22" s="47">
        <v>71.86</v>
      </c>
      <c r="F22" s="47">
        <v>65.18</v>
      </c>
      <c r="G22" s="45">
        <f t="shared" si="2"/>
        <v>110.24854249769866</v>
      </c>
      <c r="H22" s="47">
        <v>4707.8</v>
      </c>
      <c r="I22" s="47">
        <v>4662.2</v>
      </c>
      <c r="J22" s="45">
        <f t="shared" si="3"/>
        <v>100.97807901848913</v>
      </c>
      <c r="K22" s="47">
        <v>5250.1</v>
      </c>
      <c r="L22" s="47">
        <v>5146.2</v>
      </c>
      <c r="M22" s="45">
        <f t="shared" si="4"/>
        <v>102.01896545023514</v>
      </c>
      <c r="N22" s="61"/>
      <c r="O22" s="387"/>
      <c r="P22" s="63"/>
      <c r="Q22" s="64"/>
      <c r="R22" s="63"/>
      <c r="S22" s="63"/>
      <c r="T22" s="64"/>
      <c r="U22" s="63"/>
      <c r="V22" s="63"/>
      <c r="W22" s="64"/>
      <c r="X22" s="63"/>
      <c r="Y22" s="63"/>
      <c r="Z22" s="64"/>
    </row>
    <row r="23" spans="1:26" s="187" customFormat="1" ht="12.75" customHeight="1">
      <c r="A23" s="46" t="s">
        <v>83</v>
      </c>
      <c r="B23" s="45">
        <f t="shared" si="0"/>
        <v>70127.42</v>
      </c>
      <c r="C23" s="45">
        <f t="shared" si="0"/>
        <v>51419.69</v>
      </c>
      <c r="D23" s="45">
        <f t="shared" si="1"/>
        <v>136.38242470928938</v>
      </c>
      <c r="E23" s="47">
        <v>41900.46</v>
      </c>
      <c r="F23" s="47">
        <v>23411.46</v>
      </c>
      <c r="G23" s="45">
        <f t="shared" si="2"/>
        <v>178.97414343231904</v>
      </c>
      <c r="H23" s="47">
        <v>8288.26</v>
      </c>
      <c r="I23" s="47">
        <v>8658.83</v>
      </c>
      <c r="J23" s="45">
        <f t="shared" si="3"/>
        <v>95.72032249160684</v>
      </c>
      <c r="K23" s="47">
        <v>19938.7</v>
      </c>
      <c r="L23" s="47">
        <v>19349.4</v>
      </c>
      <c r="M23" s="45">
        <f t="shared" si="4"/>
        <v>103.04557247253143</v>
      </c>
      <c r="N23" s="61"/>
      <c r="O23" s="388"/>
      <c r="P23" s="63"/>
      <c r="Q23" s="64"/>
      <c r="R23" s="63"/>
      <c r="S23" s="63"/>
      <c r="T23" s="64"/>
      <c r="U23" s="63"/>
      <c r="V23" s="63"/>
      <c r="W23" s="64"/>
      <c r="X23" s="63"/>
      <c r="Y23" s="63"/>
      <c r="Z23" s="64"/>
    </row>
    <row r="24" spans="1:26" s="187" customFormat="1" ht="12.75" customHeight="1">
      <c r="A24" s="46" t="s">
        <v>110</v>
      </c>
      <c r="B24" s="45">
        <f>E24+K24</f>
        <v>34.57</v>
      </c>
      <c r="C24" s="45">
        <f>F24+L24</f>
        <v>35.03</v>
      </c>
      <c r="D24" s="45">
        <f t="shared" si="1"/>
        <v>98.68683985155582</v>
      </c>
      <c r="E24" s="47">
        <v>3.17</v>
      </c>
      <c r="F24" s="47">
        <v>2.03</v>
      </c>
      <c r="G24" s="45">
        <f t="shared" si="2"/>
        <v>156.1576354679803</v>
      </c>
      <c r="H24" s="47" t="s">
        <v>84</v>
      </c>
      <c r="I24" s="47" t="s">
        <v>84</v>
      </c>
      <c r="J24" s="45" t="s">
        <v>84</v>
      </c>
      <c r="K24" s="47">
        <v>31.4</v>
      </c>
      <c r="L24" s="47">
        <v>33</v>
      </c>
      <c r="M24" s="45">
        <f t="shared" si="4"/>
        <v>95.15151515151514</v>
      </c>
      <c r="N24" s="61"/>
      <c r="O24" s="387"/>
      <c r="P24" s="63"/>
      <c r="Q24" s="64"/>
      <c r="R24" s="63"/>
      <c r="S24" s="63"/>
      <c r="T24" s="64"/>
      <c r="U24" s="65"/>
      <c r="V24" s="63"/>
      <c r="W24" s="65"/>
      <c r="X24" s="63"/>
      <c r="Y24" s="63"/>
      <c r="Z24" s="64"/>
    </row>
    <row r="25" spans="1:26" s="187" customFormat="1" ht="12.75" customHeight="1">
      <c r="A25" s="46" t="s">
        <v>85</v>
      </c>
      <c r="B25" s="45">
        <f>H25+K25</f>
        <v>6.7</v>
      </c>
      <c r="C25" s="45">
        <f>F25+L25</f>
        <v>33.870000000000005</v>
      </c>
      <c r="D25" s="45">
        <f t="shared" si="1"/>
        <v>19.78151756716858</v>
      </c>
      <c r="E25" s="47" t="s">
        <v>84</v>
      </c>
      <c r="F25" s="47">
        <v>4.77</v>
      </c>
      <c r="G25" s="45" t="s">
        <v>84</v>
      </c>
      <c r="H25" s="47">
        <v>0.2</v>
      </c>
      <c r="I25" s="47" t="s">
        <v>84</v>
      </c>
      <c r="J25" s="45" t="s">
        <v>84</v>
      </c>
      <c r="K25" s="47">
        <v>6.5</v>
      </c>
      <c r="L25" s="47">
        <v>29.1</v>
      </c>
      <c r="M25" s="45">
        <f t="shared" si="4"/>
        <v>22.33676975945017</v>
      </c>
      <c r="N25" s="61"/>
      <c r="O25" s="387"/>
      <c r="P25" s="63"/>
      <c r="Q25" s="64"/>
      <c r="R25" s="63"/>
      <c r="S25" s="63"/>
      <c r="T25" s="64"/>
      <c r="U25" s="65"/>
      <c r="V25" s="65"/>
      <c r="W25" s="65"/>
      <c r="X25" s="63"/>
      <c r="Y25" s="63"/>
      <c r="Z25" s="64"/>
    </row>
    <row r="26" spans="1:26" s="187" customFormat="1" ht="12.75" customHeight="1">
      <c r="A26" s="49" t="s">
        <v>86</v>
      </c>
      <c r="B26" s="50">
        <f t="shared" si="0"/>
        <v>3251.22</v>
      </c>
      <c r="C26" s="50">
        <f t="shared" si="0"/>
        <v>3609.04</v>
      </c>
      <c r="D26" s="50">
        <f t="shared" si="1"/>
        <v>90.08545208698156</v>
      </c>
      <c r="E26" s="51">
        <v>800.52</v>
      </c>
      <c r="F26" s="51">
        <v>1144.94</v>
      </c>
      <c r="G26" s="50">
        <f t="shared" si="2"/>
        <v>69.9180743095708</v>
      </c>
      <c r="H26" s="51">
        <v>510.1</v>
      </c>
      <c r="I26" s="51">
        <v>512.9</v>
      </c>
      <c r="J26" s="50">
        <f t="shared" si="3"/>
        <v>99.4540846168844</v>
      </c>
      <c r="K26" s="51">
        <v>1940.6</v>
      </c>
      <c r="L26" s="51">
        <v>1951.2</v>
      </c>
      <c r="M26" s="50">
        <f t="shared" si="4"/>
        <v>99.45674456744567</v>
      </c>
      <c r="N26" s="61"/>
      <c r="O26" s="387"/>
      <c r="P26" s="63"/>
      <c r="Q26" s="64"/>
      <c r="R26" s="63"/>
      <c r="S26" s="63"/>
      <c r="T26" s="64"/>
      <c r="U26" s="63"/>
      <c r="V26" s="63"/>
      <c r="W26" s="64"/>
      <c r="X26" s="63"/>
      <c r="Y26" s="63"/>
      <c r="Z26" s="64"/>
    </row>
    <row r="27" spans="1:13" ht="9" customHeight="1">
      <c r="A27" s="190"/>
      <c r="B27" s="191"/>
      <c r="C27" s="190"/>
      <c r="D27" s="190"/>
      <c r="E27" s="190"/>
      <c r="F27" s="190"/>
      <c r="G27" s="190"/>
      <c r="H27" s="190"/>
      <c r="I27" s="190"/>
      <c r="J27" s="190"/>
      <c r="K27" s="191"/>
      <c r="L27" s="191"/>
      <c r="M27" s="190"/>
    </row>
    <row r="28" spans="2:13" ht="12.75">
      <c r="B28" s="189"/>
      <c r="C28" s="189"/>
      <c r="D28" s="192"/>
      <c r="E28" s="189"/>
      <c r="F28" s="189"/>
      <c r="G28" s="192"/>
      <c r="H28" s="189"/>
      <c r="I28" s="189"/>
      <c r="J28" s="192"/>
      <c r="K28" s="189"/>
      <c r="L28" s="189"/>
      <c r="M28" s="192"/>
    </row>
    <row r="29" spans="2:13" ht="12.75">
      <c r="B29" s="189"/>
      <c r="C29" s="189"/>
      <c r="D29" s="192"/>
      <c r="E29" s="189"/>
      <c r="F29" s="189"/>
      <c r="G29" s="192"/>
      <c r="H29" s="189"/>
      <c r="I29" s="189"/>
      <c r="J29" s="192"/>
      <c r="K29" s="189"/>
      <c r="L29" s="189"/>
      <c r="M29" s="192"/>
    </row>
    <row r="30" spans="2:13" ht="12.75">
      <c r="B30" s="189"/>
      <c r="C30" s="189"/>
      <c r="D30" s="192"/>
      <c r="E30" s="189"/>
      <c r="F30" s="189"/>
      <c r="G30" s="192"/>
      <c r="H30" s="189"/>
      <c r="I30" s="189"/>
      <c r="J30" s="192"/>
      <c r="K30" s="189"/>
      <c r="L30" s="189"/>
      <c r="M30" s="192"/>
    </row>
    <row r="31" spans="2:13" ht="12.75">
      <c r="B31" s="189"/>
      <c r="C31" s="189"/>
      <c r="D31" s="192"/>
      <c r="E31" s="189"/>
      <c r="F31" s="189"/>
      <c r="G31" s="192"/>
      <c r="H31" s="189"/>
      <c r="I31" s="189"/>
      <c r="J31" s="192"/>
      <c r="K31" s="189"/>
      <c r="L31" s="189"/>
      <c r="M31" s="192"/>
    </row>
    <row r="32" spans="2:13" ht="12.75">
      <c r="B32" s="189"/>
      <c r="C32" s="189"/>
      <c r="D32" s="192"/>
      <c r="E32" s="189"/>
      <c r="F32" s="189"/>
      <c r="G32" s="192"/>
      <c r="H32" s="189"/>
      <c r="I32" s="189"/>
      <c r="J32" s="192"/>
      <c r="K32" s="189"/>
      <c r="L32" s="189"/>
      <c r="M32" s="192"/>
    </row>
    <row r="33" spans="2:13" ht="12.75">
      <c r="B33" s="189"/>
      <c r="C33" s="189"/>
      <c r="D33" s="192"/>
      <c r="E33" s="189"/>
      <c r="F33" s="189"/>
      <c r="G33" s="192"/>
      <c r="H33" s="189"/>
      <c r="I33" s="189"/>
      <c r="J33" s="192"/>
      <c r="K33" s="189"/>
      <c r="L33" s="189"/>
      <c r="M33" s="192"/>
    </row>
    <row r="34" spans="2:13" ht="12.75">
      <c r="B34" s="189"/>
      <c r="C34" s="189"/>
      <c r="D34" s="192"/>
      <c r="E34" s="189"/>
      <c r="F34" s="189"/>
      <c r="G34" s="192"/>
      <c r="H34" s="189"/>
      <c r="I34" s="189"/>
      <c r="J34" s="192"/>
      <c r="K34" s="189"/>
      <c r="L34" s="189"/>
      <c r="M34" s="192"/>
    </row>
    <row r="35" spans="2:13" ht="12.75">
      <c r="B35" s="189"/>
      <c r="C35" s="189"/>
      <c r="D35" s="192"/>
      <c r="E35" s="189"/>
      <c r="F35" s="189"/>
      <c r="G35" s="192"/>
      <c r="H35" s="189"/>
      <c r="I35" s="189"/>
      <c r="J35" s="192"/>
      <c r="K35" s="189"/>
      <c r="L35" s="189"/>
      <c r="M35" s="192"/>
    </row>
    <row r="36" spans="2:13" ht="12.75">
      <c r="B36" s="189"/>
      <c r="C36" s="189"/>
      <c r="D36" s="192"/>
      <c r="E36" s="189"/>
      <c r="F36" s="189"/>
      <c r="G36" s="192"/>
      <c r="H36" s="189"/>
      <c r="I36" s="189"/>
      <c r="J36" s="192"/>
      <c r="K36" s="189"/>
      <c r="L36" s="189"/>
      <c r="M36" s="192"/>
    </row>
    <row r="37" spans="2:13" ht="12.75">
      <c r="B37" s="189"/>
      <c r="C37" s="189"/>
      <c r="D37" s="192"/>
      <c r="E37" s="189"/>
      <c r="F37" s="189"/>
      <c r="G37" s="192"/>
      <c r="H37" s="189"/>
      <c r="I37" s="189"/>
      <c r="J37" s="192"/>
      <c r="K37" s="189"/>
      <c r="L37" s="189"/>
      <c r="M37" s="192"/>
    </row>
    <row r="38" spans="2:13" ht="12.75">
      <c r="B38" s="189"/>
      <c r="C38" s="189"/>
      <c r="D38" s="192"/>
      <c r="E38" s="189"/>
      <c r="F38" s="189"/>
      <c r="G38" s="192"/>
      <c r="H38" s="189"/>
      <c r="I38" s="189"/>
      <c r="J38" s="192"/>
      <c r="K38" s="189"/>
      <c r="L38" s="189"/>
      <c r="M38" s="192"/>
    </row>
    <row r="39" spans="2:13" ht="12.75">
      <c r="B39" s="189"/>
      <c r="C39" s="189"/>
      <c r="D39" s="192"/>
      <c r="E39" s="189"/>
      <c r="F39" s="189"/>
      <c r="G39" s="192"/>
      <c r="H39" s="189"/>
      <c r="I39" s="189"/>
      <c r="J39" s="192"/>
      <c r="K39" s="189"/>
      <c r="L39" s="189"/>
      <c r="M39" s="192"/>
    </row>
    <row r="40" spans="2:13" ht="12.75">
      <c r="B40" s="189"/>
      <c r="C40" s="189"/>
      <c r="D40" s="192"/>
      <c r="E40" s="189"/>
      <c r="F40" s="189"/>
      <c r="G40" s="192"/>
      <c r="H40" s="189"/>
      <c r="I40" s="189"/>
      <c r="J40" s="192"/>
      <c r="K40" s="189"/>
      <c r="L40" s="189"/>
      <c r="M40" s="192"/>
    </row>
    <row r="41" spans="2:13" ht="12.75">
      <c r="B41" s="189"/>
      <c r="C41" s="189"/>
      <c r="D41" s="192"/>
      <c r="E41" s="189"/>
      <c r="F41" s="189"/>
      <c r="G41" s="192"/>
      <c r="H41" s="189"/>
      <c r="I41" s="189"/>
      <c r="J41" s="192"/>
      <c r="K41" s="189"/>
      <c r="L41" s="189"/>
      <c r="M41" s="192"/>
    </row>
    <row r="42" spans="2:13" ht="12.75">
      <c r="B42" s="189"/>
      <c r="C42" s="189"/>
      <c r="D42" s="192"/>
      <c r="E42" s="189"/>
      <c r="F42" s="189"/>
      <c r="G42" s="192"/>
      <c r="H42" s="189"/>
      <c r="I42" s="189"/>
      <c r="J42" s="192"/>
      <c r="K42" s="189"/>
      <c r="L42" s="189"/>
      <c r="M42" s="192"/>
    </row>
    <row r="43" spans="2:13" ht="12.75">
      <c r="B43" s="189"/>
      <c r="C43" s="189"/>
      <c r="D43" s="192"/>
      <c r="E43" s="176"/>
      <c r="F43" s="189"/>
      <c r="G43" s="176"/>
      <c r="H43" s="176"/>
      <c r="I43" s="189"/>
      <c r="J43" s="176"/>
      <c r="K43" s="189"/>
      <c r="L43" s="189"/>
      <c r="M43" s="192"/>
    </row>
    <row r="44" spans="2:13" ht="12.75">
      <c r="B44" s="189"/>
      <c r="C44" s="189"/>
      <c r="D44" s="192"/>
      <c r="E44" s="176"/>
      <c r="F44" s="176"/>
      <c r="G44" s="176"/>
      <c r="H44" s="176"/>
      <c r="I44" s="176"/>
      <c r="J44" s="176"/>
      <c r="K44" s="189"/>
      <c r="L44" s="189"/>
      <c r="M44" s="192"/>
    </row>
    <row r="45" spans="2:13" ht="12.75">
      <c r="B45" s="189"/>
      <c r="C45" s="189"/>
      <c r="D45" s="192"/>
      <c r="E45" s="189"/>
      <c r="F45" s="189"/>
      <c r="G45" s="192"/>
      <c r="H45" s="189"/>
      <c r="I45" s="189"/>
      <c r="J45" s="192"/>
      <c r="K45" s="189"/>
      <c r="L45" s="189"/>
      <c r="M45" s="19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22.25390625" style="66" customWidth="1"/>
    <col min="2" max="2" width="20.375" style="66" customWidth="1"/>
    <col min="3" max="9" width="13.875" style="66" customWidth="1"/>
    <col min="10" max="10" width="8.375" style="66" customWidth="1"/>
    <col min="11" max="16384" width="9.125" style="66" customWidth="1"/>
  </cols>
  <sheetData>
    <row r="1" spans="1:9" ht="26.25" customHeight="1">
      <c r="A1" s="410" t="s">
        <v>88</v>
      </c>
      <c r="B1" s="410"/>
      <c r="C1" s="410"/>
      <c r="D1" s="410"/>
      <c r="E1" s="410"/>
      <c r="F1" s="410"/>
      <c r="G1" s="410"/>
      <c r="H1" s="410"/>
      <c r="I1" s="410"/>
    </row>
    <row r="2" spans="2:9" s="68" customFormat="1" ht="12.75" customHeight="1">
      <c r="B2" s="67"/>
      <c r="C2" s="67"/>
      <c r="D2" s="67"/>
      <c r="E2" s="67"/>
      <c r="F2" s="67"/>
      <c r="G2" s="67"/>
      <c r="H2" s="67"/>
      <c r="I2" s="75" t="s">
        <v>89</v>
      </c>
    </row>
    <row r="3" spans="1:9" ht="12" customHeight="1">
      <c r="A3" s="411"/>
      <c r="B3" s="407" t="s">
        <v>122</v>
      </c>
      <c r="C3" s="408" t="s">
        <v>118</v>
      </c>
      <c r="D3" s="409"/>
      <c r="E3" s="409"/>
      <c r="F3" s="409"/>
      <c r="G3" s="409"/>
      <c r="H3" s="409"/>
      <c r="I3" s="409"/>
    </row>
    <row r="4" spans="1:9" ht="19.5" customHeight="1">
      <c r="A4" s="411"/>
      <c r="B4" s="407"/>
      <c r="C4" s="283" t="s">
        <v>123</v>
      </c>
      <c r="D4" s="283" t="s">
        <v>124</v>
      </c>
      <c r="E4" s="283" t="s">
        <v>125</v>
      </c>
      <c r="F4" s="283" t="s">
        <v>126</v>
      </c>
      <c r="G4" s="283" t="s">
        <v>127</v>
      </c>
      <c r="H4" s="286" t="s">
        <v>128</v>
      </c>
      <c r="I4" s="286" t="s">
        <v>129</v>
      </c>
    </row>
    <row r="5" spans="1:9" s="70" customFormat="1" ht="12.75" customHeight="1">
      <c r="A5" s="44" t="s">
        <v>69</v>
      </c>
      <c r="B5" s="19">
        <f>SUM(B6:B25)</f>
        <v>762865.5899999999</v>
      </c>
      <c r="C5" s="19">
        <f>SUM(C6:C25)</f>
        <v>306589.43</v>
      </c>
      <c r="D5" s="19">
        <f aca="true" t="shared" si="0" ref="D5:I5">SUM(D6:D25)</f>
        <v>89549.43</v>
      </c>
      <c r="E5" s="19">
        <f t="shared" si="0"/>
        <v>10484.980000000001</v>
      </c>
      <c r="F5" s="19">
        <f t="shared" si="0"/>
        <v>46842.35</v>
      </c>
      <c r="G5" s="19">
        <f t="shared" si="0"/>
        <v>90232.69</v>
      </c>
      <c r="H5" s="19">
        <f t="shared" si="0"/>
        <v>3861.189999999999</v>
      </c>
      <c r="I5" s="19">
        <f t="shared" si="0"/>
        <v>215305.51999999996</v>
      </c>
    </row>
    <row r="6" spans="1:9" s="70" customFormat="1" ht="12.75" customHeight="1">
      <c r="A6" s="174" t="s">
        <v>104</v>
      </c>
      <c r="B6" s="58">
        <f aca="true" t="shared" si="1" ref="B6:B25">SUM(C6:I6)</f>
        <v>56389.53</v>
      </c>
      <c r="C6" s="47">
        <v>25230.49</v>
      </c>
      <c r="D6" s="47">
        <v>7340.95</v>
      </c>
      <c r="E6" s="47">
        <v>799.28</v>
      </c>
      <c r="F6" s="47">
        <v>475.7</v>
      </c>
      <c r="G6" s="47">
        <v>11135.71</v>
      </c>
      <c r="H6" s="47">
        <v>1.1</v>
      </c>
      <c r="I6" s="47">
        <v>11406.3</v>
      </c>
    </row>
    <row r="7" spans="1:9" ht="12.75" customHeight="1">
      <c r="A7" s="46" t="s">
        <v>70</v>
      </c>
      <c r="B7" s="58">
        <f t="shared" si="1"/>
        <v>94065.64</v>
      </c>
      <c r="C7" s="47">
        <v>16219.21</v>
      </c>
      <c r="D7" s="47">
        <v>2545.03</v>
      </c>
      <c r="E7" s="47">
        <v>132.73</v>
      </c>
      <c r="F7" s="47">
        <v>4385.93</v>
      </c>
      <c r="G7" s="47">
        <v>4931.12</v>
      </c>
      <c r="H7" s="47">
        <v>0.2</v>
      </c>
      <c r="I7" s="47">
        <v>65851.42</v>
      </c>
    </row>
    <row r="8" spans="1:9" ht="12.75" customHeight="1">
      <c r="A8" s="46" t="s">
        <v>71</v>
      </c>
      <c r="B8" s="58">
        <f t="shared" si="1"/>
        <v>45440.64</v>
      </c>
      <c r="C8" s="47">
        <v>30511.41</v>
      </c>
      <c r="D8" s="47">
        <v>5915.18</v>
      </c>
      <c r="E8" s="47">
        <v>756.6</v>
      </c>
      <c r="F8" s="47">
        <v>662</v>
      </c>
      <c r="G8" s="47">
        <v>6756.54</v>
      </c>
      <c r="H8" s="47">
        <v>550.01</v>
      </c>
      <c r="I8" s="47">
        <v>288.9</v>
      </c>
    </row>
    <row r="9" spans="1:9" ht="12.75" customHeight="1">
      <c r="A9" s="46" t="s">
        <v>72</v>
      </c>
      <c r="B9" s="58">
        <f t="shared" si="1"/>
        <v>104120</v>
      </c>
      <c r="C9" s="47">
        <v>29988.1</v>
      </c>
      <c r="D9" s="47">
        <v>8766.62</v>
      </c>
      <c r="E9" s="47">
        <v>265.23</v>
      </c>
      <c r="F9" s="47">
        <v>1819.38</v>
      </c>
      <c r="G9" s="47">
        <v>6154.22</v>
      </c>
      <c r="H9" s="47">
        <v>82.15</v>
      </c>
      <c r="I9" s="47">
        <v>57044.3</v>
      </c>
    </row>
    <row r="10" spans="1:9" ht="12.75" customHeight="1">
      <c r="A10" s="46" t="s">
        <v>73</v>
      </c>
      <c r="B10" s="58">
        <f t="shared" si="1"/>
        <v>17094.069999999996</v>
      </c>
      <c r="C10" s="47">
        <v>8112.48</v>
      </c>
      <c r="D10" s="47">
        <v>3880.8</v>
      </c>
      <c r="E10" s="47">
        <v>889.3</v>
      </c>
      <c r="F10" s="47">
        <v>3.05</v>
      </c>
      <c r="G10" s="47">
        <v>2899.97</v>
      </c>
      <c r="H10" s="47">
        <v>1233.36</v>
      </c>
      <c r="I10" s="47">
        <v>75.11</v>
      </c>
    </row>
    <row r="11" spans="1:9" ht="12.75" customHeight="1">
      <c r="A11" s="46" t="s">
        <v>74</v>
      </c>
      <c r="B11" s="58">
        <f t="shared" si="1"/>
        <v>34031.64</v>
      </c>
      <c r="C11" s="47">
        <v>18163.92</v>
      </c>
      <c r="D11" s="47">
        <v>4618.92</v>
      </c>
      <c r="E11" s="47">
        <v>873.39</v>
      </c>
      <c r="F11" s="47">
        <v>1038.7</v>
      </c>
      <c r="G11" s="47">
        <v>4039.34</v>
      </c>
      <c r="H11" s="47">
        <v>48.1</v>
      </c>
      <c r="I11" s="47">
        <v>5249.27</v>
      </c>
    </row>
    <row r="12" spans="1:9" ht="12.75" customHeight="1">
      <c r="A12" s="46" t="s">
        <v>75</v>
      </c>
      <c r="B12" s="58">
        <f t="shared" si="1"/>
        <v>45814.5</v>
      </c>
      <c r="C12" s="47">
        <v>18288.83</v>
      </c>
      <c r="D12" s="47">
        <v>11109.93</v>
      </c>
      <c r="E12" s="47">
        <v>1382.2</v>
      </c>
      <c r="F12" s="47">
        <v>407.4</v>
      </c>
      <c r="G12" s="47">
        <v>5823.65</v>
      </c>
      <c r="H12" s="47">
        <v>120.2</v>
      </c>
      <c r="I12" s="47">
        <v>8682.29</v>
      </c>
    </row>
    <row r="13" spans="1:9" ht="12.75" customHeight="1">
      <c r="A13" s="46" t="s">
        <v>106</v>
      </c>
      <c r="B13" s="58">
        <f t="shared" si="1"/>
        <v>32027.100000000002</v>
      </c>
      <c r="C13" s="47">
        <v>19283.65</v>
      </c>
      <c r="D13" s="47">
        <v>6277.72</v>
      </c>
      <c r="E13" s="47">
        <v>530.15</v>
      </c>
      <c r="F13" s="47">
        <v>761.6</v>
      </c>
      <c r="G13" s="47">
        <v>4535.88</v>
      </c>
      <c r="H13" s="47">
        <v>5.1</v>
      </c>
      <c r="I13" s="47">
        <v>633</v>
      </c>
    </row>
    <row r="14" spans="1:9" ht="12.75" customHeight="1">
      <c r="A14" s="46" t="s">
        <v>76</v>
      </c>
      <c r="B14" s="58">
        <f t="shared" si="1"/>
        <v>37340.79</v>
      </c>
      <c r="C14" s="47">
        <v>16786.15</v>
      </c>
      <c r="D14" s="47">
        <v>3372.96</v>
      </c>
      <c r="E14" s="47">
        <v>993.89</v>
      </c>
      <c r="F14" s="47">
        <v>4575.8</v>
      </c>
      <c r="G14" s="47">
        <v>6347.27</v>
      </c>
      <c r="H14" s="47">
        <v>15</v>
      </c>
      <c r="I14" s="47">
        <v>5249.72</v>
      </c>
    </row>
    <row r="15" spans="1:9" s="52" customFormat="1" ht="12.75" customHeight="1">
      <c r="A15" s="46" t="s">
        <v>77</v>
      </c>
      <c r="B15" s="58">
        <f t="shared" si="1"/>
        <v>36293.299999999996</v>
      </c>
      <c r="C15" s="47">
        <v>18310.75</v>
      </c>
      <c r="D15" s="47">
        <v>1879.71</v>
      </c>
      <c r="E15" s="47">
        <v>102.77</v>
      </c>
      <c r="F15" s="47">
        <v>5228.28</v>
      </c>
      <c r="G15" s="47">
        <v>3021.35</v>
      </c>
      <c r="H15" s="47" t="s">
        <v>84</v>
      </c>
      <c r="I15" s="47">
        <v>7750.44</v>
      </c>
    </row>
    <row r="16" spans="1:9" ht="12.75" customHeight="1">
      <c r="A16" s="46" t="s">
        <v>78</v>
      </c>
      <c r="B16" s="58">
        <f t="shared" si="1"/>
        <v>12756.160000000002</v>
      </c>
      <c r="C16" s="47">
        <v>7046.92</v>
      </c>
      <c r="D16" s="47">
        <v>1666.18</v>
      </c>
      <c r="E16" s="47">
        <v>735.4</v>
      </c>
      <c r="F16" s="47">
        <v>52.7</v>
      </c>
      <c r="G16" s="47">
        <v>2638.43</v>
      </c>
      <c r="H16" s="47">
        <v>607.43</v>
      </c>
      <c r="I16" s="47">
        <v>9.1</v>
      </c>
    </row>
    <row r="17" spans="1:9" ht="12.75" customHeight="1">
      <c r="A17" s="46" t="s">
        <v>79</v>
      </c>
      <c r="B17" s="58">
        <f t="shared" si="1"/>
        <v>7925.82</v>
      </c>
      <c r="C17" s="47">
        <v>657.85</v>
      </c>
      <c r="D17" s="47">
        <v>577.09</v>
      </c>
      <c r="E17" s="47">
        <v>263.41</v>
      </c>
      <c r="F17" s="47" t="s">
        <v>84</v>
      </c>
      <c r="G17" s="47">
        <v>573.05</v>
      </c>
      <c r="H17" s="47">
        <v>721.31</v>
      </c>
      <c r="I17" s="47">
        <v>5133.11</v>
      </c>
    </row>
    <row r="18" spans="1:9" ht="12.75" customHeight="1">
      <c r="A18" s="46" t="s">
        <v>80</v>
      </c>
      <c r="B18" s="58">
        <f t="shared" si="1"/>
        <v>38240.82</v>
      </c>
      <c r="C18" s="47">
        <v>16189.27</v>
      </c>
      <c r="D18" s="47">
        <v>2892.75</v>
      </c>
      <c r="E18" s="47">
        <v>333.59</v>
      </c>
      <c r="F18" s="47">
        <v>9407.1</v>
      </c>
      <c r="G18" s="47">
        <v>7666.38</v>
      </c>
      <c r="H18" s="47" t="s">
        <v>84</v>
      </c>
      <c r="I18" s="47">
        <v>1751.73</v>
      </c>
    </row>
    <row r="19" spans="1:9" s="52" customFormat="1" ht="12.75" customHeight="1">
      <c r="A19" s="46" t="s">
        <v>81</v>
      </c>
      <c r="B19" s="58">
        <f t="shared" si="1"/>
        <v>39859.469999999994</v>
      </c>
      <c r="C19" s="47">
        <v>15973.2</v>
      </c>
      <c r="D19" s="47">
        <v>2242.28</v>
      </c>
      <c r="E19" s="47">
        <v>53.12</v>
      </c>
      <c r="F19" s="47">
        <v>14876.78</v>
      </c>
      <c r="G19" s="47">
        <v>4757</v>
      </c>
      <c r="H19" s="47" t="s">
        <v>84</v>
      </c>
      <c r="I19" s="47">
        <v>1957.09</v>
      </c>
    </row>
    <row r="20" spans="1:9" ht="12.75" customHeight="1">
      <c r="A20" s="46" t="s">
        <v>82</v>
      </c>
      <c r="B20" s="58">
        <f t="shared" si="1"/>
        <v>78016.44</v>
      </c>
      <c r="C20" s="47">
        <v>40415.07</v>
      </c>
      <c r="D20" s="47">
        <v>21854.41</v>
      </c>
      <c r="E20" s="47">
        <v>1273.71</v>
      </c>
      <c r="F20" s="47">
        <v>79.6</v>
      </c>
      <c r="G20" s="47">
        <v>10801.08</v>
      </c>
      <c r="H20" s="47">
        <v>476.38</v>
      </c>
      <c r="I20" s="47">
        <v>3116.19</v>
      </c>
    </row>
    <row r="21" spans="1:9" ht="12.75" customHeight="1">
      <c r="A21" s="174" t="s">
        <v>105</v>
      </c>
      <c r="B21" s="58">
        <f t="shared" si="1"/>
        <v>10029.76</v>
      </c>
      <c r="C21" s="47">
        <v>5156.89</v>
      </c>
      <c r="D21" s="47">
        <v>1220.4</v>
      </c>
      <c r="E21" s="47">
        <v>301.4</v>
      </c>
      <c r="F21" s="47">
        <v>23.7</v>
      </c>
      <c r="G21" s="47">
        <v>3302.47</v>
      </c>
      <c r="H21" s="47" t="s">
        <v>84</v>
      </c>
      <c r="I21" s="47">
        <v>24.9</v>
      </c>
    </row>
    <row r="22" spans="1:9" ht="12.75" customHeight="1">
      <c r="A22" s="46" t="s">
        <v>83</v>
      </c>
      <c r="B22" s="58">
        <f t="shared" si="1"/>
        <v>70127.42</v>
      </c>
      <c r="C22" s="47">
        <v>18082.2</v>
      </c>
      <c r="D22" s="47">
        <v>3033.89</v>
      </c>
      <c r="E22" s="47">
        <v>796.11</v>
      </c>
      <c r="F22" s="47">
        <v>3033.73</v>
      </c>
      <c r="G22" s="47">
        <v>4609.26</v>
      </c>
      <c r="H22" s="47">
        <v>0.85</v>
      </c>
      <c r="I22" s="47">
        <v>40571.38</v>
      </c>
    </row>
    <row r="23" spans="1:9" ht="12.75" customHeight="1">
      <c r="A23" s="46" t="s">
        <v>110</v>
      </c>
      <c r="B23" s="58">
        <f t="shared" si="1"/>
        <v>34.56999999999999</v>
      </c>
      <c r="C23" s="47">
        <v>17.3</v>
      </c>
      <c r="D23" s="47">
        <v>4.6</v>
      </c>
      <c r="E23" s="47">
        <v>0.9</v>
      </c>
      <c r="F23" s="47" t="s">
        <v>84</v>
      </c>
      <c r="G23" s="47">
        <v>11.47</v>
      </c>
      <c r="H23" s="47" t="s">
        <v>84</v>
      </c>
      <c r="I23" s="47">
        <v>0.3</v>
      </c>
    </row>
    <row r="24" spans="1:9" ht="12.75" customHeight="1">
      <c r="A24" s="46" t="s">
        <v>85</v>
      </c>
      <c r="B24" s="58">
        <f t="shared" si="1"/>
        <v>6.7</v>
      </c>
      <c r="C24" s="47">
        <v>5.5</v>
      </c>
      <c r="D24" s="47">
        <v>0</v>
      </c>
      <c r="E24" s="47">
        <v>0.2</v>
      </c>
      <c r="F24" s="47" t="s">
        <v>84</v>
      </c>
      <c r="G24" s="47">
        <v>0.4</v>
      </c>
      <c r="H24" s="47" t="s">
        <v>84</v>
      </c>
      <c r="I24" s="47">
        <v>0.6</v>
      </c>
    </row>
    <row r="25" spans="1:9" ht="12.75" customHeight="1">
      <c r="A25" s="49" t="s">
        <v>86</v>
      </c>
      <c r="B25" s="59">
        <f t="shared" si="1"/>
        <v>3251.22</v>
      </c>
      <c r="C25" s="51">
        <v>2150.24</v>
      </c>
      <c r="D25" s="51">
        <v>350.01</v>
      </c>
      <c r="E25" s="51">
        <v>1.6</v>
      </c>
      <c r="F25" s="51">
        <v>10.9</v>
      </c>
      <c r="G25" s="51">
        <v>228.1</v>
      </c>
      <c r="H25" s="51" t="s">
        <v>84</v>
      </c>
      <c r="I25" s="51">
        <v>510.37</v>
      </c>
    </row>
    <row r="26" spans="2:9" ht="12.75" customHeight="1">
      <c r="B26" s="71"/>
      <c r="C26" s="71"/>
      <c r="D26" s="71"/>
      <c r="E26" s="71"/>
      <c r="F26" s="71"/>
      <c r="G26" s="71"/>
      <c r="H26" s="71"/>
      <c r="I26" s="71"/>
    </row>
    <row r="27" spans="3:9" ht="12.75">
      <c r="C27" s="63"/>
      <c r="D27" s="72"/>
      <c r="E27" s="72"/>
      <c r="F27" s="72"/>
      <c r="G27" s="72"/>
      <c r="H27" s="73"/>
      <c r="I27" s="72"/>
    </row>
    <row r="28" spans="3:9" ht="12.75">
      <c r="C28" s="72"/>
      <c r="D28" s="72"/>
      <c r="E28" s="72"/>
      <c r="F28" s="72"/>
      <c r="G28" s="72"/>
      <c r="H28" s="72"/>
      <c r="I28" s="72"/>
    </row>
    <row r="29" spans="3:9" ht="12.75">
      <c r="C29" s="72"/>
      <c r="D29" s="72"/>
      <c r="E29" s="72"/>
      <c r="F29" s="72"/>
      <c r="G29" s="72"/>
      <c r="H29" s="72"/>
      <c r="I29" s="72"/>
    </row>
    <row r="30" spans="3:9" ht="12.75">
      <c r="C30" s="72"/>
      <c r="D30" s="72"/>
      <c r="E30" s="72"/>
      <c r="F30" s="72"/>
      <c r="G30" s="72"/>
      <c r="H30" s="72"/>
      <c r="I30" s="72"/>
    </row>
    <row r="31" spans="3:9" ht="12.75">
      <c r="C31" s="72"/>
      <c r="D31" s="72"/>
      <c r="E31" s="72"/>
      <c r="F31" s="72"/>
      <c r="G31" s="72"/>
      <c r="H31" s="72"/>
      <c r="I31" s="72"/>
    </row>
    <row r="32" spans="3:9" ht="12.75">
      <c r="C32" s="72"/>
      <c r="D32" s="72"/>
      <c r="E32" s="72"/>
      <c r="F32" s="72"/>
      <c r="G32" s="72"/>
      <c r="H32" s="72"/>
      <c r="I32" s="72"/>
    </row>
    <row r="33" spans="3:9" ht="12.75">
      <c r="C33" s="72"/>
      <c r="D33" s="72"/>
      <c r="E33" s="72"/>
      <c r="F33" s="72"/>
      <c r="G33" s="72"/>
      <c r="H33" s="72"/>
      <c r="I33" s="72"/>
    </row>
    <row r="34" spans="3:9" ht="12.75">
      <c r="C34" s="72"/>
      <c r="D34" s="72"/>
      <c r="E34" s="72"/>
      <c r="F34" s="72"/>
      <c r="G34" s="72"/>
      <c r="H34" s="73"/>
      <c r="I34" s="72"/>
    </row>
    <row r="35" spans="3:9" ht="12.75">
      <c r="C35" s="72"/>
      <c r="D35" s="72"/>
      <c r="E35" s="72"/>
      <c r="F35" s="72"/>
      <c r="G35" s="72"/>
      <c r="H35" s="72"/>
      <c r="I35" s="72"/>
    </row>
    <row r="36" spans="3:9" ht="12.75">
      <c r="C36" s="72"/>
      <c r="D36" s="72"/>
      <c r="E36" s="72"/>
      <c r="F36" s="72"/>
      <c r="G36" s="72"/>
      <c r="H36" s="72"/>
      <c r="I36" s="72"/>
    </row>
    <row r="37" spans="3:9" ht="12.75">
      <c r="C37" s="72"/>
      <c r="D37" s="72"/>
      <c r="E37" s="72"/>
      <c r="F37" s="72"/>
      <c r="G37" s="72"/>
      <c r="H37" s="73"/>
      <c r="I37" s="72"/>
    </row>
    <row r="38" spans="3:9" ht="12.75">
      <c r="C38" s="72"/>
      <c r="D38" s="72"/>
      <c r="E38" s="72"/>
      <c r="F38" s="72"/>
      <c r="G38" s="72"/>
      <c r="H38" s="73"/>
      <c r="I38" s="72"/>
    </row>
    <row r="39" spans="3:9" ht="12.75">
      <c r="C39" s="72"/>
      <c r="D39" s="72"/>
      <c r="E39" s="72"/>
      <c r="F39" s="72"/>
      <c r="G39" s="72"/>
      <c r="H39" s="72"/>
      <c r="I39" s="72"/>
    </row>
    <row r="40" spans="3:9" ht="12.75">
      <c r="C40" s="72"/>
      <c r="D40" s="72"/>
      <c r="E40" s="72"/>
      <c r="F40" s="72"/>
      <c r="G40" s="72"/>
      <c r="H40" s="73"/>
      <c r="I40" s="72"/>
    </row>
    <row r="41" spans="3:9" ht="12.75">
      <c r="C41" s="72"/>
      <c r="D41" s="72"/>
      <c r="E41" s="72"/>
      <c r="F41" s="73"/>
      <c r="G41" s="72"/>
      <c r="H41" s="73"/>
      <c r="I41" s="73"/>
    </row>
    <row r="42" spans="3:9" ht="12.75">
      <c r="C42" s="72"/>
      <c r="D42" s="72"/>
      <c r="E42" s="73"/>
      <c r="F42" s="73"/>
      <c r="G42" s="73"/>
      <c r="H42" s="73"/>
      <c r="I42" s="72"/>
    </row>
    <row r="43" spans="3:9" ht="12.75">
      <c r="C43" s="72"/>
      <c r="D43" s="72"/>
      <c r="E43" s="72"/>
      <c r="F43" s="72"/>
      <c r="G43" s="72"/>
      <c r="H43" s="73"/>
      <c r="I43" s="72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93" customWidth="1"/>
    <col min="2" max="2" width="15.125" style="193" customWidth="1"/>
    <col min="3" max="3" width="13.75390625" style="193" customWidth="1"/>
    <col min="4" max="4" width="9.875" style="193" customWidth="1"/>
    <col min="5" max="5" width="10.00390625" style="193" customWidth="1"/>
    <col min="6" max="6" width="9.25390625" style="193" customWidth="1"/>
    <col min="7" max="7" width="7.875" style="193" customWidth="1"/>
    <col min="8" max="8" width="10.00390625" style="193" customWidth="1"/>
    <col min="9" max="9" width="10.25390625" style="193" customWidth="1"/>
    <col min="10" max="10" width="8.25390625" style="193" customWidth="1"/>
    <col min="11" max="12" width="11.375" style="193" customWidth="1"/>
    <col min="13" max="13" width="8.00390625" style="193" customWidth="1"/>
    <col min="14" max="16384" width="9.125" style="193" customWidth="1"/>
  </cols>
  <sheetData>
    <row r="1" spans="1:13" ht="30" customHeight="1">
      <c r="A1" s="412" t="s">
        <v>131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2:13" ht="12.75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 t="s">
        <v>68</v>
      </c>
    </row>
    <row r="3" spans="1:13" ht="16.5" customHeight="1">
      <c r="A3" s="403"/>
      <c r="B3" s="398" t="s">
        <v>114</v>
      </c>
      <c r="C3" s="398"/>
      <c r="D3" s="398"/>
      <c r="E3" s="398" t="s">
        <v>118</v>
      </c>
      <c r="F3" s="398"/>
      <c r="G3" s="399"/>
      <c r="H3" s="399"/>
      <c r="I3" s="399"/>
      <c r="J3" s="399"/>
      <c r="K3" s="399"/>
      <c r="L3" s="399"/>
      <c r="M3" s="400"/>
    </row>
    <row r="4" spans="1:13" ht="30.75" customHeight="1">
      <c r="A4" s="404"/>
      <c r="B4" s="398"/>
      <c r="C4" s="398"/>
      <c r="D4" s="398"/>
      <c r="E4" s="398" t="s">
        <v>115</v>
      </c>
      <c r="F4" s="398"/>
      <c r="G4" s="398"/>
      <c r="H4" s="398" t="s">
        <v>116</v>
      </c>
      <c r="I4" s="398"/>
      <c r="J4" s="398"/>
      <c r="K4" s="398" t="s">
        <v>117</v>
      </c>
      <c r="L4" s="398"/>
      <c r="M4" s="401"/>
    </row>
    <row r="5" spans="1:14" ht="51.75" customHeight="1">
      <c r="A5" s="404"/>
      <c r="B5" s="307" t="s">
        <v>193</v>
      </c>
      <c r="C5" s="307" t="s">
        <v>119</v>
      </c>
      <c r="D5" s="307" t="s">
        <v>194</v>
      </c>
      <c r="E5" s="307" t="s">
        <v>193</v>
      </c>
      <c r="F5" s="307" t="s">
        <v>119</v>
      </c>
      <c r="G5" s="307" t="s">
        <v>194</v>
      </c>
      <c r="H5" s="307" t="s">
        <v>193</v>
      </c>
      <c r="I5" s="307" t="s">
        <v>119</v>
      </c>
      <c r="J5" s="307" t="s">
        <v>194</v>
      </c>
      <c r="K5" s="307" t="s">
        <v>193</v>
      </c>
      <c r="L5" s="307" t="s">
        <v>119</v>
      </c>
      <c r="M5" s="308" t="s">
        <v>194</v>
      </c>
      <c r="N5" s="196"/>
    </row>
    <row r="6" spans="1:26" ht="12.75">
      <c r="A6" s="44" t="s">
        <v>69</v>
      </c>
      <c r="B6" s="45">
        <f>E6+H6+K6</f>
        <v>4593710.399999999</v>
      </c>
      <c r="C6" s="45">
        <f>F6+I6+L6</f>
        <v>4477345.600000001</v>
      </c>
      <c r="D6" s="45">
        <f>B6/C6%</f>
        <v>102.59896846024124</v>
      </c>
      <c r="E6" s="45">
        <f>SUM(E7:E25)</f>
        <v>390898.39999999997</v>
      </c>
      <c r="F6" s="45">
        <f>SUM(F7:F25)</f>
        <v>353217.2</v>
      </c>
      <c r="G6" s="45">
        <f>E6/F6%</f>
        <v>110.6679969152125</v>
      </c>
      <c r="H6" s="45">
        <f>SUM(H7:H25)</f>
        <v>1003634.4</v>
      </c>
      <c r="I6" s="45">
        <f>SUM(I7:I25)</f>
        <v>964752.9999999999</v>
      </c>
      <c r="J6" s="45">
        <f>H6/I6%</f>
        <v>104.03019218390615</v>
      </c>
      <c r="K6" s="45">
        <f>SUM(K7:K25)</f>
        <v>3199177.599999999</v>
      </c>
      <c r="L6" s="45">
        <f>SUM(L7:L25)</f>
        <v>3159375.400000001</v>
      </c>
      <c r="M6" s="45">
        <f>K6/L6%</f>
        <v>101.2598123034065</v>
      </c>
      <c r="N6" s="197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12.75">
      <c r="A7" s="183" t="s">
        <v>104</v>
      </c>
      <c r="B7" s="45">
        <f aca="true" t="shared" si="0" ref="B7:C22">E7+H7+K7</f>
        <v>416669.5</v>
      </c>
      <c r="C7" s="45">
        <f t="shared" si="0"/>
        <v>402867.19999999995</v>
      </c>
      <c r="D7" s="45">
        <f aca="true" t="shared" si="1" ref="D7:D25">B7/C7%</f>
        <v>103.42601730793672</v>
      </c>
      <c r="E7" s="64">
        <v>4703.5</v>
      </c>
      <c r="F7" s="64">
        <v>2935.9</v>
      </c>
      <c r="G7" s="45">
        <f aca="true" t="shared" si="2" ref="G7:G22">E7/F7%</f>
        <v>160.20641030007832</v>
      </c>
      <c r="H7" s="64">
        <v>172906.5</v>
      </c>
      <c r="I7" s="64">
        <v>163875.4</v>
      </c>
      <c r="J7" s="45">
        <f aca="true" t="shared" si="3" ref="J7:J25">H7/I7%</f>
        <v>105.51095527455617</v>
      </c>
      <c r="K7" s="64">
        <v>239059.5</v>
      </c>
      <c r="L7" s="64">
        <v>236055.9</v>
      </c>
      <c r="M7" s="45">
        <f aca="true" t="shared" si="4" ref="M7:M25">K7/L7%</f>
        <v>101.2724104756543</v>
      </c>
      <c r="N7" s="197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6" ht="12.75">
      <c r="A8" s="46" t="s">
        <v>70</v>
      </c>
      <c r="B8" s="45">
        <f t="shared" si="0"/>
        <v>283945.8</v>
      </c>
      <c r="C8" s="45">
        <f t="shared" si="0"/>
        <v>285804.7</v>
      </c>
      <c r="D8" s="45">
        <f t="shared" si="1"/>
        <v>99.34959082198438</v>
      </c>
      <c r="E8" s="64">
        <v>50370.5</v>
      </c>
      <c r="F8" s="64">
        <v>54048.6</v>
      </c>
      <c r="G8" s="45">
        <f t="shared" si="2"/>
        <v>93.19482835818134</v>
      </c>
      <c r="H8" s="64">
        <v>16530.7</v>
      </c>
      <c r="I8" s="64">
        <v>16005.7</v>
      </c>
      <c r="J8" s="45">
        <f t="shared" si="3"/>
        <v>103.28008147097596</v>
      </c>
      <c r="K8" s="64">
        <v>217044.6</v>
      </c>
      <c r="L8" s="64">
        <v>215750.4</v>
      </c>
      <c r="M8" s="45">
        <f t="shared" si="4"/>
        <v>100.59985983803507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spans="1:26" ht="12.75">
      <c r="A9" s="46" t="s">
        <v>71</v>
      </c>
      <c r="B9" s="45">
        <f t="shared" si="0"/>
        <v>265022.4</v>
      </c>
      <c r="C9" s="45">
        <f t="shared" si="0"/>
        <v>257184.9</v>
      </c>
      <c r="D9" s="45">
        <f t="shared" si="1"/>
        <v>103.04741841375602</v>
      </c>
      <c r="E9" s="64">
        <v>11295.7</v>
      </c>
      <c r="F9" s="64">
        <v>10377.2</v>
      </c>
      <c r="G9" s="45">
        <f t="shared" si="2"/>
        <v>108.85113518097367</v>
      </c>
      <c r="H9" s="64">
        <v>49866.9</v>
      </c>
      <c r="I9" s="64">
        <v>44487.8</v>
      </c>
      <c r="J9" s="45">
        <f t="shared" si="3"/>
        <v>112.09118005385746</v>
      </c>
      <c r="K9" s="64">
        <v>203859.8</v>
      </c>
      <c r="L9" s="64">
        <v>202319.9</v>
      </c>
      <c r="M9" s="45">
        <f t="shared" si="4"/>
        <v>100.76112137263809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spans="1:26" ht="12.75">
      <c r="A10" s="46" t="s">
        <v>72</v>
      </c>
      <c r="B10" s="45">
        <f t="shared" si="0"/>
        <v>378947.7</v>
      </c>
      <c r="C10" s="45">
        <f t="shared" si="0"/>
        <v>362378.3</v>
      </c>
      <c r="D10" s="45">
        <f t="shared" si="1"/>
        <v>104.57240403191913</v>
      </c>
      <c r="E10" s="64">
        <v>24699</v>
      </c>
      <c r="F10" s="64">
        <v>25370.2</v>
      </c>
      <c r="G10" s="45">
        <f t="shared" si="2"/>
        <v>97.35437639435243</v>
      </c>
      <c r="H10" s="64">
        <v>95524.2</v>
      </c>
      <c r="I10" s="64">
        <v>91517.3</v>
      </c>
      <c r="J10" s="45">
        <f t="shared" si="3"/>
        <v>104.37829787373535</v>
      </c>
      <c r="K10" s="64">
        <v>258724.5</v>
      </c>
      <c r="L10" s="64">
        <v>245490.8</v>
      </c>
      <c r="M10" s="45">
        <f t="shared" si="4"/>
        <v>105.39071117940061</v>
      </c>
      <c r="N10" s="199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</row>
    <row r="11" spans="1:26" ht="12.75">
      <c r="A11" s="46" t="s">
        <v>73</v>
      </c>
      <c r="B11" s="45">
        <f t="shared" si="0"/>
        <v>51855.3</v>
      </c>
      <c r="C11" s="45">
        <f t="shared" si="0"/>
        <v>49932.7</v>
      </c>
      <c r="D11" s="45">
        <f t="shared" si="1"/>
        <v>103.8503826149998</v>
      </c>
      <c r="E11" s="64">
        <v>2012.3</v>
      </c>
      <c r="F11" s="64">
        <v>2076.8</v>
      </c>
      <c r="G11" s="45">
        <f t="shared" si="2"/>
        <v>96.89426040061633</v>
      </c>
      <c r="H11" s="64">
        <v>9453.7</v>
      </c>
      <c r="I11" s="64">
        <v>9196.2</v>
      </c>
      <c r="J11" s="45">
        <f t="shared" si="3"/>
        <v>102.80006959396273</v>
      </c>
      <c r="K11" s="64">
        <v>40389.3</v>
      </c>
      <c r="L11" s="64">
        <v>38659.7</v>
      </c>
      <c r="M11" s="45">
        <f t="shared" si="4"/>
        <v>104.4739095233538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spans="1:26" ht="12.75">
      <c r="A12" s="46" t="s">
        <v>74</v>
      </c>
      <c r="B12" s="45">
        <f t="shared" si="0"/>
        <v>180390.3</v>
      </c>
      <c r="C12" s="45">
        <f t="shared" si="0"/>
        <v>178771.19999999998</v>
      </c>
      <c r="D12" s="45">
        <f t="shared" si="1"/>
        <v>100.90568279454409</v>
      </c>
      <c r="E12" s="64">
        <v>8970.8</v>
      </c>
      <c r="F12" s="64">
        <v>8158.1</v>
      </c>
      <c r="G12" s="45">
        <f t="shared" si="2"/>
        <v>109.96187837854401</v>
      </c>
      <c r="H12" s="64">
        <v>46371.1</v>
      </c>
      <c r="I12" s="64">
        <v>45761.7</v>
      </c>
      <c r="J12" s="45">
        <f t="shared" si="3"/>
        <v>101.33168129680497</v>
      </c>
      <c r="K12" s="64">
        <v>125048.4</v>
      </c>
      <c r="L12" s="64">
        <v>124851.4</v>
      </c>
      <c r="M12" s="45">
        <f t="shared" si="4"/>
        <v>100.15778757787258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</row>
    <row r="13" spans="1:26" ht="12.75">
      <c r="A13" s="46" t="s">
        <v>75</v>
      </c>
      <c r="B13" s="45">
        <f t="shared" si="0"/>
        <v>232880.5</v>
      </c>
      <c r="C13" s="45">
        <f t="shared" si="0"/>
        <v>229697.7</v>
      </c>
      <c r="D13" s="45">
        <f t="shared" si="1"/>
        <v>101.38564730948545</v>
      </c>
      <c r="E13" s="64">
        <v>3180.4</v>
      </c>
      <c r="F13" s="64">
        <v>3966.8</v>
      </c>
      <c r="G13" s="45">
        <f t="shared" si="2"/>
        <v>80.17545628718362</v>
      </c>
      <c r="H13" s="64">
        <v>51449.5</v>
      </c>
      <c r="I13" s="64">
        <v>50645.3</v>
      </c>
      <c r="J13" s="45">
        <f t="shared" si="3"/>
        <v>101.58790647898225</v>
      </c>
      <c r="K13" s="64">
        <v>178250.6</v>
      </c>
      <c r="L13" s="64">
        <v>175085.6</v>
      </c>
      <c r="M13" s="45">
        <f t="shared" si="4"/>
        <v>101.80768721128409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</row>
    <row r="14" spans="1:26" ht="12.75">
      <c r="A14" s="46" t="s">
        <v>106</v>
      </c>
      <c r="B14" s="45">
        <f t="shared" si="0"/>
        <v>224579.59999999998</v>
      </c>
      <c r="C14" s="45">
        <f t="shared" si="0"/>
        <v>222117.3</v>
      </c>
      <c r="D14" s="45">
        <f t="shared" si="1"/>
        <v>101.10855840585133</v>
      </c>
      <c r="E14" s="64">
        <v>11675.4</v>
      </c>
      <c r="F14" s="64">
        <v>10657.7</v>
      </c>
      <c r="G14" s="45">
        <f t="shared" si="2"/>
        <v>109.54896459836549</v>
      </c>
      <c r="H14" s="64">
        <v>44173.4</v>
      </c>
      <c r="I14" s="64">
        <v>43804.1</v>
      </c>
      <c r="J14" s="45">
        <f t="shared" si="3"/>
        <v>100.84307176725467</v>
      </c>
      <c r="K14" s="64">
        <v>168730.8</v>
      </c>
      <c r="L14" s="64">
        <v>167655.5</v>
      </c>
      <c r="M14" s="45">
        <f t="shared" si="4"/>
        <v>100.6413747237639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</row>
    <row r="15" spans="1:26" ht="12.75">
      <c r="A15" s="46" t="s">
        <v>76</v>
      </c>
      <c r="B15" s="45">
        <f t="shared" si="0"/>
        <v>299579.4</v>
      </c>
      <c r="C15" s="45">
        <f t="shared" si="0"/>
        <v>294852.2</v>
      </c>
      <c r="D15" s="45">
        <f t="shared" si="1"/>
        <v>101.60324393034884</v>
      </c>
      <c r="E15" s="64">
        <v>4247.3</v>
      </c>
      <c r="F15" s="64">
        <v>6009.2</v>
      </c>
      <c r="G15" s="45">
        <f t="shared" si="2"/>
        <v>70.6799573986554</v>
      </c>
      <c r="H15" s="64">
        <v>140028.9</v>
      </c>
      <c r="I15" s="64">
        <v>133884.8</v>
      </c>
      <c r="J15" s="45">
        <f t="shared" si="3"/>
        <v>104.5890945051268</v>
      </c>
      <c r="K15" s="64">
        <v>155303.2</v>
      </c>
      <c r="L15" s="64">
        <v>154958.2</v>
      </c>
      <c r="M15" s="45">
        <f t="shared" si="4"/>
        <v>100.22264068632703</v>
      </c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spans="1:26" ht="14.25" customHeight="1">
      <c r="A16" s="46" t="s">
        <v>77</v>
      </c>
      <c r="B16" s="45">
        <f t="shared" si="0"/>
        <v>364755.39999999997</v>
      </c>
      <c r="C16" s="45">
        <f t="shared" si="0"/>
        <v>346022.4</v>
      </c>
      <c r="D16" s="45">
        <f t="shared" si="1"/>
        <v>105.41381136018938</v>
      </c>
      <c r="E16" s="64">
        <v>50852</v>
      </c>
      <c r="F16" s="64">
        <v>43818</v>
      </c>
      <c r="G16" s="45">
        <f t="shared" si="2"/>
        <v>116.0527637044137</v>
      </c>
      <c r="H16" s="64">
        <v>41148.8</v>
      </c>
      <c r="I16" s="64">
        <v>40161.1</v>
      </c>
      <c r="J16" s="45">
        <f t="shared" si="3"/>
        <v>102.4593449880606</v>
      </c>
      <c r="K16" s="64">
        <v>272754.6</v>
      </c>
      <c r="L16" s="64">
        <v>262043.3</v>
      </c>
      <c r="M16" s="45">
        <f t="shared" si="4"/>
        <v>104.08760689550161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</row>
    <row r="17" spans="1:26" ht="14.25" customHeight="1">
      <c r="A17" s="46" t="s">
        <v>78</v>
      </c>
      <c r="B17" s="45">
        <f t="shared" si="0"/>
        <v>59719</v>
      </c>
      <c r="C17" s="45">
        <f t="shared" si="0"/>
        <v>58884.2</v>
      </c>
      <c r="D17" s="45">
        <f t="shared" si="1"/>
        <v>101.417697786503</v>
      </c>
      <c r="E17" s="64">
        <v>4417.5</v>
      </c>
      <c r="F17" s="64">
        <v>4327.5</v>
      </c>
      <c r="G17" s="45">
        <f t="shared" si="2"/>
        <v>102.07972270363952</v>
      </c>
      <c r="H17" s="64">
        <v>5160.7</v>
      </c>
      <c r="I17" s="64">
        <v>5079.3</v>
      </c>
      <c r="J17" s="45">
        <f t="shared" si="3"/>
        <v>101.60258303309512</v>
      </c>
      <c r="K17" s="64">
        <v>50140.8</v>
      </c>
      <c r="L17" s="64">
        <v>49477.4</v>
      </c>
      <c r="M17" s="45">
        <f t="shared" si="4"/>
        <v>101.34081418991298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spans="1:26" ht="14.25" customHeight="1">
      <c r="A18" s="46" t="s">
        <v>80</v>
      </c>
      <c r="B18" s="45">
        <f>E18+H18+K18</f>
        <v>320046.9</v>
      </c>
      <c r="C18" s="45">
        <f>F18+I18+L18</f>
        <v>306524.5</v>
      </c>
      <c r="D18" s="45">
        <f t="shared" si="1"/>
        <v>104.41152338556952</v>
      </c>
      <c r="E18" s="64">
        <v>58462</v>
      </c>
      <c r="F18" s="64">
        <v>47638.3</v>
      </c>
      <c r="G18" s="45">
        <f t="shared" si="2"/>
        <v>122.72058406786135</v>
      </c>
      <c r="H18" s="64">
        <v>68057.4</v>
      </c>
      <c r="I18" s="64">
        <v>65044.6</v>
      </c>
      <c r="J18" s="45">
        <f t="shared" si="3"/>
        <v>104.63189872794973</v>
      </c>
      <c r="K18" s="64">
        <v>193527.5</v>
      </c>
      <c r="L18" s="64">
        <v>193841.6</v>
      </c>
      <c r="M18" s="45">
        <f t="shared" si="4"/>
        <v>99.83796047907157</v>
      </c>
      <c r="O18" s="275"/>
      <c r="P18" s="274"/>
      <c r="Q18" s="275"/>
      <c r="R18" s="275"/>
      <c r="S18" s="275"/>
      <c r="T18" s="275"/>
      <c r="U18" s="275"/>
      <c r="V18" s="274"/>
      <c r="W18" s="275"/>
      <c r="X18" s="275"/>
      <c r="Y18" s="274"/>
      <c r="Z18" s="275"/>
    </row>
    <row r="19" spans="1:26" ht="14.25" customHeight="1">
      <c r="A19" s="46" t="s">
        <v>81</v>
      </c>
      <c r="B19" s="45">
        <f t="shared" si="0"/>
        <v>481448.30000000005</v>
      </c>
      <c r="C19" s="45">
        <f t="shared" si="0"/>
        <v>464134.10000000003</v>
      </c>
      <c r="D19" s="45">
        <f t="shared" si="1"/>
        <v>103.73043049411797</v>
      </c>
      <c r="E19" s="64">
        <v>101519.7</v>
      </c>
      <c r="F19" s="64">
        <v>84944</v>
      </c>
      <c r="G19" s="45">
        <f t="shared" si="2"/>
        <v>119.51367960067809</v>
      </c>
      <c r="H19" s="64">
        <v>84889.2</v>
      </c>
      <c r="I19" s="64">
        <v>83952.2</v>
      </c>
      <c r="J19" s="45">
        <f t="shared" si="3"/>
        <v>101.11611131096029</v>
      </c>
      <c r="K19" s="64">
        <v>295039.4</v>
      </c>
      <c r="L19" s="64">
        <v>295237.9</v>
      </c>
      <c r="M19" s="45">
        <f t="shared" si="4"/>
        <v>99.93276608457111</v>
      </c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</row>
    <row r="20" spans="1:26" ht="14.25" customHeight="1">
      <c r="A20" s="46" t="s">
        <v>82</v>
      </c>
      <c r="B20" s="45">
        <f t="shared" si="0"/>
        <v>558303.9</v>
      </c>
      <c r="C20" s="45">
        <f t="shared" si="0"/>
        <v>561497</v>
      </c>
      <c r="D20" s="45">
        <f t="shared" si="1"/>
        <v>99.43132376486429</v>
      </c>
      <c r="E20" s="64">
        <v>21981.6</v>
      </c>
      <c r="F20" s="64">
        <v>22501.1</v>
      </c>
      <c r="G20" s="45">
        <f t="shared" si="2"/>
        <v>97.69122398460519</v>
      </c>
      <c r="H20" s="64">
        <v>14959</v>
      </c>
      <c r="I20" s="64">
        <v>13601.6</v>
      </c>
      <c r="J20" s="45">
        <f t="shared" si="3"/>
        <v>109.97970826961534</v>
      </c>
      <c r="K20" s="64">
        <v>521363.3</v>
      </c>
      <c r="L20" s="64">
        <v>525394.3</v>
      </c>
      <c r="M20" s="45">
        <f t="shared" si="4"/>
        <v>99.23276670492999</v>
      </c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spans="1:26" ht="14.25" customHeight="1">
      <c r="A21" s="183" t="s">
        <v>105</v>
      </c>
      <c r="B21" s="45">
        <f t="shared" si="0"/>
        <v>82623.4</v>
      </c>
      <c r="C21" s="45">
        <f>F21+I21+L21</f>
        <v>81082.5</v>
      </c>
      <c r="D21" s="45">
        <f t="shared" si="1"/>
        <v>101.90041007615699</v>
      </c>
      <c r="E21" s="64">
        <v>69.8</v>
      </c>
      <c r="F21" s="64">
        <v>69.2</v>
      </c>
      <c r="G21" s="45">
        <f t="shared" si="2"/>
        <v>100.86705202312137</v>
      </c>
      <c r="H21" s="64">
        <v>51311.5</v>
      </c>
      <c r="I21" s="64">
        <v>50493.1</v>
      </c>
      <c r="J21" s="45">
        <f t="shared" si="3"/>
        <v>101.62081551736772</v>
      </c>
      <c r="K21" s="64">
        <v>31242.1</v>
      </c>
      <c r="L21" s="64">
        <v>30520.2</v>
      </c>
      <c r="M21" s="45">
        <f t="shared" si="4"/>
        <v>102.36531870695474</v>
      </c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spans="1:26" ht="14.25" customHeight="1">
      <c r="A22" s="46" t="s">
        <v>83</v>
      </c>
      <c r="B22" s="45">
        <f t="shared" si="0"/>
        <v>350353.6</v>
      </c>
      <c r="C22" s="45">
        <f t="shared" si="0"/>
        <v>337735.6</v>
      </c>
      <c r="D22" s="45">
        <f t="shared" si="1"/>
        <v>103.73605862100412</v>
      </c>
      <c r="E22" s="64">
        <v>21909.4</v>
      </c>
      <c r="F22" s="64">
        <v>21300.2</v>
      </c>
      <c r="G22" s="45">
        <f t="shared" si="2"/>
        <v>102.86006704162402</v>
      </c>
      <c r="H22" s="64">
        <v>110043.1</v>
      </c>
      <c r="I22" s="64">
        <v>105321.1</v>
      </c>
      <c r="J22" s="45">
        <f t="shared" si="3"/>
        <v>104.48343209480342</v>
      </c>
      <c r="K22" s="64">
        <v>218401.1</v>
      </c>
      <c r="L22" s="64">
        <v>211114.3</v>
      </c>
      <c r="M22" s="45">
        <f t="shared" si="4"/>
        <v>103.45158996808838</v>
      </c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</row>
    <row r="23" spans="1:26" ht="14.25" customHeight="1">
      <c r="A23" s="46" t="s">
        <v>110</v>
      </c>
      <c r="B23" s="45">
        <f>K23</f>
        <v>151.4</v>
      </c>
      <c r="C23" s="45">
        <f>L23</f>
        <v>151.2</v>
      </c>
      <c r="D23" s="45">
        <f t="shared" si="1"/>
        <v>100.13227513227515</v>
      </c>
      <c r="E23" s="65" t="s">
        <v>84</v>
      </c>
      <c r="F23" s="65" t="s">
        <v>84</v>
      </c>
      <c r="G23" s="45" t="s">
        <v>84</v>
      </c>
      <c r="H23" s="65" t="s">
        <v>84</v>
      </c>
      <c r="I23" s="65" t="s">
        <v>84</v>
      </c>
      <c r="J23" s="45" t="s">
        <v>84</v>
      </c>
      <c r="K23" s="64">
        <v>151.4</v>
      </c>
      <c r="L23" s="64">
        <v>151.2</v>
      </c>
      <c r="M23" s="45">
        <f t="shared" si="4"/>
        <v>100.13227513227515</v>
      </c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</row>
    <row r="24" spans="1:26" ht="12.75">
      <c r="A24" s="46" t="s">
        <v>85</v>
      </c>
      <c r="B24" s="45">
        <f>H24+K24</f>
        <v>214.4</v>
      </c>
      <c r="C24" s="45">
        <f>I24+L24</f>
        <v>652.2</v>
      </c>
      <c r="D24" s="48">
        <f t="shared" si="1"/>
        <v>32.873351732597364</v>
      </c>
      <c r="E24" s="65" t="s">
        <v>84</v>
      </c>
      <c r="F24" s="65" t="s">
        <v>84</v>
      </c>
      <c r="G24" s="48" t="s">
        <v>84</v>
      </c>
      <c r="H24" s="64">
        <v>0.5</v>
      </c>
      <c r="I24" s="64">
        <v>7.1</v>
      </c>
      <c r="J24" s="48">
        <f t="shared" si="3"/>
        <v>7.042253521126761</v>
      </c>
      <c r="K24" s="64">
        <v>213.9</v>
      </c>
      <c r="L24" s="64">
        <v>645.1</v>
      </c>
      <c r="M24" s="45">
        <f t="shared" si="4"/>
        <v>33.15764997674779</v>
      </c>
      <c r="O24" s="274"/>
      <c r="P24" s="274"/>
      <c r="Q24" s="274"/>
      <c r="R24" s="275"/>
      <c r="S24" s="275"/>
      <c r="T24" s="275"/>
      <c r="U24" s="275"/>
      <c r="V24" s="274"/>
      <c r="W24" s="275"/>
      <c r="X24" s="274"/>
      <c r="Y24" s="274"/>
      <c r="Z24" s="274"/>
    </row>
    <row r="25" spans="1:26" ht="12.75">
      <c r="A25" s="49" t="s">
        <v>86</v>
      </c>
      <c r="B25" s="50">
        <f>E25+H25+K25</f>
        <v>42223.6</v>
      </c>
      <c r="C25" s="50">
        <f>F25+I25+L25</f>
        <v>37055.7</v>
      </c>
      <c r="D25" s="50">
        <f t="shared" si="1"/>
        <v>113.94630245819133</v>
      </c>
      <c r="E25" s="172">
        <v>10531.5</v>
      </c>
      <c r="F25" s="172">
        <v>5018.4</v>
      </c>
      <c r="G25" s="50" t="s">
        <v>204</v>
      </c>
      <c r="H25" s="172">
        <v>1759.3</v>
      </c>
      <c r="I25" s="172">
        <v>1914.6</v>
      </c>
      <c r="J25" s="50">
        <f t="shared" si="3"/>
        <v>91.88864514781154</v>
      </c>
      <c r="K25" s="172">
        <v>29932.8</v>
      </c>
      <c r="L25" s="172">
        <v>30122.7</v>
      </c>
      <c r="M25" s="50">
        <f t="shared" si="4"/>
        <v>99.36957842424482</v>
      </c>
      <c r="O25" s="274"/>
      <c r="P25" s="274"/>
      <c r="Q25" s="274"/>
      <c r="R25" s="275"/>
      <c r="S25" s="275"/>
      <c r="T25" s="275"/>
      <c r="U25" s="274"/>
      <c r="V25" s="274"/>
      <c r="W25" s="274"/>
      <c r="X25" s="274"/>
      <c r="Y25" s="274"/>
      <c r="Z25" s="27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I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2023-09-12T05:24:01Z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