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0" windowWidth="16845" windowHeight="11250" tabRatio="884" activeTab="2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externalReferences>
    <externalReference r:id="rId22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'1'!$A$1:$M$22</definedName>
    <definedName name="_xlnm.Print_Area" localSheetId="4">'2.1'!$A$1:$M$27</definedName>
    <definedName name="_xlnm.Print_Area" localSheetId="13">'7'!$A$1:$F$103</definedName>
    <definedName name="_xlnm.Print_Area" localSheetId="14">'8'!$A$1:$N$278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<sst xmlns="http://schemas.openxmlformats.org/spreadsheetml/2006/main" count="1966" uniqueCount="234">
  <si>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</si>
  <si>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</si>
  <si>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</si>
  <si>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</si>
  <si>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</si>
  <si>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</si>
  <si>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</si>
  <si>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</si>
  <si>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</si>
  <si>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</si>
  <si>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</si>
  <si>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</si>
  <si>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</si>
  <si>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</si>
  <si>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</si>
  <si>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</si>
  <si>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</si>
  <si>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</si>
  <si>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</si>
  <si>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</si>
  <si>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</si>
  <si>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</si>
  <si>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</si>
  <si>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</si>
  <si>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</si>
  <si>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</si>
  <si>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</si>
  <si>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</si>
  <si>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</si>
  <si>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</si>
  <si>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</si>
  <si>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</si>
  <si>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</si>
  <si>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</si>
  <si>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</si>
  <si>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</si>
  <si>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</si>
  <si>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</si>
  <si>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</si>
  <si>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</si>
  <si>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</si>
  <si>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</si>
  <si>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</si>
  <si>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</si>
  <si>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</si>
  <si>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</si>
  <si>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</si>
  <si>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</si>
  <si>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8.6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</si>
  <si>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</si>
  <si>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</si>
  <si>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</si>
  <si>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</si>
  <si>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</si>
  <si>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</si>
  <si>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</si>
  <si>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</si>
  <si>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</si>
  <si>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</si>
  <si>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</si>
  <si>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</si>
  <si>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</si>
  <si>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</si>
  <si>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</si>
  <si>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</si>
  <si>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</si>
  <si>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</si>
  <si>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</si>
  <si>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</si>
  <si>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</si>
  <si>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</si>
  <si>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</si>
  <si>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</si>
  <si>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</si>
  <si>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</si>
  <si>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</si>
  <si>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</si>
  <si>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</si>
  <si>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</si>
  <si>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</si>
  <si>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</si>
  <si>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</si>
  <si>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</si>
  <si>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</si>
  <si>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</si>
  <si>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</si>
  <si>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</si>
  <si>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</si>
  <si>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</si>
  <si>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</si>
  <si>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</si>
  <si>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</si>
  <si>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</si>
  <si>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</si>
  <si>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</si>
  <si>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</si>
  <si>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</si>
  <si>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</si>
  <si>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</si>
  <si>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</si>
  <si>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</si>
  <si>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</si>
  <si>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</si>
  <si>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</si>
  <si>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</si>
  <si>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</si>
  <si>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</si>
  <si>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</si>
  <si>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</si>
  <si>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</si>
  <si>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Астана қаласы</t>
  </si>
  <si>
    <t>x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</si>
  <si>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</si>
  <si>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</si>
  <si>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Шаруашылықтардың барлық санаттары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</si>
  <si>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</si>
  <si>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</si>
  <si>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</si>
  <si>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Оның ішінде</t>
  </si>
  <si>
    <t>2022 жыл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</si>
  <si>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</si>
  <si>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</si>
  <si>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</si>
  <si>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</si>
  <si>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</si>
  <si>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</si>
  <si>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</si>
  <si>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</si>
  <si>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</si>
  <si>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</si>
  <si>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</si>
  <si>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</si>
  <si>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</si>
  <si>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</si>
  <si>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</si>
  <si>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</si>
  <si>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</si>
  <si>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</si>
  <si>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</si>
  <si>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</si>
  <si>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</si>
  <si>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</si>
  <si>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</si>
  <si>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</si>
  <si>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</si>
  <si>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</si>
  <si>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</si>
  <si>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</si>
  <si>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</si>
  <si>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</si>
  <si>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</si>
  <si>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</si>
  <si>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</si>
  <si>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</si>
  <si>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 xml:space="preserve">100 аналыққа есептегендегі  </t>
  </si>
  <si>
    <t xml:space="preserve"> барлығы</t>
  </si>
  <si>
    <t>Торайлар</t>
  </si>
  <si>
    <t xml:space="preserve">Бұзаулар </t>
  </si>
  <si>
    <t>Қозылар</t>
  </si>
  <si>
    <t>Лақтар</t>
  </si>
  <si>
    <t>Құлындар</t>
  </si>
  <si>
    <t>Боталар</t>
  </si>
  <si>
    <t>өлім-жітім пайызы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</si>
  <si>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</si>
  <si>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</si>
  <si>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</si>
  <si>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</si>
  <si>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</si>
  <si>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</si>
  <si>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</si>
  <si>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</si>
  <si>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</si>
  <si>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</si>
  <si>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</si>
  <si>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</si>
  <si>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</si>
  <si>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</si>
  <si>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</si>
  <si>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>8.1  Ірі қара мал</t>
  </si>
  <si>
    <t xml:space="preserve">8.2  олардан сиыр </t>
  </si>
  <si>
    <t>8.3 Өнімділік бағыты бойынша ірі қара малдың саны</t>
  </si>
  <si>
    <t xml:space="preserve">8.4 Қой         </t>
  </si>
  <si>
    <t xml:space="preserve">8.5 Ешкі       </t>
  </si>
  <si>
    <t>8.6  Шошқа</t>
  </si>
  <si>
    <t xml:space="preserve">8.7 Жылқы    </t>
  </si>
  <si>
    <t>8.8 Түйе</t>
  </si>
  <si>
    <t>8.9 Құс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</si>
  <si>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</si>
  <si>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</si>
  <si>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</si>
  <si>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</si>
  <si>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Е-mail: e.abilova@aspire.gov.kz</t>
  </si>
  <si>
    <t>3.1 Шикі сиыр сүтінің тауарлық өндіріс көлемі</t>
  </si>
  <si>
    <t>2023 жыл</t>
  </si>
  <si>
    <t>2023 жыл 2022 жылға пайызбен</t>
  </si>
  <si>
    <t>х</t>
  </si>
  <si>
    <t>Тел. +7 7172 749775</t>
  </si>
  <si>
    <t>килограмм</t>
  </si>
  <si>
    <r>
      <rPr>
        <b/>
        <sz val="8"/>
        <rFont val="Calibri"/>
        <family val="2"/>
      </rPr>
      <t xml:space="preserve">Орынд. </t>
    </r>
    <r>
      <rPr>
        <sz val="8"/>
        <rFont val="Calibri"/>
        <family val="2"/>
      </rPr>
      <t>Э. Әбілова</t>
    </r>
  </si>
  <si>
    <t xml:space="preserve"> </t>
  </si>
  <si>
    <t>Департамент директоры</t>
  </si>
  <si>
    <t xml:space="preserve">8. 1 маусымдағы жағдай бойынша мал мен құстың саны </t>
  </si>
  <si>
    <t>2,2 есе</t>
  </si>
  <si>
    <t>2,5 есе</t>
  </si>
  <si>
    <t>2,1 есе</t>
  </si>
  <si>
    <t>2 есе</t>
  </si>
  <si>
    <t>4,7 есе</t>
  </si>
  <si>
    <t>2,8 есе</t>
  </si>
  <si>
    <t>3 есе</t>
  </si>
  <si>
    <t>2023 жылғы қаңтар - шілде</t>
  </si>
  <si>
    <t>Мал шаруашылығы өнімдерін өндіру бойынша деректер және мал мен құстың саны мынадай түрде қалыптасады:</t>
  </si>
  <si>
    <t>– ауыл шаруашылығы кәсіпорындары және 100 адамнан артық жұмысшысы бар дара кәсіпкерлер мен шаруа немесе фермер қожалықтары бойынша "Мал шаруашылығының жағдайы туралы есеп"  №24-аш нысанының ай сайынғы есебі негізінде;</t>
  </si>
  <si>
    <r>
      <t>– шағын дара кәсіпкерлер мен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шаруа немесе фермер қожалықтары бойынша – негізіне:  шаруа немесе фермер қожалықтарының есеп кітабындағы  жазу және мал шаруашылығы өнімдерін өндіру туралы іріктеп зерттеу деректері енгізілген есептер негізінде;</t>
    </r>
  </si>
  <si>
    <t>– жұртшылық шаруашылықтары бойынша – негізіне: есеп кітабындағы жазу, мал шаруашылығы өнімдерін өндіру туралы жұртшылық шаруашылықтарын іріктеп зерттеу деректері енгізілген есептер негізінде.</t>
  </si>
  <si>
    <t xml:space="preserve">1 тамыздағы жағдай бойынша мал мен құстың саны </t>
  </si>
  <si>
    <t>2023 жылғы қаңтар-шілдеде мал шаруашылығы өнімдерінің жеке түрлерін өндіру</t>
  </si>
  <si>
    <t>2023 жылғы 11 тамыз</t>
  </si>
  <si>
    <t>Ауыл шаруашылығы статистикасы                              және ұлттық санақтар департаменті</t>
  </si>
  <si>
    <t>Н. Кожаков</t>
  </si>
  <si>
    <t>Тел. +7 7172 749162</t>
  </si>
  <si>
    <t>4,6 есе</t>
  </si>
  <si>
    <t>5,9 есе</t>
  </si>
  <si>
    <t>5,5 есе</t>
  </si>
  <si>
    <t>2,4 есе</t>
  </si>
  <si>
    <t>4,5 есе</t>
  </si>
  <si>
    <t>3,8 есе</t>
  </si>
  <si>
    <t>4,3 есе</t>
  </si>
  <si>
    <t>2,3 есе</t>
  </si>
  <si>
    <t>41,5 есе</t>
  </si>
  <si>
    <t>Релиздің мерзімі: 11.08.2023</t>
  </si>
  <si>
    <t>Келесі релиздің мерзімі: 12.09.2023</t>
  </si>
  <si>
    <t>6 есе</t>
  </si>
  <si>
    <t xml:space="preserve">1 тамыздағы жағдай бойынша мал мен құстың саны, бас </t>
  </si>
  <si>
    <t>№ 1-21/4904-ВН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</si>
</sst>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  <numFmt numFmtId="196" formatCode="#,##0.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8"/>
      <name val="Arial Cyr"/>
      <family val="0"/>
    </font>
    <font>
      <b/>
      <sz val="8"/>
      <name val="Calibri"/>
      <family val="2"/>
    </font>
    <font>
      <b/>
      <sz val="10"/>
      <name val="Arial Cyr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31" borderId="8" applyNumberFormat="0" applyFont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5" fillId="0" borderId="0" xfId="254" applyFont="1">
      <alignment/>
      <protection/>
    </xf>
    <xf numFmtId="0" fontId="21" fillId="0" borderId="10" xfId="254" applyFont="1" applyBorder="1" applyAlignment="1">
      <alignment horizontal="center" vertical="center" wrapText="1"/>
      <protection/>
    </xf>
    <xf numFmtId="49" fontId="3" fillId="0" borderId="0" xfId="67" applyNumberFormat="1" applyFont="1" applyBorder="1" applyAlignment="1">
      <alignment horizontal="left" wrapText="1"/>
      <protection/>
    </xf>
    <xf numFmtId="174" fontId="3" fillId="0" borderId="0" xfId="67" applyNumberFormat="1" applyFont="1" applyBorder="1" applyAlignment="1">
      <alignment horizontal="right"/>
      <protection/>
    </xf>
    <xf numFmtId="175" fontId="3" fillId="0" borderId="0" xfId="67" applyNumberFormat="1" applyFont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49" fontId="3" fillId="0" borderId="0" xfId="67" applyNumberFormat="1" applyFont="1" applyAlignment="1">
      <alignment horizontal="left" wrapText="1"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173" fontId="5" fillId="0" borderId="0" xfId="254" applyNumberFormat="1" applyFont="1">
      <alignment/>
      <protection/>
    </xf>
    <xf numFmtId="3" fontId="3" fillId="0" borderId="0" xfId="67" applyNumberFormat="1" applyFont="1" applyAlignment="1">
      <alignment horizontal="right"/>
      <protection/>
    </xf>
    <xf numFmtId="172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72" fontId="3" fillId="0" borderId="0" xfId="67" applyNumberFormat="1" applyFont="1" applyBorder="1" applyAlignment="1">
      <alignment horizontal="right"/>
      <protection/>
    </xf>
    <xf numFmtId="0" fontId="5" fillId="0" borderId="0" xfId="254" applyFont="1" applyAlignment="1">
      <alignment vertical="center"/>
      <protection/>
    </xf>
    <xf numFmtId="0" fontId="3" fillId="0" borderId="0" xfId="254" applyFont="1" applyBorder="1" applyAlignment="1">
      <alignment horizontal="left"/>
      <protection/>
    </xf>
    <xf numFmtId="175" fontId="3" fillId="0" borderId="0" xfId="67" applyNumberFormat="1" applyFont="1" applyBorder="1" applyAlignment="1">
      <alignment horizontal="right"/>
      <protection/>
    </xf>
    <xf numFmtId="0" fontId="3" fillId="0" borderId="0" xfId="254" applyFont="1" applyBorder="1" applyAlignment="1">
      <alignment horizontal="left" vertical="center" wrapText="1" indent="1"/>
      <protection/>
    </xf>
    <xf numFmtId="0" fontId="3" fillId="0" borderId="0" xfId="254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Border="1" applyAlignment="1">
      <alignment horizontal="right"/>
      <protection/>
    </xf>
    <xf numFmtId="0" fontId="5" fillId="0" borderId="0" xfId="254" applyFont="1" applyFill="1">
      <alignment/>
      <protection/>
    </xf>
    <xf numFmtId="0" fontId="3" fillId="0" borderId="10" xfId="254" applyFont="1" applyBorder="1" applyAlignment="1">
      <alignment horizontal="left"/>
      <protection/>
    </xf>
    <xf numFmtId="172" fontId="3" fillId="0" borderId="10" xfId="67" applyNumberFormat="1" applyFont="1" applyBorder="1" applyAlignment="1">
      <alignment horizontal="right"/>
      <protection/>
    </xf>
    <xf numFmtId="175" fontId="3" fillId="0" borderId="10" xfId="67" applyNumberFormat="1" applyFont="1" applyBorder="1" applyAlignment="1">
      <alignment horizontal="right"/>
      <protection/>
    </xf>
    <xf numFmtId="0" fontId="0" fillId="0" borderId="0" xfId="244" applyFill="1">
      <alignment/>
      <protection/>
    </xf>
    <xf numFmtId="0" fontId="3" fillId="0" borderId="10" xfId="244" applyFont="1" applyFill="1" applyBorder="1" applyAlignment="1">
      <alignment/>
      <protection/>
    </xf>
    <xf numFmtId="0" fontId="3" fillId="0" borderId="10" xfId="244" applyFont="1" applyFill="1" applyBorder="1" applyAlignment="1">
      <alignment horizontal="right"/>
      <protection/>
    </xf>
    <xf numFmtId="0" fontId="0" fillId="0" borderId="0" xfId="244" applyFill="1" applyBorder="1">
      <alignment/>
      <protection/>
    </xf>
    <xf numFmtId="0" fontId="0" fillId="0" borderId="0" xfId="244" applyFont="1" applyFill="1">
      <alignment/>
      <protection/>
    </xf>
    <xf numFmtId="49" fontId="19" fillId="0" borderId="11" xfId="67" applyNumberFormat="1" applyFont="1" applyFill="1" applyBorder="1" applyAlignment="1">
      <alignment horizontal="left" wrapText="1"/>
      <protection/>
    </xf>
    <xf numFmtId="174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4" fontId="3" fillId="0" borderId="10" xfId="67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4" fillId="0" borderId="0" xfId="0" applyNumberFormat="1" applyFont="1" applyFill="1" applyAlignment="1">
      <alignment horizontal="center" vertical="center" wrapText="1"/>
    </xf>
    <xf numFmtId="173" fontId="44" fillId="0" borderId="0" xfId="0" applyNumberFormat="1" applyFont="1" applyFill="1" applyAlignment="1">
      <alignment horizontal="center" vertical="center"/>
    </xf>
    <xf numFmtId="17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49" fontId="19" fillId="0" borderId="11" xfId="67" applyNumberFormat="1" applyFont="1" applyFill="1" applyBorder="1" applyAlignment="1">
      <alignment horizontal="left"/>
      <protection/>
    </xf>
    <xf numFmtId="0" fontId="5" fillId="0" borderId="0" xfId="67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67" applyNumberFormat="1" applyFont="1" applyFill="1" applyBorder="1" applyAlignment="1">
      <alignment horizontal="right"/>
      <protection/>
    </xf>
    <xf numFmtId="175" fontId="3" fillId="0" borderId="1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52">
      <alignment/>
      <protection/>
    </xf>
    <xf numFmtId="0" fontId="3" fillId="0" borderId="0" xfId="252" applyFont="1" applyBorder="1" applyAlignment="1">
      <alignment vertical="justify"/>
      <protection/>
    </xf>
    <xf numFmtId="0" fontId="3" fillId="0" borderId="10" xfId="252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3" applyFont="1" applyBorder="1" applyAlignment="1">
      <alignment vertical="justify"/>
      <protection/>
    </xf>
    <xf numFmtId="49" fontId="19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51" applyFont="1" applyBorder="1" applyAlignment="1">
      <alignment vertical="justify"/>
      <protection/>
    </xf>
    <xf numFmtId="0" fontId="3" fillId="0" borderId="0" xfId="251" applyFont="1">
      <alignment/>
      <protection/>
    </xf>
    <xf numFmtId="0" fontId="3" fillId="0" borderId="0" xfId="67" applyFont="1">
      <alignment/>
      <protection/>
    </xf>
    <xf numFmtId="0" fontId="3" fillId="0" borderId="10" xfId="248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49" fontId="5" fillId="0" borderId="0" xfId="67" applyNumberFormat="1" applyFont="1" applyFill="1" applyBorder="1" applyAlignment="1">
      <alignment horizontal="left"/>
      <protection/>
    </xf>
    <xf numFmtId="0" fontId="0" fillId="0" borderId="0" xfId="235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3" fontId="19" fillId="0" borderId="11" xfId="67" applyNumberFormat="1" applyFont="1" applyBorder="1" applyAlignment="1">
      <alignment wrapText="1"/>
      <protection/>
    </xf>
    <xf numFmtId="173" fontId="3" fillId="0" borderId="0" xfId="67" applyNumberFormat="1" applyFont="1" applyBorder="1" applyAlignment="1">
      <alignment/>
      <protection/>
    </xf>
    <xf numFmtId="173" fontId="3" fillId="0" borderId="0" xfId="67" applyNumberFormat="1" applyFont="1" applyFill="1" applyAlignment="1">
      <alignment horizontal="right"/>
      <protection/>
    </xf>
    <xf numFmtId="173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3" fillId="0" borderId="11" xfId="67" applyNumberFormat="1" applyFont="1" applyFill="1" applyBorder="1" applyAlignment="1">
      <alignment horizontal="right"/>
      <protection/>
    </xf>
    <xf numFmtId="173" fontId="3" fillId="0" borderId="0" xfId="67" applyNumberFormat="1" applyFont="1" applyFill="1" applyAlignment="1">
      <alignment/>
      <protection/>
    </xf>
    <xf numFmtId="173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3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3" applyFont="1" applyBorder="1" applyAlignment="1">
      <alignment horizontal="center" vertical="center"/>
      <protection/>
    </xf>
    <xf numFmtId="178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3" applyBorder="1">
      <alignment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3" fillId="0" borderId="10" xfId="245" applyFont="1" applyBorder="1" applyAlignment="1">
      <alignment/>
      <protection/>
    </xf>
    <xf numFmtId="0" fontId="3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0" fontId="3" fillId="0" borderId="0" xfId="245" applyFont="1">
      <alignment/>
      <protection/>
    </xf>
    <xf numFmtId="0" fontId="7" fillId="0" borderId="0" xfId="0" applyFont="1" applyAlignment="1">
      <alignment horizontal="left" wrapText="1"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0" xfId="246" applyFont="1" applyAlignment="1">
      <alignment horizontal="right"/>
      <protection/>
    </xf>
    <xf numFmtId="0" fontId="3" fillId="0" borderId="0" xfId="246" applyFont="1">
      <alignment/>
      <protection/>
    </xf>
    <xf numFmtId="0" fontId="0" fillId="0" borderId="0" xfId="246" applyBorder="1">
      <alignment/>
      <protection/>
    </xf>
    <xf numFmtId="0" fontId="3" fillId="0" borderId="10" xfId="246" applyFont="1" applyFill="1" applyBorder="1" applyAlignment="1">
      <alignment/>
      <protection/>
    </xf>
    <xf numFmtId="0" fontId="3" fillId="0" borderId="0" xfId="246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3" fillId="0" borderId="0" xfId="254" applyFont="1" applyAlignment="1">
      <alignment/>
      <protection/>
    </xf>
    <xf numFmtId="0" fontId="12" fillId="0" borderId="0" xfId="254" applyFont="1">
      <alignment/>
      <protection/>
    </xf>
    <xf numFmtId="177" fontId="12" fillId="0" borderId="0" xfId="254" applyNumberFormat="1" applyFont="1">
      <alignment/>
      <protection/>
    </xf>
    <xf numFmtId="0" fontId="6" fillId="0" borderId="0" xfId="254" applyFont="1">
      <alignment/>
      <protection/>
    </xf>
    <xf numFmtId="14" fontId="3" fillId="0" borderId="10" xfId="254" applyNumberFormat="1" applyFont="1" applyBorder="1" applyAlignment="1">
      <alignment horizontal="left"/>
      <protection/>
    </xf>
    <xf numFmtId="0" fontId="12" fillId="0" borderId="10" xfId="254" applyFont="1" applyBorder="1">
      <alignment/>
      <protection/>
    </xf>
    <xf numFmtId="0" fontId="6" fillId="0" borderId="10" xfId="254" applyFont="1" applyBorder="1">
      <alignment/>
      <protection/>
    </xf>
    <xf numFmtId="14" fontId="3" fillId="0" borderId="11" xfId="254" applyNumberFormat="1" applyFont="1" applyBorder="1" applyAlignment="1">
      <alignment wrapText="1"/>
      <protection/>
    </xf>
    <xf numFmtId="0" fontId="3" fillId="0" borderId="0" xfId="254" applyFont="1" applyBorder="1" applyAlignment="1">
      <alignment/>
      <protection/>
    </xf>
    <xf numFmtId="0" fontId="3" fillId="0" borderId="11" xfId="246" applyFont="1" applyBorder="1">
      <alignment/>
      <protection/>
    </xf>
    <xf numFmtId="0" fontId="3" fillId="0" borderId="11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6" applyFont="1" applyBorder="1">
      <alignment/>
      <protection/>
    </xf>
    <xf numFmtId="0" fontId="3" fillId="0" borderId="0" xfId="68" applyFont="1" applyBorder="1">
      <alignment/>
      <protection/>
    </xf>
    <xf numFmtId="14" fontId="3" fillId="0" borderId="10" xfId="254" applyNumberFormat="1" applyFont="1" applyBorder="1" applyAlignment="1">
      <alignment horizontal="left" wrapText="1"/>
      <protection/>
    </xf>
    <xf numFmtId="0" fontId="3" fillId="0" borderId="10" xfId="254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6" applyFont="1" applyBorder="1">
      <alignment/>
      <protection/>
    </xf>
    <xf numFmtId="0" fontId="3" fillId="0" borderId="10" xfId="254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0" fillId="0" borderId="0" xfId="244" applyFont="1" applyFill="1">
      <alignment/>
      <protection/>
    </xf>
    <xf numFmtId="0" fontId="71" fillId="0" borderId="0" xfId="235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67" applyFill="1" applyBorder="1">
      <alignment/>
      <protection/>
    </xf>
    <xf numFmtId="174" fontId="6" fillId="0" borderId="11" xfId="67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47" applyFont="1" applyFill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10" xfId="247" applyFont="1" applyFill="1" applyBorder="1" applyAlignment="1">
      <alignment horizontal="right"/>
      <protection/>
    </xf>
    <xf numFmtId="0" fontId="0" fillId="0" borderId="0" xfId="247" applyFont="1" applyFill="1" applyBorder="1">
      <alignment/>
      <protection/>
    </xf>
    <xf numFmtId="174" fontId="0" fillId="0" borderId="0" xfId="247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47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0" fillId="0" borderId="0" xfId="248" applyFont="1" applyFill="1" applyBorder="1">
      <alignment/>
      <protection/>
    </xf>
    <xf numFmtId="0" fontId="13" fillId="0" borderId="0" xfId="0" applyFont="1" applyFill="1" applyAlignment="1">
      <alignment horizontal="left" wrapText="1"/>
    </xf>
    <xf numFmtId="0" fontId="0" fillId="0" borderId="0" xfId="252" applyBorder="1">
      <alignment/>
      <protection/>
    </xf>
    <xf numFmtId="0" fontId="3" fillId="0" borderId="10" xfId="0" applyFont="1" applyBorder="1" applyAlignment="1">
      <alignment/>
    </xf>
    <xf numFmtId="0" fontId="0" fillId="0" borderId="0" xfId="235" applyFont="1" applyFill="1">
      <alignment/>
      <protection/>
    </xf>
    <xf numFmtId="0" fontId="0" fillId="0" borderId="0" xfId="243" applyFont="1" applyAlignment="1">
      <alignment horizontal="right"/>
      <protection/>
    </xf>
    <xf numFmtId="172" fontId="8" fillId="0" borderId="0" xfId="67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50" applyFont="1" applyFill="1">
      <alignment/>
      <protection/>
    </xf>
    <xf numFmtId="0" fontId="5" fillId="0" borderId="0" xfId="67" applyFont="1" applyFill="1">
      <alignment/>
      <protection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172" fontId="0" fillId="0" borderId="0" xfId="249" applyNumberFormat="1" applyFont="1" applyFill="1" applyBorder="1">
      <alignment/>
      <protection/>
    </xf>
    <xf numFmtId="0" fontId="0" fillId="0" borderId="0" xfId="249" applyFont="1" applyFill="1">
      <alignment/>
      <protection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5" fillId="0" borderId="11" xfId="67" applyFont="1" applyFill="1" applyBorder="1">
      <alignment/>
      <protection/>
    </xf>
    <xf numFmtId="0" fontId="0" fillId="0" borderId="0" xfId="235" applyFill="1">
      <alignment/>
      <protection/>
    </xf>
    <xf numFmtId="0" fontId="3" fillId="0" borderId="10" xfId="235" applyFont="1" applyFill="1" applyBorder="1" applyAlignment="1">
      <alignment/>
      <protection/>
    </xf>
    <xf numFmtId="0" fontId="3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49" fontId="19" fillId="0" borderId="11" xfId="67" applyNumberFormat="1" applyFont="1" applyFill="1" applyBorder="1" applyAlignment="1">
      <alignment wrapText="1"/>
      <protection/>
    </xf>
    <xf numFmtId="49" fontId="11" fillId="0" borderId="0" xfId="67" applyNumberFormat="1" applyFont="1" applyFill="1" applyBorder="1" applyAlignment="1">
      <alignment horizontal="left"/>
      <protection/>
    </xf>
    <xf numFmtId="174" fontId="5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36" applyNumberFormat="1" applyFont="1" applyFill="1" applyBorder="1" applyAlignment="1">
      <alignment/>
      <protection/>
    </xf>
    <xf numFmtId="173" fontId="19" fillId="0" borderId="11" xfId="67" applyNumberFormat="1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172" fontId="0" fillId="0" borderId="0" xfId="235" applyNumberFormat="1" applyFont="1" applyFill="1">
      <alignment/>
      <protection/>
    </xf>
    <xf numFmtId="173" fontId="0" fillId="0" borderId="0" xfId="235" applyNumberFormat="1" applyFont="1" applyFill="1">
      <alignment/>
      <protection/>
    </xf>
    <xf numFmtId="0" fontId="3" fillId="0" borderId="10" xfId="237" applyFont="1" applyFill="1" applyBorder="1" applyAlignment="1">
      <alignment/>
      <protection/>
    </xf>
    <xf numFmtId="0" fontId="3" fillId="0" borderId="10" xfId="237" applyFont="1" applyFill="1" applyBorder="1" applyAlignment="1">
      <alignment horizontal="right"/>
      <protection/>
    </xf>
    <xf numFmtId="173" fontId="19" fillId="0" borderId="0" xfId="67" applyNumberFormat="1" applyFont="1" applyFill="1" applyAlignment="1">
      <alignment wrapText="1"/>
      <protection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0" fontId="3" fillId="0" borderId="10" xfId="239" applyFont="1" applyFill="1" applyBorder="1" applyAlignment="1">
      <alignment/>
      <protection/>
    </xf>
    <xf numFmtId="0" fontId="3" fillId="0" borderId="10" xfId="240" applyFont="1" applyFill="1" applyBorder="1" applyAlignment="1">
      <alignment/>
      <protection/>
    </xf>
    <xf numFmtId="0" fontId="3" fillId="0" borderId="10" xfId="240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72" fillId="0" borderId="0" xfId="197" applyFont="1" applyFill="1" applyAlignment="1">
      <alignment horizontal="right" wrapText="1"/>
      <protection/>
    </xf>
    <xf numFmtId="0" fontId="3" fillId="0" borderId="10" xfId="241" applyFont="1" applyFill="1" applyBorder="1" applyAlignment="1">
      <alignment/>
      <protection/>
    </xf>
    <xf numFmtId="0" fontId="3" fillId="0" borderId="10" xfId="242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197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49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0" applyFont="1" applyFill="1" applyBorder="1">
      <alignment/>
      <protection/>
    </xf>
    <xf numFmtId="0" fontId="7" fillId="0" borderId="0" xfId="0" applyFont="1" applyAlignment="1">
      <alignment horizontal="left" wrapText="1"/>
    </xf>
    <xf numFmtId="172" fontId="0" fillId="0" borderId="0" xfId="245" applyNumberFormat="1" applyFont="1" applyFill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173" fontId="3" fillId="0" borderId="0" xfId="67" applyNumberFormat="1" applyFont="1" applyFill="1" applyBorder="1" applyAlignment="1">
      <alignment/>
      <protection/>
    </xf>
    <xf numFmtId="173" fontId="0" fillId="0" borderId="0" xfId="24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45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44" applyNumberFormat="1" applyFont="1" applyFill="1">
      <alignment/>
      <protection/>
    </xf>
    <xf numFmtId="174" fontId="7" fillId="0" borderId="0" xfId="0" applyNumberFormat="1" applyFont="1" applyFill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15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6" fillId="0" borderId="0" xfId="97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54" applyFont="1" applyBorder="1">
      <alignment/>
      <protection/>
    </xf>
    <xf numFmtId="0" fontId="16" fillId="0" borderId="0" xfId="97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44" fontId="21" fillId="0" borderId="0" xfId="54" applyFont="1" applyAlignment="1">
      <alignment vertical="center" wrapText="1"/>
    </xf>
    <xf numFmtId="44" fontId="21" fillId="0" borderId="0" xfId="53" applyFont="1" applyAlignment="1">
      <alignment vertical="center" wrapText="1"/>
    </xf>
    <xf numFmtId="0" fontId="3" fillId="0" borderId="0" xfId="97" applyNumberFormat="1" applyFont="1" applyFill="1" applyBorder="1" applyAlignment="1" applyProtection="1">
      <alignment vertical="top"/>
      <protection/>
    </xf>
    <xf numFmtId="0" fontId="3" fillId="0" borderId="0" xfId="245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10" xfId="246" applyFont="1" applyBorder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0" xfId="246" applyFont="1" applyFill="1" applyAlignment="1">
      <alignment horizontal="right" wrapText="1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175" fontId="3" fillId="0" borderId="11" xfId="67" applyNumberFormat="1" applyFont="1" applyFill="1" applyBorder="1" applyAlignment="1">
      <alignment horizontal="right"/>
      <protection/>
    </xf>
    <xf numFmtId="174" fontId="3" fillId="0" borderId="11" xfId="67" applyNumberFormat="1" applyFont="1" applyFill="1" applyBorder="1" applyAlignment="1">
      <alignment horizontal="right"/>
      <protection/>
    </xf>
    <xf numFmtId="178" fontId="7" fillId="33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73" fillId="0" borderId="0" xfId="48" applyFont="1" applyBorder="1" applyAlignment="1" applyProtection="1">
      <alignment horizontal="left" vertical="center" wrapText="1" indent="1"/>
      <protection/>
    </xf>
    <xf numFmtId="0" fontId="73" fillId="0" borderId="0" xfId="48" applyFont="1" applyBorder="1" applyAlignment="1" applyProtection="1">
      <alignment horizontal="left" wrapText="1" indent="1"/>
      <protection/>
    </xf>
    <xf numFmtId="14" fontId="19" fillId="0" borderId="11" xfId="254" applyNumberFormat="1" applyFont="1" applyBorder="1" applyAlignment="1">
      <alignment wrapText="1"/>
      <protection/>
    </xf>
    <xf numFmtId="0" fontId="19" fillId="0" borderId="11" xfId="254" applyFont="1" applyBorder="1" applyAlignment="1">
      <alignment/>
      <protection/>
    </xf>
    <xf numFmtId="178" fontId="7" fillId="0" borderId="0" xfId="0" applyNumberFormat="1" applyFont="1" applyBorder="1" applyAlignment="1">
      <alignment horizontal="right" wrapText="1"/>
    </xf>
    <xf numFmtId="3" fontId="3" fillId="0" borderId="10" xfId="67" applyNumberFormat="1" applyFont="1" applyFill="1" applyBorder="1" applyAlignment="1">
      <alignment horizontal="right"/>
      <protection/>
    </xf>
    <xf numFmtId="0" fontId="0" fillId="0" borderId="0" xfId="252" applyFont="1" applyAlignment="1">
      <alignment horizontal="right"/>
      <protection/>
    </xf>
    <xf numFmtId="0" fontId="0" fillId="0" borderId="0" xfId="252" applyFont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73" fontId="0" fillId="0" borderId="0" xfId="235" applyNumberFormat="1" applyFill="1">
      <alignment/>
      <protection/>
    </xf>
    <xf numFmtId="0" fontId="20" fillId="0" borderId="0" xfId="0" applyFont="1" applyAlignment="1">
      <alignment/>
    </xf>
    <xf numFmtId="3" fontId="3" fillId="0" borderId="11" xfId="67" applyNumberFormat="1" applyFont="1" applyFill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5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172" fontId="3" fillId="33" borderId="0" xfId="67" applyNumberFormat="1" applyFont="1" applyFill="1" applyBorder="1" applyAlignment="1">
      <alignment horizontal="right"/>
      <protection/>
    </xf>
    <xf numFmtId="174" fontId="3" fillId="33" borderId="0" xfId="67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0" xfId="245" applyAlignment="1">
      <alignment horizontal="right"/>
      <protection/>
    </xf>
    <xf numFmtId="177" fontId="7" fillId="0" borderId="11" xfId="0" applyNumberFormat="1" applyFont="1" applyBorder="1" applyAlignment="1">
      <alignment horizontal="right" wrapText="1"/>
    </xf>
    <xf numFmtId="177" fontId="7" fillId="0" borderId="0" xfId="0" applyNumberFormat="1" applyFont="1" applyBorder="1" applyAlignment="1">
      <alignment horizontal="right" wrapText="1"/>
    </xf>
    <xf numFmtId="174" fontId="7" fillId="0" borderId="0" xfId="0" applyNumberFormat="1" applyFont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7" fontId="7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justify" vertical="top"/>
    </xf>
    <xf numFmtId="196" fontId="3" fillId="0" borderId="0" xfId="67" applyNumberFormat="1" applyFont="1" applyFill="1" applyAlignment="1">
      <alignment horizontal="right"/>
      <protection/>
    </xf>
    <xf numFmtId="0" fontId="0" fillId="0" borderId="0" xfId="252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wrapText="1"/>
    </xf>
    <xf numFmtId="0" fontId="0" fillId="0" borderId="0" xfId="243" applyFont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0" xfId="243" applyFont="1" applyBorder="1">
      <alignment/>
      <protection/>
    </xf>
    <xf numFmtId="0" fontId="3" fillId="0" borderId="0" xfId="243" applyFont="1" applyBorder="1" applyAlignment="1">
      <alignment horizontal="right"/>
      <protection/>
    </xf>
    <xf numFmtId="178" fontId="7" fillId="0" borderId="10" xfId="0" applyNumberFormat="1" applyFont="1" applyBorder="1" applyAlignment="1">
      <alignment horizontal="right" wrapText="1"/>
    </xf>
    <xf numFmtId="0" fontId="3" fillId="0" borderId="10" xfId="243" applyFont="1" applyBorder="1" applyAlignment="1">
      <alignment horizontal="right"/>
      <protection/>
    </xf>
    <xf numFmtId="0" fontId="7" fillId="0" borderId="10" xfId="0" applyFont="1" applyBorder="1" applyAlignment="1">
      <alignment horizontal="right" wrapText="1"/>
    </xf>
    <xf numFmtId="178" fontId="7" fillId="0" borderId="0" xfId="0" applyNumberFormat="1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right" wrapText="1"/>
    </xf>
    <xf numFmtId="178" fontId="7" fillId="33" borderId="11" xfId="0" applyNumberFormat="1" applyFont="1" applyFill="1" applyBorder="1" applyAlignment="1">
      <alignment horizontal="right" wrapText="1"/>
    </xf>
    <xf numFmtId="178" fontId="7" fillId="33" borderId="0" xfId="0" applyNumberFormat="1" applyFont="1" applyFill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49" fontId="19" fillId="0" borderId="0" xfId="67" applyNumberFormat="1" applyFont="1" applyFill="1" applyBorder="1" applyAlignment="1">
      <alignment horizontal="left" wrapText="1"/>
      <protection/>
    </xf>
    <xf numFmtId="179" fontId="7" fillId="0" borderId="0" xfId="0" applyNumberFormat="1" applyFont="1" applyAlignment="1">
      <alignment horizontal="right" wrapText="1"/>
    </xf>
    <xf numFmtId="179" fontId="7" fillId="0" borderId="0" xfId="0" applyNumberFormat="1" applyFont="1" applyFill="1" applyAlignment="1">
      <alignment horizontal="right" wrapText="1"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4" fillId="0" borderId="0" xfId="97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21" fillId="0" borderId="11" xfId="254" applyFont="1" applyBorder="1" applyAlignment="1">
      <alignment horizontal="center" vertical="center" wrapText="1"/>
      <protection/>
    </xf>
    <xf numFmtId="0" fontId="21" fillId="0" borderId="0" xfId="254" applyFont="1" applyBorder="1" applyAlignment="1">
      <alignment horizontal="center" vertical="center" wrapText="1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3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21" fillId="0" borderId="0" xfId="67" applyFont="1" applyFill="1" applyAlignment="1">
      <alignment horizontal="center" vertical="center" wrapText="1"/>
      <protection/>
    </xf>
    <xf numFmtId="0" fontId="2" fillId="0" borderId="17" xfId="244" applyFont="1" applyFill="1" applyBorder="1" applyAlignment="1">
      <alignment horizontal="center" vertical="center"/>
      <protection/>
    </xf>
    <xf numFmtId="0" fontId="2" fillId="0" borderId="18" xfId="244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2" fontId="21" fillId="0" borderId="0" xfId="0" applyNumberFormat="1" applyFont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/>
    </xf>
    <xf numFmtId="0" fontId="21" fillId="0" borderId="0" xfId="247" applyFont="1" applyFill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1" fillId="0" borderId="0" xfId="248" applyFont="1" applyFill="1" applyAlignment="1">
      <alignment horizontal="center" vertical="center" wrapText="1"/>
      <protection/>
    </xf>
    <xf numFmtId="0" fontId="21" fillId="0" borderId="0" xfId="249" applyFont="1" applyFill="1" applyAlignment="1">
      <alignment horizontal="center" vertical="center" wrapText="1"/>
      <protection/>
    </xf>
    <xf numFmtId="0" fontId="21" fillId="0" borderId="0" xfId="250" applyFont="1" applyFill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19" fillId="0" borderId="14" xfId="67" applyFont="1" applyBorder="1" applyAlignment="1">
      <alignment horizontal="center" vertical="center"/>
      <protection/>
    </xf>
    <xf numFmtId="44" fontId="21" fillId="0" borderId="0" xfId="53" applyFont="1" applyAlignment="1">
      <alignment horizontal="center" vertical="center" wrapText="1"/>
    </xf>
    <xf numFmtId="44" fontId="21" fillId="0" borderId="0" xfId="55" applyFont="1" applyAlignment="1">
      <alignment horizontal="center" vertical="center" wrapText="1"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19" fillId="0" borderId="19" xfId="67" applyFont="1" applyBorder="1" applyAlignment="1">
      <alignment horizontal="center" vertical="center"/>
      <protection/>
    </xf>
    <xf numFmtId="0" fontId="3" fillId="0" borderId="19" xfId="67" applyFont="1" applyBorder="1" applyAlignment="1">
      <alignment horizontal="center" vertical="center" wrapText="1"/>
      <protection/>
    </xf>
    <xf numFmtId="44" fontId="21" fillId="0" borderId="0" xfId="54" applyFont="1" applyAlignment="1">
      <alignment horizontal="center" vertical="center" wrapText="1"/>
    </xf>
    <xf numFmtId="0" fontId="21" fillId="0" borderId="0" xfId="252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21" fillId="0" borderId="0" xfId="52" applyFont="1" applyAlignment="1">
      <alignment horizontal="center" vertical="center" wrapText="1"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21" fillId="0" borderId="0" xfId="235" applyFont="1" applyFill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3" fontId="21" fillId="0" borderId="0" xfId="236" applyNumberFormat="1" applyFont="1" applyFill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0" borderId="0" xfId="237" applyFont="1" applyFill="1" applyAlignment="1">
      <alignment horizontal="center" vertical="center" wrapText="1"/>
      <protection/>
    </xf>
    <xf numFmtId="0" fontId="2" fillId="0" borderId="20" xfId="244" applyFont="1" applyFill="1" applyBorder="1" applyAlignment="1">
      <alignment horizontal="center" vertical="center"/>
      <protection/>
    </xf>
    <xf numFmtId="0" fontId="21" fillId="0" borderId="0" xfId="238" applyFont="1" applyFill="1" applyAlignment="1">
      <alignment horizontal="center" vertical="center" wrapText="1"/>
      <protection/>
    </xf>
    <xf numFmtId="0" fontId="21" fillId="0" borderId="0" xfId="239" applyFont="1" applyFill="1" applyAlignment="1">
      <alignment horizontal="center" vertical="center" wrapText="1"/>
      <protection/>
    </xf>
    <xf numFmtId="0" fontId="21" fillId="0" borderId="0" xfId="240" applyFont="1" applyFill="1" applyAlignment="1">
      <alignment horizontal="center" vertical="center" wrapText="1"/>
      <protection/>
    </xf>
    <xf numFmtId="0" fontId="21" fillId="0" borderId="0" xfId="241" applyFont="1" applyFill="1" applyAlignment="1">
      <alignment horizontal="center" vertical="center" wrapText="1"/>
      <protection/>
    </xf>
    <xf numFmtId="0" fontId="21" fillId="0" borderId="0" xfId="242" applyFont="1" applyFill="1" applyAlignment="1">
      <alignment horizontal="center" vertical="center" wrapText="1"/>
      <protection/>
    </xf>
    <xf numFmtId="0" fontId="21" fillId="0" borderId="0" xfId="243" applyFont="1" applyAlignment="1">
      <alignment horizontal="center" vertical="center" wrapText="1"/>
      <protection/>
    </xf>
    <xf numFmtId="0" fontId="21" fillId="0" borderId="0" xfId="245" applyFont="1" applyAlignment="1">
      <alignment horizontal="center" vertical="center" wrapText="1"/>
      <protection/>
    </xf>
    <xf numFmtId="0" fontId="3" fillId="0" borderId="14" xfId="245" applyFont="1" applyBorder="1" applyAlignment="1">
      <alignment horizontal="center" vertical="center"/>
      <protection/>
    </xf>
    <xf numFmtId="0" fontId="3" fillId="0" borderId="13" xfId="245" applyFont="1" applyBorder="1" applyAlignment="1">
      <alignment horizontal="center" vertical="center" wrapText="1"/>
      <protection/>
    </xf>
    <xf numFmtId="0" fontId="3" fillId="0" borderId="13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 wrapText="1"/>
      <protection/>
    </xf>
    <xf numFmtId="0" fontId="21" fillId="0" borderId="0" xfId="246" applyFont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 wrapText="1"/>
      <protection/>
    </xf>
    <xf numFmtId="0" fontId="3" fillId="0" borderId="12" xfId="246" applyFont="1" applyBorder="1" applyAlignment="1">
      <alignment horizontal="center" vertical="center" wrapText="1"/>
      <protection/>
    </xf>
    <xf numFmtId="0" fontId="3" fillId="0" borderId="15" xfId="246" applyFont="1" applyBorder="1" applyAlignment="1">
      <alignment horizontal="center" vertical="center" wrapText="1"/>
      <protection/>
    </xf>
    <xf numFmtId="0" fontId="3" fillId="0" borderId="13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3" fillId="0" borderId="0" xfId="254" applyFont="1" applyBorder="1" applyAlignment="1">
      <alignment horizontal="left" wrapText="1"/>
      <protection/>
    </xf>
    <xf numFmtId="0" fontId="3" fillId="0" borderId="10" xfId="254" applyFont="1" applyBorder="1" applyAlignment="1">
      <alignment horizontal="left" wrapText="1"/>
      <protection/>
    </xf>
    <xf numFmtId="0" fontId="3" fillId="0" borderId="14" xfId="246" applyFont="1" applyFill="1" applyBorder="1" applyAlignment="1">
      <alignment horizontal="center" vertical="center"/>
      <protection/>
    </xf>
    <xf numFmtId="0" fontId="3" fillId="0" borderId="13" xfId="246" applyFont="1" applyFill="1" applyBorder="1" applyAlignment="1">
      <alignment horizontal="center" vertical="center" wrapText="1"/>
      <protection/>
    </xf>
    <xf numFmtId="0" fontId="3" fillId="0" borderId="13" xfId="246" applyFont="1" applyFill="1" applyBorder="1" applyAlignment="1">
      <alignment horizontal="center" vertical="center"/>
      <protection/>
    </xf>
    <xf numFmtId="0" fontId="3" fillId="0" borderId="12" xfId="246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vertical="top"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07\5\&#1088;&#1091;&#1089;\&#1041;-03-01-&#1052;%20(7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4">
        <row r="7">
          <cell r="E7">
            <v>336279.56999999995</v>
          </cell>
          <cell r="F7">
            <v>307153.92999999993</v>
          </cell>
          <cell r="H7">
            <v>217582.71</v>
          </cell>
          <cell r="I7">
            <v>209770.44</v>
          </cell>
          <cell r="K7">
            <v>588017.3</v>
          </cell>
          <cell r="L7">
            <v>579598.2</v>
          </cell>
        </row>
      </sheetData>
      <sheetData sheetId="6">
        <row r="6">
          <cell r="E6">
            <v>245061.37999999998</v>
          </cell>
          <cell r="F6">
            <v>223391.01</v>
          </cell>
          <cell r="H6">
            <v>113119.75000000001</v>
          </cell>
          <cell r="I6">
            <v>109305.90000000002</v>
          </cell>
          <cell r="K6">
            <v>308470.4</v>
          </cell>
          <cell r="L6">
            <v>304698.5</v>
          </cell>
        </row>
      </sheetData>
      <sheetData sheetId="8">
        <row r="6">
          <cell r="E6">
            <v>337879.6</v>
          </cell>
          <cell r="F6">
            <v>304875.69999999995</v>
          </cell>
          <cell r="H6">
            <v>838421.5</v>
          </cell>
          <cell r="I6">
            <v>809069.3999999998</v>
          </cell>
          <cell r="K6">
            <v>2744276.0999999996</v>
          </cell>
          <cell r="L6">
            <v>2710125.2</v>
          </cell>
        </row>
      </sheetData>
      <sheetData sheetId="10">
        <row r="6">
          <cell r="E6">
            <v>2115118.2</v>
          </cell>
          <cell r="F6">
            <v>2175470.6999999997</v>
          </cell>
          <cell r="H6">
            <v>13517.9</v>
          </cell>
          <cell r="I6">
            <v>14910.6</v>
          </cell>
          <cell r="K6">
            <v>749696.2</v>
          </cell>
          <cell r="L6">
            <v>753086.2000000001</v>
          </cell>
        </row>
      </sheetData>
      <sheetData sheetId="11">
        <row r="6">
          <cell r="E6">
            <v>120997</v>
          </cell>
          <cell r="F6">
            <v>127012</v>
          </cell>
          <cell r="H6">
            <v>452196</v>
          </cell>
          <cell r="I6">
            <v>435386</v>
          </cell>
          <cell r="K6">
            <v>1160479</v>
          </cell>
          <cell r="L6">
            <v>1145313</v>
          </cell>
        </row>
      </sheetData>
      <sheetData sheetId="12">
        <row r="6">
          <cell r="E6">
            <v>61884</v>
          </cell>
          <cell r="F6">
            <v>51438</v>
          </cell>
          <cell r="H6">
            <v>963234</v>
          </cell>
          <cell r="I6">
            <v>922970</v>
          </cell>
          <cell r="K6">
            <v>2868745</v>
          </cell>
          <cell r="L6">
            <v>2835741</v>
          </cell>
        </row>
      </sheetData>
      <sheetData sheetId="14">
        <row r="7">
          <cell r="E7">
            <v>846527</v>
          </cell>
          <cell r="F7">
            <v>823674</v>
          </cell>
          <cell r="H7">
            <v>3988582</v>
          </cell>
          <cell r="I7">
            <v>3736718</v>
          </cell>
          <cell r="K7">
            <v>4853886</v>
          </cell>
          <cell r="L7">
            <v>4872932</v>
          </cell>
        </row>
        <row r="34">
          <cell r="E34">
            <v>326346</v>
          </cell>
          <cell r="F34">
            <v>305287</v>
          </cell>
          <cell r="H34">
            <v>2049091</v>
          </cell>
          <cell r="I34">
            <v>1891690</v>
          </cell>
          <cell r="K34">
            <v>2399453</v>
          </cell>
          <cell r="L34">
            <v>2364534</v>
          </cell>
        </row>
        <row r="119">
          <cell r="E119">
            <v>1291047</v>
          </cell>
          <cell r="F119">
            <v>1288294</v>
          </cell>
          <cell r="H119">
            <v>11544974</v>
          </cell>
          <cell r="I119">
            <v>10204309</v>
          </cell>
          <cell r="K119">
            <v>10213411</v>
          </cell>
          <cell r="L119">
            <v>10748235</v>
          </cell>
        </row>
        <row r="147">
          <cell r="E147">
            <v>25120</v>
          </cell>
          <cell r="F147">
            <v>25297</v>
          </cell>
          <cell r="H147">
            <v>920091</v>
          </cell>
          <cell r="I147">
            <v>894268</v>
          </cell>
          <cell r="K147">
            <v>1669522</v>
          </cell>
          <cell r="L147">
            <v>1800542</v>
          </cell>
        </row>
        <row r="175">
          <cell r="E175">
            <v>265321</v>
          </cell>
          <cell r="F175">
            <v>219490</v>
          </cell>
          <cell r="H175">
            <v>66389</v>
          </cell>
          <cell r="I175">
            <v>87060</v>
          </cell>
          <cell r="K175">
            <v>486590</v>
          </cell>
          <cell r="L175">
            <v>534705</v>
          </cell>
        </row>
        <row r="202">
          <cell r="E202">
            <v>309427</v>
          </cell>
          <cell r="F202">
            <v>267350</v>
          </cell>
          <cell r="H202">
            <v>2139694</v>
          </cell>
          <cell r="I202">
            <v>1948499</v>
          </cell>
          <cell r="K202">
            <v>1788240</v>
          </cell>
          <cell r="L202">
            <v>1719561</v>
          </cell>
        </row>
        <row r="230">
          <cell r="E230">
            <v>18338</v>
          </cell>
          <cell r="F230">
            <v>17608</v>
          </cell>
          <cell r="H230">
            <v>129970</v>
          </cell>
          <cell r="I230">
            <v>115464</v>
          </cell>
          <cell r="K230">
            <v>132386</v>
          </cell>
          <cell r="L230">
            <v>135723</v>
          </cell>
        </row>
        <row r="256">
          <cell r="E256">
            <v>34931973</v>
          </cell>
          <cell r="F256">
            <v>34553831</v>
          </cell>
          <cell r="H256">
            <v>636299</v>
          </cell>
          <cell r="I256">
            <v>650670</v>
          </cell>
          <cell r="K256">
            <v>14011076</v>
          </cell>
          <cell r="L256">
            <v>14547345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K41" sqref="K39:K41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1" ht="22.5" customHeight="1"/>
    <row r="2" spans="1:4" ht="22.5" customHeight="1">
      <c r="A2" s="393"/>
      <c r="B2" s="393"/>
      <c r="C2" s="393"/>
      <c r="D2" s="393"/>
    </row>
    <row r="3" spans="1:4" ht="22.5" customHeight="1">
      <c r="A3" s="393"/>
      <c r="B3" s="393"/>
      <c r="C3" s="393"/>
      <c r="D3" s="393"/>
    </row>
    <row r="4" spans="1:7" ht="12.75">
      <c r="A4" s="287"/>
      <c r="B4" s="287"/>
      <c r="C4" s="287"/>
      <c r="D4" s="287"/>
      <c r="E4" s="287"/>
      <c r="F4" s="287"/>
      <c r="G4" s="287"/>
    </row>
    <row r="5" spans="1:7" ht="18.75">
      <c r="A5" s="287"/>
      <c r="B5" s="299"/>
      <c r="D5" s="296"/>
      <c r="E5" s="295" t="s">
        <v>229</v>
      </c>
      <c r="F5" s="390"/>
      <c r="G5" s="391"/>
    </row>
    <row r="6" spans="1:7" ht="18" customHeight="1">
      <c r="A6" s="390" t="s">
        <v>230</v>
      </c>
      <c r="B6" s="391"/>
      <c r="C6" s="391"/>
      <c r="D6" s="391"/>
      <c r="E6" s="391"/>
      <c r="F6" s="6"/>
      <c r="G6" s="6"/>
    </row>
    <row r="7" spans="1:10" ht="18.75">
      <c r="A7" s="287"/>
      <c r="B7" s="287"/>
      <c r="C7" s="287"/>
      <c r="D7" s="287"/>
      <c r="E7" s="288"/>
      <c r="F7" s="309"/>
      <c r="G7" s="309"/>
      <c r="H7" s="310"/>
      <c r="I7" s="311"/>
      <c r="J7" s="311"/>
    </row>
    <row r="8" spans="1:10" ht="18.75">
      <c r="A8" s="287"/>
      <c r="B8" s="287"/>
      <c r="C8" s="287"/>
      <c r="D8" s="287"/>
      <c r="E8" s="288"/>
      <c r="F8" s="309"/>
      <c r="G8" s="309"/>
      <c r="H8" s="310"/>
      <c r="I8" s="311"/>
      <c r="J8" s="311"/>
    </row>
    <row r="9" spans="1:10" ht="33" customHeight="1">
      <c r="A9" s="392" t="s">
        <v>0</v>
      </c>
      <c r="B9" s="392"/>
      <c r="C9" s="392"/>
      <c r="D9" s="392"/>
      <c r="E9" s="392"/>
      <c r="F9" s="392"/>
      <c r="G9" s="392"/>
      <c r="H9" s="392"/>
      <c r="I9" s="392"/>
      <c r="J9" s="392"/>
    </row>
    <row r="10" spans="1:10" ht="21" customHeight="1">
      <c r="A10" s="392"/>
      <c r="B10" s="392"/>
      <c r="C10" s="392"/>
      <c r="D10" s="392"/>
      <c r="E10" s="392"/>
      <c r="F10" s="392"/>
      <c r="G10" s="392"/>
      <c r="H10" s="392"/>
      <c r="I10" s="392"/>
      <c r="J10" s="392"/>
    </row>
    <row r="11" spans="1:10" ht="15">
      <c r="A11" s="312"/>
      <c r="B11" s="312"/>
      <c r="C11" s="312"/>
      <c r="D11" s="312"/>
      <c r="E11" s="312"/>
      <c r="F11" s="312"/>
      <c r="G11" s="312"/>
      <c r="H11" s="310"/>
      <c r="I11" s="311"/>
      <c r="J11" s="311"/>
    </row>
    <row r="12" spans="1:7" ht="18.75">
      <c r="A12" s="289" t="s">
        <v>209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90"/>
      <c r="B16" s="290"/>
      <c r="C16" s="290"/>
      <c r="D16" s="290"/>
      <c r="E16" s="290"/>
      <c r="F16" s="290"/>
      <c r="G16" s="4"/>
    </row>
    <row r="17" spans="1:7" ht="18.75" customHeight="1">
      <c r="A17" s="291" t="s">
        <v>112</v>
      </c>
      <c r="B17" s="291"/>
      <c r="C17" s="291"/>
      <c r="D17" s="291"/>
      <c r="E17" s="291"/>
      <c r="F17" s="4"/>
      <c r="G17" s="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6" customWidth="1"/>
    <col min="2" max="4" width="24.875" style="66" customWidth="1"/>
    <col min="5" max="5" width="28.125" style="66" customWidth="1"/>
    <col min="6" max="16384" width="9.125" style="66" customWidth="1"/>
  </cols>
  <sheetData>
    <row r="1" spans="1:5" ht="31.5" customHeight="1">
      <c r="A1" s="412" t="s">
        <v>192</v>
      </c>
      <c r="B1" s="412"/>
      <c r="C1" s="412"/>
      <c r="D1" s="412"/>
      <c r="E1" s="412"/>
    </row>
    <row r="2" spans="1:5" ht="16.5" customHeight="1">
      <c r="A2" s="74"/>
      <c r="B2" s="74"/>
      <c r="C2" s="74"/>
      <c r="D2" s="74"/>
      <c r="E2" s="75" t="s">
        <v>68</v>
      </c>
    </row>
    <row r="3" spans="1:5" s="76" customFormat="1" ht="14.25" customHeight="1">
      <c r="A3" s="413"/>
      <c r="B3" s="415" t="s">
        <v>114</v>
      </c>
      <c r="C3" s="417" t="s">
        <v>132</v>
      </c>
      <c r="D3" s="418"/>
      <c r="E3" s="418"/>
    </row>
    <row r="4" spans="1:5" s="76" customFormat="1" ht="31.5" customHeight="1">
      <c r="A4" s="414"/>
      <c r="B4" s="416"/>
      <c r="C4" s="346" t="s">
        <v>115</v>
      </c>
      <c r="D4" s="346" t="s">
        <v>116</v>
      </c>
      <c r="E4" s="69" t="s">
        <v>117</v>
      </c>
    </row>
    <row r="5" spans="1:18" s="78" customFormat="1" ht="17.25" customHeight="1">
      <c r="A5" s="44" t="s">
        <v>69</v>
      </c>
      <c r="B5" s="79">
        <f>SUM(C5:E5)</f>
        <v>2185381.2</v>
      </c>
      <c r="C5" s="45">
        <f>SUM(C6:C24)</f>
        <v>315525.20000000007</v>
      </c>
      <c r="D5" s="45">
        <f>SUM(D6:D24)</f>
        <v>306785.80000000005</v>
      </c>
      <c r="E5" s="45">
        <f>SUM(E6:E24)</f>
        <v>1563070.2000000002</v>
      </c>
      <c r="F5" s="77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5" ht="12.75">
      <c r="A6" s="351" t="s">
        <v>107</v>
      </c>
      <c r="B6" s="79">
        <f>SUM(C6:E6)</f>
        <v>30670.1</v>
      </c>
      <c r="C6" s="352">
        <v>3863.4</v>
      </c>
      <c r="D6" s="352">
        <v>4137.2</v>
      </c>
      <c r="E6" s="352">
        <v>22669.5</v>
      </c>
    </row>
    <row r="7" spans="1:5" ht="12.75">
      <c r="A7" s="46" t="s">
        <v>70</v>
      </c>
      <c r="B7" s="79">
        <f aca="true" t="shared" si="0" ref="B7:B24">SUM(C7:E7)</f>
        <v>182455</v>
      </c>
      <c r="C7" s="352">
        <v>41886.2</v>
      </c>
      <c r="D7" s="352">
        <v>7150.1</v>
      </c>
      <c r="E7" s="352">
        <v>133418.7</v>
      </c>
    </row>
    <row r="8" spans="1:5" ht="12.75">
      <c r="A8" s="46" t="s">
        <v>71</v>
      </c>
      <c r="B8" s="79">
        <f t="shared" si="0"/>
        <v>127170.70000000001</v>
      </c>
      <c r="C8" s="352">
        <v>9642.4</v>
      </c>
      <c r="D8" s="352">
        <v>12083.2</v>
      </c>
      <c r="E8" s="352">
        <v>105445.1</v>
      </c>
    </row>
    <row r="9" spans="1:5" ht="12.75">
      <c r="A9" s="46" t="s">
        <v>72</v>
      </c>
      <c r="B9" s="79">
        <f t="shared" si="0"/>
        <v>144912.6</v>
      </c>
      <c r="C9" s="352">
        <v>20943.4</v>
      </c>
      <c r="D9" s="352">
        <v>29497.2</v>
      </c>
      <c r="E9" s="352">
        <v>94472</v>
      </c>
    </row>
    <row r="10" spans="1:5" ht="12.75">
      <c r="A10" s="46" t="s">
        <v>73</v>
      </c>
      <c r="B10" s="79">
        <f t="shared" si="0"/>
        <v>1776.6</v>
      </c>
      <c r="C10" s="352">
        <v>1776.6</v>
      </c>
      <c r="D10" s="352" t="s">
        <v>84</v>
      </c>
      <c r="E10" s="352" t="s">
        <v>84</v>
      </c>
    </row>
    <row r="11" spans="1:5" ht="12.75">
      <c r="A11" s="46" t="s">
        <v>74</v>
      </c>
      <c r="B11" s="79">
        <f t="shared" si="0"/>
        <v>12716.2</v>
      </c>
      <c r="C11" s="352">
        <v>7602.9</v>
      </c>
      <c r="D11" s="352">
        <v>2608</v>
      </c>
      <c r="E11" s="352">
        <v>2505.3</v>
      </c>
    </row>
    <row r="12" spans="1:5" ht="12.75">
      <c r="A12" s="46" t="s">
        <v>75</v>
      </c>
      <c r="B12" s="79">
        <f t="shared" si="0"/>
        <v>139171.5</v>
      </c>
      <c r="C12" s="352">
        <v>2530</v>
      </c>
      <c r="D12" s="352">
        <v>27905</v>
      </c>
      <c r="E12" s="352">
        <v>108736.5</v>
      </c>
    </row>
    <row r="13" spans="1:5" ht="12.75">
      <c r="A13" s="46" t="s">
        <v>108</v>
      </c>
      <c r="B13" s="79">
        <f t="shared" si="0"/>
        <v>88910</v>
      </c>
      <c r="C13" s="352">
        <v>10022.2</v>
      </c>
      <c r="D13" s="352">
        <v>6208.8</v>
      </c>
      <c r="E13" s="352">
        <v>72679</v>
      </c>
    </row>
    <row r="14" spans="1:5" ht="12.75">
      <c r="A14" s="46" t="s">
        <v>76</v>
      </c>
      <c r="B14" s="79">
        <f t="shared" si="0"/>
        <v>143098.4</v>
      </c>
      <c r="C14" s="352">
        <v>3365.1</v>
      </c>
      <c r="D14" s="352">
        <v>55277.5</v>
      </c>
      <c r="E14" s="352">
        <v>84455.8</v>
      </c>
    </row>
    <row r="15" spans="1:5" ht="12.75">
      <c r="A15" s="46" t="s">
        <v>77</v>
      </c>
      <c r="B15" s="79">
        <f t="shared" si="0"/>
        <v>267422</v>
      </c>
      <c r="C15" s="352">
        <v>39940.9</v>
      </c>
      <c r="D15" s="352">
        <v>28935.7</v>
      </c>
      <c r="E15" s="352">
        <v>198545.4</v>
      </c>
    </row>
    <row r="16" spans="1:5" ht="12.75">
      <c r="A16" s="46" t="s">
        <v>78</v>
      </c>
      <c r="B16" s="79">
        <f t="shared" si="0"/>
        <v>17709.4</v>
      </c>
      <c r="C16" s="352">
        <v>3868.5</v>
      </c>
      <c r="D16" s="352">
        <v>-4117.6</v>
      </c>
      <c r="E16" s="352">
        <v>17958.5</v>
      </c>
    </row>
    <row r="17" spans="1:5" ht="12.75">
      <c r="A17" s="46" t="s">
        <v>80</v>
      </c>
      <c r="B17" s="79">
        <f t="shared" si="0"/>
        <v>180160.3</v>
      </c>
      <c r="C17" s="352">
        <v>46506.8</v>
      </c>
      <c r="D17" s="352">
        <v>25481.7</v>
      </c>
      <c r="E17" s="352">
        <v>108171.8</v>
      </c>
    </row>
    <row r="18" spans="1:5" ht="12.75">
      <c r="A18" s="46" t="s">
        <v>81</v>
      </c>
      <c r="B18" s="79">
        <f t="shared" si="0"/>
        <v>309571.9</v>
      </c>
      <c r="C18" s="352">
        <v>77479.3</v>
      </c>
      <c r="D18" s="352">
        <v>52138.9</v>
      </c>
      <c r="E18" s="352">
        <v>179953.7</v>
      </c>
    </row>
    <row r="19" spans="1:5" ht="12.75">
      <c r="A19" s="46" t="s">
        <v>99</v>
      </c>
      <c r="B19" s="79">
        <f t="shared" si="0"/>
        <v>342247.7</v>
      </c>
      <c r="C19" s="352">
        <v>18944.9</v>
      </c>
      <c r="D19" s="171">
        <v>1732.6</v>
      </c>
      <c r="E19" s="352">
        <v>321570.2</v>
      </c>
    </row>
    <row r="20" spans="1:5" ht="12.75">
      <c r="A20" s="351" t="s">
        <v>109</v>
      </c>
      <c r="B20" s="79">
        <f t="shared" si="0"/>
        <v>36824</v>
      </c>
      <c r="C20" s="352">
        <v>53.7</v>
      </c>
      <c r="D20" s="352">
        <v>23115.8</v>
      </c>
      <c r="E20" s="64">
        <v>13654.5</v>
      </c>
    </row>
    <row r="21" spans="1:5" ht="12.75">
      <c r="A21" s="46" t="s">
        <v>83</v>
      </c>
      <c r="B21" s="79">
        <f t="shared" si="0"/>
        <v>124318.1</v>
      </c>
      <c r="C21" s="352">
        <v>17899.4</v>
      </c>
      <c r="D21" s="352">
        <v>32998.7</v>
      </c>
      <c r="E21" s="352">
        <v>73420</v>
      </c>
    </row>
    <row r="22" spans="1:5" ht="12.75">
      <c r="A22" s="46" t="s">
        <v>110</v>
      </c>
      <c r="B22" s="79">
        <f t="shared" si="0"/>
        <v>122.3</v>
      </c>
      <c r="C22" s="353" t="s">
        <v>84</v>
      </c>
      <c r="D22" s="353" t="s">
        <v>84</v>
      </c>
      <c r="E22" s="352">
        <v>122.3</v>
      </c>
    </row>
    <row r="23" spans="1:5" ht="12.75">
      <c r="A23" s="46" t="s">
        <v>85</v>
      </c>
      <c r="B23" s="79">
        <f t="shared" si="0"/>
        <v>0.5</v>
      </c>
      <c r="C23" s="353" t="s">
        <v>84</v>
      </c>
      <c r="D23" s="352">
        <v>0.5</v>
      </c>
      <c r="E23" s="352" t="s">
        <v>84</v>
      </c>
    </row>
    <row r="24" spans="1:5" ht="12.75">
      <c r="A24" s="49" t="s">
        <v>86</v>
      </c>
      <c r="B24" s="80">
        <f t="shared" si="0"/>
        <v>36123.9</v>
      </c>
      <c r="C24" s="354">
        <v>9199.5</v>
      </c>
      <c r="D24" s="354">
        <v>1632.5</v>
      </c>
      <c r="E24" s="354">
        <v>25291.9</v>
      </c>
    </row>
    <row r="25" ht="12.75">
      <c r="B25" s="350"/>
    </row>
    <row r="26" ht="12.75">
      <c r="B26" s="350"/>
    </row>
    <row r="27" ht="12.75">
      <c r="B27" s="350"/>
    </row>
    <row r="28" ht="12.75">
      <c r="B28" s="350"/>
    </row>
    <row r="29" ht="12.75">
      <c r="B29" s="350"/>
    </row>
    <row r="30" ht="12.75">
      <c r="B30" s="350"/>
    </row>
    <row r="31" ht="12.75">
      <c r="B31" s="350"/>
    </row>
    <row r="32" ht="12.75">
      <c r="B32" s="350"/>
    </row>
    <row r="33" ht="12.75">
      <c r="B33" s="350"/>
    </row>
    <row r="34" ht="12.75">
      <c r="B34" s="350"/>
    </row>
    <row r="35" ht="12.75">
      <c r="B35" s="350"/>
    </row>
    <row r="36" ht="12.75">
      <c r="B36" s="350"/>
    </row>
    <row r="37" ht="12.75">
      <c r="B37" s="350"/>
    </row>
    <row r="38" ht="12.75">
      <c r="B38" s="350"/>
    </row>
    <row r="39" ht="12.75">
      <c r="B39" s="350"/>
    </row>
    <row r="40" ht="12.75">
      <c r="B40" s="350"/>
    </row>
    <row r="41" ht="12.75">
      <c r="B41" s="350"/>
    </row>
    <row r="42" ht="12.75">
      <c r="B42" s="350"/>
    </row>
    <row r="43" ht="12.75">
      <c r="B43" s="350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201" customWidth="1"/>
    <col min="2" max="2" width="11.25390625" style="201" customWidth="1"/>
    <col min="3" max="3" width="11.00390625" style="201" customWidth="1"/>
    <col min="4" max="4" width="8.125" style="201" customWidth="1"/>
    <col min="5" max="6" width="11.125" style="201" customWidth="1"/>
    <col min="7" max="7" width="8.625" style="201" customWidth="1"/>
    <col min="8" max="8" width="9.125" style="201" customWidth="1"/>
    <col min="9" max="9" width="8.875" style="201" customWidth="1"/>
    <col min="10" max="10" width="8.00390625" style="201" customWidth="1"/>
    <col min="11" max="12" width="10.875" style="201" customWidth="1"/>
    <col min="13" max="13" width="8.00390625" style="201" customWidth="1"/>
    <col min="14" max="16384" width="9.125" style="201" customWidth="1"/>
  </cols>
  <sheetData>
    <row r="1" spans="1:13" ht="27" customHeight="1">
      <c r="A1" s="419" t="s">
        <v>133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 t="s">
        <v>90</v>
      </c>
    </row>
    <row r="3" spans="1:13" ht="13.5" customHeight="1">
      <c r="A3" s="402"/>
      <c r="B3" s="397" t="s">
        <v>114</v>
      </c>
      <c r="C3" s="397"/>
      <c r="D3" s="397"/>
      <c r="E3" s="397" t="s">
        <v>118</v>
      </c>
      <c r="F3" s="397"/>
      <c r="G3" s="398"/>
      <c r="H3" s="398"/>
      <c r="I3" s="398"/>
      <c r="J3" s="398"/>
      <c r="K3" s="398"/>
      <c r="L3" s="398"/>
      <c r="M3" s="399"/>
    </row>
    <row r="4" spans="1:13" ht="30.75" customHeight="1">
      <c r="A4" s="403"/>
      <c r="B4" s="397"/>
      <c r="C4" s="397"/>
      <c r="D4" s="397"/>
      <c r="E4" s="397" t="s">
        <v>115</v>
      </c>
      <c r="F4" s="397"/>
      <c r="G4" s="397"/>
      <c r="H4" s="397" t="s">
        <v>116</v>
      </c>
      <c r="I4" s="397"/>
      <c r="J4" s="397"/>
      <c r="K4" s="397" t="s">
        <v>117</v>
      </c>
      <c r="L4" s="397"/>
      <c r="M4" s="400"/>
    </row>
    <row r="5" spans="1:14" ht="44.25" customHeight="1">
      <c r="A5" s="403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202"/>
    </row>
    <row r="6" spans="1:26" ht="12.75">
      <c r="A6" s="83" t="s">
        <v>69</v>
      </c>
      <c r="B6" s="45">
        <f>E6+H6+K6</f>
        <v>2878332.3</v>
      </c>
      <c r="C6" s="45">
        <f>F6+I6+L6</f>
        <v>2943467.5</v>
      </c>
      <c r="D6" s="317">
        <f>B6/C6%</f>
        <v>97.78712691748763</v>
      </c>
      <c r="E6" s="45">
        <f>SUM(E7:E26)</f>
        <v>2115118.2</v>
      </c>
      <c r="F6" s="45">
        <f>SUM(F7:F26)</f>
        <v>2175470.6999999997</v>
      </c>
      <c r="G6" s="317">
        <f>E6/F6%</f>
        <v>97.22577279482552</v>
      </c>
      <c r="H6" s="45">
        <f>SUM(H7:H26)</f>
        <v>13517.9</v>
      </c>
      <c r="I6" s="45">
        <f>SUM(I7:I26)</f>
        <v>14910.6</v>
      </c>
      <c r="J6" s="317">
        <f>H6/I6%</f>
        <v>90.659664936354</v>
      </c>
      <c r="K6" s="45">
        <f>SUM(K7:K26)</f>
        <v>749696.2</v>
      </c>
      <c r="L6" s="45">
        <f>SUM(L7:L26)</f>
        <v>753086.2000000001</v>
      </c>
      <c r="M6" s="317">
        <f>K6/L6%</f>
        <v>99.54985232766181</v>
      </c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64"/>
    </row>
    <row r="7" spans="1:26" ht="12.75">
      <c r="A7" s="183" t="s">
        <v>104</v>
      </c>
      <c r="B7" s="45">
        <f aca="true" t="shared" si="0" ref="B7:C23">E7+H7+K7</f>
        <v>37914.7</v>
      </c>
      <c r="C7" s="45">
        <f t="shared" si="0"/>
        <v>40655.200000000004</v>
      </c>
      <c r="D7" s="48">
        <f aca="true" t="shared" si="1" ref="D7:D26">B7/C7%</f>
        <v>93.25916487927742</v>
      </c>
      <c r="E7" s="64">
        <v>1612.8</v>
      </c>
      <c r="F7" s="64">
        <v>4935</v>
      </c>
      <c r="G7" s="48">
        <f aca="true" t="shared" si="2" ref="G7:G26">E7/F7%</f>
        <v>32.680851063829785</v>
      </c>
      <c r="H7" s="64">
        <v>597.3</v>
      </c>
      <c r="I7" s="64">
        <v>587.8</v>
      </c>
      <c r="J7" s="48">
        <f aca="true" t="shared" si="3" ref="J7:J23">H7/I7%</f>
        <v>101.61619598502892</v>
      </c>
      <c r="K7" s="64">
        <v>35704.6</v>
      </c>
      <c r="L7" s="64">
        <v>35132.4</v>
      </c>
      <c r="M7" s="48">
        <f aca="true" t="shared" si="4" ref="M7:M26">K7/L7%</f>
        <v>101.62869601849005</v>
      </c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64"/>
    </row>
    <row r="8" spans="1:26" ht="12.75">
      <c r="A8" s="46" t="s">
        <v>70</v>
      </c>
      <c r="B8" s="45">
        <f t="shared" si="0"/>
        <v>427360.8</v>
      </c>
      <c r="C8" s="45">
        <f t="shared" si="0"/>
        <v>436976.8</v>
      </c>
      <c r="D8" s="48">
        <f t="shared" si="1"/>
        <v>97.79942550725805</v>
      </c>
      <c r="E8" s="64">
        <v>370678.6</v>
      </c>
      <c r="F8" s="64">
        <v>379028.6</v>
      </c>
      <c r="G8" s="48">
        <f t="shared" si="2"/>
        <v>97.79700001530227</v>
      </c>
      <c r="H8" s="64">
        <v>858.7</v>
      </c>
      <c r="I8" s="64">
        <v>877</v>
      </c>
      <c r="J8" s="48">
        <f t="shared" si="3"/>
        <v>97.9133409350057</v>
      </c>
      <c r="K8" s="64">
        <v>55823.5</v>
      </c>
      <c r="L8" s="64">
        <v>57071.2</v>
      </c>
      <c r="M8" s="48">
        <f t="shared" si="4"/>
        <v>97.81378348448955</v>
      </c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64"/>
    </row>
    <row r="9" spans="1:26" ht="12.75">
      <c r="A9" s="46" t="s">
        <v>71</v>
      </c>
      <c r="B9" s="45">
        <f t="shared" si="0"/>
        <v>142481.3</v>
      </c>
      <c r="C9" s="45">
        <f t="shared" si="0"/>
        <v>145258</v>
      </c>
      <c r="D9" s="48">
        <f t="shared" si="1"/>
        <v>98.08843574880557</v>
      </c>
      <c r="E9" s="64">
        <v>96041</v>
      </c>
      <c r="F9" s="64">
        <v>99588</v>
      </c>
      <c r="G9" s="48">
        <f t="shared" si="2"/>
        <v>96.4383259027192</v>
      </c>
      <c r="H9" s="64">
        <v>446.8</v>
      </c>
      <c r="I9" s="64">
        <v>436.5</v>
      </c>
      <c r="J9" s="48">
        <f t="shared" si="3"/>
        <v>102.35967926689575</v>
      </c>
      <c r="K9" s="64">
        <v>45993.5</v>
      </c>
      <c r="L9" s="64">
        <v>45233.5</v>
      </c>
      <c r="M9" s="48">
        <f t="shared" si="4"/>
        <v>101.68017066996806</v>
      </c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64"/>
    </row>
    <row r="10" spans="1:26" ht="12.75">
      <c r="A10" s="46" t="s">
        <v>72</v>
      </c>
      <c r="B10" s="45">
        <f t="shared" si="0"/>
        <v>312923.6</v>
      </c>
      <c r="C10" s="45">
        <f t="shared" si="0"/>
        <v>320389.7</v>
      </c>
      <c r="D10" s="48">
        <f t="shared" si="1"/>
        <v>97.66968164082678</v>
      </c>
      <c r="E10" s="64">
        <v>262948.1</v>
      </c>
      <c r="F10" s="64">
        <v>271762.2</v>
      </c>
      <c r="G10" s="48">
        <f t="shared" si="2"/>
        <v>96.75668654433912</v>
      </c>
      <c r="H10" s="64">
        <v>672.2</v>
      </c>
      <c r="I10" s="64">
        <v>652.6</v>
      </c>
      <c r="J10" s="48">
        <f t="shared" si="3"/>
        <v>103.00337113086118</v>
      </c>
      <c r="K10" s="64">
        <v>49303.3</v>
      </c>
      <c r="L10" s="64">
        <v>47974.9</v>
      </c>
      <c r="M10" s="48">
        <f t="shared" si="4"/>
        <v>102.76894792902122</v>
      </c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64"/>
    </row>
    <row r="11" spans="1:26" ht="12.75">
      <c r="A11" s="46" t="s">
        <v>73</v>
      </c>
      <c r="B11" s="45">
        <f t="shared" si="0"/>
        <v>4772.7</v>
      </c>
      <c r="C11" s="45">
        <f t="shared" si="0"/>
        <v>15950.6</v>
      </c>
      <c r="D11" s="48">
        <f t="shared" si="1"/>
        <v>29.92175842915</v>
      </c>
      <c r="E11" s="64">
        <v>3430</v>
      </c>
      <c r="F11" s="64">
        <v>14756.7</v>
      </c>
      <c r="G11" s="48">
        <f t="shared" si="2"/>
        <v>23.243679142355674</v>
      </c>
      <c r="H11" s="64">
        <v>183.7</v>
      </c>
      <c r="I11" s="64">
        <v>139.8</v>
      </c>
      <c r="J11" s="48">
        <f t="shared" si="3"/>
        <v>131.4020028612303</v>
      </c>
      <c r="K11" s="64">
        <v>1159</v>
      </c>
      <c r="L11" s="64">
        <v>1054.1</v>
      </c>
      <c r="M11" s="48">
        <f t="shared" si="4"/>
        <v>109.95161749359644</v>
      </c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64"/>
    </row>
    <row r="12" spans="1:26" ht="12.75">
      <c r="A12" s="46" t="s">
        <v>74</v>
      </c>
      <c r="B12" s="45">
        <f t="shared" si="0"/>
        <v>100457.2</v>
      </c>
      <c r="C12" s="45">
        <f t="shared" si="0"/>
        <v>115866.8</v>
      </c>
      <c r="D12" s="48">
        <f t="shared" si="1"/>
        <v>86.70059067826158</v>
      </c>
      <c r="E12" s="64">
        <v>74002</v>
      </c>
      <c r="F12" s="64">
        <v>89494.3</v>
      </c>
      <c r="G12" s="48">
        <f t="shared" si="2"/>
        <v>82.6890651136441</v>
      </c>
      <c r="H12" s="64">
        <v>958.5</v>
      </c>
      <c r="I12" s="64">
        <v>955.2</v>
      </c>
      <c r="J12" s="48">
        <f t="shared" si="3"/>
        <v>100.34547738693468</v>
      </c>
      <c r="K12" s="64">
        <v>25496.7</v>
      </c>
      <c r="L12" s="64">
        <v>25417.3</v>
      </c>
      <c r="M12" s="48">
        <f t="shared" si="4"/>
        <v>100.31238565858688</v>
      </c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64"/>
    </row>
    <row r="13" spans="1:26" ht="12.75">
      <c r="A13" s="46" t="s">
        <v>75</v>
      </c>
      <c r="B13" s="45">
        <f t="shared" si="0"/>
        <v>71964</v>
      </c>
      <c r="C13" s="45">
        <f t="shared" si="0"/>
        <v>78026.9</v>
      </c>
      <c r="D13" s="48">
        <f t="shared" si="1"/>
        <v>92.22973102865808</v>
      </c>
      <c r="E13" s="64">
        <v>30381.4</v>
      </c>
      <c r="F13" s="64">
        <v>36785.5</v>
      </c>
      <c r="G13" s="48">
        <f t="shared" si="2"/>
        <v>82.59069470307594</v>
      </c>
      <c r="H13" s="64">
        <v>1525.7</v>
      </c>
      <c r="I13" s="64">
        <v>1512.6</v>
      </c>
      <c r="J13" s="48">
        <f t="shared" si="3"/>
        <v>100.86605844241704</v>
      </c>
      <c r="K13" s="64">
        <v>40056.9</v>
      </c>
      <c r="L13" s="64">
        <v>39728.8</v>
      </c>
      <c r="M13" s="48">
        <f t="shared" si="4"/>
        <v>100.82584925796903</v>
      </c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64"/>
    </row>
    <row r="14" spans="1:26" ht="12.75">
      <c r="A14" s="46" t="s">
        <v>106</v>
      </c>
      <c r="B14" s="45">
        <f t="shared" si="0"/>
        <v>221577.9</v>
      </c>
      <c r="C14" s="45">
        <f t="shared" si="0"/>
        <v>217233.8</v>
      </c>
      <c r="D14" s="48">
        <f t="shared" si="1"/>
        <v>101.999734847892</v>
      </c>
      <c r="E14" s="64">
        <v>168960.1</v>
      </c>
      <c r="F14" s="64">
        <v>164566.8</v>
      </c>
      <c r="G14" s="48">
        <f t="shared" si="2"/>
        <v>102.66961501347782</v>
      </c>
      <c r="H14" s="64">
        <v>1215.3</v>
      </c>
      <c r="I14" s="64">
        <v>1198.3</v>
      </c>
      <c r="J14" s="48">
        <f t="shared" si="3"/>
        <v>101.41867645831596</v>
      </c>
      <c r="K14" s="64">
        <v>51402.5</v>
      </c>
      <c r="L14" s="64">
        <v>51468.7</v>
      </c>
      <c r="M14" s="48">
        <f t="shared" si="4"/>
        <v>99.871378138558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64"/>
    </row>
    <row r="15" spans="1:26" ht="12.75">
      <c r="A15" s="46" t="s">
        <v>76</v>
      </c>
      <c r="B15" s="45">
        <f t="shared" si="0"/>
        <v>396838</v>
      </c>
      <c r="C15" s="45">
        <f t="shared" si="0"/>
        <v>355559.9</v>
      </c>
      <c r="D15" s="48">
        <f t="shared" si="1"/>
        <v>111.60932377357514</v>
      </c>
      <c r="E15" s="64">
        <v>365865.3</v>
      </c>
      <c r="F15" s="64">
        <v>324528.7</v>
      </c>
      <c r="G15" s="48">
        <f t="shared" si="2"/>
        <v>112.73742507211226</v>
      </c>
      <c r="H15" s="64">
        <v>3320.2</v>
      </c>
      <c r="I15" s="64">
        <v>3265.5</v>
      </c>
      <c r="J15" s="48">
        <f t="shared" si="3"/>
        <v>101.67508804164751</v>
      </c>
      <c r="K15" s="64">
        <v>27652.5</v>
      </c>
      <c r="L15" s="64">
        <v>27765.7</v>
      </c>
      <c r="M15" s="48">
        <f t="shared" si="4"/>
        <v>99.59230273322841</v>
      </c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64"/>
    </row>
    <row r="16" spans="1:26" ht="14.25" customHeight="1">
      <c r="A16" s="46" t="s">
        <v>77</v>
      </c>
      <c r="B16" s="45">
        <f t="shared" si="0"/>
        <v>309347.9</v>
      </c>
      <c r="C16" s="45">
        <f t="shared" si="0"/>
        <v>350283.3</v>
      </c>
      <c r="D16" s="48">
        <f t="shared" si="1"/>
        <v>88.3136307097712</v>
      </c>
      <c r="E16" s="64">
        <v>182858.1</v>
      </c>
      <c r="F16" s="64">
        <v>216121.8</v>
      </c>
      <c r="G16" s="48">
        <f t="shared" si="2"/>
        <v>84.60881780551523</v>
      </c>
      <c r="H16" s="64">
        <v>292.6</v>
      </c>
      <c r="I16" s="64">
        <v>317.6</v>
      </c>
      <c r="J16" s="48">
        <f t="shared" si="3"/>
        <v>92.12846347607054</v>
      </c>
      <c r="K16" s="64">
        <v>126197.2</v>
      </c>
      <c r="L16" s="64">
        <v>133843.9</v>
      </c>
      <c r="M16" s="48">
        <f t="shared" si="4"/>
        <v>94.28685207170443</v>
      </c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64"/>
    </row>
    <row r="17" spans="1:26" ht="14.25" customHeight="1">
      <c r="A17" s="46" t="s">
        <v>78</v>
      </c>
      <c r="B17" s="45">
        <f>H17+K17</f>
        <v>3922.6000000000004</v>
      </c>
      <c r="C17" s="45">
        <f>F17+I17+L17</f>
        <v>4167.1</v>
      </c>
      <c r="D17" s="48">
        <f t="shared" si="1"/>
        <v>94.13261020853831</v>
      </c>
      <c r="E17" s="65" t="s">
        <v>84</v>
      </c>
      <c r="F17" s="64">
        <v>1030</v>
      </c>
      <c r="G17" s="48" t="s">
        <v>84</v>
      </c>
      <c r="H17" s="64">
        <v>32.3</v>
      </c>
      <c r="I17" s="64">
        <v>34</v>
      </c>
      <c r="J17" s="48">
        <f t="shared" si="3"/>
        <v>94.99999999999999</v>
      </c>
      <c r="K17" s="64">
        <v>3890.3</v>
      </c>
      <c r="L17" s="64">
        <v>3103.1</v>
      </c>
      <c r="M17" s="48">
        <f t="shared" si="4"/>
        <v>125.36818020688989</v>
      </c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64"/>
    </row>
    <row r="18" spans="1:26" ht="14.25" customHeight="1">
      <c r="A18" s="46" t="s">
        <v>79</v>
      </c>
      <c r="B18" s="45">
        <f>H18+K18</f>
        <v>419.7</v>
      </c>
      <c r="C18" s="45">
        <f>F18+I18+L18</f>
        <v>436.9</v>
      </c>
      <c r="D18" s="48">
        <f t="shared" si="1"/>
        <v>96.06317235065232</v>
      </c>
      <c r="E18" s="65" t="s">
        <v>84</v>
      </c>
      <c r="F18" s="64">
        <v>17.2</v>
      </c>
      <c r="G18" s="65" t="s">
        <v>84</v>
      </c>
      <c r="H18" s="64">
        <v>96</v>
      </c>
      <c r="I18" s="64">
        <v>96</v>
      </c>
      <c r="J18" s="48">
        <f t="shared" si="3"/>
        <v>100</v>
      </c>
      <c r="K18" s="64">
        <v>323.7</v>
      </c>
      <c r="L18" s="64">
        <v>323.7</v>
      </c>
      <c r="M18" s="48">
        <f t="shared" si="4"/>
        <v>100</v>
      </c>
      <c r="O18" s="274"/>
      <c r="P18" s="274"/>
      <c r="Q18" s="274"/>
      <c r="R18" s="274"/>
      <c r="S18" s="275"/>
      <c r="T18" s="275"/>
      <c r="U18" s="274"/>
      <c r="V18" s="274"/>
      <c r="W18" s="274"/>
      <c r="X18" s="274"/>
      <c r="Y18" s="274"/>
      <c r="Z18" s="64"/>
    </row>
    <row r="19" spans="1:26" ht="14.25" customHeight="1">
      <c r="A19" s="46" t="s">
        <v>80</v>
      </c>
      <c r="B19" s="45">
        <f t="shared" si="0"/>
        <v>135319.5</v>
      </c>
      <c r="C19" s="45">
        <f t="shared" si="0"/>
        <v>138819.7</v>
      </c>
      <c r="D19" s="48">
        <f t="shared" si="1"/>
        <v>97.47859993934577</v>
      </c>
      <c r="E19" s="64">
        <v>100289</v>
      </c>
      <c r="F19" s="64">
        <v>102446.4</v>
      </c>
      <c r="G19" s="48">
        <f t="shared" si="2"/>
        <v>97.89411829014978</v>
      </c>
      <c r="H19" s="64">
        <v>766</v>
      </c>
      <c r="I19" s="64">
        <v>814.5</v>
      </c>
      <c r="J19" s="48">
        <f t="shared" si="3"/>
        <v>94.04542664211174</v>
      </c>
      <c r="K19" s="64">
        <v>34264.5</v>
      </c>
      <c r="L19" s="64">
        <v>35558.8</v>
      </c>
      <c r="M19" s="48">
        <f t="shared" si="4"/>
        <v>96.3601133896532</v>
      </c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64"/>
    </row>
    <row r="20" spans="1:26" ht="14.25" customHeight="1">
      <c r="A20" s="46" t="s">
        <v>81</v>
      </c>
      <c r="B20" s="45">
        <f t="shared" si="0"/>
        <v>410241.69999999995</v>
      </c>
      <c r="C20" s="45">
        <f t="shared" si="0"/>
        <v>429006.1</v>
      </c>
      <c r="D20" s="48">
        <f t="shared" si="1"/>
        <v>95.62607617933638</v>
      </c>
      <c r="E20" s="64">
        <v>292755.6</v>
      </c>
      <c r="F20" s="64">
        <v>312118.1</v>
      </c>
      <c r="G20" s="48">
        <f t="shared" si="2"/>
        <v>93.79641872739839</v>
      </c>
      <c r="H20" s="64">
        <v>139.8</v>
      </c>
      <c r="I20" s="64">
        <v>183.9</v>
      </c>
      <c r="J20" s="48">
        <f t="shared" si="3"/>
        <v>76.01957585644372</v>
      </c>
      <c r="K20" s="64">
        <v>117346.3</v>
      </c>
      <c r="L20" s="64">
        <v>116704.1</v>
      </c>
      <c r="M20" s="48">
        <f t="shared" si="4"/>
        <v>100.550280581402</v>
      </c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64"/>
    </row>
    <row r="21" spans="1:26" ht="14.25" customHeight="1">
      <c r="A21" s="46" t="s">
        <v>82</v>
      </c>
      <c r="B21" s="45">
        <f t="shared" si="0"/>
        <v>147971.9</v>
      </c>
      <c r="C21" s="45">
        <f t="shared" si="0"/>
        <v>152792.3</v>
      </c>
      <c r="D21" s="48">
        <f t="shared" si="1"/>
        <v>96.84512897574028</v>
      </c>
      <c r="E21" s="64">
        <v>62709.1</v>
      </c>
      <c r="F21" s="64">
        <v>68051.5</v>
      </c>
      <c r="G21" s="48">
        <f t="shared" si="2"/>
        <v>92.14947502994056</v>
      </c>
      <c r="H21" s="64">
        <v>1791.1</v>
      </c>
      <c r="I21" s="64">
        <v>1750.7</v>
      </c>
      <c r="J21" s="48">
        <f t="shared" si="3"/>
        <v>102.30764836922373</v>
      </c>
      <c r="K21" s="64">
        <v>83471.7</v>
      </c>
      <c r="L21" s="64">
        <v>82990.1</v>
      </c>
      <c r="M21" s="48">
        <f t="shared" si="4"/>
        <v>100.58031018157587</v>
      </c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64"/>
    </row>
    <row r="22" spans="1:26" ht="14.25" customHeight="1">
      <c r="A22" s="183" t="s">
        <v>105</v>
      </c>
      <c r="B22" s="45">
        <f t="shared" si="0"/>
        <v>9606.099999999999</v>
      </c>
      <c r="C22" s="45">
        <f t="shared" si="0"/>
        <v>13384.7</v>
      </c>
      <c r="D22" s="48">
        <f t="shared" si="1"/>
        <v>71.76925892997227</v>
      </c>
      <c r="E22" s="64">
        <v>6303.4</v>
      </c>
      <c r="F22" s="64">
        <v>9196.9</v>
      </c>
      <c r="G22" s="48">
        <f t="shared" si="2"/>
        <v>68.53831182246192</v>
      </c>
      <c r="H22" s="64">
        <v>432.7</v>
      </c>
      <c r="I22" s="64">
        <v>1905</v>
      </c>
      <c r="J22" s="48">
        <f t="shared" si="3"/>
        <v>22.713910761154853</v>
      </c>
      <c r="K22" s="64">
        <v>2870</v>
      </c>
      <c r="L22" s="64">
        <v>2282.8</v>
      </c>
      <c r="M22" s="48">
        <f t="shared" si="4"/>
        <v>125.72279656562115</v>
      </c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64"/>
    </row>
    <row r="23" spans="1:26" ht="14.25" customHeight="1">
      <c r="A23" s="46" t="s">
        <v>83</v>
      </c>
      <c r="B23" s="45">
        <f t="shared" si="0"/>
        <v>49254.6</v>
      </c>
      <c r="C23" s="45">
        <f t="shared" si="0"/>
        <v>48074.8</v>
      </c>
      <c r="D23" s="48">
        <f t="shared" si="1"/>
        <v>102.45409237271916</v>
      </c>
      <c r="E23" s="64">
        <v>3900.5</v>
      </c>
      <c r="F23" s="64">
        <v>4143.3</v>
      </c>
      <c r="G23" s="48">
        <f t="shared" si="2"/>
        <v>94.13993676538026</v>
      </c>
      <c r="H23" s="64">
        <v>189</v>
      </c>
      <c r="I23" s="64">
        <v>183.6</v>
      </c>
      <c r="J23" s="48">
        <f t="shared" si="3"/>
        <v>102.94117647058825</v>
      </c>
      <c r="K23" s="64">
        <v>45165.1</v>
      </c>
      <c r="L23" s="64">
        <v>43747.9</v>
      </c>
      <c r="M23" s="48">
        <f t="shared" si="4"/>
        <v>103.23946978026372</v>
      </c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64"/>
    </row>
    <row r="24" spans="1:26" ht="12.75">
      <c r="A24" s="46" t="s">
        <v>110</v>
      </c>
      <c r="B24" s="45">
        <f>K24</f>
        <v>1.4</v>
      </c>
      <c r="C24" s="45">
        <f>L24</f>
        <v>2.1</v>
      </c>
      <c r="D24" s="48">
        <f t="shared" si="1"/>
        <v>66.66666666666666</v>
      </c>
      <c r="E24" s="65" t="s">
        <v>84</v>
      </c>
      <c r="F24" s="65" t="s">
        <v>84</v>
      </c>
      <c r="G24" s="48" t="s">
        <v>84</v>
      </c>
      <c r="H24" s="65" t="s">
        <v>84</v>
      </c>
      <c r="I24" s="65" t="s">
        <v>84</v>
      </c>
      <c r="J24" s="65" t="s">
        <v>84</v>
      </c>
      <c r="K24" s="64">
        <v>1.4</v>
      </c>
      <c r="L24" s="64">
        <v>2.1</v>
      </c>
      <c r="M24" s="48">
        <f t="shared" si="4"/>
        <v>66.66666666666666</v>
      </c>
      <c r="O24" s="274"/>
      <c r="P24" s="274"/>
      <c r="Q24" s="274"/>
      <c r="R24" s="275"/>
      <c r="S24" s="275"/>
      <c r="T24" s="275"/>
      <c r="U24" s="275"/>
      <c r="V24" s="275"/>
      <c r="W24" s="275"/>
      <c r="X24" s="274"/>
      <c r="Y24" s="274"/>
      <c r="Z24" s="64"/>
    </row>
    <row r="25" spans="1:26" ht="12.75">
      <c r="A25" s="46" t="s">
        <v>85</v>
      </c>
      <c r="B25" s="45">
        <f>E25+K25</f>
        <v>132.79999999999998</v>
      </c>
      <c r="C25" s="45">
        <f>F25+L25</f>
        <v>231.5</v>
      </c>
      <c r="D25" s="48">
        <f t="shared" si="1"/>
        <v>57.365010799136066</v>
      </c>
      <c r="E25" s="64">
        <v>0.7</v>
      </c>
      <c r="F25" s="64">
        <v>0.7</v>
      </c>
      <c r="G25" s="48">
        <f t="shared" si="2"/>
        <v>100</v>
      </c>
      <c r="H25" s="65" t="s">
        <v>84</v>
      </c>
      <c r="I25" s="65" t="s">
        <v>84</v>
      </c>
      <c r="J25" s="88" t="s">
        <v>84</v>
      </c>
      <c r="K25" s="64">
        <v>132.1</v>
      </c>
      <c r="L25" s="64">
        <v>230.8</v>
      </c>
      <c r="M25" s="48">
        <f t="shared" si="4"/>
        <v>57.235701906412466</v>
      </c>
      <c r="O25" s="274"/>
      <c r="P25" s="274"/>
      <c r="Q25" s="274"/>
      <c r="R25" s="274"/>
      <c r="S25" s="274"/>
      <c r="T25" s="274"/>
      <c r="U25" s="275"/>
      <c r="V25" s="275"/>
      <c r="W25" s="275"/>
      <c r="X25" s="274"/>
      <c r="Y25" s="274"/>
      <c r="Z25" s="64"/>
    </row>
    <row r="26" spans="1:26" ht="12.75">
      <c r="A26" s="49" t="s">
        <v>86</v>
      </c>
      <c r="B26" s="50">
        <f>E26+K26</f>
        <v>95823.9</v>
      </c>
      <c r="C26" s="50">
        <f>F26+L26</f>
        <v>80351.3</v>
      </c>
      <c r="D26" s="50">
        <f t="shared" si="1"/>
        <v>119.25619125017266</v>
      </c>
      <c r="E26" s="172">
        <v>92382.5</v>
      </c>
      <c r="F26" s="172">
        <v>76899</v>
      </c>
      <c r="G26" s="50">
        <f t="shared" si="2"/>
        <v>120.13485220874134</v>
      </c>
      <c r="H26" s="89" t="s">
        <v>84</v>
      </c>
      <c r="I26" s="89" t="s">
        <v>84</v>
      </c>
      <c r="J26" s="89" t="s">
        <v>84</v>
      </c>
      <c r="K26" s="172">
        <v>3441.4</v>
      </c>
      <c r="L26" s="172">
        <v>3452.3</v>
      </c>
      <c r="M26" s="50">
        <f t="shared" si="4"/>
        <v>99.68426845870869</v>
      </c>
      <c r="O26" s="274"/>
      <c r="P26" s="274"/>
      <c r="Q26" s="274"/>
      <c r="R26" s="274"/>
      <c r="S26" s="274"/>
      <c r="T26" s="274"/>
      <c r="U26" s="275"/>
      <c r="V26" s="275"/>
      <c r="W26" s="275"/>
      <c r="X26" s="274"/>
      <c r="Y26" s="274"/>
      <c r="Z26" s="64"/>
    </row>
    <row r="27" spans="1:13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2:13" ht="12.7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2:13" ht="12.7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2:13" ht="12.7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2:13" ht="12.7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  <row r="32" spans="2:13" ht="12.7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2:13" ht="12.7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2:13" ht="12.7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</row>
    <row r="35" spans="2:13" ht="12.7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 ht="12.7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</row>
    <row r="37" spans="2:13" ht="12.7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</row>
    <row r="38" spans="2:13" ht="12.75">
      <c r="B38" s="198"/>
      <c r="C38" s="198"/>
      <c r="D38" s="198"/>
      <c r="E38" s="198"/>
      <c r="F38" s="200"/>
      <c r="G38" s="200"/>
      <c r="H38" s="198"/>
      <c r="I38" s="198"/>
      <c r="J38" s="198"/>
      <c r="K38" s="198"/>
      <c r="L38" s="198"/>
      <c r="M38" s="198"/>
    </row>
    <row r="39" spans="2:13" ht="12.7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</row>
    <row r="40" spans="2:13" ht="12.7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3" ht="12.7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2:13" ht="12.7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</row>
    <row r="43" spans="2:13" ht="12.75">
      <c r="B43" s="198"/>
      <c r="C43" s="198"/>
      <c r="D43" s="198"/>
      <c r="E43" s="200"/>
      <c r="F43" s="200"/>
      <c r="G43" s="200"/>
      <c r="H43" s="200"/>
      <c r="I43" s="200"/>
      <c r="J43" s="200"/>
      <c r="K43" s="198"/>
      <c r="L43" s="198"/>
      <c r="M43" s="198"/>
    </row>
    <row r="44" spans="2:13" ht="12.75">
      <c r="B44" s="198"/>
      <c r="C44" s="198"/>
      <c r="D44" s="198"/>
      <c r="E44" s="198"/>
      <c r="F44" s="198"/>
      <c r="G44" s="198"/>
      <c r="H44" s="200"/>
      <c r="I44" s="200"/>
      <c r="J44" s="200"/>
      <c r="K44" s="198"/>
      <c r="L44" s="198"/>
      <c r="M44" s="198"/>
    </row>
    <row r="45" spans="2:13" ht="12.75">
      <c r="B45" s="198"/>
      <c r="C45" s="198"/>
      <c r="D45" s="198"/>
      <c r="E45" s="198"/>
      <c r="F45" s="198"/>
      <c r="G45" s="198"/>
      <c r="H45" s="200"/>
      <c r="I45" s="200"/>
      <c r="J45" s="200"/>
      <c r="K45" s="198"/>
      <c r="L45" s="198"/>
      <c r="M45" s="19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  <ignoredErrors>
    <ignoredError sqref="G6:J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215" customWidth="1"/>
    <col min="2" max="2" width="9.625" style="215" customWidth="1"/>
    <col min="3" max="3" width="9.375" style="215" customWidth="1"/>
    <col min="4" max="4" width="9.75390625" style="215" customWidth="1"/>
    <col min="5" max="5" width="8.25390625" style="215" customWidth="1"/>
    <col min="6" max="6" width="8.75390625" style="215" customWidth="1"/>
    <col min="7" max="7" width="10.375" style="215" customWidth="1"/>
    <col min="8" max="9" width="9.125" style="215" customWidth="1"/>
    <col min="10" max="10" width="10.125" style="215" customWidth="1"/>
    <col min="11" max="12" width="9.625" style="215" customWidth="1"/>
    <col min="13" max="13" width="10.375" style="215" customWidth="1"/>
    <col min="14" max="14" width="7.125" style="215" customWidth="1"/>
    <col min="15" max="16384" width="9.125" style="215" customWidth="1"/>
  </cols>
  <sheetData>
    <row r="1" spans="1:13" ht="29.25" customHeight="1">
      <c r="A1" s="420" t="s">
        <v>134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2:13" ht="12.75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 t="s">
        <v>91</v>
      </c>
    </row>
    <row r="3" spans="1:13" ht="14.25" customHeight="1">
      <c r="A3" s="402"/>
      <c r="B3" s="397" t="s">
        <v>114</v>
      </c>
      <c r="C3" s="397"/>
      <c r="D3" s="397"/>
      <c r="E3" s="397" t="s">
        <v>118</v>
      </c>
      <c r="F3" s="397"/>
      <c r="G3" s="398"/>
      <c r="H3" s="398"/>
      <c r="I3" s="398"/>
      <c r="J3" s="398"/>
      <c r="K3" s="398"/>
      <c r="L3" s="398"/>
      <c r="M3" s="399"/>
    </row>
    <row r="4" spans="1:14" ht="30" customHeight="1">
      <c r="A4" s="403"/>
      <c r="B4" s="397"/>
      <c r="C4" s="397"/>
      <c r="D4" s="397"/>
      <c r="E4" s="397" t="s">
        <v>115</v>
      </c>
      <c r="F4" s="397"/>
      <c r="G4" s="397"/>
      <c r="H4" s="397" t="s">
        <v>116</v>
      </c>
      <c r="I4" s="397"/>
      <c r="J4" s="397"/>
      <c r="K4" s="397" t="s">
        <v>117</v>
      </c>
      <c r="L4" s="397"/>
      <c r="M4" s="400"/>
      <c r="N4" s="259"/>
    </row>
    <row r="5" spans="1:14" ht="39.75" customHeight="1">
      <c r="A5" s="403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259"/>
    </row>
    <row r="6" spans="1:26" ht="12.75" customHeight="1">
      <c r="A6" s="44" t="s">
        <v>69</v>
      </c>
      <c r="B6" s="107">
        <f>E6+H6+K6</f>
        <v>1733672</v>
      </c>
      <c r="C6" s="107">
        <f>F6+I6+L6</f>
        <v>1707711</v>
      </c>
      <c r="D6" s="47">
        <f>B6/C6%</f>
        <v>101.52022209846982</v>
      </c>
      <c r="E6" s="107">
        <f>SUM(E7:E26)</f>
        <v>120997</v>
      </c>
      <c r="F6" s="107">
        <f>SUM(F7:F26)</f>
        <v>127012</v>
      </c>
      <c r="G6" s="47">
        <f>E6/F6%</f>
        <v>95.26422700217303</v>
      </c>
      <c r="H6" s="107">
        <f>SUM(H7:H26)</f>
        <v>452196</v>
      </c>
      <c r="I6" s="107">
        <f>SUM(I7:I26)</f>
        <v>435386</v>
      </c>
      <c r="J6" s="47">
        <f>H6/I6%</f>
        <v>103.8609417849908</v>
      </c>
      <c r="K6" s="107">
        <f>SUM(K7:K26)</f>
        <v>1160479</v>
      </c>
      <c r="L6" s="107">
        <f>SUM(L7:L26)</f>
        <v>1145313</v>
      </c>
      <c r="M6" s="47">
        <f>K6/L6%</f>
        <v>101.32417950376885</v>
      </c>
      <c r="N6" s="214"/>
      <c r="O6" s="85"/>
      <c r="P6" s="85"/>
      <c r="Q6" s="64"/>
      <c r="R6" s="85"/>
      <c r="S6" s="85"/>
      <c r="T6" s="64"/>
      <c r="U6" s="85"/>
      <c r="V6" s="85"/>
      <c r="W6" s="64"/>
      <c r="X6" s="85"/>
      <c r="Y6" s="85"/>
      <c r="Z6" s="64"/>
    </row>
    <row r="7" spans="1:26" ht="12.75" customHeight="1">
      <c r="A7" s="183" t="s">
        <v>104</v>
      </c>
      <c r="B7" s="107">
        <f aca="true" t="shared" si="0" ref="B7:C23">E7+H7+K7</f>
        <v>162737</v>
      </c>
      <c r="C7" s="107">
        <f t="shared" si="0"/>
        <v>152658</v>
      </c>
      <c r="D7" s="47">
        <f aca="true" t="shared" si="1" ref="D7:D26">B7/C7%</f>
        <v>106.60233987082236</v>
      </c>
      <c r="E7" s="347">
        <v>564</v>
      </c>
      <c r="F7" s="347">
        <v>291</v>
      </c>
      <c r="G7" s="47">
        <f aca="true" t="shared" si="2" ref="G7:G23">E7/F7%</f>
        <v>193.81443298969072</v>
      </c>
      <c r="H7" s="85">
        <v>88903</v>
      </c>
      <c r="I7" s="85">
        <v>84817</v>
      </c>
      <c r="J7" s="47">
        <f aca="true" t="shared" si="3" ref="J7:J26">H7/I7%</f>
        <v>104.81743046794865</v>
      </c>
      <c r="K7" s="85">
        <v>73270</v>
      </c>
      <c r="L7" s="85">
        <v>67550</v>
      </c>
      <c r="M7" s="47">
        <f aca="true" t="shared" si="4" ref="M7:M26">K7/L7%</f>
        <v>108.46780162842339</v>
      </c>
      <c r="N7" s="214"/>
      <c r="O7" s="85"/>
      <c r="P7" s="85"/>
      <c r="Q7" s="64"/>
      <c r="R7" s="85"/>
      <c r="S7" s="85"/>
      <c r="T7" s="64"/>
      <c r="U7" s="85"/>
      <c r="V7" s="85"/>
      <c r="W7" s="64"/>
      <c r="X7" s="85"/>
      <c r="Y7" s="85"/>
      <c r="Z7" s="64"/>
    </row>
    <row r="8" spans="1:26" ht="12.75">
      <c r="A8" s="46" t="s">
        <v>70</v>
      </c>
      <c r="B8" s="107">
        <f t="shared" si="0"/>
        <v>92843</v>
      </c>
      <c r="C8" s="107">
        <f t="shared" si="0"/>
        <v>104511</v>
      </c>
      <c r="D8" s="47">
        <f t="shared" si="1"/>
        <v>88.83562495813838</v>
      </c>
      <c r="E8" s="347">
        <v>7891</v>
      </c>
      <c r="F8" s="347">
        <v>12771</v>
      </c>
      <c r="G8" s="277">
        <f t="shared" si="2"/>
        <v>61.78842690470598</v>
      </c>
      <c r="H8" s="85">
        <v>10549</v>
      </c>
      <c r="I8" s="85">
        <v>10065</v>
      </c>
      <c r="J8" s="47">
        <f t="shared" si="3"/>
        <v>104.8087431693989</v>
      </c>
      <c r="K8" s="85">
        <v>74403</v>
      </c>
      <c r="L8" s="85">
        <v>81675</v>
      </c>
      <c r="M8" s="47">
        <f t="shared" si="4"/>
        <v>91.09641873278237</v>
      </c>
      <c r="N8" s="214"/>
      <c r="O8" s="85"/>
      <c r="P8" s="85"/>
      <c r="Q8" s="64"/>
      <c r="R8" s="85"/>
      <c r="S8" s="85"/>
      <c r="T8" s="64"/>
      <c r="U8" s="85"/>
      <c r="V8" s="85"/>
      <c r="W8" s="64"/>
      <c r="X8" s="85"/>
      <c r="Y8" s="85"/>
      <c r="Z8" s="64"/>
    </row>
    <row r="9" spans="1:26" ht="12.75">
      <c r="A9" s="46" t="s">
        <v>71</v>
      </c>
      <c r="B9" s="107">
        <f t="shared" si="0"/>
        <v>188935</v>
      </c>
      <c r="C9" s="107">
        <f t="shared" si="0"/>
        <v>191789</v>
      </c>
      <c r="D9" s="47">
        <f t="shared" si="1"/>
        <v>98.51190631370933</v>
      </c>
      <c r="E9" s="347">
        <v>30510</v>
      </c>
      <c r="F9" s="347">
        <v>36068</v>
      </c>
      <c r="G9" s="277">
        <f t="shared" si="2"/>
        <v>84.5902184762116</v>
      </c>
      <c r="H9" s="85">
        <v>30507</v>
      </c>
      <c r="I9" s="85">
        <v>27512</v>
      </c>
      <c r="J9" s="47">
        <f t="shared" si="3"/>
        <v>110.88615876708346</v>
      </c>
      <c r="K9" s="85">
        <v>127918</v>
      </c>
      <c r="L9" s="85">
        <v>128209</v>
      </c>
      <c r="M9" s="47">
        <f t="shared" si="4"/>
        <v>99.77302685458899</v>
      </c>
      <c r="N9" s="214"/>
      <c r="O9" s="85"/>
      <c r="P9" s="85"/>
      <c r="Q9" s="64"/>
      <c r="R9" s="85"/>
      <c r="S9" s="85"/>
      <c r="T9" s="64"/>
      <c r="U9" s="85"/>
      <c r="V9" s="85"/>
      <c r="W9" s="64"/>
      <c r="X9" s="85"/>
      <c r="Y9" s="85"/>
      <c r="Z9" s="64"/>
    </row>
    <row r="10" spans="1:26" ht="12.75">
      <c r="A10" s="46" t="s">
        <v>72</v>
      </c>
      <c r="B10" s="107">
        <f t="shared" si="0"/>
        <v>172566</v>
      </c>
      <c r="C10" s="107">
        <f t="shared" si="0"/>
        <v>167828</v>
      </c>
      <c r="D10" s="277">
        <f t="shared" si="1"/>
        <v>102.82312844102296</v>
      </c>
      <c r="E10" s="347">
        <v>2593</v>
      </c>
      <c r="F10" s="347">
        <v>2055</v>
      </c>
      <c r="G10" s="277">
        <f t="shared" si="2"/>
        <v>126.18004866180048</v>
      </c>
      <c r="H10" s="85">
        <v>53798</v>
      </c>
      <c r="I10" s="85">
        <v>53739</v>
      </c>
      <c r="J10" s="277">
        <f t="shared" si="3"/>
        <v>100.10978991049332</v>
      </c>
      <c r="K10" s="85">
        <v>116175</v>
      </c>
      <c r="L10" s="85">
        <v>112034</v>
      </c>
      <c r="M10" s="277">
        <f t="shared" si="4"/>
        <v>103.696199368049</v>
      </c>
      <c r="N10" s="214"/>
      <c r="O10" s="85"/>
      <c r="P10" s="85"/>
      <c r="Q10" s="64"/>
      <c r="R10" s="85"/>
      <c r="S10" s="85"/>
      <c r="T10" s="64"/>
      <c r="U10" s="85"/>
      <c r="V10" s="85"/>
      <c r="W10" s="64"/>
      <c r="X10" s="85"/>
      <c r="Y10" s="85"/>
      <c r="Z10" s="64"/>
    </row>
    <row r="11" spans="1:26" ht="12.75">
      <c r="A11" s="46" t="s">
        <v>73</v>
      </c>
      <c r="B11" s="107">
        <f t="shared" si="0"/>
        <v>12616</v>
      </c>
      <c r="C11" s="107">
        <f>F11+I11+L11</f>
        <v>13073</v>
      </c>
      <c r="D11" s="47">
        <f t="shared" si="1"/>
        <v>96.50424539126445</v>
      </c>
      <c r="E11" s="347">
        <v>1</v>
      </c>
      <c r="F11" s="347">
        <v>5</v>
      </c>
      <c r="G11" s="277">
        <f t="shared" si="2"/>
        <v>20</v>
      </c>
      <c r="H11" s="85">
        <v>3400</v>
      </c>
      <c r="I11" s="85">
        <v>3428</v>
      </c>
      <c r="J11" s="47">
        <f t="shared" si="3"/>
        <v>99.18319719953325</v>
      </c>
      <c r="K11" s="85">
        <v>9215</v>
      </c>
      <c r="L11" s="85">
        <v>9640</v>
      </c>
      <c r="M11" s="47">
        <f t="shared" si="4"/>
        <v>95.59128630705393</v>
      </c>
      <c r="N11" s="214"/>
      <c r="O11" s="85"/>
      <c r="P11" s="85"/>
      <c r="Q11" s="64"/>
      <c r="R11" s="85"/>
      <c r="S11" s="85"/>
      <c r="T11" s="64"/>
      <c r="U11" s="85"/>
      <c r="V11" s="85"/>
      <c r="W11" s="64"/>
      <c r="X11" s="85"/>
      <c r="Y11" s="85"/>
      <c r="Z11" s="64"/>
    </row>
    <row r="12" spans="1:26" ht="12.75">
      <c r="A12" s="46" t="s">
        <v>74</v>
      </c>
      <c r="B12" s="107">
        <f t="shared" si="0"/>
        <v>111660</v>
      </c>
      <c r="C12" s="107">
        <f t="shared" si="0"/>
        <v>107389</v>
      </c>
      <c r="D12" s="47">
        <f t="shared" si="1"/>
        <v>103.97712987363695</v>
      </c>
      <c r="E12" s="347">
        <v>7200</v>
      </c>
      <c r="F12" s="347">
        <v>9271</v>
      </c>
      <c r="G12" s="277">
        <f t="shared" si="2"/>
        <v>77.66152518606408</v>
      </c>
      <c r="H12" s="85">
        <v>46024</v>
      </c>
      <c r="I12" s="85">
        <v>42449</v>
      </c>
      <c r="J12" s="47">
        <f t="shared" si="3"/>
        <v>108.42187095102358</v>
      </c>
      <c r="K12" s="85">
        <v>58436</v>
      </c>
      <c r="L12" s="85">
        <v>55669</v>
      </c>
      <c r="M12" s="47">
        <f t="shared" si="4"/>
        <v>104.97045034040488</v>
      </c>
      <c r="N12" s="214"/>
      <c r="O12" s="85"/>
      <c r="P12" s="85"/>
      <c r="Q12" s="64"/>
      <c r="R12" s="85"/>
      <c r="S12" s="85"/>
      <c r="T12" s="64"/>
      <c r="U12" s="85"/>
      <c r="V12" s="85"/>
      <c r="W12" s="64"/>
      <c r="X12" s="85"/>
      <c r="Y12" s="85"/>
      <c r="Z12" s="64"/>
    </row>
    <row r="13" spans="1:26" ht="12.75">
      <c r="A13" s="46" t="s">
        <v>75</v>
      </c>
      <c r="B13" s="107">
        <f t="shared" si="0"/>
        <v>78856</v>
      </c>
      <c r="C13" s="107">
        <f t="shared" si="0"/>
        <v>76703</v>
      </c>
      <c r="D13" s="47">
        <f t="shared" si="1"/>
        <v>102.80693062852822</v>
      </c>
      <c r="E13" s="347">
        <v>4783</v>
      </c>
      <c r="F13" s="347">
        <v>6609</v>
      </c>
      <c r="G13" s="277">
        <f t="shared" si="2"/>
        <v>72.3710092298381</v>
      </c>
      <c r="H13" s="85">
        <v>23227</v>
      </c>
      <c r="I13" s="85">
        <v>22481</v>
      </c>
      <c r="J13" s="47">
        <f t="shared" si="3"/>
        <v>103.31835772430053</v>
      </c>
      <c r="K13" s="85">
        <v>50846</v>
      </c>
      <c r="L13" s="85">
        <v>47613</v>
      </c>
      <c r="M13" s="47">
        <f t="shared" si="4"/>
        <v>106.79016235061853</v>
      </c>
      <c r="N13" s="214"/>
      <c r="O13" s="85"/>
      <c r="P13" s="85"/>
      <c r="Q13" s="64"/>
      <c r="R13" s="85"/>
      <c r="S13" s="85"/>
      <c r="T13" s="64"/>
      <c r="U13" s="85"/>
      <c r="V13" s="85"/>
      <c r="W13" s="64"/>
      <c r="X13" s="85"/>
      <c r="Y13" s="85"/>
      <c r="Z13" s="64"/>
    </row>
    <row r="14" spans="1:26" ht="12.75">
      <c r="A14" s="46" t="s">
        <v>106</v>
      </c>
      <c r="B14" s="107">
        <f t="shared" si="0"/>
        <v>115786</v>
      </c>
      <c r="C14" s="107">
        <f t="shared" si="0"/>
        <v>114225</v>
      </c>
      <c r="D14" s="47">
        <f t="shared" si="1"/>
        <v>101.36660100678485</v>
      </c>
      <c r="E14" s="347">
        <v>958</v>
      </c>
      <c r="F14" s="347">
        <v>487</v>
      </c>
      <c r="G14" s="277">
        <f t="shared" si="2"/>
        <v>196.71457905544148</v>
      </c>
      <c r="H14" s="85">
        <v>43090</v>
      </c>
      <c r="I14" s="85">
        <v>44165</v>
      </c>
      <c r="J14" s="47">
        <f t="shared" si="3"/>
        <v>97.56594588475038</v>
      </c>
      <c r="K14" s="85">
        <v>71738</v>
      </c>
      <c r="L14" s="85">
        <v>69573</v>
      </c>
      <c r="M14" s="47">
        <f t="shared" si="4"/>
        <v>103.11183936297127</v>
      </c>
      <c r="N14" s="214"/>
      <c r="O14" s="85"/>
      <c r="P14" s="85"/>
      <c r="Q14" s="64"/>
      <c r="R14" s="85"/>
      <c r="S14" s="85"/>
      <c r="T14" s="64"/>
      <c r="U14" s="85"/>
      <c r="V14" s="85"/>
      <c r="W14" s="64"/>
      <c r="X14" s="85"/>
      <c r="Y14" s="85"/>
      <c r="Z14" s="64"/>
    </row>
    <row r="15" spans="1:26" ht="12.75">
      <c r="A15" s="46" t="s">
        <v>76</v>
      </c>
      <c r="B15" s="107">
        <f t="shared" si="0"/>
        <v>111349</v>
      </c>
      <c r="C15" s="107">
        <f t="shared" si="0"/>
        <v>107042</v>
      </c>
      <c r="D15" s="47">
        <f t="shared" si="1"/>
        <v>104.02365426654957</v>
      </c>
      <c r="E15" s="347">
        <v>7195</v>
      </c>
      <c r="F15" s="347">
        <v>8195</v>
      </c>
      <c r="G15" s="277">
        <f t="shared" si="2"/>
        <v>87.79743746186699</v>
      </c>
      <c r="H15" s="85">
        <v>35842</v>
      </c>
      <c r="I15" s="85">
        <v>30594</v>
      </c>
      <c r="J15" s="47">
        <f t="shared" si="3"/>
        <v>117.15369026606524</v>
      </c>
      <c r="K15" s="85">
        <v>68312</v>
      </c>
      <c r="L15" s="85">
        <v>68253</v>
      </c>
      <c r="M15" s="47">
        <f t="shared" si="4"/>
        <v>100.08644308675078</v>
      </c>
      <c r="N15" s="214"/>
      <c r="O15" s="85"/>
      <c r="P15" s="85"/>
      <c r="Q15" s="64"/>
      <c r="R15" s="85"/>
      <c r="S15" s="85"/>
      <c r="T15" s="64"/>
      <c r="U15" s="85"/>
      <c r="V15" s="85"/>
      <c r="W15" s="64"/>
      <c r="X15" s="85"/>
      <c r="Y15" s="85"/>
      <c r="Z15" s="64"/>
    </row>
    <row r="16" spans="1:26" ht="14.25" customHeight="1">
      <c r="A16" s="46" t="s">
        <v>77</v>
      </c>
      <c r="B16" s="107">
        <f t="shared" si="0"/>
        <v>74470</v>
      </c>
      <c r="C16" s="107">
        <f t="shared" si="0"/>
        <v>74058</v>
      </c>
      <c r="D16" s="47">
        <f t="shared" si="1"/>
        <v>100.55632072159658</v>
      </c>
      <c r="E16" s="347">
        <v>10920</v>
      </c>
      <c r="F16" s="347">
        <v>12688</v>
      </c>
      <c r="G16" s="277">
        <f t="shared" si="2"/>
        <v>86.06557377049181</v>
      </c>
      <c r="H16" s="85">
        <v>3617</v>
      </c>
      <c r="I16" s="85">
        <v>3492</v>
      </c>
      <c r="J16" s="47">
        <f t="shared" si="3"/>
        <v>103.57961053837342</v>
      </c>
      <c r="K16" s="85">
        <v>59933</v>
      </c>
      <c r="L16" s="85">
        <v>57878</v>
      </c>
      <c r="M16" s="47">
        <f t="shared" si="4"/>
        <v>103.55057189260168</v>
      </c>
      <c r="N16" s="214"/>
      <c r="O16" s="85"/>
      <c r="P16" s="85"/>
      <c r="Q16" s="64"/>
      <c r="R16" s="85"/>
      <c r="S16" s="85"/>
      <c r="T16" s="64"/>
      <c r="U16" s="85"/>
      <c r="V16" s="85"/>
      <c r="W16" s="64"/>
      <c r="X16" s="85"/>
      <c r="Y16" s="85"/>
      <c r="Z16" s="64"/>
    </row>
    <row r="17" spans="1:26" ht="14.25" customHeight="1">
      <c r="A17" s="46" t="s">
        <v>78</v>
      </c>
      <c r="B17" s="107">
        <f t="shared" si="0"/>
        <v>38920</v>
      </c>
      <c r="C17" s="107">
        <f t="shared" si="0"/>
        <v>38163</v>
      </c>
      <c r="D17" s="47">
        <f t="shared" si="1"/>
        <v>101.98359667741006</v>
      </c>
      <c r="E17" s="347">
        <v>1158</v>
      </c>
      <c r="F17" s="347">
        <v>1116</v>
      </c>
      <c r="G17" s="277">
        <f t="shared" si="2"/>
        <v>103.76344086021506</v>
      </c>
      <c r="H17" s="85">
        <v>3593</v>
      </c>
      <c r="I17" s="85">
        <v>3324</v>
      </c>
      <c r="J17" s="47">
        <f t="shared" si="3"/>
        <v>108.09265944645006</v>
      </c>
      <c r="K17" s="85">
        <v>34169</v>
      </c>
      <c r="L17" s="85">
        <v>33723</v>
      </c>
      <c r="M17" s="47">
        <f t="shared" si="4"/>
        <v>101.32253951309195</v>
      </c>
      <c r="N17" s="214"/>
      <c r="O17" s="85"/>
      <c r="P17" s="85"/>
      <c r="Q17" s="64"/>
      <c r="R17" s="85"/>
      <c r="S17" s="85"/>
      <c r="T17" s="64"/>
      <c r="U17" s="85"/>
      <c r="V17" s="85"/>
      <c r="W17" s="64"/>
      <c r="X17" s="85"/>
      <c r="Y17" s="85"/>
      <c r="Z17" s="64"/>
    </row>
    <row r="18" spans="1:26" ht="14.25" customHeight="1">
      <c r="A18" s="46" t="s">
        <v>79</v>
      </c>
      <c r="B18" s="107">
        <f t="shared" si="0"/>
        <v>9721</v>
      </c>
      <c r="C18" s="107">
        <f t="shared" si="0"/>
        <v>9903</v>
      </c>
      <c r="D18" s="47">
        <f t="shared" si="1"/>
        <v>98.162173078865</v>
      </c>
      <c r="E18" s="347">
        <v>38</v>
      </c>
      <c r="F18" s="347">
        <v>41</v>
      </c>
      <c r="G18" s="277">
        <f t="shared" si="2"/>
        <v>92.6829268292683</v>
      </c>
      <c r="H18" s="85">
        <v>2701</v>
      </c>
      <c r="I18" s="85">
        <v>2653</v>
      </c>
      <c r="J18" s="47">
        <f t="shared" si="3"/>
        <v>101.80927252167358</v>
      </c>
      <c r="K18" s="85">
        <v>6982</v>
      </c>
      <c r="L18" s="85">
        <v>7209</v>
      </c>
      <c r="M18" s="47">
        <f t="shared" si="4"/>
        <v>96.85115827437924</v>
      </c>
      <c r="N18" s="214"/>
      <c r="O18" s="85"/>
      <c r="P18" s="85"/>
      <c r="Q18" s="64"/>
      <c r="R18" s="85"/>
      <c r="S18" s="85"/>
      <c r="T18" s="64"/>
      <c r="U18" s="85"/>
      <c r="V18" s="85"/>
      <c r="W18" s="64"/>
      <c r="X18" s="85"/>
      <c r="Y18" s="85"/>
      <c r="Z18" s="64"/>
    </row>
    <row r="19" spans="1:26" ht="14.25" customHeight="1">
      <c r="A19" s="46" t="s">
        <v>80</v>
      </c>
      <c r="B19" s="107">
        <f t="shared" si="0"/>
        <v>106075</v>
      </c>
      <c r="C19" s="107">
        <f t="shared" si="0"/>
        <v>104634</v>
      </c>
      <c r="D19" s="47">
        <f t="shared" si="1"/>
        <v>101.37718141330734</v>
      </c>
      <c r="E19" s="347">
        <v>15832</v>
      </c>
      <c r="F19" s="347">
        <v>14977</v>
      </c>
      <c r="G19" s="277">
        <f t="shared" si="2"/>
        <v>105.7087534219136</v>
      </c>
      <c r="H19" s="85">
        <v>32167</v>
      </c>
      <c r="I19" s="85">
        <v>32298</v>
      </c>
      <c r="J19" s="47">
        <f t="shared" si="3"/>
        <v>99.59440213016285</v>
      </c>
      <c r="K19" s="85">
        <v>58076</v>
      </c>
      <c r="L19" s="85">
        <v>57359</v>
      </c>
      <c r="M19" s="47">
        <f t="shared" si="4"/>
        <v>101.2500217925696</v>
      </c>
      <c r="N19" s="214"/>
      <c r="O19" s="85"/>
      <c r="P19" s="85"/>
      <c r="Q19" s="64"/>
      <c r="R19" s="85"/>
      <c r="S19" s="85"/>
      <c r="T19" s="64"/>
      <c r="U19" s="85"/>
      <c r="V19" s="85"/>
      <c r="W19" s="64"/>
      <c r="X19" s="85"/>
      <c r="Y19" s="85"/>
      <c r="Z19" s="64"/>
    </row>
    <row r="20" spans="1:26" ht="14.25" customHeight="1">
      <c r="A20" s="46" t="s">
        <v>81</v>
      </c>
      <c r="B20" s="107">
        <f t="shared" si="0"/>
        <v>70269</v>
      </c>
      <c r="C20" s="107">
        <f t="shared" si="0"/>
        <v>73212</v>
      </c>
      <c r="D20" s="47">
        <f t="shared" si="1"/>
        <v>95.98016718570726</v>
      </c>
      <c r="E20" s="347">
        <v>923</v>
      </c>
      <c r="F20" s="347">
        <v>1279</v>
      </c>
      <c r="G20" s="277">
        <f t="shared" si="2"/>
        <v>72.16575449569977</v>
      </c>
      <c r="H20" s="85">
        <v>11882</v>
      </c>
      <c r="I20" s="85">
        <v>12115</v>
      </c>
      <c r="J20" s="47">
        <f t="shared" si="3"/>
        <v>98.07676434172512</v>
      </c>
      <c r="K20" s="85">
        <v>57464</v>
      </c>
      <c r="L20" s="85">
        <v>59818</v>
      </c>
      <c r="M20" s="47">
        <f t="shared" si="4"/>
        <v>96.06472968002943</v>
      </c>
      <c r="N20" s="214"/>
      <c r="O20" s="85"/>
      <c r="P20" s="85"/>
      <c r="Q20" s="64"/>
      <c r="R20" s="85"/>
      <c r="S20" s="85"/>
      <c r="T20" s="64"/>
      <c r="U20" s="85"/>
      <c r="V20" s="85"/>
      <c r="W20" s="64"/>
      <c r="X20" s="85"/>
      <c r="Y20" s="85"/>
      <c r="Z20" s="64"/>
    </row>
    <row r="21" spans="1:26" ht="14.25" customHeight="1">
      <c r="A21" s="46" t="s">
        <v>82</v>
      </c>
      <c r="B21" s="107">
        <f t="shared" si="0"/>
        <v>229366</v>
      </c>
      <c r="C21" s="107">
        <f t="shared" si="0"/>
        <v>218629</v>
      </c>
      <c r="D21" s="47">
        <f t="shared" si="1"/>
        <v>104.9110593745569</v>
      </c>
      <c r="E21" s="347">
        <v>28184</v>
      </c>
      <c r="F21" s="347">
        <v>19816</v>
      </c>
      <c r="G21" s="277">
        <f t="shared" si="2"/>
        <v>142.22850222042794</v>
      </c>
      <c r="H21" s="85">
        <v>9943</v>
      </c>
      <c r="I21" s="85">
        <v>9486</v>
      </c>
      <c r="J21" s="47">
        <f t="shared" si="3"/>
        <v>104.81762597512123</v>
      </c>
      <c r="K21" s="85">
        <v>191239</v>
      </c>
      <c r="L21" s="85">
        <v>189327</v>
      </c>
      <c r="M21" s="47">
        <f t="shared" si="4"/>
        <v>101.0098929365595</v>
      </c>
      <c r="N21" s="214"/>
      <c r="O21" s="85"/>
      <c r="P21" s="85"/>
      <c r="Q21" s="64"/>
      <c r="R21" s="85"/>
      <c r="S21" s="85"/>
      <c r="T21" s="64"/>
      <c r="U21" s="85"/>
      <c r="V21" s="85"/>
      <c r="W21" s="64"/>
      <c r="X21" s="85"/>
      <c r="Y21" s="85"/>
      <c r="Z21" s="64"/>
    </row>
    <row r="22" spans="1:26" ht="14.25" customHeight="1">
      <c r="A22" s="183" t="s">
        <v>105</v>
      </c>
      <c r="B22" s="107">
        <f t="shared" si="0"/>
        <v>44128</v>
      </c>
      <c r="C22" s="107">
        <f t="shared" si="0"/>
        <v>43668</v>
      </c>
      <c r="D22" s="47">
        <f t="shared" si="1"/>
        <v>101.05340294952826</v>
      </c>
      <c r="E22" s="347">
        <v>348</v>
      </c>
      <c r="F22" s="347">
        <v>352</v>
      </c>
      <c r="G22" s="277">
        <f t="shared" si="2"/>
        <v>98.86363636363636</v>
      </c>
      <c r="H22" s="85">
        <v>19556</v>
      </c>
      <c r="I22" s="85">
        <v>19207</v>
      </c>
      <c r="J22" s="47">
        <f>H22/I22*100</f>
        <v>101.81704586869371</v>
      </c>
      <c r="K22" s="85">
        <v>24224</v>
      </c>
      <c r="L22" s="85">
        <v>24109</v>
      </c>
      <c r="M22" s="47">
        <f t="shared" si="4"/>
        <v>100.477000290348</v>
      </c>
      <c r="N22" s="214"/>
      <c r="O22" s="85"/>
      <c r="P22" s="85"/>
      <c r="Q22" s="64"/>
      <c r="R22" s="85"/>
      <c r="S22" s="85"/>
      <c r="T22" s="64"/>
      <c r="U22" s="85"/>
      <c r="V22" s="85"/>
      <c r="W22" s="64"/>
      <c r="X22" s="85"/>
      <c r="Y22" s="85"/>
      <c r="Z22" s="64"/>
    </row>
    <row r="23" spans="1:26" ht="14.25" customHeight="1">
      <c r="A23" s="46" t="s">
        <v>83</v>
      </c>
      <c r="B23" s="177">
        <f t="shared" si="0"/>
        <v>103050</v>
      </c>
      <c r="C23" s="177">
        <f t="shared" si="0"/>
        <v>99957</v>
      </c>
      <c r="D23" s="278">
        <f t="shared" si="1"/>
        <v>103.09433056214172</v>
      </c>
      <c r="E23" s="347">
        <v>1899</v>
      </c>
      <c r="F23" s="347">
        <v>991</v>
      </c>
      <c r="G23" s="277">
        <f t="shared" si="2"/>
        <v>191.62462159434915</v>
      </c>
      <c r="H23" s="85">
        <v>31351</v>
      </c>
      <c r="I23" s="85">
        <v>31503</v>
      </c>
      <c r="J23" s="278">
        <f t="shared" si="3"/>
        <v>99.51750626924421</v>
      </c>
      <c r="K23" s="85">
        <v>69800</v>
      </c>
      <c r="L23" s="85">
        <v>67463</v>
      </c>
      <c r="M23" s="47">
        <f t="shared" si="4"/>
        <v>103.46412107377377</v>
      </c>
      <c r="N23" s="214"/>
      <c r="O23" s="85"/>
      <c r="P23" s="85"/>
      <c r="Q23" s="64"/>
      <c r="R23" s="85"/>
      <c r="S23" s="85"/>
      <c r="T23" s="64"/>
      <c r="U23" s="85"/>
      <c r="V23" s="85"/>
      <c r="W23" s="64"/>
      <c r="X23" s="85"/>
      <c r="Y23" s="85"/>
      <c r="Z23" s="64"/>
    </row>
    <row r="24" spans="1:27" ht="12.75">
      <c r="A24" s="46" t="s">
        <v>110</v>
      </c>
      <c r="B24" s="177">
        <f>K24</f>
        <v>72</v>
      </c>
      <c r="C24" s="177">
        <f>L24</f>
        <v>81</v>
      </c>
      <c r="D24" s="278">
        <f t="shared" si="1"/>
        <v>88.88888888888889</v>
      </c>
      <c r="E24" s="353" t="s">
        <v>84</v>
      </c>
      <c r="F24" s="353" t="s">
        <v>84</v>
      </c>
      <c r="G24" s="278" t="s">
        <v>84</v>
      </c>
      <c r="H24" s="65" t="s">
        <v>84</v>
      </c>
      <c r="I24" s="65" t="s">
        <v>84</v>
      </c>
      <c r="J24" s="278" t="s">
        <v>84</v>
      </c>
      <c r="K24" s="85">
        <v>72</v>
      </c>
      <c r="L24" s="85">
        <v>81</v>
      </c>
      <c r="M24" s="47">
        <f t="shared" si="4"/>
        <v>88.88888888888889</v>
      </c>
      <c r="N24" s="214"/>
      <c r="O24" s="85"/>
      <c r="P24" s="85"/>
      <c r="Q24" s="64"/>
      <c r="R24" s="65"/>
      <c r="S24" s="65"/>
      <c r="T24" s="65"/>
      <c r="U24" s="65"/>
      <c r="V24" s="85"/>
      <c r="W24" s="65"/>
      <c r="X24" s="85"/>
      <c r="Y24" s="85"/>
      <c r="Z24" s="64"/>
      <c r="AA24" s="259"/>
    </row>
    <row r="25" spans="1:27" ht="12.75">
      <c r="A25" s="46" t="s">
        <v>85</v>
      </c>
      <c r="B25" s="177">
        <f>K25</f>
        <v>31</v>
      </c>
      <c r="C25" s="177">
        <f>L25</f>
        <v>169</v>
      </c>
      <c r="D25" s="278">
        <f t="shared" si="1"/>
        <v>18.34319526627219</v>
      </c>
      <c r="E25" s="353" t="s">
        <v>84</v>
      </c>
      <c r="F25" s="353" t="s">
        <v>84</v>
      </c>
      <c r="G25" s="278" t="s">
        <v>84</v>
      </c>
      <c r="H25" s="65" t="s">
        <v>84</v>
      </c>
      <c r="I25" s="65" t="s">
        <v>84</v>
      </c>
      <c r="J25" s="278" t="s">
        <v>84</v>
      </c>
      <c r="K25" s="85">
        <v>31</v>
      </c>
      <c r="L25" s="85">
        <v>169</v>
      </c>
      <c r="M25" s="47">
        <f t="shared" si="4"/>
        <v>18.34319526627219</v>
      </c>
      <c r="N25" s="214"/>
      <c r="O25" s="85"/>
      <c r="P25" s="85"/>
      <c r="Q25" s="64"/>
      <c r="R25" s="65"/>
      <c r="S25" s="65"/>
      <c r="T25" s="65"/>
      <c r="U25" s="65"/>
      <c r="V25" s="65"/>
      <c r="W25" s="65"/>
      <c r="X25" s="85"/>
      <c r="Y25" s="85"/>
      <c r="Z25" s="64"/>
      <c r="AA25" s="259"/>
    </row>
    <row r="26" spans="1:27" ht="12.75">
      <c r="A26" s="49" t="s">
        <v>86</v>
      </c>
      <c r="B26" s="327">
        <f>H26+K26</f>
        <v>10222</v>
      </c>
      <c r="C26" s="327">
        <f>I26+L26</f>
        <v>10019</v>
      </c>
      <c r="D26" s="51">
        <f t="shared" si="1"/>
        <v>102.02615031440264</v>
      </c>
      <c r="E26" s="355" t="s">
        <v>84</v>
      </c>
      <c r="F26" s="355" t="s">
        <v>84</v>
      </c>
      <c r="G26" s="51" t="s">
        <v>84</v>
      </c>
      <c r="H26" s="167">
        <v>2046</v>
      </c>
      <c r="I26" s="167">
        <v>2058</v>
      </c>
      <c r="J26" s="51">
        <f t="shared" si="3"/>
        <v>99.41690962099126</v>
      </c>
      <c r="K26" s="167">
        <v>8176</v>
      </c>
      <c r="L26" s="167">
        <v>7961</v>
      </c>
      <c r="M26" s="51">
        <f t="shared" si="4"/>
        <v>102.70066574550935</v>
      </c>
      <c r="N26" s="214"/>
      <c r="O26" s="85"/>
      <c r="P26" s="85"/>
      <c r="Q26" s="64"/>
      <c r="R26" s="65"/>
      <c r="S26" s="65"/>
      <c r="T26" s="65"/>
      <c r="U26" s="85"/>
      <c r="V26" s="85"/>
      <c r="W26" s="64"/>
      <c r="X26" s="85"/>
      <c r="Y26" s="85"/>
      <c r="Z26" s="64"/>
      <c r="AA26" s="259"/>
    </row>
    <row r="27" spans="1:27" ht="12.75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59"/>
    </row>
    <row r="28" spans="1:13" ht="12.75">
      <c r="A28" s="262"/>
      <c r="B28" s="209"/>
      <c r="C28" s="209"/>
      <c r="D28" s="198"/>
      <c r="E28" s="209"/>
      <c r="F28" s="209"/>
      <c r="G28" s="198"/>
      <c r="H28" s="209"/>
      <c r="I28" s="209"/>
      <c r="J28" s="198"/>
      <c r="K28" s="209"/>
      <c r="L28" s="209"/>
      <c r="M28" s="198"/>
    </row>
    <row r="29" spans="1:13" ht="12.75">
      <c r="A29" s="262"/>
      <c r="B29" s="209"/>
      <c r="C29" s="200"/>
      <c r="D29" s="198"/>
      <c r="E29" s="209"/>
      <c r="F29" s="200"/>
      <c r="G29" s="198"/>
      <c r="H29" s="209"/>
      <c r="I29" s="200"/>
      <c r="J29" s="198"/>
      <c r="K29" s="209"/>
      <c r="L29" s="200"/>
      <c r="M29" s="198"/>
    </row>
    <row r="30" spans="1:13" ht="12.75">
      <c r="A30" s="262"/>
      <c r="B30" s="209"/>
      <c r="C30" s="209"/>
      <c r="D30" s="198"/>
      <c r="E30" s="209"/>
      <c r="F30" s="209"/>
      <c r="G30" s="198"/>
      <c r="H30" s="209"/>
      <c r="I30" s="209"/>
      <c r="J30" s="198"/>
      <c r="K30" s="209"/>
      <c r="L30" s="209"/>
      <c r="M30" s="198"/>
    </row>
    <row r="31" spans="1:13" ht="12.75">
      <c r="A31" s="262"/>
      <c r="B31" s="209"/>
      <c r="C31" s="209"/>
      <c r="D31" s="198"/>
      <c r="E31" s="209"/>
      <c r="F31" s="209"/>
      <c r="G31" s="198"/>
      <c r="H31" s="209"/>
      <c r="I31" s="209"/>
      <c r="J31" s="198"/>
      <c r="K31" s="209"/>
      <c r="L31" s="209"/>
      <c r="M31" s="198"/>
    </row>
    <row r="32" spans="1:13" ht="12.75">
      <c r="A32" s="262"/>
      <c r="B32" s="209"/>
      <c r="C32" s="209"/>
      <c r="D32" s="198"/>
      <c r="E32" s="209"/>
      <c r="F32" s="209"/>
      <c r="G32" s="198"/>
      <c r="H32" s="209"/>
      <c r="I32" s="209"/>
      <c r="J32" s="198"/>
      <c r="K32" s="209"/>
      <c r="L32" s="209"/>
      <c r="M32" s="198"/>
    </row>
    <row r="33" spans="1:13" ht="12.75">
      <c r="A33" s="262"/>
      <c r="B33" s="209"/>
      <c r="C33" s="209"/>
      <c r="D33" s="198"/>
      <c r="E33" s="209"/>
      <c r="F33" s="209"/>
      <c r="G33" s="198"/>
      <c r="H33" s="209"/>
      <c r="I33" s="209"/>
      <c r="J33" s="198"/>
      <c r="K33" s="209"/>
      <c r="L33" s="209"/>
      <c r="M33" s="198"/>
    </row>
    <row r="34" spans="1:13" ht="12.75">
      <c r="A34" s="262"/>
      <c r="B34" s="209"/>
      <c r="C34" s="209"/>
      <c r="D34" s="198"/>
      <c r="E34" s="209"/>
      <c r="F34" s="209"/>
      <c r="G34" s="198"/>
      <c r="H34" s="209"/>
      <c r="I34" s="209"/>
      <c r="J34" s="198"/>
      <c r="K34" s="209"/>
      <c r="L34" s="209"/>
      <c r="M34" s="198"/>
    </row>
    <row r="35" spans="1:13" ht="12.75">
      <c r="A35" s="262"/>
      <c r="B35" s="209"/>
      <c r="C35" s="209"/>
      <c r="D35" s="198"/>
      <c r="E35" s="209"/>
      <c r="F35" s="209"/>
      <c r="G35" s="198"/>
      <c r="H35" s="209"/>
      <c r="I35" s="209"/>
      <c r="J35" s="198"/>
      <c r="K35" s="209"/>
      <c r="L35" s="209"/>
      <c r="M35" s="198"/>
    </row>
    <row r="36" spans="1:13" ht="12.75">
      <c r="A36" s="262"/>
      <c r="B36" s="209"/>
      <c r="C36" s="200"/>
      <c r="D36" s="198"/>
      <c r="E36" s="209"/>
      <c r="F36" s="200"/>
      <c r="G36" s="198"/>
      <c r="H36" s="209"/>
      <c r="I36" s="200"/>
      <c r="J36" s="198"/>
      <c r="K36" s="209"/>
      <c r="L36" s="200"/>
      <c r="M36" s="198"/>
    </row>
    <row r="37" spans="1:13" ht="12.75">
      <c r="A37" s="262"/>
      <c r="B37" s="209"/>
      <c r="C37" s="209"/>
      <c r="D37" s="198"/>
      <c r="E37" s="209"/>
      <c r="F37" s="209"/>
      <c r="G37" s="198"/>
      <c r="H37" s="209"/>
      <c r="I37" s="209"/>
      <c r="J37" s="198"/>
      <c r="K37" s="209"/>
      <c r="L37" s="209"/>
      <c r="M37" s="198"/>
    </row>
    <row r="38" spans="1:13" ht="12.75">
      <c r="A38" s="262"/>
      <c r="B38" s="209"/>
      <c r="C38" s="209"/>
      <c r="D38" s="198"/>
      <c r="E38" s="209"/>
      <c r="F38" s="209"/>
      <c r="G38" s="198"/>
      <c r="H38" s="209"/>
      <c r="I38" s="209"/>
      <c r="J38" s="198"/>
      <c r="K38" s="209"/>
      <c r="L38" s="209"/>
      <c r="M38" s="198"/>
    </row>
    <row r="39" spans="1:13" ht="12.75">
      <c r="A39" s="262"/>
      <c r="B39" s="209"/>
      <c r="C39" s="209"/>
      <c r="D39" s="198"/>
      <c r="E39" s="209"/>
      <c r="F39" s="209"/>
      <c r="G39" s="198"/>
      <c r="H39" s="209"/>
      <c r="I39" s="209"/>
      <c r="J39" s="198"/>
      <c r="K39" s="209"/>
      <c r="L39" s="209"/>
      <c r="M39" s="198"/>
    </row>
    <row r="40" spans="1:13" ht="12.75">
      <c r="A40" s="262"/>
      <c r="B40" s="209"/>
      <c r="C40" s="209"/>
      <c r="D40" s="198"/>
      <c r="E40" s="209"/>
      <c r="F40" s="209"/>
      <c r="G40" s="198"/>
      <c r="H40" s="209"/>
      <c r="I40" s="209"/>
      <c r="J40" s="198"/>
      <c r="K40" s="209"/>
      <c r="L40" s="209"/>
      <c r="M40" s="198"/>
    </row>
    <row r="41" spans="1:13" ht="12.75">
      <c r="A41" s="262"/>
      <c r="B41" s="209"/>
      <c r="C41" s="209"/>
      <c r="D41" s="198"/>
      <c r="E41" s="209"/>
      <c r="F41" s="209"/>
      <c r="G41" s="198"/>
      <c r="H41" s="209"/>
      <c r="I41" s="209"/>
      <c r="J41" s="198"/>
      <c r="K41" s="209"/>
      <c r="L41" s="209"/>
      <c r="M41" s="198"/>
    </row>
    <row r="42" spans="1:13" ht="12.75">
      <c r="A42" s="262"/>
      <c r="B42" s="209"/>
      <c r="C42" s="209"/>
      <c r="D42" s="198"/>
      <c r="E42" s="209"/>
      <c r="F42" s="209"/>
      <c r="G42" s="198"/>
      <c r="H42" s="209"/>
      <c r="I42" s="209"/>
      <c r="J42" s="198"/>
      <c r="K42" s="209"/>
      <c r="L42" s="209"/>
      <c r="M42" s="198"/>
    </row>
    <row r="43" spans="1:13" ht="12.75">
      <c r="A43" s="262"/>
      <c r="B43" s="209"/>
      <c r="C43" s="209"/>
      <c r="D43" s="198"/>
      <c r="E43" s="209"/>
      <c r="F43" s="209"/>
      <c r="G43" s="198"/>
      <c r="H43" s="209"/>
      <c r="I43" s="209"/>
      <c r="J43" s="198"/>
      <c r="K43" s="209"/>
      <c r="L43" s="209"/>
      <c r="M43" s="198"/>
    </row>
    <row r="44" spans="1:13" ht="12.75">
      <c r="A44" s="262"/>
      <c r="B44" s="209"/>
      <c r="C44" s="200"/>
      <c r="D44" s="198"/>
      <c r="E44" s="209"/>
      <c r="F44" s="200"/>
      <c r="G44" s="198"/>
      <c r="H44" s="209"/>
      <c r="I44" s="200"/>
      <c r="J44" s="198"/>
      <c r="K44" s="209"/>
      <c r="L44" s="200"/>
      <c r="M44" s="198"/>
    </row>
    <row r="45" spans="1:13" ht="12.75">
      <c r="A45" s="262"/>
      <c r="B45" s="209"/>
      <c r="C45" s="209"/>
      <c r="D45" s="198"/>
      <c r="E45" s="209"/>
      <c r="F45" s="209"/>
      <c r="G45" s="198"/>
      <c r="H45" s="209"/>
      <c r="I45" s="209"/>
      <c r="J45" s="198"/>
      <c r="K45" s="209"/>
      <c r="L45" s="209"/>
      <c r="M45" s="198"/>
    </row>
    <row r="46" spans="1:13" ht="12.75">
      <c r="A46" s="262"/>
      <c r="B46" s="209"/>
      <c r="C46" s="209"/>
      <c r="D46" s="198"/>
      <c r="E46" s="200"/>
      <c r="F46" s="200"/>
      <c r="G46" s="200"/>
      <c r="H46" s="200"/>
      <c r="I46" s="209"/>
      <c r="J46" s="200"/>
      <c r="K46" s="209"/>
      <c r="L46" s="209"/>
      <c r="M46" s="198"/>
    </row>
    <row r="47" spans="1:13" ht="12.75">
      <c r="A47" s="262"/>
      <c r="B47" s="209"/>
      <c r="C47" s="209"/>
      <c r="D47" s="198"/>
      <c r="E47" s="200"/>
      <c r="F47" s="200"/>
      <c r="G47" s="200"/>
      <c r="H47" s="200"/>
      <c r="I47" s="200"/>
      <c r="J47" s="200"/>
      <c r="K47" s="209"/>
      <c r="L47" s="209"/>
      <c r="M47" s="198"/>
    </row>
    <row r="48" spans="1:13" ht="12.75">
      <c r="A48" s="262"/>
      <c r="B48" s="209"/>
      <c r="C48" s="209"/>
      <c r="D48" s="198"/>
      <c r="E48" s="200"/>
      <c r="F48" s="200"/>
      <c r="G48" s="200"/>
      <c r="H48" s="209"/>
      <c r="I48" s="209"/>
      <c r="J48" s="198"/>
      <c r="K48" s="209"/>
      <c r="L48" s="209"/>
      <c r="M48" s="19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J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10" customWidth="1"/>
    <col min="2" max="2" width="9.75390625" style="210" customWidth="1"/>
    <col min="3" max="3" width="9.625" style="210" customWidth="1"/>
    <col min="4" max="6" width="8.875" style="210" customWidth="1"/>
    <col min="7" max="7" width="10.125" style="210" customWidth="1"/>
    <col min="8" max="8" width="9.875" style="210" customWidth="1"/>
    <col min="9" max="9" width="9.75390625" style="210" customWidth="1"/>
    <col min="10" max="10" width="10.625" style="210" customWidth="1"/>
    <col min="11" max="12" width="9.75390625" style="210" customWidth="1"/>
    <col min="13" max="13" width="8.75390625" style="210" customWidth="1"/>
    <col min="14" max="16384" width="9.125" style="210" customWidth="1"/>
  </cols>
  <sheetData>
    <row r="1" spans="1:13" ht="29.25" customHeight="1">
      <c r="A1" s="421" t="s">
        <v>135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2:13" ht="12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 t="s">
        <v>91</v>
      </c>
    </row>
    <row r="3" spans="1:13" ht="13.5" customHeight="1">
      <c r="A3" s="402"/>
      <c r="B3" s="397" t="s">
        <v>114</v>
      </c>
      <c r="C3" s="397"/>
      <c r="D3" s="397"/>
      <c r="E3" s="397" t="s">
        <v>118</v>
      </c>
      <c r="F3" s="397"/>
      <c r="G3" s="398"/>
      <c r="H3" s="398"/>
      <c r="I3" s="398"/>
      <c r="J3" s="398"/>
      <c r="K3" s="398"/>
      <c r="L3" s="398"/>
      <c r="M3" s="399"/>
    </row>
    <row r="4" spans="1:13" ht="30" customHeight="1">
      <c r="A4" s="403"/>
      <c r="B4" s="397"/>
      <c r="C4" s="397"/>
      <c r="D4" s="397"/>
      <c r="E4" s="397" t="s">
        <v>115</v>
      </c>
      <c r="F4" s="397"/>
      <c r="G4" s="397"/>
      <c r="H4" s="397" t="s">
        <v>116</v>
      </c>
      <c r="I4" s="397"/>
      <c r="J4" s="397"/>
      <c r="K4" s="397" t="s">
        <v>117</v>
      </c>
      <c r="L4" s="397"/>
      <c r="M4" s="400"/>
    </row>
    <row r="5" spans="1:14" ht="51" customHeight="1">
      <c r="A5" s="403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263"/>
    </row>
    <row r="6" spans="1:26" ht="12.75">
      <c r="A6" s="83" t="s">
        <v>69</v>
      </c>
      <c r="B6" s="107">
        <f>E6+H6+K6</f>
        <v>3893863</v>
      </c>
      <c r="C6" s="107">
        <f>F6+I6+L6</f>
        <v>3810149</v>
      </c>
      <c r="D6" s="47">
        <f>B6/C6%</f>
        <v>102.19713192318726</v>
      </c>
      <c r="E6" s="107">
        <f>SUM(E7:E26)</f>
        <v>61884</v>
      </c>
      <c r="F6" s="107">
        <f>SUM(F7:F26)</f>
        <v>51438</v>
      </c>
      <c r="G6" s="47">
        <f>E6/F6%</f>
        <v>120.30794354368366</v>
      </c>
      <c r="H6" s="107">
        <f>SUM(H7:H26)</f>
        <v>963234</v>
      </c>
      <c r="I6" s="107">
        <f>SUM(I7:I26)</f>
        <v>922970</v>
      </c>
      <c r="J6" s="47">
        <f aca="true" t="shared" si="0" ref="J6:J23">H6/I6%</f>
        <v>104.36243864914351</v>
      </c>
      <c r="K6" s="107">
        <f>SUM(K7:K26)</f>
        <v>2868745</v>
      </c>
      <c r="L6" s="107">
        <f>SUM(L7:L26)</f>
        <v>2835741</v>
      </c>
      <c r="M6" s="47">
        <f aca="true" t="shared" si="1" ref="M6:M26">K6/L6%</f>
        <v>101.16385805332716</v>
      </c>
      <c r="N6" s="208"/>
      <c r="O6" s="85"/>
      <c r="P6" s="85"/>
      <c r="Q6" s="64"/>
      <c r="R6" s="85"/>
      <c r="S6" s="85"/>
      <c r="T6" s="64"/>
      <c r="U6" s="85"/>
      <c r="V6" s="85"/>
      <c r="W6" s="64"/>
      <c r="X6" s="85"/>
      <c r="Y6" s="85"/>
      <c r="Z6" s="64"/>
    </row>
    <row r="7" spans="1:26" ht="12.75">
      <c r="A7" s="183" t="s">
        <v>104</v>
      </c>
      <c r="B7" s="107">
        <f aca="true" t="shared" si="2" ref="B7:C22">E7+H7+K7</f>
        <v>314164</v>
      </c>
      <c r="C7" s="107">
        <f t="shared" si="2"/>
        <v>300894</v>
      </c>
      <c r="D7" s="47">
        <f aca="true" t="shared" si="3" ref="D7:D26">B7/C7%</f>
        <v>104.41019096425984</v>
      </c>
      <c r="E7" s="347">
        <v>1022</v>
      </c>
      <c r="F7" s="347">
        <v>1767</v>
      </c>
      <c r="G7" s="47">
        <f>E7/F7%</f>
        <v>57.838143746462926</v>
      </c>
      <c r="H7" s="85">
        <v>186742</v>
      </c>
      <c r="I7" s="85">
        <v>179192</v>
      </c>
      <c r="J7" s="47">
        <f t="shared" si="0"/>
        <v>104.21335773918479</v>
      </c>
      <c r="K7" s="347">
        <v>126400</v>
      </c>
      <c r="L7" s="347">
        <v>119935</v>
      </c>
      <c r="M7" s="47">
        <f t="shared" si="1"/>
        <v>105.39041981073082</v>
      </c>
      <c r="N7" s="208"/>
      <c r="O7" s="85"/>
      <c r="P7" s="85"/>
      <c r="Q7" s="64"/>
      <c r="R7" s="85"/>
      <c r="S7" s="85"/>
      <c r="T7" s="64"/>
      <c r="U7" s="85"/>
      <c r="V7" s="85"/>
      <c r="W7" s="64"/>
      <c r="X7" s="85"/>
      <c r="Y7" s="85"/>
      <c r="Z7" s="64"/>
    </row>
    <row r="8" spans="1:26" ht="12.75">
      <c r="A8" s="46" t="s">
        <v>70</v>
      </c>
      <c r="B8" s="107">
        <f t="shared" si="2"/>
        <v>100596</v>
      </c>
      <c r="C8" s="107">
        <f t="shared" si="2"/>
        <v>106031</v>
      </c>
      <c r="D8" s="47">
        <f t="shared" si="3"/>
        <v>94.87414058152805</v>
      </c>
      <c r="E8" s="347">
        <v>1784</v>
      </c>
      <c r="F8" s="347">
        <v>1123</v>
      </c>
      <c r="G8" s="47">
        <f aca="true" t="shared" si="4" ref="G8:G21">E8/F8%</f>
        <v>158.86019590382904</v>
      </c>
      <c r="H8" s="85">
        <v>10850</v>
      </c>
      <c r="I8" s="85">
        <v>10318</v>
      </c>
      <c r="J8" s="47">
        <f t="shared" si="0"/>
        <v>105.15603799185888</v>
      </c>
      <c r="K8" s="347">
        <v>87962</v>
      </c>
      <c r="L8" s="347">
        <v>94590</v>
      </c>
      <c r="M8" s="47">
        <f t="shared" si="1"/>
        <v>92.99291679881594</v>
      </c>
      <c r="N8" s="208"/>
      <c r="O8" s="85"/>
      <c r="P8" s="85"/>
      <c r="Q8" s="64"/>
      <c r="R8" s="85"/>
      <c r="S8" s="85"/>
      <c r="T8" s="64"/>
      <c r="U8" s="85"/>
      <c r="V8" s="85"/>
      <c r="W8" s="64"/>
      <c r="X8" s="85"/>
      <c r="Y8" s="85"/>
      <c r="Z8" s="64"/>
    </row>
    <row r="9" spans="1:26" ht="12.75">
      <c r="A9" s="46" t="s">
        <v>71</v>
      </c>
      <c r="B9" s="107">
        <f t="shared" si="2"/>
        <v>298956</v>
      </c>
      <c r="C9" s="107">
        <f t="shared" si="2"/>
        <v>295253</v>
      </c>
      <c r="D9" s="47">
        <f t="shared" si="3"/>
        <v>101.25417861969225</v>
      </c>
      <c r="E9" s="347">
        <v>11586</v>
      </c>
      <c r="F9" s="347">
        <v>13597</v>
      </c>
      <c r="G9" s="47">
        <f t="shared" si="4"/>
        <v>85.20997278811502</v>
      </c>
      <c r="H9" s="85">
        <v>73143</v>
      </c>
      <c r="I9" s="85">
        <v>69444</v>
      </c>
      <c r="J9" s="47">
        <f t="shared" si="0"/>
        <v>105.32659409020216</v>
      </c>
      <c r="K9" s="347">
        <v>214227</v>
      </c>
      <c r="L9" s="347">
        <v>212212</v>
      </c>
      <c r="M9" s="47">
        <f t="shared" si="1"/>
        <v>100.94952217593728</v>
      </c>
      <c r="N9" s="208"/>
      <c r="O9" s="85"/>
      <c r="P9" s="85"/>
      <c r="Q9" s="64"/>
      <c r="R9" s="85"/>
      <c r="S9" s="85"/>
      <c r="T9" s="64"/>
      <c r="U9" s="85"/>
      <c r="V9" s="85"/>
      <c r="W9" s="64"/>
      <c r="X9" s="85"/>
      <c r="Y9" s="85"/>
      <c r="Z9" s="64"/>
    </row>
    <row r="10" spans="1:26" ht="12.75">
      <c r="A10" s="46" t="s">
        <v>72</v>
      </c>
      <c r="B10" s="107">
        <f t="shared" si="2"/>
        <v>386566</v>
      </c>
      <c r="C10" s="107">
        <f t="shared" si="2"/>
        <v>392375</v>
      </c>
      <c r="D10" s="47">
        <f t="shared" si="3"/>
        <v>98.51952851226505</v>
      </c>
      <c r="E10" s="347">
        <v>754</v>
      </c>
      <c r="F10" s="347">
        <v>1793</v>
      </c>
      <c r="G10" s="277">
        <f t="shared" si="4"/>
        <v>42.05242610150586</v>
      </c>
      <c r="H10" s="85">
        <v>119800</v>
      </c>
      <c r="I10" s="85">
        <v>115992</v>
      </c>
      <c r="J10" s="47">
        <f t="shared" si="0"/>
        <v>103.28298503345057</v>
      </c>
      <c r="K10" s="347">
        <v>266012</v>
      </c>
      <c r="L10" s="347">
        <v>274590</v>
      </c>
      <c r="M10" s="47">
        <f t="shared" si="1"/>
        <v>96.87606977675807</v>
      </c>
      <c r="N10" s="208"/>
      <c r="O10" s="85"/>
      <c r="P10" s="85"/>
      <c r="Q10" s="64"/>
      <c r="R10" s="85"/>
      <c r="S10" s="85"/>
      <c r="T10" s="64"/>
      <c r="U10" s="85"/>
      <c r="V10" s="85"/>
      <c r="W10" s="64"/>
      <c r="X10" s="85"/>
      <c r="Y10" s="85"/>
      <c r="Z10" s="64"/>
    </row>
    <row r="11" spans="1:26" ht="12.75">
      <c r="A11" s="46" t="s">
        <v>73</v>
      </c>
      <c r="B11" s="107">
        <f t="shared" si="2"/>
        <v>46377</v>
      </c>
      <c r="C11" s="107">
        <f t="shared" si="2"/>
        <v>47305</v>
      </c>
      <c r="D11" s="47">
        <f t="shared" si="3"/>
        <v>98.03826234013317</v>
      </c>
      <c r="E11" s="347">
        <v>32</v>
      </c>
      <c r="F11" s="347">
        <v>433</v>
      </c>
      <c r="G11" s="277">
        <f t="shared" si="4"/>
        <v>7.390300230946882</v>
      </c>
      <c r="H11" s="85">
        <v>15875</v>
      </c>
      <c r="I11" s="85">
        <v>15905</v>
      </c>
      <c r="J11" s="47">
        <f t="shared" si="0"/>
        <v>99.81138006916063</v>
      </c>
      <c r="K11" s="347">
        <v>30470</v>
      </c>
      <c r="L11" s="347">
        <v>30967</v>
      </c>
      <c r="M11" s="47">
        <f t="shared" si="1"/>
        <v>98.39506571511609</v>
      </c>
      <c r="N11" s="208"/>
      <c r="O11" s="85"/>
      <c r="P11" s="85"/>
      <c r="Q11" s="64"/>
      <c r="R11" s="85"/>
      <c r="S11" s="85"/>
      <c r="T11" s="64"/>
      <c r="U11" s="85"/>
      <c r="V11" s="85"/>
      <c r="W11" s="64"/>
      <c r="X11" s="85"/>
      <c r="Y11" s="85"/>
      <c r="Z11" s="64"/>
    </row>
    <row r="12" spans="1:26" ht="12.75">
      <c r="A12" s="46" t="s">
        <v>74</v>
      </c>
      <c r="B12" s="107">
        <f t="shared" si="2"/>
        <v>238838</v>
      </c>
      <c r="C12" s="107">
        <f t="shared" si="2"/>
        <v>228143</v>
      </c>
      <c r="D12" s="47">
        <f t="shared" si="3"/>
        <v>104.68784928750829</v>
      </c>
      <c r="E12" s="347">
        <v>2842</v>
      </c>
      <c r="F12" s="347">
        <v>3729</v>
      </c>
      <c r="G12" s="277">
        <f t="shared" si="4"/>
        <v>76.21346205417002</v>
      </c>
      <c r="H12" s="85">
        <v>101201</v>
      </c>
      <c r="I12" s="85">
        <v>94911</v>
      </c>
      <c r="J12" s="47">
        <f t="shared" si="0"/>
        <v>106.62726132903457</v>
      </c>
      <c r="K12" s="347">
        <v>134795</v>
      </c>
      <c r="L12" s="347">
        <v>129503</v>
      </c>
      <c r="M12" s="47">
        <f t="shared" si="1"/>
        <v>104.0863918210389</v>
      </c>
      <c r="N12" s="208"/>
      <c r="O12" s="85"/>
      <c r="P12" s="85"/>
      <c r="Q12" s="64"/>
      <c r="R12" s="85"/>
      <c r="S12" s="85"/>
      <c r="T12" s="64"/>
      <c r="U12" s="85"/>
      <c r="V12" s="85"/>
      <c r="W12" s="64"/>
      <c r="X12" s="85"/>
      <c r="Y12" s="85"/>
      <c r="Z12" s="64"/>
    </row>
    <row r="13" spans="1:26" ht="12.75">
      <c r="A13" s="46" t="s">
        <v>75</v>
      </c>
      <c r="B13" s="107">
        <f t="shared" si="2"/>
        <v>408799</v>
      </c>
      <c r="C13" s="107">
        <f t="shared" si="2"/>
        <v>366409</v>
      </c>
      <c r="D13" s="47">
        <f t="shared" si="3"/>
        <v>111.56903897011263</v>
      </c>
      <c r="E13" s="347">
        <v>8966</v>
      </c>
      <c r="F13" s="347">
        <v>4187</v>
      </c>
      <c r="G13" s="277" t="s">
        <v>204</v>
      </c>
      <c r="H13" s="85">
        <v>110445</v>
      </c>
      <c r="I13" s="85">
        <v>96899</v>
      </c>
      <c r="J13" s="47">
        <f t="shared" si="0"/>
        <v>113.97950443245028</v>
      </c>
      <c r="K13" s="347">
        <v>289388</v>
      </c>
      <c r="L13" s="347">
        <v>265323</v>
      </c>
      <c r="M13" s="47">
        <f t="shared" si="1"/>
        <v>109.07007684972656</v>
      </c>
      <c r="N13" s="208"/>
      <c r="O13" s="85"/>
      <c r="P13" s="85"/>
      <c r="Q13" s="64"/>
      <c r="R13" s="85"/>
      <c r="S13" s="85"/>
      <c r="T13" s="64"/>
      <c r="U13" s="85"/>
      <c r="V13" s="85"/>
      <c r="W13" s="64"/>
      <c r="X13" s="85"/>
      <c r="Y13" s="85"/>
      <c r="Z13" s="64"/>
    </row>
    <row r="14" spans="1:26" ht="12.75">
      <c r="A14" s="46" t="s">
        <v>106</v>
      </c>
      <c r="B14" s="107">
        <f t="shared" si="2"/>
        <v>343071</v>
      </c>
      <c r="C14" s="107">
        <f t="shared" si="2"/>
        <v>325914</v>
      </c>
      <c r="D14" s="47">
        <f t="shared" si="3"/>
        <v>105.26427216995896</v>
      </c>
      <c r="E14" s="347">
        <v>4035</v>
      </c>
      <c r="F14" s="347">
        <v>886</v>
      </c>
      <c r="G14" s="277" t="s">
        <v>220</v>
      </c>
      <c r="H14" s="85">
        <v>77612</v>
      </c>
      <c r="I14" s="85">
        <v>77148</v>
      </c>
      <c r="J14" s="47">
        <f t="shared" si="0"/>
        <v>100.60144138538912</v>
      </c>
      <c r="K14" s="347">
        <v>261424</v>
      </c>
      <c r="L14" s="347">
        <v>247880</v>
      </c>
      <c r="M14" s="47">
        <f t="shared" si="1"/>
        <v>105.46393416169113</v>
      </c>
      <c r="N14" s="208"/>
      <c r="O14" s="85"/>
      <c r="P14" s="85"/>
      <c r="Q14" s="64"/>
      <c r="R14" s="85"/>
      <c r="S14" s="85"/>
      <c r="T14" s="64"/>
      <c r="U14" s="85"/>
      <c r="V14" s="85"/>
      <c r="W14" s="64"/>
      <c r="X14" s="85"/>
      <c r="Y14" s="85"/>
      <c r="Z14" s="64"/>
    </row>
    <row r="15" spans="1:26" ht="12.75">
      <c r="A15" s="46" t="s">
        <v>76</v>
      </c>
      <c r="B15" s="107">
        <f t="shared" si="2"/>
        <v>168712</v>
      </c>
      <c r="C15" s="107">
        <f t="shared" si="2"/>
        <v>166049</v>
      </c>
      <c r="D15" s="47">
        <f t="shared" si="3"/>
        <v>101.6037434733121</v>
      </c>
      <c r="E15" s="347">
        <v>2613</v>
      </c>
      <c r="F15" s="347">
        <v>1270</v>
      </c>
      <c r="G15" s="277" t="s">
        <v>204</v>
      </c>
      <c r="H15" s="85">
        <v>53631</v>
      </c>
      <c r="I15" s="85">
        <v>51434</v>
      </c>
      <c r="J15" s="47">
        <f t="shared" si="0"/>
        <v>104.27149356456817</v>
      </c>
      <c r="K15" s="347">
        <v>112468</v>
      </c>
      <c r="L15" s="347">
        <v>113345</v>
      </c>
      <c r="M15" s="47">
        <f t="shared" si="1"/>
        <v>99.22625612069345</v>
      </c>
      <c r="N15" s="208"/>
      <c r="O15" s="85"/>
      <c r="P15" s="85"/>
      <c r="Q15" s="64"/>
      <c r="R15" s="85"/>
      <c r="S15" s="85"/>
      <c r="T15" s="64"/>
      <c r="U15" s="85"/>
      <c r="V15" s="85"/>
      <c r="W15" s="64"/>
      <c r="X15" s="85"/>
      <c r="Y15" s="85"/>
      <c r="Z15" s="64"/>
    </row>
    <row r="16" spans="1:26" ht="14.25" customHeight="1">
      <c r="A16" s="46" t="s">
        <v>77</v>
      </c>
      <c r="B16" s="107">
        <f t="shared" si="2"/>
        <v>64277</v>
      </c>
      <c r="C16" s="107">
        <f t="shared" si="2"/>
        <v>63076</v>
      </c>
      <c r="D16" s="47">
        <f t="shared" si="3"/>
        <v>101.90405225442323</v>
      </c>
      <c r="E16" s="347">
        <v>37</v>
      </c>
      <c r="F16" s="347">
        <v>26</v>
      </c>
      <c r="G16" s="277">
        <f t="shared" si="4"/>
        <v>142.3076923076923</v>
      </c>
      <c r="H16" s="85">
        <v>4434</v>
      </c>
      <c r="I16" s="85">
        <v>4769</v>
      </c>
      <c r="J16" s="47">
        <f t="shared" si="0"/>
        <v>92.9754665548333</v>
      </c>
      <c r="K16" s="347">
        <v>59806</v>
      </c>
      <c r="L16" s="347">
        <v>58281</v>
      </c>
      <c r="M16" s="47">
        <f t="shared" si="1"/>
        <v>102.61663320807811</v>
      </c>
      <c r="N16" s="208"/>
      <c r="O16" s="85"/>
      <c r="P16" s="85"/>
      <c r="Q16" s="64"/>
      <c r="R16" s="85"/>
      <c r="S16" s="85"/>
      <c r="T16" s="64"/>
      <c r="U16" s="85"/>
      <c r="V16" s="85"/>
      <c r="W16" s="64"/>
      <c r="X16" s="85"/>
      <c r="Y16" s="85"/>
      <c r="Z16" s="64"/>
    </row>
    <row r="17" spans="1:26" ht="14.25" customHeight="1">
      <c r="A17" s="46" t="s">
        <v>78</v>
      </c>
      <c r="B17" s="107">
        <f t="shared" si="2"/>
        <v>74561</v>
      </c>
      <c r="C17" s="107">
        <f t="shared" si="2"/>
        <v>73791</v>
      </c>
      <c r="D17" s="47">
        <f t="shared" si="3"/>
        <v>101.04348768820046</v>
      </c>
      <c r="E17" s="347">
        <v>344</v>
      </c>
      <c r="F17" s="347">
        <v>58</v>
      </c>
      <c r="G17" s="277" t="s">
        <v>221</v>
      </c>
      <c r="H17" s="85">
        <v>7083</v>
      </c>
      <c r="I17" s="85">
        <v>6982</v>
      </c>
      <c r="J17" s="47">
        <f t="shared" si="0"/>
        <v>101.4465769120596</v>
      </c>
      <c r="K17" s="347">
        <v>67134</v>
      </c>
      <c r="L17" s="347">
        <v>66751</v>
      </c>
      <c r="M17" s="47">
        <f t="shared" si="1"/>
        <v>100.57377417566778</v>
      </c>
      <c r="N17" s="208"/>
      <c r="O17" s="85"/>
      <c r="P17" s="85"/>
      <c r="Q17" s="64"/>
      <c r="R17" s="85"/>
      <c r="S17" s="85"/>
      <c r="T17" s="64"/>
      <c r="U17" s="85"/>
      <c r="V17" s="85"/>
      <c r="W17" s="64"/>
      <c r="X17" s="85"/>
      <c r="Y17" s="85"/>
      <c r="Z17" s="64"/>
    </row>
    <row r="18" spans="1:26" s="211" customFormat="1" ht="12">
      <c r="A18" s="46" t="s">
        <v>79</v>
      </c>
      <c r="B18" s="107">
        <f t="shared" si="2"/>
        <v>32768</v>
      </c>
      <c r="C18" s="107">
        <f t="shared" si="2"/>
        <v>35953</v>
      </c>
      <c r="D18" s="47">
        <f t="shared" si="3"/>
        <v>91.14121213806915</v>
      </c>
      <c r="E18" s="347">
        <v>215</v>
      </c>
      <c r="F18" s="347">
        <v>504</v>
      </c>
      <c r="G18" s="277">
        <f t="shared" si="4"/>
        <v>42.65873015873016</v>
      </c>
      <c r="H18" s="85">
        <v>6532</v>
      </c>
      <c r="I18" s="85">
        <v>7125</v>
      </c>
      <c r="J18" s="47">
        <f t="shared" si="0"/>
        <v>91.67719298245613</v>
      </c>
      <c r="K18" s="347">
        <v>26021</v>
      </c>
      <c r="L18" s="347">
        <v>28324</v>
      </c>
      <c r="M18" s="47">
        <f t="shared" si="1"/>
        <v>91.86908628724755</v>
      </c>
      <c r="N18" s="208"/>
      <c r="O18" s="85"/>
      <c r="P18" s="85"/>
      <c r="Q18" s="64"/>
      <c r="R18" s="85"/>
      <c r="S18" s="85"/>
      <c r="T18" s="64"/>
      <c r="U18" s="85"/>
      <c r="V18" s="85"/>
      <c r="W18" s="64"/>
      <c r="X18" s="85"/>
      <c r="Y18" s="85"/>
      <c r="Z18" s="64"/>
    </row>
    <row r="19" spans="1:26" ht="14.25" customHeight="1">
      <c r="A19" s="46" t="s">
        <v>80</v>
      </c>
      <c r="B19" s="107">
        <f t="shared" si="2"/>
        <v>132476</v>
      </c>
      <c r="C19" s="107">
        <f t="shared" si="2"/>
        <v>136033</v>
      </c>
      <c r="D19" s="47">
        <f t="shared" si="3"/>
        <v>97.38519329868488</v>
      </c>
      <c r="E19" s="347">
        <v>1670</v>
      </c>
      <c r="F19" s="347">
        <v>4198</v>
      </c>
      <c r="G19" s="277">
        <f t="shared" si="4"/>
        <v>39.780848022868035</v>
      </c>
      <c r="H19" s="85">
        <v>40623</v>
      </c>
      <c r="I19" s="85">
        <v>41417</v>
      </c>
      <c r="J19" s="47">
        <f t="shared" si="0"/>
        <v>98.08291281357896</v>
      </c>
      <c r="K19" s="347">
        <v>90183</v>
      </c>
      <c r="L19" s="347">
        <v>90418</v>
      </c>
      <c r="M19" s="47">
        <f t="shared" si="1"/>
        <v>99.74009599858435</v>
      </c>
      <c r="N19" s="208"/>
      <c r="O19" s="85"/>
      <c r="P19" s="85"/>
      <c r="Q19" s="64"/>
      <c r="R19" s="85"/>
      <c r="S19" s="85"/>
      <c r="T19" s="64"/>
      <c r="U19" s="85"/>
      <c r="V19" s="85"/>
      <c r="W19" s="64"/>
      <c r="X19" s="85"/>
      <c r="Y19" s="85"/>
      <c r="Z19" s="64"/>
    </row>
    <row r="20" spans="1:26" ht="14.25" customHeight="1">
      <c r="A20" s="46" t="s">
        <v>81</v>
      </c>
      <c r="B20" s="107">
        <f t="shared" si="2"/>
        <v>79254</v>
      </c>
      <c r="C20" s="107">
        <f t="shared" si="2"/>
        <v>79419</v>
      </c>
      <c r="D20" s="47">
        <f t="shared" si="3"/>
        <v>99.79224115136176</v>
      </c>
      <c r="E20" s="347">
        <v>38</v>
      </c>
      <c r="F20" s="347">
        <v>204</v>
      </c>
      <c r="G20" s="277">
        <f t="shared" si="4"/>
        <v>18.627450980392158</v>
      </c>
      <c r="H20" s="85">
        <v>7234</v>
      </c>
      <c r="I20" s="85">
        <v>7263</v>
      </c>
      <c r="J20" s="47">
        <f t="shared" si="0"/>
        <v>99.60071595759328</v>
      </c>
      <c r="K20" s="347">
        <v>71982</v>
      </c>
      <c r="L20" s="347">
        <v>71952</v>
      </c>
      <c r="M20" s="47">
        <f t="shared" si="1"/>
        <v>100.04169446297531</v>
      </c>
      <c r="N20" s="208"/>
      <c r="O20" s="85"/>
      <c r="P20" s="85"/>
      <c r="Q20" s="64"/>
      <c r="R20" s="85"/>
      <c r="S20" s="85"/>
      <c r="T20" s="64"/>
      <c r="U20" s="85"/>
      <c r="V20" s="85"/>
      <c r="W20" s="64"/>
      <c r="X20" s="85"/>
      <c r="Y20" s="85"/>
      <c r="Z20" s="64"/>
    </row>
    <row r="21" spans="1:26" ht="14.25" customHeight="1">
      <c r="A21" s="46" t="s">
        <v>82</v>
      </c>
      <c r="B21" s="107">
        <f t="shared" si="2"/>
        <v>960226</v>
      </c>
      <c r="C21" s="107">
        <f t="shared" si="2"/>
        <v>954842</v>
      </c>
      <c r="D21" s="47">
        <f t="shared" si="3"/>
        <v>100.56386292182371</v>
      </c>
      <c r="E21" s="347">
        <v>25935</v>
      </c>
      <c r="F21" s="347">
        <v>17648</v>
      </c>
      <c r="G21" s="277">
        <f t="shared" si="4"/>
        <v>146.95716228467816</v>
      </c>
      <c r="H21" s="85">
        <v>54980</v>
      </c>
      <c r="I21" s="85">
        <v>51847</v>
      </c>
      <c r="J21" s="47">
        <f t="shared" si="0"/>
        <v>106.04277971724497</v>
      </c>
      <c r="K21" s="347">
        <v>879311</v>
      </c>
      <c r="L21" s="347">
        <v>885347</v>
      </c>
      <c r="M21" s="47">
        <f t="shared" si="1"/>
        <v>99.31823341582454</v>
      </c>
      <c r="N21" s="208"/>
      <c r="O21" s="85"/>
      <c r="P21" s="85"/>
      <c r="Q21" s="64"/>
      <c r="R21" s="85"/>
      <c r="S21" s="85"/>
      <c r="T21" s="64"/>
      <c r="U21" s="85"/>
      <c r="V21" s="85"/>
      <c r="W21" s="64"/>
      <c r="X21" s="85"/>
      <c r="Y21" s="85"/>
      <c r="Z21" s="64"/>
    </row>
    <row r="22" spans="1:26" ht="14.25" customHeight="1">
      <c r="A22" s="183" t="s">
        <v>105</v>
      </c>
      <c r="B22" s="107">
        <f t="shared" si="2"/>
        <v>57875</v>
      </c>
      <c r="C22" s="107">
        <f>I22+L22</f>
        <v>58335</v>
      </c>
      <c r="D22" s="47">
        <f t="shared" si="3"/>
        <v>99.2114511013971</v>
      </c>
      <c r="E22" s="347">
        <v>11</v>
      </c>
      <c r="F22" s="353" t="s">
        <v>84</v>
      </c>
      <c r="G22" s="277" t="s">
        <v>84</v>
      </c>
      <c r="H22" s="85">
        <v>30082</v>
      </c>
      <c r="I22" s="85">
        <v>29929</v>
      </c>
      <c r="J22" s="47">
        <f t="shared" si="0"/>
        <v>100.51120986334324</v>
      </c>
      <c r="K22" s="347">
        <v>27782</v>
      </c>
      <c r="L22" s="347">
        <v>28406</v>
      </c>
      <c r="M22" s="47">
        <f t="shared" si="1"/>
        <v>97.80328099697248</v>
      </c>
      <c r="N22" s="208"/>
      <c r="O22" s="85"/>
      <c r="P22" s="85"/>
      <c r="Q22" s="64"/>
      <c r="R22" s="65"/>
      <c r="S22" s="85"/>
      <c r="T22" s="65"/>
      <c r="U22" s="85"/>
      <c r="V22" s="85"/>
      <c r="W22" s="64"/>
      <c r="X22" s="85"/>
      <c r="Y22" s="85"/>
      <c r="Z22" s="64"/>
    </row>
    <row r="23" spans="1:26" ht="14.25" customHeight="1">
      <c r="A23" s="46" t="s">
        <v>83</v>
      </c>
      <c r="B23" s="107">
        <f>H23+K23</f>
        <v>172924</v>
      </c>
      <c r="C23" s="107">
        <f>I23+L23</f>
        <v>166680</v>
      </c>
      <c r="D23" s="47">
        <f t="shared" si="3"/>
        <v>103.74610031197504</v>
      </c>
      <c r="E23" s="353" t="s">
        <v>84</v>
      </c>
      <c r="F23" s="347">
        <v>15</v>
      </c>
      <c r="G23" s="277" t="s">
        <v>84</v>
      </c>
      <c r="H23" s="85">
        <v>61843</v>
      </c>
      <c r="I23" s="85">
        <v>61274</v>
      </c>
      <c r="J23" s="47">
        <f t="shared" si="0"/>
        <v>100.92861572608284</v>
      </c>
      <c r="K23" s="347">
        <v>111081</v>
      </c>
      <c r="L23" s="347">
        <v>105406</v>
      </c>
      <c r="M23" s="47">
        <f t="shared" si="1"/>
        <v>105.38394398800828</v>
      </c>
      <c r="N23" s="208"/>
      <c r="O23" s="85"/>
      <c r="P23" s="85"/>
      <c r="Q23" s="64"/>
      <c r="R23" s="85"/>
      <c r="S23" s="65"/>
      <c r="T23" s="65"/>
      <c r="U23" s="85"/>
      <c r="V23" s="85"/>
      <c r="W23" s="64"/>
      <c r="X23" s="85"/>
      <c r="Y23" s="85"/>
      <c r="Z23" s="64"/>
    </row>
    <row r="24" spans="1:26" ht="12.75">
      <c r="A24" s="46" t="s">
        <v>110</v>
      </c>
      <c r="B24" s="107">
        <f>K24</f>
        <v>111</v>
      </c>
      <c r="C24" s="107">
        <f>L24</f>
        <v>127</v>
      </c>
      <c r="D24" s="47">
        <f t="shared" si="3"/>
        <v>87.4015748031496</v>
      </c>
      <c r="E24" s="353" t="s">
        <v>84</v>
      </c>
      <c r="F24" s="353" t="s">
        <v>84</v>
      </c>
      <c r="G24" s="47" t="s">
        <v>84</v>
      </c>
      <c r="H24" s="65" t="s">
        <v>84</v>
      </c>
      <c r="I24" s="65" t="s">
        <v>84</v>
      </c>
      <c r="J24" s="47" t="s">
        <v>84</v>
      </c>
      <c r="K24" s="347">
        <v>111</v>
      </c>
      <c r="L24" s="347">
        <v>127</v>
      </c>
      <c r="M24" s="47">
        <f t="shared" si="1"/>
        <v>87.4015748031496</v>
      </c>
      <c r="N24" s="208"/>
      <c r="O24" s="85"/>
      <c r="P24" s="85"/>
      <c r="Q24" s="64"/>
      <c r="R24" s="65"/>
      <c r="S24" s="65"/>
      <c r="T24" s="65"/>
      <c r="U24" s="65"/>
      <c r="V24" s="85"/>
      <c r="W24" s="65"/>
      <c r="X24" s="85"/>
      <c r="Y24" s="85"/>
      <c r="Z24" s="64"/>
    </row>
    <row r="25" spans="1:26" ht="12.75">
      <c r="A25" s="46" t="s">
        <v>85</v>
      </c>
      <c r="B25" s="107">
        <f>K25</f>
        <v>10</v>
      </c>
      <c r="C25" s="107">
        <f>L25</f>
        <v>32</v>
      </c>
      <c r="D25" s="47">
        <f t="shared" si="3"/>
        <v>31.25</v>
      </c>
      <c r="E25" s="353" t="s">
        <v>84</v>
      </c>
      <c r="F25" s="353" t="s">
        <v>84</v>
      </c>
      <c r="G25" s="47" t="s">
        <v>84</v>
      </c>
      <c r="H25" s="65" t="s">
        <v>84</v>
      </c>
      <c r="I25" s="65" t="s">
        <v>84</v>
      </c>
      <c r="J25" s="278" t="s">
        <v>84</v>
      </c>
      <c r="K25" s="347">
        <v>10</v>
      </c>
      <c r="L25" s="347">
        <v>32</v>
      </c>
      <c r="M25" s="47">
        <f t="shared" si="1"/>
        <v>31.25</v>
      </c>
      <c r="N25" s="208"/>
      <c r="O25" s="85"/>
      <c r="P25" s="85"/>
      <c r="Q25" s="64"/>
      <c r="R25" s="65"/>
      <c r="S25" s="65"/>
      <c r="T25" s="65"/>
      <c r="U25" s="65"/>
      <c r="V25" s="65"/>
      <c r="W25" s="65"/>
      <c r="X25" s="85"/>
      <c r="Y25" s="85"/>
      <c r="Z25" s="64"/>
    </row>
    <row r="26" spans="1:26" ht="12.75">
      <c r="A26" s="49" t="s">
        <v>86</v>
      </c>
      <c r="B26" s="327">
        <f>H26+K26</f>
        <v>13302</v>
      </c>
      <c r="C26" s="327">
        <f>I26+L26</f>
        <v>13473</v>
      </c>
      <c r="D26" s="51">
        <f t="shared" si="3"/>
        <v>98.7307949231797</v>
      </c>
      <c r="E26" s="355" t="s">
        <v>84</v>
      </c>
      <c r="F26" s="355" t="s">
        <v>84</v>
      </c>
      <c r="G26" s="51" t="s">
        <v>84</v>
      </c>
      <c r="H26" s="167">
        <v>1124</v>
      </c>
      <c r="I26" s="167">
        <v>1121</v>
      </c>
      <c r="J26" s="51">
        <f>H26/I26%</f>
        <v>100.26761819803745</v>
      </c>
      <c r="K26" s="348">
        <v>12178</v>
      </c>
      <c r="L26" s="348">
        <v>12352</v>
      </c>
      <c r="M26" s="51">
        <f t="shared" si="1"/>
        <v>98.59132124352332</v>
      </c>
      <c r="N26" s="208"/>
      <c r="O26" s="85"/>
      <c r="P26" s="85"/>
      <c r="Q26" s="64"/>
      <c r="R26" s="65"/>
      <c r="S26" s="65"/>
      <c r="T26" s="65"/>
      <c r="U26" s="85"/>
      <c r="V26" s="85"/>
      <c r="W26" s="64"/>
      <c r="X26" s="85"/>
      <c r="Y26" s="85"/>
      <c r="Z26" s="64"/>
    </row>
    <row r="27" spans="1:14" ht="12.75">
      <c r="A27" s="218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ht="18.75" customHeight="1"/>
    <row r="29" spans="2:13" ht="12.75"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</row>
    <row r="30" spans="2:13" ht="12.75"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</row>
    <row r="31" spans="2:13" ht="12.75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90" customWidth="1"/>
    <col min="2" max="2" width="17.625" style="90" customWidth="1"/>
    <col min="3" max="3" width="22.625" style="90" customWidth="1"/>
    <col min="4" max="4" width="22.00390625" style="90" customWidth="1"/>
    <col min="5" max="5" width="15.375" style="90" customWidth="1"/>
    <col min="6" max="6" width="21.625" style="90" customWidth="1"/>
    <col min="7" max="16384" width="9.125" style="90" customWidth="1"/>
  </cols>
  <sheetData>
    <row r="1" spans="1:6" ht="21" customHeight="1">
      <c r="A1" s="431" t="s">
        <v>172</v>
      </c>
      <c r="B1" s="431"/>
      <c r="C1" s="431"/>
      <c r="D1" s="431"/>
      <c r="E1" s="431"/>
      <c r="F1" s="432"/>
    </row>
    <row r="2" spans="1:6" ht="21" customHeight="1">
      <c r="A2" s="431" t="s">
        <v>173</v>
      </c>
      <c r="B2" s="431"/>
      <c r="C2" s="431"/>
      <c r="D2" s="431"/>
      <c r="E2" s="431"/>
      <c r="F2" s="431"/>
    </row>
    <row r="3" spans="2:6" ht="12.75">
      <c r="B3" s="91"/>
      <c r="C3" s="91"/>
      <c r="D3" s="91"/>
      <c r="E3" s="91"/>
      <c r="F3" s="92" t="s">
        <v>92</v>
      </c>
    </row>
    <row r="4" spans="1:6" ht="16.5" customHeight="1">
      <c r="A4" s="433"/>
      <c r="B4" s="434" t="s">
        <v>93</v>
      </c>
      <c r="C4" s="434"/>
      <c r="D4" s="434"/>
      <c r="E4" s="434"/>
      <c r="F4" s="435" t="s">
        <v>94</v>
      </c>
    </row>
    <row r="5" spans="1:6" ht="22.5">
      <c r="A5" s="433"/>
      <c r="B5" s="93" t="s">
        <v>95</v>
      </c>
      <c r="C5" s="93" t="s">
        <v>96</v>
      </c>
      <c r="D5" s="93" t="s">
        <v>97</v>
      </c>
      <c r="E5" s="93" t="s">
        <v>98</v>
      </c>
      <c r="F5" s="435"/>
    </row>
    <row r="6" spans="1:13" ht="12.75">
      <c r="A6" s="203" t="s">
        <v>69</v>
      </c>
      <c r="B6" s="364">
        <v>3376.66</v>
      </c>
      <c r="C6" s="364">
        <v>25823.88</v>
      </c>
      <c r="D6" s="364">
        <v>238900.51</v>
      </c>
      <c r="E6" s="364">
        <v>3397.39</v>
      </c>
      <c r="F6" s="364">
        <v>5673.8</v>
      </c>
      <c r="H6" s="264"/>
      <c r="I6" s="255"/>
      <c r="J6" s="255"/>
      <c r="K6" s="255"/>
      <c r="L6" s="255"/>
      <c r="M6" s="255"/>
    </row>
    <row r="7" spans="1:13" ht="12.75">
      <c r="A7" s="174" t="s">
        <v>107</v>
      </c>
      <c r="B7" s="364">
        <v>38</v>
      </c>
      <c r="C7" s="364">
        <v>6.09</v>
      </c>
      <c r="D7" s="364">
        <v>10768.29</v>
      </c>
      <c r="E7" s="364">
        <v>438.55</v>
      </c>
      <c r="F7" s="364">
        <v>69.53</v>
      </c>
      <c r="H7" s="264"/>
      <c r="I7" s="255"/>
      <c r="J7" s="257"/>
      <c r="K7" s="255"/>
      <c r="L7" s="255"/>
      <c r="M7" s="255"/>
    </row>
    <row r="8" spans="1:13" ht="12.75">
      <c r="A8" s="94" t="s">
        <v>70</v>
      </c>
      <c r="B8" s="364">
        <v>336.94</v>
      </c>
      <c r="C8" s="364">
        <v>1766.5</v>
      </c>
      <c r="D8" s="364">
        <v>55774.89</v>
      </c>
      <c r="E8" s="364" t="s">
        <v>84</v>
      </c>
      <c r="F8" s="364">
        <v>1852.57</v>
      </c>
      <c r="H8" s="264"/>
      <c r="I8" s="255"/>
      <c r="J8" s="255"/>
      <c r="K8" s="255"/>
      <c r="L8" s="257"/>
      <c r="M8" s="255"/>
    </row>
    <row r="9" spans="1:13" ht="12.75">
      <c r="A9" s="94" t="s">
        <v>71</v>
      </c>
      <c r="B9" s="364" t="s">
        <v>84</v>
      </c>
      <c r="C9" s="364">
        <v>47.51</v>
      </c>
      <c r="D9" s="364">
        <v>11020.2</v>
      </c>
      <c r="E9" s="364" t="s">
        <v>84</v>
      </c>
      <c r="F9" s="364">
        <v>0.7</v>
      </c>
      <c r="H9" s="264"/>
      <c r="I9" s="257"/>
      <c r="J9" s="255"/>
      <c r="K9" s="255"/>
      <c r="L9" s="257"/>
      <c r="M9" s="257"/>
    </row>
    <row r="10" spans="1:13" ht="12.75">
      <c r="A10" s="94" t="s">
        <v>72</v>
      </c>
      <c r="B10" s="364">
        <v>13.61</v>
      </c>
      <c r="C10" s="364">
        <v>106.55</v>
      </c>
      <c r="D10" s="364">
        <v>51424.25</v>
      </c>
      <c r="E10" s="364">
        <v>1370.46</v>
      </c>
      <c r="F10" s="364">
        <v>2021.9</v>
      </c>
      <c r="H10" s="264"/>
      <c r="I10" s="257"/>
      <c r="J10" s="255"/>
      <c r="K10" s="255"/>
      <c r="L10" s="255"/>
      <c r="M10" s="255"/>
    </row>
    <row r="11" spans="1:13" ht="12.75">
      <c r="A11" s="94" t="s">
        <v>73</v>
      </c>
      <c r="B11" s="364" t="s">
        <v>84</v>
      </c>
      <c r="C11" s="364" t="s">
        <v>84</v>
      </c>
      <c r="D11" s="364">
        <v>254.94</v>
      </c>
      <c r="E11" s="364" t="s">
        <v>84</v>
      </c>
      <c r="F11" s="364" t="s">
        <v>84</v>
      </c>
      <c r="H11" s="264"/>
      <c r="I11" s="257"/>
      <c r="J11" s="257"/>
      <c r="K11" s="255"/>
      <c r="L11" s="257"/>
      <c r="M11" s="257"/>
    </row>
    <row r="12" spans="1:13" ht="12.75">
      <c r="A12" s="94" t="s">
        <v>74</v>
      </c>
      <c r="B12" s="364" t="s">
        <v>84</v>
      </c>
      <c r="C12" s="364" t="s">
        <v>84</v>
      </c>
      <c r="D12" s="364">
        <v>10291.32</v>
      </c>
      <c r="E12" s="364" t="s">
        <v>84</v>
      </c>
      <c r="F12" s="364">
        <v>80.34</v>
      </c>
      <c r="H12" s="264"/>
      <c r="I12" s="257"/>
      <c r="J12" s="255"/>
      <c r="K12" s="255"/>
      <c r="L12" s="257"/>
      <c r="M12" s="255"/>
    </row>
    <row r="13" spans="1:13" ht="12.75">
      <c r="A13" s="94" t="s">
        <v>75</v>
      </c>
      <c r="B13" s="364" t="s">
        <v>84</v>
      </c>
      <c r="C13" s="364" t="s">
        <v>84</v>
      </c>
      <c r="D13" s="364">
        <v>7039.86</v>
      </c>
      <c r="E13" s="364">
        <v>434.61</v>
      </c>
      <c r="F13" s="364">
        <v>0.23</v>
      </c>
      <c r="H13" s="264"/>
      <c r="I13" s="257"/>
      <c r="J13" s="255"/>
      <c r="K13" s="255"/>
      <c r="L13" s="255"/>
      <c r="M13" s="255"/>
    </row>
    <row r="14" spans="1:13" ht="12.75">
      <c r="A14" s="46" t="s">
        <v>108</v>
      </c>
      <c r="B14" s="364" t="s">
        <v>84</v>
      </c>
      <c r="C14" s="364" t="s">
        <v>84</v>
      </c>
      <c r="D14" s="364">
        <v>3099.26</v>
      </c>
      <c r="E14" s="364" t="s">
        <v>84</v>
      </c>
      <c r="F14" s="364">
        <v>126.49</v>
      </c>
      <c r="H14" s="264"/>
      <c r="I14" s="255"/>
      <c r="J14" s="257"/>
      <c r="K14" s="255"/>
      <c r="L14" s="257"/>
      <c r="M14" s="255"/>
    </row>
    <row r="15" spans="1:13" ht="12.75">
      <c r="A15" s="94" t="s">
        <v>76</v>
      </c>
      <c r="B15" s="364" t="s">
        <v>84</v>
      </c>
      <c r="C15" s="364">
        <v>1339.99</v>
      </c>
      <c r="D15" s="364">
        <v>8840.95</v>
      </c>
      <c r="E15" s="364" t="s">
        <v>84</v>
      </c>
      <c r="F15" s="364">
        <v>1454.88</v>
      </c>
      <c r="H15" s="264"/>
      <c r="I15" s="257"/>
      <c r="J15" s="255"/>
      <c r="K15" s="255"/>
      <c r="L15" s="257"/>
      <c r="M15" s="255"/>
    </row>
    <row r="16" spans="1:13" ht="12.75">
      <c r="A16" s="94" t="s">
        <v>77</v>
      </c>
      <c r="B16" s="364" t="s">
        <v>84</v>
      </c>
      <c r="C16" s="364">
        <v>2182.5</v>
      </c>
      <c r="D16" s="364">
        <v>13932.07</v>
      </c>
      <c r="E16" s="364" t="s">
        <v>84</v>
      </c>
      <c r="F16" s="364">
        <v>1.16</v>
      </c>
      <c r="H16" s="264"/>
      <c r="I16" s="257"/>
      <c r="J16" s="255"/>
      <c r="K16" s="255"/>
      <c r="L16" s="257"/>
      <c r="M16" s="257"/>
    </row>
    <row r="17" spans="1:13" ht="12.75">
      <c r="A17" s="94" t="s">
        <v>78</v>
      </c>
      <c r="B17" s="364">
        <v>0.25</v>
      </c>
      <c r="C17" s="364">
        <v>42.18</v>
      </c>
      <c r="D17" s="364">
        <v>686.62</v>
      </c>
      <c r="E17" s="364" t="s">
        <v>84</v>
      </c>
      <c r="F17" s="364">
        <v>2.59</v>
      </c>
      <c r="H17" s="264"/>
      <c r="I17" s="255"/>
      <c r="J17" s="255"/>
      <c r="K17" s="255"/>
      <c r="L17" s="257"/>
      <c r="M17" s="255"/>
    </row>
    <row r="18" spans="1:13" ht="12.75">
      <c r="A18" s="94" t="s">
        <v>79</v>
      </c>
      <c r="B18" s="364" t="s">
        <v>84</v>
      </c>
      <c r="C18" s="364" t="s">
        <v>84</v>
      </c>
      <c r="D18" s="364">
        <v>4998.01</v>
      </c>
      <c r="E18" s="364" t="s">
        <v>84</v>
      </c>
      <c r="F18" s="364">
        <v>1.86</v>
      </c>
      <c r="H18" s="264"/>
      <c r="I18" s="257"/>
      <c r="J18" s="257"/>
      <c r="K18" s="255"/>
      <c r="L18" s="257"/>
      <c r="M18" s="257"/>
    </row>
    <row r="19" spans="1:13" ht="12.75">
      <c r="A19" s="94" t="s">
        <v>80</v>
      </c>
      <c r="B19" s="364">
        <v>2984.5</v>
      </c>
      <c r="C19" s="364">
        <v>10558.19</v>
      </c>
      <c r="D19" s="364">
        <v>7571.95</v>
      </c>
      <c r="E19" s="364">
        <v>456.3</v>
      </c>
      <c r="F19" s="364">
        <v>54.12</v>
      </c>
      <c r="H19" s="264"/>
      <c r="I19" s="255"/>
      <c r="J19" s="255"/>
      <c r="K19" s="255"/>
      <c r="L19" s="257"/>
      <c r="M19" s="255"/>
    </row>
    <row r="20" spans="1:13" ht="12.75">
      <c r="A20" s="94" t="s">
        <v>81</v>
      </c>
      <c r="B20" s="364">
        <v>3.36</v>
      </c>
      <c r="C20" s="364">
        <v>9605.39</v>
      </c>
      <c r="D20" s="364">
        <v>3471.42</v>
      </c>
      <c r="E20" s="364">
        <v>3.82</v>
      </c>
      <c r="F20" s="364">
        <v>1.2</v>
      </c>
      <c r="H20" s="264"/>
      <c r="I20" s="257"/>
      <c r="J20" s="255"/>
      <c r="K20" s="255"/>
      <c r="L20" s="257"/>
      <c r="M20" s="257"/>
    </row>
    <row r="21" spans="1:13" ht="12.75">
      <c r="A21" s="94" t="s">
        <v>99</v>
      </c>
      <c r="B21" s="364" t="s">
        <v>84</v>
      </c>
      <c r="C21" s="364">
        <v>144.88</v>
      </c>
      <c r="D21" s="364">
        <v>10581.09</v>
      </c>
      <c r="E21" s="364">
        <v>693.65</v>
      </c>
      <c r="F21" s="364">
        <v>0.24</v>
      </c>
      <c r="H21" s="264"/>
      <c r="I21" s="257"/>
      <c r="J21" s="255"/>
      <c r="K21" s="255"/>
      <c r="L21" s="255"/>
      <c r="M21" s="255"/>
    </row>
    <row r="22" spans="1:13" ht="12.75">
      <c r="A22" s="174" t="s">
        <v>109</v>
      </c>
      <c r="B22" s="364" t="s">
        <v>84</v>
      </c>
      <c r="C22" s="364" t="s">
        <v>84</v>
      </c>
      <c r="D22" s="364">
        <v>116.65</v>
      </c>
      <c r="E22" s="364" t="s">
        <v>84</v>
      </c>
      <c r="F22" s="364" t="s">
        <v>84</v>
      </c>
      <c r="H22" s="264"/>
      <c r="I22" s="257"/>
      <c r="J22" s="257"/>
      <c r="K22" s="255"/>
      <c r="L22" s="257"/>
      <c r="M22" s="257"/>
    </row>
    <row r="23" spans="1:13" ht="12.75">
      <c r="A23" s="94" t="s">
        <v>83</v>
      </c>
      <c r="B23" s="364" t="s">
        <v>84</v>
      </c>
      <c r="C23" s="364">
        <v>24.09</v>
      </c>
      <c r="D23" s="364">
        <v>37923.83</v>
      </c>
      <c r="E23" s="364" t="s">
        <v>84</v>
      </c>
      <c r="F23" s="364">
        <v>6</v>
      </c>
      <c r="H23" s="264"/>
      <c r="I23" s="257"/>
      <c r="J23" s="255"/>
      <c r="K23" s="255"/>
      <c r="L23" s="257"/>
      <c r="M23" s="255"/>
    </row>
    <row r="24" spans="1:13" ht="12.75">
      <c r="A24" s="357" t="s">
        <v>110</v>
      </c>
      <c r="B24" s="365" t="s">
        <v>84</v>
      </c>
      <c r="C24" s="365" t="s">
        <v>84</v>
      </c>
      <c r="D24" s="365">
        <v>1.2</v>
      </c>
      <c r="E24" s="365" t="s">
        <v>84</v>
      </c>
      <c r="F24" s="365" t="s">
        <v>84</v>
      </c>
      <c r="H24" s="264"/>
      <c r="I24" s="257"/>
      <c r="J24" s="257"/>
      <c r="K24" s="255"/>
      <c r="L24" s="257"/>
      <c r="M24" s="257"/>
    </row>
    <row r="25" spans="1:13" ht="12.75">
      <c r="A25" s="95" t="s">
        <v>86</v>
      </c>
      <c r="B25" s="89" t="s">
        <v>84</v>
      </c>
      <c r="C25" s="89" t="s">
        <v>84</v>
      </c>
      <c r="D25" s="366">
        <v>1103.72</v>
      </c>
      <c r="E25" s="89" t="s">
        <v>84</v>
      </c>
      <c r="F25" s="366" t="s">
        <v>84</v>
      </c>
      <c r="H25" s="65"/>
      <c r="I25" s="65"/>
      <c r="J25" s="65"/>
      <c r="K25" s="65"/>
      <c r="L25" s="65"/>
      <c r="M25" s="65"/>
    </row>
    <row r="26" spans="8:13" ht="12.75">
      <c r="H26" s="65"/>
      <c r="I26" s="65"/>
      <c r="J26" s="63"/>
      <c r="K26" s="65"/>
      <c r="L26" s="65"/>
      <c r="M26" s="65"/>
    </row>
    <row r="27" spans="1:6" ht="27" customHeight="1">
      <c r="A27" s="425" t="s">
        <v>174</v>
      </c>
      <c r="B27" s="425"/>
      <c r="C27" s="425"/>
      <c r="D27" s="425"/>
      <c r="E27" s="425"/>
      <c r="F27" s="425"/>
    </row>
    <row r="28" spans="1:6" ht="12.75">
      <c r="A28" s="96"/>
      <c r="B28" s="96"/>
      <c r="C28" s="96"/>
      <c r="D28" s="96"/>
      <c r="E28" s="96"/>
      <c r="F28" s="92" t="s">
        <v>92</v>
      </c>
    </row>
    <row r="29" spans="1:6" ht="16.5" customHeight="1">
      <c r="A29" s="423"/>
      <c r="B29" s="422" t="s">
        <v>93</v>
      </c>
      <c r="C29" s="429"/>
      <c r="D29" s="429"/>
      <c r="E29" s="422" t="s">
        <v>136</v>
      </c>
      <c r="F29" s="422" t="s">
        <v>137</v>
      </c>
    </row>
    <row r="30" spans="1:6" ht="22.5">
      <c r="A30" s="423"/>
      <c r="B30" s="284" t="s">
        <v>95</v>
      </c>
      <c r="C30" s="284" t="s">
        <v>96</v>
      </c>
      <c r="D30" s="284" t="s">
        <v>97</v>
      </c>
      <c r="E30" s="422"/>
      <c r="F30" s="422"/>
    </row>
    <row r="31" spans="1:13" ht="12.75">
      <c r="A31" s="97" t="s">
        <v>69</v>
      </c>
      <c r="B31" s="352">
        <v>3950.7</v>
      </c>
      <c r="C31" s="352">
        <v>221868.7</v>
      </c>
      <c r="D31" s="352">
        <v>63223.6</v>
      </c>
      <c r="E31" s="352">
        <v>45045.2</v>
      </c>
      <c r="F31" s="352">
        <v>1647.5</v>
      </c>
      <c r="H31" s="171"/>
      <c r="I31" s="171"/>
      <c r="J31" s="171"/>
      <c r="K31" s="88"/>
      <c r="L31" s="171"/>
      <c r="M31" s="171"/>
    </row>
    <row r="32" spans="1:13" ht="12.75">
      <c r="A32" s="174" t="s">
        <v>107</v>
      </c>
      <c r="B32" s="353" t="s">
        <v>84</v>
      </c>
      <c r="C32" s="352">
        <v>2782.3</v>
      </c>
      <c r="D32" s="352">
        <v>12.7</v>
      </c>
      <c r="E32" s="352">
        <v>1120.6</v>
      </c>
      <c r="F32" s="352">
        <v>55.1</v>
      </c>
      <c r="H32" s="171"/>
      <c r="I32" s="171"/>
      <c r="J32" s="171"/>
      <c r="K32" s="88"/>
      <c r="L32" s="171"/>
      <c r="M32" s="171"/>
    </row>
    <row r="33" spans="1:13" ht="12.75">
      <c r="A33" s="98" t="s">
        <v>70</v>
      </c>
      <c r="B33" s="352">
        <v>333.6</v>
      </c>
      <c r="C33" s="352">
        <v>12493.6</v>
      </c>
      <c r="D33" s="352">
        <v>19218.2</v>
      </c>
      <c r="E33" s="352">
        <v>11608.3</v>
      </c>
      <c r="F33" s="352">
        <v>100.8</v>
      </c>
      <c r="H33" s="88"/>
      <c r="I33" s="171"/>
      <c r="J33" s="171"/>
      <c r="K33" s="88"/>
      <c r="L33" s="171"/>
      <c r="M33" s="171"/>
    </row>
    <row r="34" spans="1:13" ht="12.75">
      <c r="A34" s="98" t="s">
        <v>71</v>
      </c>
      <c r="B34" s="353" t="s">
        <v>84</v>
      </c>
      <c r="C34" s="352">
        <v>8035.9</v>
      </c>
      <c r="D34" s="352">
        <v>457.3</v>
      </c>
      <c r="E34" s="352">
        <v>1288.1</v>
      </c>
      <c r="F34" s="353" t="s">
        <v>84</v>
      </c>
      <c r="H34" s="88"/>
      <c r="I34" s="171"/>
      <c r="J34" s="171"/>
      <c r="K34" s="88"/>
      <c r="L34" s="171"/>
      <c r="M34" s="88"/>
    </row>
    <row r="35" spans="1:13" ht="12.75">
      <c r="A35" s="98" t="s">
        <v>72</v>
      </c>
      <c r="B35" s="353" t="s">
        <v>84</v>
      </c>
      <c r="C35" s="352">
        <v>20242.9</v>
      </c>
      <c r="D35" s="352">
        <v>617</v>
      </c>
      <c r="E35" s="352">
        <v>737.7</v>
      </c>
      <c r="F35" s="352">
        <v>14.4</v>
      </c>
      <c r="H35" s="171"/>
      <c r="I35" s="171"/>
      <c r="J35" s="171"/>
      <c r="K35" s="88"/>
      <c r="L35" s="171"/>
      <c r="M35" s="171"/>
    </row>
    <row r="36" spans="1:13" ht="12.75">
      <c r="A36" s="98" t="s">
        <v>73</v>
      </c>
      <c r="B36" s="353" t="s">
        <v>84</v>
      </c>
      <c r="C36" s="353" t="s">
        <v>84</v>
      </c>
      <c r="D36" s="352">
        <v>1776.6</v>
      </c>
      <c r="E36" s="353" t="s">
        <v>84</v>
      </c>
      <c r="F36" s="353" t="s">
        <v>84</v>
      </c>
      <c r="H36" s="88"/>
      <c r="I36" s="88"/>
      <c r="J36" s="171"/>
      <c r="K36" s="88"/>
      <c r="L36" s="88"/>
      <c r="M36" s="88"/>
    </row>
    <row r="37" spans="1:13" ht="12.75">
      <c r="A37" s="98" t="s">
        <v>74</v>
      </c>
      <c r="B37" s="353" t="s">
        <v>84</v>
      </c>
      <c r="C37" s="352">
        <v>729.9</v>
      </c>
      <c r="D37" s="352">
        <v>72.3</v>
      </c>
      <c r="E37" s="352">
        <v>5763.5</v>
      </c>
      <c r="F37" s="352">
        <v>1017.3</v>
      </c>
      <c r="H37" s="88"/>
      <c r="I37" s="171"/>
      <c r="J37" s="171"/>
      <c r="K37" s="88"/>
      <c r="L37" s="171"/>
      <c r="M37" s="171"/>
    </row>
    <row r="38" spans="1:13" ht="12.75">
      <c r="A38" s="98" t="s">
        <v>75</v>
      </c>
      <c r="B38" s="353" t="s">
        <v>84</v>
      </c>
      <c r="C38" s="352">
        <v>1698.9</v>
      </c>
      <c r="D38" s="352">
        <v>29</v>
      </c>
      <c r="E38" s="352">
        <v>1119.6</v>
      </c>
      <c r="F38" s="353" t="s">
        <v>84</v>
      </c>
      <c r="H38" s="88"/>
      <c r="I38" s="171"/>
      <c r="J38" s="171"/>
      <c r="K38" s="88"/>
      <c r="L38" s="171"/>
      <c r="M38" s="171"/>
    </row>
    <row r="39" spans="1:13" ht="12.75">
      <c r="A39" s="46" t="s">
        <v>108</v>
      </c>
      <c r="B39" s="353" t="s">
        <v>84</v>
      </c>
      <c r="C39" s="352">
        <v>5552.5</v>
      </c>
      <c r="D39" s="352">
        <v>4154</v>
      </c>
      <c r="E39" s="352">
        <v>393.5</v>
      </c>
      <c r="F39" s="352">
        <v>3</v>
      </c>
      <c r="H39" s="88"/>
      <c r="I39" s="171"/>
      <c r="J39" s="171"/>
      <c r="K39" s="88"/>
      <c r="L39" s="171"/>
      <c r="M39" s="171"/>
    </row>
    <row r="40" spans="1:13" ht="12.75">
      <c r="A40" s="98" t="s">
        <v>76</v>
      </c>
      <c r="B40" s="353" t="s">
        <v>84</v>
      </c>
      <c r="C40" s="352">
        <v>1400.4</v>
      </c>
      <c r="D40" s="352">
        <v>363.2</v>
      </c>
      <c r="E40" s="352">
        <v>1800.7</v>
      </c>
      <c r="F40" s="352">
        <v>57</v>
      </c>
      <c r="H40" s="88"/>
      <c r="I40" s="171"/>
      <c r="J40" s="171"/>
      <c r="K40" s="88"/>
      <c r="L40" s="171"/>
      <c r="M40" s="171"/>
    </row>
    <row r="41" spans="1:13" ht="12.75">
      <c r="A41" s="98" t="s">
        <v>77</v>
      </c>
      <c r="B41" s="353" t="s">
        <v>84</v>
      </c>
      <c r="C41" s="352">
        <v>39425.3</v>
      </c>
      <c r="D41" s="352">
        <v>362.6</v>
      </c>
      <c r="E41" s="352">
        <v>4197.1</v>
      </c>
      <c r="F41" s="352">
        <v>182.7</v>
      </c>
      <c r="H41" s="88"/>
      <c r="I41" s="171"/>
      <c r="J41" s="171"/>
      <c r="K41" s="88"/>
      <c r="L41" s="171"/>
      <c r="M41" s="88"/>
    </row>
    <row r="42" spans="1:13" ht="12.75">
      <c r="A42" s="98" t="s">
        <v>78</v>
      </c>
      <c r="B42" s="353" t="s">
        <v>84</v>
      </c>
      <c r="C42" s="352">
        <v>3791.5</v>
      </c>
      <c r="D42" s="352">
        <v>58.6</v>
      </c>
      <c r="E42" s="352">
        <v>18.7</v>
      </c>
      <c r="F42" s="353" t="s">
        <v>84</v>
      </c>
      <c r="H42" s="88"/>
      <c r="I42" s="171"/>
      <c r="J42" s="171"/>
      <c r="K42" s="88"/>
      <c r="L42" s="171"/>
      <c r="M42" s="171"/>
    </row>
    <row r="43" spans="1:13" ht="12.75">
      <c r="A43" s="98" t="s">
        <v>80</v>
      </c>
      <c r="B43" s="352">
        <v>3545.8</v>
      </c>
      <c r="C43" s="352">
        <v>42267.6</v>
      </c>
      <c r="D43" s="352">
        <v>27</v>
      </c>
      <c r="E43" s="352">
        <v>4400.3</v>
      </c>
      <c r="F43" s="353" t="s">
        <v>84</v>
      </c>
      <c r="H43" s="88"/>
      <c r="I43" s="88"/>
      <c r="J43" s="88"/>
      <c r="K43" s="88"/>
      <c r="L43" s="88"/>
      <c r="M43" s="88"/>
    </row>
    <row r="44" spans="1:13" ht="12.75">
      <c r="A44" s="98" t="s">
        <v>81</v>
      </c>
      <c r="B44" s="352">
        <v>69.6</v>
      </c>
      <c r="C44" s="352">
        <v>56967.5</v>
      </c>
      <c r="D44" s="352">
        <v>17197.7</v>
      </c>
      <c r="E44" s="352">
        <v>10959.5</v>
      </c>
      <c r="F44" s="352">
        <v>0.4</v>
      </c>
      <c r="H44" s="171"/>
      <c r="I44" s="171"/>
      <c r="J44" s="171"/>
      <c r="K44" s="88"/>
      <c r="L44" s="171"/>
      <c r="M44" s="171"/>
    </row>
    <row r="45" spans="1:13" ht="12.75">
      <c r="A45" s="98" t="s">
        <v>99</v>
      </c>
      <c r="B45" s="353" t="s">
        <v>84</v>
      </c>
      <c r="C45" s="352">
        <v>4543.5</v>
      </c>
      <c r="D45" s="352">
        <v>14274.4</v>
      </c>
      <c r="E45" s="352">
        <v>335.2</v>
      </c>
      <c r="F45" s="352">
        <v>104.6</v>
      </c>
      <c r="H45" s="171"/>
      <c r="I45" s="171"/>
      <c r="J45" s="171"/>
      <c r="K45" s="88"/>
      <c r="L45" s="171"/>
      <c r="M45" s="88"/>
    </row>
    <row r="46" spans="1:13" ht="12.75">
      <c r="A46" s="98" t="s">
        <v>109</v>
      </c>
      <c r="B46" s="353" t="s">
        <v>84</v>
      </c>
      <c r="C46" s="353" t="s">
        <v>84</v>
      </c>
      <c r="D46" s="352">
        <v>53.5</v>
      </c>
      <c r="E46" s="352">
        <v>16.1</v>
      </c>
      <c r="F46" s="353" t="s">
        <v>84</v>
      </c>
      <c r="H46" s="171"/>
      <c r="I46" s="171"/>
      <c r="J46" s="171"/>
      <c r="K46" s="88"/>
      <c r="L46" s="171"/>
      <c r="M46" s="88"/>
    </row>
    <row r="47" spans="1:13" ht="12.75">
      <c r="A47" s="98" t="s">
        <v>83</v>
      </c>
      <c r="B47" s="352">
        <v>1.7</v>
      </c>
      <c r="C47" s="352">
        <v>16452.3</v>
      </c>
      <c r="D47" s="352">
        <v>1057.6</v>
      </c>
      <c r="E47" s="352">
        <v>1163.8</v>
      </c>
      <c r="F47" s="352">
        <v>6.9</v>
      </c>
      <c r="H47" s="88"/>
      <c r="I47" s="171"/>
      <c r="J47" s="171"/>
      <c r="K47" s="88"/>
      <c r="L47" s="171"/>
      <c r="M47" s="171"/>
    </row>
    <row r="48" spans="1:13" ht="12.75">
      <c r="A48" s="99" t="s">
        <v>86</v>
      </c>
      <c r="B48" s="89" t="s">
        <v>84</v>
      </c>
      <c r="C48" s="354">
        <v>5484.8</v>
      </c>
      <c r="D48" s="354">
        <v>3492.1</v>
      </c>
      <c r="E48" s="354">
        <v>122.7</v>
      </c>
      <c r="F48" s="354">
        <v>105.3</v>
      </c>
      <c r="H48" s="88"/>
      <c r="I48" s="171"/>
      <c r="J48" s="171"/>
      <c r="K48" s="88"/>
      <c r="L48" s="171"/>
      <c r="M48" s="171"/>
    </row>
    <row r="49" spans="8:13" ht="12.75">
      <c r="H49" s="88"/>
      <c r="I49" s="88"/>
      <c r="J49" s="88"/>
      <c r="K49" s="88"/>
      <c r="L49" s="88"/>
      <c r="M49" s="88"/>
    </row>
    <row r="50" spans="8:13" ht="12.75">
      <c r="H50" s="88"/>
      <c r="I50" s="88"/>
      <c r="J50" s="88"/>
      <c r="K50" s="88"/>
      <c r="L50" s="88"/>
      <c r="M50" s="88"/>
    </row>
    <row r="51" spans="1:13" ht="27" customHeight="1">
      <c r="A51" s="436" t="s">
        <v>175</v>
      </c>
      <c r="B51" s="436"/>
      <c r="C51" s="436"/>
      <c r="D51" s="436"/>
      <c r="E51" s="436"/>
      <c r="F51" s="436"/>
      <c r="H51" s="88"/>
      <c r="I51" s="171"/>
      <c r="J51" s="171"/>
      <c r="K51" s="88"/>
      <c r="L51" s="171"/>
      <c r="M51" s="171"/>
    </row>
    <row r="52" spans="2:13" ht="12.75">
      <c r="B52" s="100"/>
      <c r="C52" s="101"/>
      <c r="D52" s="101"/>
      <c r="E52" s="102"/>
      <c r="F52" s="103" t="s">
        <v>90</v>
      </c>
      <c r="H52" s="169"/>
      <c r="I52" s="169"/>
      <c r="J52" s="169"/>
      <c r="K52" s="169"/>
      <c r="L52" s="169"/>
      <c r="M52" s="169"/>
    </row>
    <row r="53" spans="1:6" ht="14.25" customHeight="1">
      <c r="A53" s="423"/>
      <c r="B53" s="429" t="s">
        <v>93</v>
      </c>
      <c r="C53" s="429"/>
      <c r="D53" s="426"/>
      <c r="E53" s="422" t="s">
        <v>136</v>
      </c>
      <c r="F53" s="422" t="s">
        <v>137</v>
      </c>
    </row>
    <row r="54" spans="1:6" ht="22.5">
      <c r="A54" s="423"/>
      <c r="B54" s="284" t="s">
        <v>96</v>
      </c>
      <c r="C54" s="284" t="s">
        <v>138</v>
      </c>
      <c r="D54" s="284" t="s">
        <v>98</v>
      </c>
      <c r="E54" s="422"/>
      <c r="F54" s="422"/>
    </row>
    <row r="55" spans="1:13" ht="12.75">
      <c r="A55" s="97" t="s">
        <v>69</v>
      </c>
      <c r="B55" s="352">
        <v>4305.3</v>
      </c>
      <c r="C55" s="352">
        <v>2041558</v>
      </c>
      <c r="D55" s="352">
        <v>40431</v>
      </c>
      <c r="E55" s="352">
        <v>113236</v>
      </c>
      <c r="F55" s="352">
        <v>6367.9</v>
      </c>
      <c r="H55" s="65"/>
      <c r="I55" s="85"/>
      <c r="J55" s="85"/>
      <c r="K55" s="85"/>
      <c r="L55" s="64"/>
      <c r="M55" s="64"/>
    </row>
    <row r="56" spans="1:13" ht="12.75">
      <c r="A56" s="174" t="s">
        <v>107</v>
      </c>
      <c r="B56" s="353" t="s">
        <v>84</v>
      </c>
      <c r="C56" s="352">
        <v>1253.2</v>
      </c>
      <c r="D56" s="353" t="s">
        <v>84</v>
      </c>
      <c r="E56" s="353" t="s">
        <v>84</v>
      </c>
      <c r="F56" s="353" t="s">
        <v>84</v>
      </c>
      <c r="H56" s="65"/>
      <c r="I56" s="85"/>
      <c r="J56" s="85"/>
      <c r="K56" s="85"/>
      <c r="L56" s="64"/>
      <c r="M56" s="64"/>
    </row>
    <row r="57" spans="1:13" ht="12.75">
      <c r="A57" s="98" t="s">
        <v>70</v>
      </c>
      <c r="B57" s="353" t="s">
        <v>84</v>
      </c>
      <c r="C57" s="352">
        <v>311223.5</v>
      </c>
      <c r="D57" s="352">
        <v>5691</v>
      </c>
      <c r="E57" s="352">
        <v>16546.3</v>
      </c>
      <c r="F57" s="352">
        <v>3746</v>
      </c>
      <c r="H57" s="65"/>
      <c r="I57" s="65"/>
      <c r="J57" s="85"/>
      <c r="K57" s="85"/>
      <c r="L57" s="64"/>
      <c r="M57" s="64"/>
    </row>
    <row r="58" spans="1:13" ht="12.75">
      <c r="A58" s="98" t="s">
        <v>71</v>
      </c>
      <c r="B58" s="353" t="s">
        <v>84</v>
      </c>
      <c r="C58" s="352">
        <v>92310</v>
      </c>
      <c r="D58" s="353" t="s">
        <v>84</v>
      </c>
      <c r="E58" s="352">
        <v>1220</v>
      </c>
      <c r="F58" s="353" t="s">
        <v>84</v>
      </c>
      <c r="H58" s="65"/>
      <c r="I58" s="65"/>
      <c r="J58" s="85"/>
      <c r="K58" s="65"/>
      <c r="L58" s="64"/>
      <c r="M58" s="65"/>
    </row>
    <row r="59" spans="1:13" ht="12.75">
      <c r="A59" s="98" t="s">
        <v>72</v>
      </c>
      <c r="B59" s="353" t="s">
        <v>84</v>
      </c>
      <c r="C59" s="352">
        <v>171072</v>
      </c>
      <c r="D59" s="352">
        <v>1202.4</v>
      </c>
      <c r="E59" s="352">
        <v>83874.8</v>
      </c>
      <c r="F59" s="353" t="s">
        <v>111</v>
      </c>
      <c r="H59" s="65"/>
      <c r="I59" s="65"/>
      <c r="J59" s="85"/>
      <c r="K59" s="85"/>
      <c r="L59" s="64"/>
      <c r="M59" s="65"/>
    </row>
    <row r="60" spans="1:13" ht="12.75">
      <c r="A60" s="98" t="s">
        <v>74</v>
      </c>
      <c r="B60" s="353" t="s">
        <v>84</v>
      </c>
      <c r="C60" s="352" t="s">
        <v>195</v>
      </c>
      <c r="D60" s="353" t="s">
        <v>84</v>
      </c>
      <c r="E60" s="352">
        <v>119.3</v>
      </c>
      <c r="F60" s="353" t="s">
        <v>84</v>
      </c>
      <c r="H60" s="65"/>
      <c r="I60" s="65"/>
      <c r="J60" s="85"/>
      <c r="K60" s="65"/>
      <c r="L60" s="65"/>
      <c r="M60" s="65"/>
    </row>
    <row r="61" spans="1:13" ht="12.75">
      <c r="A61" s="98" t="s">
        <v>75</v>
      </c>
      <c r="B61" s="353" t="s">
        <v>84</v>
      </c>
      <c r="C61" s="352">
        <v>25722.3</v>
      </c>
      <c r="D61" s="353" t="s">
        <v>84</v>
      </c>
      <c r="E61" s="353" t="s">
        <v>84</v>
      </c>
      <c r="F61" s="353" t="s">
        <v>84</v>
      </c>
      <c r="H61" s="65"/>
      <c r="I61" s="65"/>
      <c r="J61" s="85"/>
      <c r="K61" s="85"/>
      <c r="L61" s="64"/>
      <c r="M61" s="65"/>
    </row>
    <row r="62" spans="1:13" ht="12.75">
      <c r="A62" s="46" t="s">
        <v>108</v>
      </c>
      <c r="B62" s="352">
        <v>725</v>
      </c>
      <c r="C62" s="352">
        <v>165089</v>
      </c>
      <c r="D62" s="353" t="s">
        <v>84</v>
      </c>
      <c r="E62" s="352">
        <v>3047.1</v>
      </c>
      <c r="F62" s="352">
        <v>16</v>
      </c>
      <c r="H62" s="65"/>
      <c r="I62" s="65"/>
      <c r="J62" s="85"/>
      <c r="K62" s="65"/>
      <c r="L62" s="65"/>
      <c r="M62" s="65"/>
    </row>
    <row r="63" spans="1:13" ht="12.75">
      <c r="A63" s="98" t="s">
        <v>76</v>
      </c>
      <c r="B63" s="353" t="s">
        <v>84</v>
      </c>
      <c r="C63" s="352">
        <v>312570.9</v>
      </c>
      <c r="D63" s="352">
        <v>32241.6</v>
      </c>
      <c r="E63" s="352">
        <v>4415.6</v>
      </c>
      <c r="F63" s="352">
        <v>2604.9</v>
      </c>
      <c r="H63" s="65"/>
      <c r="I63" s="65"/>
      <c r="J63" s="85"/>
      <c r="K63" s="65"/>
      <c r="L63" s="65"/>
      <c r="M63" s="65"/>
    </row>
    <row r="64" spans="1:13" ht="12.75">
      <c r="A64" s="98" t="s">
        <v>77</v>
      </c>
      <c r="B64" s="353" t="s">
        <v>84</v>
      </c>
      <c r="C64" s="352">
        <v>169107.7</v>
      </c>
      <c r="D64" s="353" t="s">
        <v>84</v>
      </c>
      <c r="E64" s="353" t="s">
        <v>84</v>
      </c>
      <c r="F64" s="353" t="s">
        <v>84</v>
      </c>
      <c r="H64" s="65"/>
      <c r="I64" s="65"/>
      <c r="J64" s="85"/>
      <c r="K64" s="85"/>
      <c r="L64" s="64"/>
      <c r="M64" s="64"/>
    </row>
    <row r="65" spans="1:13" ht="12.75">
      <c r="A65" s="98" t="s">
        <v>80</v>
      </c>
      <c r="B65" s="353" t="s">
        <v>84</v>
      </c>
      <c r="C65" s="352">
        <v>98416</v>
      </c>
      <c r="D65" s="352">
        <v>1296</v>
      </c>
      <c r="E65" s="353" t="s">
        <v>84</v>
      </c>
      <c r="F65" s="353" t="s">
        <v>84</v>
      </c>
      <c r="H65" s="65"/>
      <c r="I65" s="65"/>
      <c r="J65" s="85"/>
      <c r="K65" s="85"/>
      <c r="L65" s="65"/>
      <c r="M65" s="65"/>
    </row>
    <row r="66" spans="1:13" ht="12.75">
      <c r="A66" s="98" t="s">
        <v>81</v>
      </c>
      <c r="B66" s="353" t="s">
        <v>84</v>
      </c>
      <c r="C66" s="352">
        <v>286445</v>
      </c>
      <c r="D66" s="353" t="s">
        <v>84</v>
      </c>
      <c r="E66" s="352">
        <v>1320.5</v>
      </c>
      <c r="F66" s="353" t="s">
        <v>84</v>
      </c>
      <c r="H66" s="65"/>
      <c r="I66" s="65"/>
      <c r="J66" s="85"/>
      <c r="K66" s="65"/>
      <c r="L66" s="65"/>
      <c r="M66" s="65"/>
    </row>
    <row r="67" spans="1:13" ht="12.75">
      <c r="A67" s="98" t="s">
        <v>99</v>
      </c>
      <c r="B67" s="353" t="s">
        <v>84</v>
      </c>
      <c r="C67" s="352">
        <v>47309.6</v>
      </c>
      <c r="D67" s="353" t="s">
        <v>84</v>
      </c>
      <c r="E67" s="353" t="s">
        <v>84</v>
      </c>
      <c r="F67" s="353" t="s">
        <v>84</v>
      </c>
      <c r="H67" s="65"/>
      <c r="I67" s="65"/>
      <c r="J67" s="85"/>
      <c r="K67" s="65"/>
      <c r="L67" s="65"/>
      <c r="M67" s="65"/>
    </row>
    <row r="68" spans="1:13" ht="12.75">
      <c r="A68" s="174" t="s">
        <v>109</v>
      </c>
      <c r="B68" s="353" t="s">
        <v>84</v>
      </c>
      <c r="C68" s="352">
        <v>3860.1</v>
      </c>
      <c r="D68" s="353" t="s">
        <v>84</v>
      </c>
      <c r="E68" s="352">
        <v>2442.3</v>
      </c>
      <c r="F68" s="353" t="s">
        <v>84</v>
      </c>
      <c r="H68" s="65"/>
      <c r="I68" s="65"/>
      <c r="J68" s="85"/>
      <c r="K68" s="65"/>
      <c r="L68" s="65"/>
      <c r="M68" s="65"/>
    </row>
    <row r="69" spans="1:13" ht="12.75">
      <c r="A69" s="104" t="s">
        <v>83</v>
      </c>
      <c r="B69" s="352">
        <v>3580.3</v>
      </c>
      <c r="C69" s="352">
        <v>1123.8</v>
      </c>
      <c r="D69" s="353" t="s">
        <v>84</v>
      </c>
      <c r="E69" s="353" t="s">
        <v>84</v>
      </c>
      <c r="F69" s="353" t="s">
        <v>84</v>
      </c>
      <c r="H69" s="65"/>
      <c r="I69" s="65"/>
      <c r="J69" s="85"/>
      <c r="K69" s="85"/>
      <c r="L69" s="64"/>
      <c r="M69" s="65"/>
    </row>
    <row r="70" spans="1:13" ht="12.75">
      <c r="A70" s="99" t="s">
        <v>86</v>
      </c>
      <c r="B70" s="355" t="s">
        <v>84</v>
      </c>
      <c r="C70" s="348">
        <v>94629.1</v>
      </c>
      <c r="D70" s="355" t="s">
        <v>84</v>
      </c>
      <c r="E70" s="354">
        <v>250.1</v>
      </c>
      <c r="F70" s="355" t="s">
        <v>84</v>
      </c>
      <c r="H70" s="65"/>
      <c r="I70" s="65"/>
      <c r="J70" s="85"/>
      <c r="K70" s="65"/>
      <c r="L70" s="65"/>
      <c r="M70" s="65"/>
    </row>
    <row r="71" spans="8:13" ht="12.75">
      <c r="H71" s="65"/>
      <c r="I71" s="65"/>
      <c r="J71" s="85"/>
      <c r="K71" s="65"/>
      <c r="L71" s="64"/>
      <c r="M71" s="65"/>
    </row>
    <row r="72" spans="1:5" ht="14.25" customHeight="1">
      <c r="A72" s="424" t="s">
        <v>176</v>
      </c>
      <c r="B72" s="424"/>
      <c r="C72" s="424"/>
      <c r="D72" s="424"/>
      <c r="E72" s="298"/>
    </row>
    <row r="73" spans="2:5" ht="12.75">
      <c r="B73" s="105"/>
      <c r="C73" s="105"/>
      <c r="D73" s="106" t="s">
        <v>100</v>
      </c>
      <c r="E73" s="204"/>
    </row>
    <row r="74" spans="1:6" ht="14.25" customHeight="1">
      <c r="A74" s="423"/>
      <c r="B74" s="422" t="s">
        <v>93</v>
      </c>
      <c r="C74" s="429"/>
      <c r="D74" s="429"/>
      <c r="E74" s="422" t="s">
        <v>136</v>
      </c>
      <c r="F74" s="427"/>
    </row>
    <row r="75" spans="1:6" ht="22.5">
      <c r="A75" s="423"/>
      <c r="B75" s="315" t="s">
        <v>95</v>
      </c>
      <c r="C75" s="315" t="s">
        <v>96</v>
      </c>
      <c r="D75" s="315" t="s">
        <v>97</v>
      </c>
      <c r="E75" s="422"/>
      <c r="F75" s="427"/>
    </row>
    <row r="76" spans="1:5" ht="12.75">
      <c r="A76" s="97" t="s">
        <v>69</v>
      </c>
      <c r="B76" s="347">
        <v>7495</v>
      </c>
      <c r="C76" s="347">
        <v>11</v>
      </c>
      <c r="D76" s="347">
        <v>16306</v>
      </c>
      <c r="E76" s="347">
        <v>287</v>
      </c>
    </row>
    <row r="77" spans="1:5" ht="12.75">
      <c r="A77" s="174" t="s">
        <v>107</v>
      </c>
      <c r="B77" s="347">
        <v>207</v>
      </c>
      <c r="C77" s="353" t="s">
        <v>84</v>
      </c>
      <c r="D77" s="347">
        <v>15</v>
      </c>
      <c r="E77" s="347">
        <v>97</v>
      </c>
    </row>
    <row r="78" spans="1:5" ht="12.75">
      <c r="A78" s="98" t="s">
        <v>70</v>
      </c>
      <c r="B78" s="347">
        <v>21</v>
      </c>
      <c r="C78" s="353" t="s">
        <v>84</v>
      </c>
      <c r="D78" s="347">
        <v>2258</v>
      </c>
      <c r="E78" s="347">
        <v>14</v>
      </c>
    </row>
    <row r="79" spans="1:5" ht="12.75">
      <c r="A79" s="98" t="s">
        <v>71</v>
      </c>
      <c r="B79" s="353" t="s">
        <v>84</v>
      </c>
      <c r="C79" s="353" t="s">
        <v>84</v>
      </c>
      <c r="D79" s="347">
        <v>143</v>
      </c>
      <c r="E79" s="353" t="s">
        <v>111</v>
      </c>
    </row>
    <row r="80" spans="1:5" ht="12.75">
      <c r="A80" s="98" t="s">
        <v>72</v>
      </c>
      <c r="B80" s="353" t="s">
        <v>84</v>
      </c>
      <c r="C80" s="353" t="s">
        <v>84</v>
      </c>
      <c r="D80" s="347">
        <v>1244</v>
      </c>
      <c r="E80" s="353" t="s">
        <v>84</v>
      </c>
    </row>
    <row r="81" spans="1:5" ht="12.75">
      <c r="A81" s="98" t="s">
        <v>74</v>
      </c>
      <c r="B81" s="347">
        <v>195</v>
      </c>
      <c r="C81" s="353" t="s">
        <v>84</v>
      </c>
      <c r="D81" s="353" t="s">
        <v>84</v>
      </c>
      <c r="E81" s="353" t="s">
        <v>84</v>
      </c>
    </row>
    <row r="82" spans="1:5" ht="12.75">
      <c r="A82" s="98" t="s">
        <v>75</v>
      </c>
      <c r="B82" s="353" t="s">
        <v>84</v>
      </c>
      <c r="C82" s="353" t="s">
        <v>84</v>
      </c>
      <c r="D82" s="347">
        <v>509</v>
      </c>
      <c r="E82" s="353" t="s">
        <v>84</v>
      </c>
    </row>
    <row r="83" spans="1:5" ht="12.75">
      <c r="A83" s="46" t="s">
        <v>108</v>
      </c>
      <c r="B83" s="347">
        <v>45</v>
      </c>
      <c r="C83" s="353" t="s">
        <v>84</v>
      </c>
      <c r="D83" s="347">
        <v>817</v>
      </c>
      <c r="E83" s="353" t="s">
        <v>84</v>
      </c>
    </row>
    <row r="84" spans="1:5" ht="12.75">
      <c r="A84" s="98" t="s">
        <v>76</v>
      </c>
      <c r="B84" s="353" t="s">
        <v>84</v>
      </c>
      <c r="C84" s="353" t="s">
        <v>84</v>
      </c>
      <c r="D84" s="347">
        <v>345</v>
      </c>
      <c r="E84" s="353" t="s">
        <v>111</v>
      </c>
    </row>
    <row r="85" spans="1:5" ht="12.75">
      <c r="A85" s="98" t="s">
        <v>77</v>
      </c>
      <c r="B85" s="353" t="s">
        <v>84</v>
      </c>
      <c r="C85" s="353" t="s">
        <v>84</v>
      </c>
      <c r="D85" s="347">
        <v>2043</v>
      </c>
      <c r="E85" s="353" t="s">
        <v>84</v>
      </c>
    </row>
    <row r="86" spans="1:5" ht="12.75">
      <c r="A86" s="98" t="s">
        <v>78</v>
      </c>
      <c r="B86" s="353" t="s">
        <v>84</v>
      </c>
      <c r="C86" s="353" t="s">
        <v>84</v>
      </c>
      <c r="D86" s="347">
        <v>776</v>
      </c>
      <c r="E86" s="353" t="s">
        <v>84</v>
      </c>
    </row>
    <row r="87" spans="1:5" ht="12.75">
      <c r="A87" s="104" t="s">
        <v>80</v>
      </c>
      <c r="B87" s="347">
        <v>6976</v>
      </c>
      <c r="C87" s="353" t="s">
        <v>84</v>
      </c>
      <c r="D87" s="347">
        <v>177</v>
      </c>
      <c r="E87" s="347">
        <v>26</v>
      </c>
    </row>
    <row r="88" spans="1:5" ht="12.75">
      <c r="A88" s="104" t="s">
        <v>81</v>
      </c>
      <c r="B88" s="347">
        <v>51</v>
      </c>
      <c r="C88" s="353" t="s">
        <v>84</v>
      </c>
      <c r="D88" s="347">
        <v>642</v>
      </c>
      <c r="E88" s="353" t="s">
        <v>111</v>
      </c>
    </row>
    <row r="89" spans="1:5" ht="12.75">
      <c r="A89" s="104" t="s">
        <v>99</v>
      </c>
      <c r="B89" s="353" t="s">
        <v>84</v>
      </c>
      <c r="C89" s="353" t="s">
        <v>111</v>
      </c>
      <c r="D89" s="347">
        <v>6076</v>
      </c>
      <c r="E89" s="65" t="s">
        <v>84</v>
      </c>
    </row>
    <row r="90" spans="1:5" ht="12.75">
      <c r="A90" s="205" t="s">
        <v>83</v>
      </c>
      <c r="B90" s="86" t="s">
        <v>84</v>
      </c>
      <c r="C90" s="348">
        <v>10</v>
      </c>
      <c r="D90" s="348">
        <v>1261</v>
      </c>
      <c r="E90" s="348">
        <v>36</v>
      </c>
    </row>
    <row r="91" ht="12.75">
      <c r="E91" s="204"/>
    </row>
    <row r="93" spans="1:4" ht="13.5" customHeight="1">
      <c r="A93" s="430" t="s">
        <v>177</v>
      </c>
      <c r="B93" s="430"/>
      <c r="C93" s="430"/>
      <c r="D93" s="297"/>
    </row>
    <row r="94" spans="2:4" ht="12.75">
      <c r="B94" s="108"/>
      <c r="C94" s="106"/>
      <c r="D94" s="106" t="s">
        <v>100</v>
      </c>
    </row>
    <row r="95" spans="1:4" ht="14.25" customHeight="1">
      <c r="A95" s="428"/>
      <c r="B95" s="422" t="s">
        <v>93</v>
      </c>
      <c r="C95" s="426"/>
      <c r="D95" s="339" t="s">
        <v>136</v>
      </c>
    </row>
    <row r="96" spans="1:9" ht="12.75">
      <c r="A96" s="428"/>
      <c r="B96" s="338" t="s">
        <v>95</v>
      </c>
      <c r="C96" s="338" t="s">
        <v>139</v>
      </c>
      <c r="D96" s="340"/>
      <c r="E96" s="204"/>
      <c r="F96" s="204"/>
      <c r="G96" s="204"/>
      <c r="H96" s="204"/>
      <c r="I96" s="204"/>
    </row>
    <row r="97" spans="1:9" ht="12.75">
      <c r="A97" s="337" t="s">
        <v>69</v>
      </c>
      <c r="B97" s="347">
        <v>1147</v>
      </c>
      <c r="C97" s="347">
        <v>7156</v>
      </c>
      <c r="D97" s="347">
        <v>271</v>
      </c>
      <c r="E97" s="387"/>
      <c r="F97" s="349"/>
      <c r="G97" s="349"/>
      <c r="H97" s="349"/>
      <c r="I97" s="204"/>
    </row>
    <row r="98" spans="1:9" ht="12.75">
      <c r="A98" s="138" t="s">
        <v>107</v>
      </c>
      <c r="B98" s="33" t="s">
        <v>84</v>
      </c>
      <c r="C98" s="347">
        <v>188</v>
      </c>
      <c r="D98" s="347">
        <v>19</v>
      </c>
      <c r="E98" s="351"/>
      <c r="F98" s="33"/>
      <c r="G98" s="349"/>
      <c r="H98" s="349"/>
      <c r="I98" s="204"/>
    </row>
    <row r="99" spans="1:9" ht="12.75">
      <c r="A99" s="138" t="s">
        <v>70</v>
      </c>
      <c r="B99" s="33" t="s">
        <v>84</v>
      </c>
      <c r="C99" s="347">
        <v>156</v>
      </c>
      <c r="D99" s="347">
        <v>62</v>
      </c>
      <c r="E99" s="46"/>
      <c r="F99" s="33"/>
      <c r="G99" s="349"/>
      <c r="H99" s="349"/>
      <c r="I99" s="204"/>
    </row>
    <row r="100" spans="1:9" ht="12.75">
      <c r="A100" s="138" t="s">
        <v>71</v>
      </c>
      <c r="B100" s="33" t="s">
        <v>84</v>
      </c>
      <c r="C100" s="347">
        <v>17</v>
      </c>
      <c r="D100" s="33" t="s">
        <v>84</v>
      </c>
      <c r="E100" s="46"/>
      <c r="F100" s="33"/>
      <c r="G100" s="349"/>
      <c r="H100" s="33"/>
      <c r="I100" s="204"/>
    </row>
    <row r="101" spans="1:9" ht="12.75">
      <c r="A101" s="138" t="s">
        <v>72</v>
      </c>
      <c r="B101" s="33" t="s">
        <v>84</v>
      </c>
      <c r="C101" s="347">
        <v>664</v>
      </c>
      <c r="D101" s="33" t="s">
        <v>84</v>
      </c>
      <c r="E101" s="46"/>
      <c r="F101" s="33"/>
      <c r="G101" s="349"/>
      <c r="H101" s="33"/>
      <c r="I101" s="204"/>
    </row>
    <row r="102" spans="1:9" ht="12.75">
      <c r="A102" s="138" t="s">
        <v>75</v>
      </c>
      <c r="B102" s="33" t="s">
        <v>84</v>
      </c>
      <c r="C102" s="347">
        <v>28</v>
      </c>
      <c r="D102" s="33" t="s">
        <v>84</v>
      </c>
      <c r="E102" s="46"/>
      <c r="F102" s="33"/>
      <c r="G102" s="349"/>
      <c r="H102" s="33"/>
      <c r="I102" s="204"/>
    </row>
    <row r="103" spans="1:9" ht="12.75">
      <c r="A103" s="138" t="s">
        <v>108</v>
      </c>
      <c r="B103" s="33" t="s">
        <v>84</v>
      </c>
      <c r="C103" s="347">
        <v>3905</v>
      </c>
      <c r="D103" s="329" t="s">
        <v>84</v>
      </c>
      <c r="E103" s="46"/>
      <c r="F103" s="33"/>
      <c r="G103" s="349"/>
      <c r="H103" s="329"/>
      <c r="I103" s="204"/>
    </row>
    <row r="104" spans="1:9" ht="12.75">
      <c r="A104" s="98" t="s">
        <v>76</v>
      </c>
      <c r="B104" s="33"/>
      <c r="C104" s="353" t="s">
        <v>111</v>
      </c>
      <c r="D104" s="329"/>
      <c r="E104" s="46"/>
      <c r="F104" s="33"/>
      <c r="G104" s="356"/>
      <c r="H104" s="329"/>
      <c r="I104" s="204"/>
    </row>
    <row r="105" spans="1:9" ht="12.75">
      <c r="A105" s="138" t="s">
        <v>78</v>
      </c>
      <c r="B105" s="33" t="s">
        <v>84</v>
      </c>
      <c r="C105" s="85">
        <v>327</v>
      </c>
      <c r="D105" s="328" t="s">
        <v>84</v>
      </c>
      <c r="E105" s="46"/>
      <c r="F105" s="33"/>
      <c r="G105" s="326"/>
      <c r="H105" s="329"/>
      <c r="I105" s="204"/>
    </row>
    <row r="106" spans="1:9" ht="12.75">
      <c r="A106" s="104" t="s">
        <v>80</v>
      </c>
      <c r="B106" s="347">
        <v>1147</v>
      </c>
      <c r="C106" s="33" t="s">
        <v>84</v>
      </c>
      <c r="D106" s="347">
        <v>190</v>
      </c>
      <c r="E106" s="46"/>
      <c r="F106" s="349"/>
      <c r="G106" s="33"/>
      <c r="H106" s="349"/>
      <c r="I106" s="204"/>
    </row>
    <row r="107" spans="1:9" ht="12.75">
      <c r="A107" s="104" t="s">
        <v>81</v>
      </c>
      <c r="B107" s="33" t="s">
        <v>84</v>
      </c>
      <c r="C107" s="33">
        <v>10</v>
      </c>
      <c r="D107" s="85" t="s">
        <v>84</v>
      </c>
      <c r="E107" s="46"/>
      <c r="F107" s="33"/>
      <c r="G107" s="33"/>
      <c r="H107" s="326"/>
      <c r="I107" s="204"/>
    </row>
    <row r="108" spans="1:9" ht="12.75">
      <c r="A108" s="104" t="s">
        <v>99</v>
      </c>
      <c r="B108" s="371" t="s">
        <v>84</v>
      </c>
      <c r="C108" s="347">
        <v>1843</v>
      </c>
      <c r="D108" s="329" t="s">
        <v>84</v>
      </c>
      <c r="E108" s="46"/>
      <c r="F108" s="371"/>
      <c r="G108" s="349"/>
      <c r="H108" s="329"/>
      <c r="I108" s="204"/>
    </row>
    <row r="109" spans="1:9" ht="12.75">
      <c r="A109" s="205" t="s">
        <v>109</v>
      </c>
      <c r="B109" s="355" t="s">
        <v>84</v>
      </c>
      <c r="C109" s="86">
        <v>1</v>
      </c>
      <c r="D109" s="355" t="s">
        <v>84</v>
      </c>
      <c r="E109" s="351"/>
      <c r="F109" s="356"/>
      <c r="G109" s="33"/>
      <c r="H109" s="356"/>
      <c r="I109" s="204"/>
    </row>
    <row r="110" spans="5:9" ht="12.75">
      <c r="E110" s="204"/>
      <c r="F110" s="204"/>
      <c r="G110" s="204"/>
      <c r="H110" s="204"/>
      <c r="I110" s="204"/>
    </row>
    <row r="111" spans="5:9" ht="12.75">
      <c r="E111" s="204"/>
      <c r="F111" s="204"/>
      <c r="G111" s="204"/>
      <c r="H111" s="204"/>
      <c r="I111" s="204"/>
    </row>
    <row r="112" spans="5:9" ht="12.75">
      <c r="E112" s="204"/>
      <c r="F112" s="204"/>
      <c r="G112" s="204"/>
      <c r="H112" s="204"/>
      <c r="I112" s="204"/>
    </row>
  </sheetData>
  <sheetProtection/>
  <mergeCells count="23">
    <mergeCell ref="A1:F1"/>
    <mergeCell ref="A2:F2"/>
    <mergeCell ref="A4:A5"/>
    <mergeCell ref="B4:E4"/>
    <mergeCell ref="F4:F5"/>
    <mergeCell ref="A51:F51"/>
    <mergeCell ref="B95:C95"/>
    <mergeCell ref="F74:F75"/>
    <mergeCell ref="A95:A96"/>
    <mergeCell ref="A53:A54"/>
    <mergeCell ref="F29:F30"/>
    <mergeCell ref="B29:D29"/>
    <mergeCell ref="A93:C93"/>
    <mergeCell ref="B53:D53"/>
    <mergeCell ref="E53:E54"/>
    <mergeCell ref="B74:D74"/>
    <mergeCell ref="F53:F54"/>
    <mergeCell ref="A74:A75"/>
    <mergeCell ref="A72:D72"/>
    <mergeCell ref="A27:F27"/>
    <mergeCell ref="E29:E30"/>
    <mergeCell ref="A29:A30"/>
    <mergeCell ref="E74:E75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82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219" customWidth="1"/>
    <col min="2" max="2" width="9.375" style="219" customWidth="1"/>
    <col min="3" max="3" width="9.75390625" style="219" customWidth="1"/>
    <col min="4" max="4" width="10.00390625" style="219" customWidth="1"/>
    <col min="5" max="5" width="9.00390625" style="219" customWidth="1"/>
    <col min="6" max="6" width="8.875" style="219" customWidth="1"/>
    <col min="7" max="7" width="9.25390625" style="219" customWidth="1"/>
    <col min="8" max="8" width="9.00390625" style="219" customWidth="1"/>
    <col min="9" max="9" width="9.625" style="219" customWidth="1"/>
    <col min="10" max="10" width="9.125" style="219" customWidth="1"/>
    <col min="11" max="12" width="9.875" style="219" customWidth="1"/>
    <col min="13" max="13" width="9.375" style="219" customWidth="1"/>
    <col min="14" max="19" width="9.125" style="219" customWidth="1"/>
    <col min="20" max="20" width="10.75390625" style="219" bestFit="1" customWidth="1"/>
    <col min="21" max="16384" width="9.125" style="219" customWidth="1"/>
  </cols>
  <sheetData>
    <row r="1" spans="1:13" ht="19.5" customHeight="1">
      <c r="A1" s="439" t="s">
        <v>201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9.5" customHeight="1">
      <c r="A2" s="439" t="s">
        <v>178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2:13" ht="12.75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 t="s">
        <v>101</v>
      </c>
    </row>
    <row r="4" spans="1:14" ht="16.5" customHeight="1">
      <c r="A4" s="402"/>
      <c r="B4" s="437" t="s">
        <v>114</v>
      </c>
      <c r="C4" s="437"/>
      <c r="D4" s="437"/>
      <c r="E4" s="437" t="s">
        <v>118</v>
      </c>
      <c r="F4" s="437"/>
      <c r="G4" s="440"/>
      <c r="H4" s="440"/>
      <c r="I4" s="440"/>
      <c r="J4" s="440"/>
      <c r="K4" s="440"/>
      <c r="L4" s="440"/>
      <c r="M4" s="441"/>
      <c r="N4" s="222"/>
    </row>
    <row r="5" spans="1:14" ht="30" customHeight="1">
      <c r="A5" s="403"/>
      <c r="B5" s="437"/>
      <c r="C5" s="437"/>
      <c r="D5" s="437"/>
      <c r="E5" s="437" t="s">
        <v>115</v>
      </c>
      <c r="F5" s="437"/>
      <c r="G5" s="437"/>
      <c r="H5" s="437" t="s">
        <v>116</v>
      </c>
      <c r="I5" s="437"/>
      <c r="J5" s="437"/>
      <c r="K5" s="437" t="s">
        <v>117</v>
      </c>
      <c r="L5" s="437"/>
      <c r="M5" s="438"/>
      <c r="N5" s="222"/>
    </row>
    <row r="6" spans="1:20" ht="54.75" customHeight="1">
      <c r="A6" s="403"/>
      <c r="B6" s="307" t="s">
        <v>193</v>
      </c>
      <c r="C6" s="307" t="s">
        <v>119</v>
      </c>
      <c r="D6" s="307" t="s">
        <v>194</v>
      </c>
      <c r="E6" s="307" t="s">
        <v>193</v>
      </c>
      <c r="F6" s="307" t="s">
        <v>119</v>
      </c>
      <c r="G6" s="307" t="s">
        <v>194</v>
      </c>
      <c r="H6" s="307" t="s">
        <v>193</v>
      </c>
      <c r="I6" s="307" t="s">
        <v>119</v>
      </c>
      <c r="J6" s="307" t="s">
        <v>194</v>
      </c>
      <c r="K6" s="307" t="s">
        <v>193</v>
      </c>
      <c r="L6" s="307" t="s">
        <v>119</v>
      </c>
      <c r="M6" s="308" t="s">
        <v>194</v>
      </c>
      <c r="N6" s="222"/>
      <c r="O6" s="222"/>
      <c r="P6" s="222"/>
      <c r="Q6" s="222"/>
      <c r="R6" s="222"/>
      <c r="S6" s="222"/>
      <c r="T6" s="222"/>
    </row>
    <row r="7" spans="1:27" s="110" customFormat="1" ht="12.75">
      <c r="A7" s="223" t="s">
        <v>69</v>
      </c>
      <c r="B7" s="119">
        <f>E7+H7+K7</f>
        <v>9688995</v>
      </c>
      <c r="C7" s="119">
        <f>F7+I7+L7</f>
        <v>9433324</v>
      </c>
      <c r="D7" s="317">
        <f>B7/C7%</f>
        <v>102.71029596778399</v>
      </c>
      <c r="E7" s="367">
        <v>846527</v>
      </c>
      <c r="F7" s="367">
        <v>823674</v>
      </c>
      <c r="G7" s="317">
        <f>E7/F7%</f>
        <v>102.77452001641426</v>
      </c>
      <c r="H7" s="384">
        <v>3988582</v>
      </c>
      <c r="I7" s="367">
        <v>3736718</v>
      </c>
      <c r="J7" s="317">
        <f>H7/I7%</f>
        <v>106.74024638733776</v>
      </c>
      <c r="K7" s="168">
        <f>SUM(K8:K27)</f>
        <v>4853886</v>
      </c>
      <c r="L7" s="367">
        <v>4872932</v>
      </c>
      <c r="M7" s="317">
        <f>K7/L7%</f>
        <v>99.60914701867377</v>
      </c>
      <c r="N7" s="224"/>
      <c r="O7" s="282"/>
      <c r="P7" s="282"/>
      <c r="Q7" s="275"/>
      <c r="R7" s="282"/>
      <c r="S7" s="282"/>
      <c r="T7" s="275"/>
      <c r="U7" s="282"/>
      <c r="V7" s="282"/>
      <c r="W7" s="275"/>
      <c r="X7" s="282"/>
      <c r="Y7" s="282"/>
      <c r="Z7" s="209"/>
      <c r="AA7" s="200"/>
    </row>
    <row r="8" spans="1:27" s="110" customFormat="1" ht="12.75">
      <c r="A8" s="183" t="s">
        <v>107</v>
      </c>
      <c r="B8" s="33">
        <f aca="true" t="shared" si="0" ref="B8:C27">E8+H8+K8</f>
        <v>849969</v>
      </c>
      <c r="C8" s="33">
        <f t="shared" si="0"/>
        <v>845042</v>
      </c>
      <c r="D8" s="48">
        <f aca="true" t="shared" si="1" ref="D8:D27">B8/C8%</f>
        <v>100.58304794317915</v>
      </c>
      <c r="E8" s="326">
        <v>28883</v>
      </c>
      <c r="F8" s="326">
        <v>29260</v>
      </c>
      <c r="G8" s="48">
        <f aca="true" t="shared" si="2" ref="G8:G27">E8/F8%</f>
        <v>98.71155160628844</v>
      </c>
      <c r="H8" s="385">
        <v>470815</v>
      </c>
      <c r="I8" s="326">
        <v>473437</v>
      </c>
      <c r="J8" s="48">
        <f aca="true" t="shared" si="3" ref="J8:J27">H8/I8%</f>
        <v>99.44617763292688</v>
      </c>
      <c r="K8" s="386">
        <v>350271</v>
      </c>
      <c r="L8" s="326">
        <v>342345</v>
      </c>
      <c r="M8" s="48">
        <f aca="true" t="shared" si="4" ref="M8:M27">K8/L8%</f>
        <v>102.31520834246156</v>
      </c>
      <c r="N8" s="224"/>
      <c r="O8" s="282"/>
      <c r="P8" s="282"/>
      <c r="Q8" s="275"/>
      <c r="R8" s="282"/>
      <c r="S8" s="282"/>
      <c r="T8" s="275"/>
      <c r="U8" s="282"/>
      <c r="V8" s="282"/>
      <c r="W8" s="275"/>
      <c r="X8" s="282"/>
      <c r="Y8" s="282"/>
      <c r="Z8" s="200"/>
      <c r="AA8" s="200"/>
    </row>
    <row r="9" spans="1:27" s="110" customFormat="1" ht="12.75">
      <c r="A9" s="111" t="s">
        <v>70</v>
      </c>
      <c r="B9" s="33">
        <f t="shared" si="0"/>
        <v>492865</v>
      </c>
      <c r="C9" s="33">
        <f t="shared" si="0"/>
        <v>498281</v>
      </c>
      <c r="D9" s="48">
        <f t="shared" si="1"/>
        <v>98.91306311097553</v>
      </c>
      <c r="E9" s="326">
        <v>134305</v>
      </c>
      <c r="F9" s="326">
        <v>140726</v>
      </c>
      <c r="G9" s="48">
        <f t="shared" si="2"/>
        <v>95.43723263647087</v>
      </c>
      <c r="H9" s="326">
        <v>102492</v>
      </c>
      <c r="I9" s="326">
        <v>101621</v>
      </c>
      <c r="J9" s="48">
        <f t="shared" si="3"/>
        <v>100.85710630676729</v>
      </c>
      <c r="K9" s="347">
        <v>256068</v>
      </c>
      <c r="L9" s="326">
        <v>255934</v>
      </c>
      <c r="M9" s="48">
        <f t="shared" si="4"/>
        <v>100.05235724835309</v>
      </c>
      <c r="N9" s="109"/>
      <c r="O9" s="282"/>
      <c r="P9" s="282"/>
      <c r="Q9" s="275"/>
      <c r="R9" s="282"/>
      <c r="S9" s="282"/>
      <c r="T9" s="275"/>
      <c r="U9" s="282"/>
      <c r="V9" s="282"/>
      <c r="W9" s="275"/>
      <c r="X9" s="282"/>
      <c r="Y9" s="282"/>
      <c r="Z9" s="209"/>
      <c r="AA9" s="200"/>
    </row>
    <row r="10" spans="1:27" s="110" customFormat="1" ht="12.75">
      <c r="A10" s="111" t="s">
        <v>71</v>
      </c>
      <c r="B10" s="33">
        <f t="shared" si="0"/>
        <v>704057</v>
      </c>
      <c r="C10" s="33">
        <f t="shared" si="0"/>
        <v>665394</v>
      </c>
      <c r="D10" s="48">
        <f t="shared" si="1"/>
        <v>105.810542325299</v>
      </c>
      <c r="E10" s="326">
        <v>62786</v>
      </c>
      <c r="F10" s="326">
        <v>58700</v>
      </c>
      <c r="G10" s="48">
        <f t="shared" si="2"/>
        <v>106.96081771720613</v>
      </c>
      <c r="H10" s="326">
        <v>369968</v>
      </c>
      <c r="I10" s="326">
        <v>335576</v>
      </c>
      <c r="J10" s="48">
        <f t="shared" si="3"/>
        <v>110.24864710229575</v>
      </c>
      <c r="K10" s="347">
        <v>271303</v>
      </c>
      <c r="L10" s="326">
        <v>271118</v>
      </c>
      <c r="M10" s="48">
        <f t="shared" si="4"/>
        <v>100.0682359710532</v>
      </c>
      <c r="N10" s="109"/>
      <c r="O10" s="282"/>
      <c r="P10" s="282"/>
      <c r="Q10" s="275"/>
      <c r="R10" s="282"/>
      <c r="S10" s="282"/>
      <c r="T10" s="275"/>
      <c r="U10" s="282"/>
      <c r="V10" s="282"/>
      <c r="W10" s="275"/>
      <c r="X10" s="282"/>
      <c r="Y10" s="282"/>
      <c r="Z10" s="209"/>
      <c r="AA10" s="200"/>
    </row>
    <row r="11" spans="1:27" s="110" customFormat="1" ht="12.75">
      <c r="A11" s="111" t="s">
        <v>72</v>
      </c>
      <c r="B11" s="33">
        <f t="shared" si="0"/>
        <v>795726</v>
      </c>
      <c r="C11" s="33">
        <f t="shared" si="0"/>
        <v>781136</v>
      </c>
      <c r="D11" s="48">
        <f t="shared" si="1"/>
        <v>101.86779254828865</v>
      </c>
      <c r="E11" s="326">
        <v>54271</v>
      </c>
      <c r="F11" s="326">
        <v>59917</v>
      </c>
      <c r="G11" s="48">
        <f t="shared" si="2"/>
        <v>90.57696480130848</v>
      </c>
      <c r="H11" s="326">
        <v>347784</v>
      </c>
      <c r="I11" s="326">
        <v>332360</v>
      </c>
      <c r="J11" s="48">
        <f t="shared" si="3"/>
        <v>104.64075099289927</v>
      </c>
      <c r="K11" s="347">
        <v>393671</v>
      </c>
      <c r="L11" s="326">
        <v>388859</v>
      </c>
      <c r="M11" s="48">
        <f t="shared" si="4"/>
        <v>101.23746653671382</v>
      </c>
      <c r="N11" s="109"/>
      <c r="O11" s="282"/>
      <c r="P11" s="282"/>
      <c r="Q11" s="275"/>
      <c r="R11" s="282"/>
      <c r="S11" s="282"/>
      <c r="T11" s="275"/>
      <c r="U11" s="282"/>
      <c r="V11" s="282"/>
      <c r="W11" s="275"/>
      <c r="X11" s="282"/>
      <c r="Y11" s="282"/>
      <c r="Z11" s="209"/>
      <c r="AA11" s="200"/>
    </row>
    <row r="12" spans="1:27" s="110" customFormat="1" ht="12.75">
      <c r="A12" s="111" t="s">
        <v>73</v>
      </c>
      <c r="B12" s="33">
        <f t="shared" si="0"/>
        <v>228023</v>
      </c>
      <c r="C12" s="33">
        <f t="shared" si="0"/>
        <v>212966</v>
      </c>
      <c r="D12" s="48">
        <f t="shared" si="1"/>
        <v>107.07014265187871</v>
      </c>
      <c r="E12" s="326">
        <v>2025</v>
      </c>
      <c r="F12" s="326">
        <v>2066</v>
      </c>
      <c r="G12" s="48">
        <f t="shared" si="2"/>
        <v>98.01548886737658</v>
      </c>
      <c r="H12" s="326">
        <v>110562</v>
      </c>
      <c r="I12" s="326">
        <v>98892</v>
      </c>
      <c r="J12" s="48">
        <f t="shared" si="3"/>
        <v>111.80075233588157</v>
      </c>
      <c r="K12" s="347">
        <v>115436</v>
      </c>
      <c r="L12" s="326">
        <v>112008</v>
      </c>
      <c r="M12" s="48">
        <f t="shared" si="4"/>
        <v>103.06049567888009</v>
      </c>
      <c r="N12" s="109"/>
      <c r="O12" s="282"/>
      <c r="P12" s="282"/>
      <c r="Q12" s="275"/>
      <c r="R12" s="282"/>
      <c r="S12" s="282"/>
      <c r="T12" s="275"/>
      <c r="U12" s="282"/>
      <c r="V12" s="282"/>
      <c r="W12" s="275"/>
      <c r="X12" s="282"/>
      <c r="Y12" s="282"/>
      <c r="Z12" s="209"/>
      <c r="AA12" s="200"/>
    </row>
    <row r="13" spans="1:27" s="110" customFormat="1" ht="12.75">
      <c r="A13" s="111" t="s">
        <v>74</v>
      </c>
      <c r="B13" s="33">
        <f t="shared" si="0"/>
        <v>914451</v>
      </c>
      <c r="C13" s="33">
        <f t="shared" si="0"/>
        <v>833491</v>
      </c>
      <c r="D13" s="48">
        <f t="shared" si="1"/>
        <v>109.71336223186573</v>
      </c>
      <c r="E13" s="326">
        <v>86183</v>
      </c>
      <c r="F13" s="326">
        <v>74969</v>
      </c>
      <c r="G13" s="48">
        <f t="shared" si="2"/>
        <v>114.95818271552241</v>
      </c>
      <c r="H13" s="326">
        <v>571555</v>
      </c>
      <c r="I13" s="326">
        <v>514600</v>
      </c>
      <c r="J13" s="48">
        <f t="shared" si="3"/>
        <v>111.06781966575981</v>
      </c>
      <c r="K13" s="347">
        <v>256713</v>
      </c>
      <c r="L13" s="326">
        <v>243922</v>
      </c>
      <c r="M13" s="48">
        <f t="shared" si="4"/>
        <v>105.24388944006691</v>
      </c>
      <c r="N13" s="109"/>
      <c r="O13" s="282"/>
      <c r="P13" s="282"/>
      <c r="Q13" s="275"/>
      <c r="R13" s="282"/>
      <c r="S13" s="282"/>
      <c r="T13" s="275"/>
      <c r="U13" s="282"/>
      <c r="V13" s="282"/>
      <c r="W13" s="275"/>
      <c r="X13" s="282"/>
      <c r="Y13" s="282"/>
      <c r="Z13" s="209"/>
      <c r="AA13" s="200"/>
    </row>
    <row r="14" spans="1:27" s="110" customFormat="1" ht="12.75">
      <c r="A14" s="111" t="s">
        <v>75</v>
      </c>
      <c r="B14" s="33">
        <f t="shared" si="0"/>
        <v>562265</v>
      </c>
      <c r="C14" s="33">
        <f t="shared" si="0"/>
        <v>535539</v>
      </c>
      <c r="D14" s="48">
        <f t="shared" si="1"/>
        <v>104.99048622042466</v>
      </c>
      <c r="E14" s="326">
        <v>29907</v>
      </c>
      <c r="F14" s="326">
        <v>34370</v>
      </c>
      <c r="G14" s="48">
        <f t="shared" si="2"/>
        <v>87.01483852196684</v>
      </c>
      <c r="H14" s="326">
        <v>244551</v>
      </c>
      <c r="I14" s="326">
        <v>230819</v>
      </c>
      <c r="J14" s="48">
        <f t="shared" si="3"/>
        <v>105.94925027835663</v>
      </c>
      <c r="K14" s="347">
        <v>287807</v>
      </c>
      <c r="L14" s="326">
        <v>270350</v>
      </c>
      <c r="M14" s="48">
        <f t="shared" si="4"/>
        <v>106.45718513038653</v>
      </c>
      <c r="N14" s="109"/>
      <c r="O14" s="282"/>
      <c r="P14" s="282"/>
      <c r="Q14" s="275"/>
      <c r="R14" s="282"/>
      <c r="S14" s="282"/>
      <c r="T14" s="275"/>
      <c r="U14" s="282"/>
      <c r="V14" s="282"/>
      <c r="W14" s="275"/>
      <c r="X14" s="282"/>
      <c r="Y14" s="282"/>
      <c r="Z14" s="209"/>
      <c r="AA14" s="200"/>
    </row>
    <row r="15" spans="1:27" s="110" customFormat="1" ht="12.75">
      <c r="A15" s="46" t="s">
        <v>108</v>
      </c>
      <c r="B15" s="33">
        <f t="shared" si="0"/>
        <v>621372</v>
      </c>
      <c r="C15" s="33">
        <f t="shared" si="0"/>
        <v>599985</v>
      </c>
      <c r="D15" s="48">
        <f t="shared" si="1"/>
        <v>103.56458911472787</v>
      </c>
      <c r="E15" s="326">
        <v>32318</v>
      </c>
      <c r="F15" s="326">
        <v>31916</v>
      </c>
      <c r="G15" s="48">
        <f t="shared" si="2"/>
        <v>101.25955633538037</v>
      </c>
      <c r="H15" s="326">
        <v>273131</v>
      </c>
      <c r="I15" s="326">
        <v>256973</v>
      </c>
      <c r="J15" s="48">
        <f t="shared" si="3"/>
        <v>106.28782012118005</v>
      </c>
      <c r="K15" s="347">
        <v>315923</v>
      </c>
      <c r="L15" s="326">
        <v>311096</v>
      </c>
      <c r="M15" s="48">
        <f t="shared" si="4"/>
        <v>101.55161107825236</v>
      </c>
      <c r="N15" s="109"/>
      <c r="O15" s="282"/>
      <c r="P15" s="282"/>
      <c r="Q15" s="275"/>
      <c r="R15" s="282"/>
      <c r="S15" s="282"/>
      <c r="T15" s="275"/>
      <c r="U15" s="282"/>
      <c r="V15" s="282"/>
      <c r="W15" s="275"/>
      <c r="X15" s="282"/>
      <c r="Y15" s="282"/>
      <c r="Z15" s="200"/>
      <c r="AA15" s="200"/>
    </row>
    <row r="16" spans="1:27" s="110" customFormat="1" ht="14.25" customHeight="1">
      <c r="A16" s="111" t="s">
        <v>76</v>
      </c>
      <c r="B16" s="33">
        <f t="shared" si="0"/>
        <v>535673</v>
      </c>
      <c r="C16" s="33">
        <f t="shared" si="0"/>
        <v>529086</v>
      </c>
      <c r="D16" s="48">
        <f t="shared" si="1"/>
        <v>101.24497718707356</v>
      </c>
      <c r="E16" s="326">
        <v>27126</v>
      </c>
      <c r="F16" s="326">
        <v>25615</v>
      </c>
      <c r="G16" s="48">
        <f t="shared" si="2"/>
        <v>105.89888737068125</v>
      </c>
      <c r="H16" s="326">
        <v>278299</v>
      </c>
      <c r="I16" s="326">
        <v>271043</v>
      </c>
      <c r="J16" s="48">
        <f t="shared" si="3"/>
        <v>102.67706600059769</v>
      </c>
      <c r="K16" s="347">
        <v>230248</v>
      </c>
      <c r="L16" s="326">
        <v>232428</v>
      </c>
      <c r="M16" s="48">
        <f t="shared" si="4"/>
        <v>99.0620751372468</v>
      </c>
      <c r="N16" s="109"/>
      <c r="O16" s="282"/>
      <c r="P16" s="282"/>
      <c r="Q16" s="275"/>
      <c r="R16" s="282"/>
      <c r="S16" s="282"/>
      <c r="T16" s="275"/>
      <c r="U16" s="282"/>
      <c r="V16" s="282"/>
      <c r="W16" s="275"/>
      <c r="X16" s="282"/>
      <c r="Y16" s="282"/>
      <c r="Z16" s="209"/>
      <c r="AA16" s="200"/>
    </row>
    <row r="17" spans="1:27" s="110" customFormat="1" ht="14.25" customHeight="1">
      <c r="A17" s="111" t="s">
        <v>77</v>
      </c>
      <c r="B17" s="33">
        <f t="shared" si="0"/>
        <v>513447</v>
      </c>
      <c r="C17" s="33">
        <f t="shared" si="0"/>
        <v>493695</v>
      </c>
      <c r="D17" s="48">
        <f t="shared" si="1"/>
        <v>104.000850727676</v>
      </c>
      <c r="E17" s="326">
        <v>109990</v>
      </c>
      <c r="F17" s="326">
        <v>107400</v>
      </c>
      <c r="G17" s="48">
        <f t="shared" si="2"/>
        <v>102.41154562383613</v>
      </c>
      <c r="H17" s="326">
        <v>132680</v>
      </c>
      <c r="I17" s="326">
        <v>123646</v>
      </c>
      <c r="J17" s="48">
        <f t="shared" si="3"/>
        <v>107.30634229979134</v>
      </c>
      <c r="K17" s="347">
        <v>270777</v>
      </c>
      <c r="L17" s="326">
        <v>262649</v>
      </c>
      <c r="M17" s="48">
        <f t="shared" si="4"/>
        <v>103.09462438463501</v>
      </c>
      <c r="N17" s="109"/>
      <c r="O17" s="282"/>
      <c r="P17" s="282"/>
      <c r="Q17" s="275"/>
      <c r="R17" s="282"/>
      <c r="S17" s="282"/>
      <c r="T17" s="275"/>
      <c r="U17" s="282"/>
      <c r="V17" s="282"/>
      <c r="W17" s="275"/>
      <c r="X17" s="282"/>
      <c r="Y17" s="282"/>
      <c r="Z17" s="209"/>
      <c r="AA17" s="200"/>
    </row>
    <row r="18" spans="1:27" s="110" customFormat="1" ht="14.25" customHeight="1">
      <c r="A18" s="111" t="s">
        <v>78</v>
      </c>
      <c r="B18" s="33">
        <f t="shared" si="0"/>
        <v>426864</v>
      </c>
      <c r="C18" s="33">
        <f t="shared" si="0"/>
        <v>418738</v>
      </c>
      <c r="D18" s="48">
        <f t="shared" si="1"/>
        <v>101.94059292445395</v>
      </c>
      <c r="E18" s="326">
        <v>6864</v>
      </c>
      <c r="F18" s="326">
        <v>6896</v>
      </c>
      <c r="G18" s="48">
        <f t="shared" si="2"/>
        <v>99.53596287703017</v>
      </c>
      <c r="H18" s="326">
        <v>176741</v>
      </c>
      <c r="I18" s="326">
        <v>169286</v>
      </c>
      <c r="J18" s="48">
        <f t="shared" si="3"/>
        <v>104.40379003579741</v>
      </c>
      <c r="K18" s="347">
        <v>243259</v>
      </c>
      <c r="L18" s="326">
        <v>242556</v>
      </c>
      <c r="M18" s="48">
        <f t="shared" si="4"/>
        <v>100.28982997740728</v>
      </c>
      <c r="N18" s="109"/>
      <c r="O18" s="282"/>
      <c r="P18" s="282"/>
      <c r="Q18" s="275"/>
      <c r="R18" s="282"/>
      <c r="S18" s="282"/>
      <c r="T18" s="275"/>
      <c r="U18" s="282"/>
      <c r="V18" s="282"/>
      <c r="W18" s="275"/>
      <c r="X18" s="282"/>
      <c r="Y18" s="282"/>
      <c r="Z18" s="209"/>
      <c r="AA18" s="200"/>
    </row>
    <row r="19" spans="1:27" s="110" customFormat="1" ht="14.25" customHeight="1">
      <c r="A19" s="111" t="s">
        <v>79</v>
      </c>
      <c r="B19" s="33">
        <f t="shared" si="0"/>
        <v>22154</v>
      </c>
      <c r="C19" s="33">
        <f t="shared" si="0"/>
        <v>23342</v>
      </c>
      <c r="D19" s="48">
        <f t="shared" si="1"/>
        <v>94.91046182846372</v>
      </c>
      <c r="E19" s="326">
        <v>138</v>
      </c>
      <c r="F19" s="326">
        <v>119</v>
      </c>
      <c r="G19" s="48">
        <f t="shared" si="2"/>
        <v>115.96638655462185</v>
      </c>
      <c r="H19" s="326">
        <v>7781</v>
      </c>
      <c r="I19" s="326">
        <v>7704</v>
      </c>
      <c r="J19" s="48">
        <f t="shared" si="3"/>
        <v>100.9994807892004</v>
      </c>
      <c r="K19" s="347">
        <v>14235</v>
      </c>
      <c r="L19" s="326">
        <v>15519</v>
      </c>
      <c r="M19" s="48">
        <f t="shared" si="4"/>
        <v>91.72627102261744</v>
      </c>
      <c r="N19" s="109"/>
      <c r="O19" s="282"/>
      <c r="P19" s="282"/>
      <c r="Q19" s="275"/>
      <c r="R19" s="282"/>
      <c r="S19" s="282"/>
      <c r="T19" s="275"/>
      <c r="U19" s="282"/>
      <c r="V19" s="282"/>
      <c r="W19" s="275"/>
      <c r="X19" s="282"/>
      <c r="Y19" s="282"/>
      <c r="Z19" s="209"/>
      <c r="AA19" s="200"/>
    </row>
    <row r="20" spans="1:27" s="110" customFormat="1" ht="14.25" customHeight="1">
      <c r="A20" s="111" t="s">
        <v>80</v>
      </c>
      <c r="B20" s="33">
        <f t="shared" si="0"/>
        <v>570192</v>
      </c>
      <c r="C20" s="33">
        <f t="shared" si="0"/>
        <v>564876</v>
      </c>
      <c r="D20" s="48">
        <f t="shared" si="1"/>
        <v>100.94109149618677</v>
      </c>
      <c r="E20" s="326">
        <v>70660</v>
      </c>
      <c r="F20" s="326">
        <v>69433</v>
      </c>
      <c r="G20" s="48">
        <f t="shared" si="2"/>
        <v>101.76717122981867</v>
      </c>
      <c r="H20" s="326">
        <v>243609</v>
      </c>
      <c r="I20" s="326">
        <v>234063</v>
      </c>
      <c r="J20" s="48">
        <f t="shared" si="3"/>
        <v>104.07838915163866</v>
      </c>
      <c r="K20" s="347">
        <v>255923</v>
      </c>
      <c r="L20" s="326">
        <v>261380</v>
      </c>
      <c r="M20" s="48">
        <f t="shared" si="4"/>
        <v>97.9122350600658</v>
      </c>
      <c r="N20" s="109"/>
      <c r="O20" s="282"/>
      <c r="P20" s="282"/>
      <c r="Q20" s="275"/>
      <c r="R20" s="282"/>
      <c r="S20" s="282"/>
      <c r="T20" s="275"/>
      <c r="U20" s="282"/>
      <c r="V20" s="282"/>
      <c r="W20" s="275"/>
      <c r="X20" s="282"/>
      <c r="Y20" s="282"/>
      <c r="Z20" s="209"/>
      <c r="AA20" s="200"/>
    </row>
    <row r="21" spans="1:27" s="110" customFormat="1" ht="14.25" customHeight="1">
      <c r="A21" s="111" t="s">
        <v>81</v>
      </c>
      <c r="B21" s="33">
        <f t="shared" si="0"/>
        <v>455968</v>
      </c>
      <c r="C21" s="33">
        <f t="shared" si="0"/>
        <v>464253</v>
      </c>
      <c r="D21" s="48">
        <f t="shared" si="1"/>
        <v>98.21541271677297</v>
      </c>
      <c r="E21" s="326">
        <v>122733</v>
      </c>
      <c r="F21" s="326">
        <v>111273</v>
      </c>
      <c r="G21" s="48">
        <f t="shared" si="2"/>
        <v>110.2989943652099</v>
      </c>
      <c r="H21" s="326">
        <v>76679</v>
      </c>
      <c r="I21" s="326">
        <v>74471</v>
      </c>
      <c r="J21" s="48">
        <f t="shared" si="3"/>
        <v>102.9649125162815</v>
      </c>
      <c r="K21" s="347">
        <v>256556</v>
      </c>
      <c r="L21" s="326">
        <v>278509</v>
      </c>
      <c r="M21" s="48">
        <f t="shared" si="4"/>
        <v>92.11766944694784</v>
      </c>
      <c r="N21" s="109"/>
      <c r="O21" s="282"/>
      <c r="P21" s="282"/>
      <c r="Q21" s="275"/>
      <c r="R21" s="282"/>
      <c r="S21" s="282"/>
      <c r="T21" s="275"/>
      <c r="U21" s="282"/>
      <c r="V21" s="282"/>
      <c r="W21" s="275"/>
      <c r="X21" s="282"/>
      <c r="Y21" s="282"/>
      <c r="Z21" s="209"/>
      <c r="AA21" s="200"/>
    </row>
    <row r="22" spans="1:27" s="110" customFormat="1" ht="14.25" customHeight="1">
      <c r="A22" s="111" t="s">
        <v>82</v>
      </c>
      <c r="B22" s="33">
        <f t="shared" si="0"/>
        <v>1231492</v>
      </c>
      <c r="C22" s="33">
        <f t="shared" si="0"/>
        <v>1199207</v>
      </c>
      <c r="D22" s="48">
        <f t="shared" si="1"/>
        <v>102.69219575936431</v>
      </c>
      <c r="E22" s="326">
        <v>43020</v>
      </c>
      <c r="F22" s="326">
        <v>39740</v>
      </c>
      <c r="G22" s="48">
        <f t="shared" si="2"/>
        <v>108.25364871665829</v>
      </c>
      <c r="H22" s="326">
        <v>225276</v>
      </c>
      <c r="I22" s="326">
        <v>167452</v>
      </c>
      <c r="J22" s="48">
        <f t="shared" si="3"/>
        <v>134.53168669230587</v>
      </c>
      <c r="K22" s="347">
        <v>963196</v>
      </c>
      <c r="L22" s="326">
        <v>992015</v>
      </c>
      <c r="M22" s="48">
        <f t="shared" si="4"/>
        <v>97.0949027988488</v>
      </c>
      <c r="N22" s="109"/>
      <c r="O22" s="282"/>
      <c r="P22" s="282"/>
      <c r="Q22" s="275"/>
      <c r="R22" s="282"/>
      <c r="S22" s="282"/>
      <c r="T22" s="275"/>
      <c r="U22" s="282"/>
      <c r="V22" s="282"/>
      <c r="W22" s="275"/>
      <c r="X22" s="282"/>
      <c r="Y22" s="282"/>
      <c r="Z22" s="209"/>
      <c r="AA22" s="200"/>
    </row>
    <row r="23" spans="1:27" s="110" customFormat="1" ht="14.25" customHeight="1">
      <c r="A23" s="183" t="s">
        <v>105</v>
      </c>
      <c r="B23" s="33">
        <f t="shared" si="0"/>
        <v>175522</v>
      </c>
      <c r="C23" s="33">
        <f t="shared" si="0"/>
        <v>171314</v>
      </c>
      <c r="D23" s="48">
        <f t="shared" si="1"/>
        <v>102.45630829938008</v>
      </c>
      <c r="E23" s="326">
        <v>2125</v>
      </c>
      <c r="F23" s="326">
        <v>1760</v>
      </c>
      <c r="G23" s="48">
        <f t="shared" si="2"/>
        <v>120.73863636363636</v>
      </c>
      <c r="H23" s="326">
        <v>118946</v>
      </c>
      <c r="I23" s="326">
        <v>111222</v>
      </c>
      <c r="J23" s="48">
        <f t="shared" si="3"/>
        <v>106.94466922011831</v>
      </c>
      <c r="K23" s="347">
        <v>54451</v>
      </c>
      <c r="L23" s="326">
        <v>58332</v>
      </c>
      <c r="M23" s="48">
        <f t="shared" si="4"/>
        <v>93.34670506754439</v>
      </c>
      <c r="N23" s="109"/>
      <c r="O23" s="282"/>
      <c r="P23" s="282"/>
      <c r="Q23" s="275"/>
      <c r="R23" s="282"/>
      <c r="S23" s="282"/>
      <c r="T23" s="275"/>
      <c r="U23" s="282"/>
      <c r="V23" s="282"/>
      <c r="W23" s="275"/>
      <c r="X23" s="282"/>
      <c r="Y23" s="282"/>
      <c r="Z23" s="200"/>
      <c r="AA23" s="200"/>
    </row>
    <row r="24" spans="1:27" s="110" customFormat="1" ht="12.75">
      <c r="A24" s="111" t="s">
        <v>83</v>
      </c>
      <c r="B24" s="33">
        <f t="shared" si="0"/>
        <v>519386</v>
      </c>
      <c r="C24" s="33">
        <f t="shared" si="0"/>
        <v>514986</v>
      </c>
      <c r="D24" s="48">
        <f t="shared" si="1"/>
        <v>100.85439215823344</v>
      </c>
      <c r="E24" s="326">
        <v>28326</v>
      </c>
      <c r="F24" s="326">
        <v>25861</v>
      </c>
      <c r="G24" s="48">
        <f t="shared" si="2"/>
        <v>109.53172731139553</v>
      </c>
      <c r="H24" s="326">
        <v>229241</v>
      </c>
      <c r="I24" s="326">
        <v>224379</v>
      </c>
      <c r="J24" s="48">
        <f t="shared" si="3"/>
        <v>102.16686944856694</v>
      </c>
      <c r="K24" s="347">
        <v>261819</v>
      </c>
      <c r="L24" s="326">
        <v>264746</v>
      </c>
      <c r="M24" s="48">
        <f t="shared" si="4"/>
        <v>98.89441200244762</v>
      </c>
      <c r="N24" s="109"/>
      <c r="O24" s="282"/>
      <c r="P24" s="282"/>
      <c r="Q24" s="275"/>
      <c r="R24" s="282"/>
      <c r="S24" s="282"/>
      <c r="T24" s="275"/>
      <c r="U24" s="282"/>
      <c r="V24" s="282"/>
      <c r="W24" s="275"/>
      <c r="X24" s="282"/>
      <c r="Y24" s="282"/>
      <c r="Z24" s="209"/>
      <c r="AA24" s="200"/>
    </row>
    <row r="25" spans="1:27" s="110" customFormat="1" ht="12.75">
      <c r="A25" s="46" t="s">
        <v>110</v>
      </c>
      <c r="B25" s="33">
        <f>K25</f>
        <v>254</v>
      </c>
      <c r="C25" s="33">
        <f>L25</f>
        <v>242</v>
      </c>
      <c r="D25" s="48">
        <f t="shared" si="1"/>
        <v>104.95867768595042</v>
      </c>
      <c r="E25" s="88" t="s">
        <v>84</v>
      </c>
      <c r="F25" s="88" t="s">
        <v>84</v>
      </c>
      <c r="G25" s="48" t="s">
        <v>84</v>
      </c>
      <c r="H25" s="88" t="s">
        <v>84</v>
      </c>
      <c r="I25" s="88" t="s">
        <v>84</v>
      </c>
      <c r="J25" s="48" t="s">
        <v>84</v>
      </c>
      <c r="K25" s="347">
        <v>254</v>
      </c>
      <c r="L25" s="326">
        <v>242</v>
      </c>
      <c r="M25" s="48">
        <f t="shared" si="4"/>
        <v>104.95867768595042</v>
      </c>
      <c r="N25" s="109"/>
      <c r="O25" s="282"/>
      <c r="P25" s="282"/>
      <c r="Q25" s="275"/>
      <c r="R25" s="275"/>
      <c r="S25" s="275"/>
      <c r="T25" s="275"/>
      <c r="U25" s="275"/>
      <c r="V25" s="282"/>
      <c r="W25" s="275"/>
      <c r="X25" s="282"/>
      <c r="Y25" s="282"/>
      <c r="Z25" s="209"/>
      <c r="AA25" s="200"/>
    </row>
    <row r="26" spans="1:27" s="110" customFormat="1" ht="12.75">
      <c r="A26" s="111" t="s">
        <v>85</v>
      </c>
      <c r="B26" s="33">
        <f>K26</f>
        <v>2894</v>
      </c>
      <c r="C26" s="33">
        <f>I26+L26</f>
        <v>2949</v>
      </c>
      <c r="D26" s="48">
        <f t="shared" si="1"/>
        <v>98.13496100373008</v>
      </c>
      <c r="E26" s="88" t="s">
        <v>84</v>
      </c>
      <c r="F26" s="88" t="s">
        <v>84</v>
      </c>
      <c r="G26" s="48" t="s">
        <v>84</v>
      </c>
      <c r="H26" s="326" t="s">
        <v>84</v>
      </c>
      <c r="I26" s="326">
        <v>5</v>
      </c>
      <c r="J26" s="48" t="s">
        <v>84</v>
      </c>
      <c r="K26" s="347">
        <v>2894</v>
      </c>
      <c r="L26" s="326">
        <v>2944</v>
      </c>
      <c r="M26" s="48">
        <f t="shared" si="4"/>
        <v>98.30163043478261</v>
      </c>
      <c r="N26" s="109"/>
      <c r="O26" s="282"/>
      <c r="P26" s="282"/>
      <c r="Q26" s="275"/>
      <c r="R26" s="275"/>
      <c r="S26" s="275"/>
      <c r="T26" s="275"/>
      <c r="U26" s="282"/>
      <c r="V26" s="282"/>
      <c r="W26" s="275"/>
      <c r="X26" s="282"/>
      <c r="Y26" s="282"/>
      <c r="Z26" s="209"/>
      <c r="AA26" s="200"/>
    </row>
    <row r="27" spans="1:27" s="110" customFormat="1" ht="12.75">
      <c r="A27" s="146" t="s">
        <v>86</v>
      </c>
      <c r="B27" s="86">
        <f t="shared" si="0"/>
        <v>66421</v>
      </c>
      <c r="C27" s="86">
        <f t="shared" si="0"/>
        <v>78802</v>
      </c>
      <c r="D27" s="50">
        <f t="shared" si="1"/>
        <v>84.28846983579098</v>
      </c>
      <c r="E27" s="167">
        <v>4867</v>
      </c>
      <c r="F27" s="167">
        <v>3653</v>
      </c>
      <c r="G27" s="50">
        <f t="shared" si="2"/>
        <v>133.2329592116069</v>
      </c>
      <c r="H27" s="167">
        <v>8472</v>
      </c>
      <c r="I27" s="167">
        <v>9169</v>
      </c>
      <c r="J27" s="50">
        <f t="shared" si="3"/>
        <v>92.39829861489802</v>
      </c>
      <c r="K27" s="348">
        <v>53082</v>
      </c>
      <c r="L27" s="167">
        <v>65980</v>
      </c>
      <c r="M27" s="50">
        <f t="shared" si="4"/>
        <v>80.45165201576236</v>
      </c>
      <c r="N27" s="109"/>
      <c r="O27" s="282"/>
      <c r="P27" s="282"/>
      <c r="Q27" s="275"/>
      <c r="R27" s="282"/>
      <c r="S27" s="282"/>
      <c r="T27" s="275"/>
      <c r="U27" s="282"/>
      <c r="V27" s="282"/>
      <c r="W27" s="275"/>
      <c r="X27" s="282"/>
      <c r="Y27" s="282"/>
      <c r="Z27" s="209"/>
      <c r="AA27" s="200"/>
    </row>
    <row r="28" spans="1:27" s="110" customFormat="1" ht="12.75">
      <c r="A28" s="111"/>
      <c r="B28" s="33"/>
      <c r="C28" s="33"/>
      <c r="D28" s="48"/>
      <c r="E28" s="326"/>
      <c r="F28" s="326"/>
      <c r="G28" s="48"/>
      <c r="H28" s="326"/>
      <c r="I28" s="326"/>
      <c r="J28" s="48"/>
      <c r="K28" s="349"/>
      <c r="L28" s="326"/>
      <c r="M28" s="48"/>
      <c r="N28" s="109"/>
      <c r="O28" s="282"/>
      <c r="P28" s="282"/>
      <c r="Q28" s="275"/>
      <c r="R28" s="282"/>
      <c r="S28" s="282"/>
      <c r="T28" s="275"/>
      <c r="U28" s="282"/>
      <c r="V28" s="282"/>
      <c r="W28" s="275"/>
      <c r="X28" s="282"/>
      <c r="Y28" s="282"/>
      <c r="Z28" s="209"/>
      <c r="AA28" s="200"/>
    </row>
    <row r="29" spans="1:25" s="110" customFormat="1" ht="12.75">
      <c r="A29" s="84"/>
      <c r="B29" s="84"/>
      <c r="C29" s="84"/>
      <c r="D29" s="84"/>
      <c r="E29" s="84"/>
      <c r="F29" s="84"/>
      <c r="G29" s="84"/>
      <c r="H29" s="84"/>
      <c r="I29" s="84"/>
      <c r="J29" s="225"/>
      <c r="K29" s="84"/>
      <c r="L29" s="84"/>
      <c r="M29" s="225"/>
      <c r="N29" s="226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</row>
    <row r="30" spans="1:20" s="110" customFormat="1" ht="28.5" customHeight="1">
      <c r="A30" s="447" t="s">
        <v>179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O30" s="226"/>
      <c r="P30" s="226"/>
      <c r="Q30" s="226"/>
      <c r="R30" s="226"/>
      <c r="S30" s="226"/>
      <c r="T30" s="226"/>
    </row>
    <row r="31" spans="1:20" s="110" customFormat="1" ht="12.7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1" t="s">
        <v>101</v>
      </c>
      <c r="O31" s="226"/>
      <c r="P31" s="226"/>
      <c r="Q31" s="226"/>
      <c r="R31" s="226"/>
      <c r="S31" s="226"/>
      <c r="T31" s="226"/>
    </row>
    <row r="32" spans="1:13" s="110" customFormat="1" ht="14.25" customHeight="1">
      <c r="A32" s="402"/>
      <c r="B32" s="437" t="s">
        <v>114</v>
      </c>
      <c r="C32" s="437"/>
      <c r="D32" s="437"/>
      <c r="E32" s="437" t="s">
        <v>118</v>
      </c>
      <c r="F32" s="437"/>
      <c r="G32" s="440"/>
      <c r="H32" s="440"/>
      <c r="I32" s="440"/>
      <c r="J32" s="440"/>
      <c r="K32" s="440"/>
      <c r="L32" s="440"/>
      <c r="M32" s="441"/>
    </row>
    <row r="33" spans="1:13" s="110" customFormat="1" ht="28.5" customHeight="1">
      <c r="A33" s="403"/>
      <c r="B33" s="437"/>
      <c r="C33" s="437"/>
      <c r="D33" s="437"/>
      <c r="E33" s="437" t="s">
        <v>115</v>
      </c>
      <c r="F33" s="437"/>
      <c r="G33" s="437"/>
      <c r="H33" s="437" t="s">
        <v>116</v>
      </c>
      <c r="I33" s="437"/>
      <c r="J33" s="437"/>
      <c r="K33" s="437" t="s">
        <v>117</v>
      </c>
      <c r="L33" s="437"/>
      <c r="M33" s="438"/>
    </row>
    <row r="34" spans="1:13" s="110" customFormat="1" ht="44.25" customHeight="1">
      <c r="A34" s="403"/>
      <c r="B34" s="307" t="s">
        <v>193</v>
      </c>
      <c r="C34" s="307" t="s">
        <v>119</v>
      </c>
      <c r="D34" s="307" t="s">
        <v>194</v>
      </c>
      <c r="E34" s="307" t="s">
        <v>193</v>
      </c>
      <c r="F34" s="307" t="s">
        <v>119</v>
      </c>
      <c r="G34" s="307" t="s">
        <v>194</v>
      </c>
      <c r="H34" s="307" t="s">
        <v>193</v>
      </c>
      <c r="I34" s="307" t="s">
        <v>119</v>
      </c>
      <c r="J34" s="307" t="s">
        <v>194</v>
      </c>
      <c r="K34" s="307" t="s">
        <v>193</v>
      </c>
      <c r="L34" s="307" t="s">
        <v>119</v>
      </c>
      <c r="M34" s="308" t="s">
        <v>194</v>
      </c>
    </row>
    <row r="35" spans="1:25" s="110" customFormat="1" ht="12.75">
      <c r="A35" s="230" t="s">
        <v>69</v>
      </c>
      <c r="B35" s="119">
        <f>E35+H35+K35</f>
        <v>4774890</v>
      </c>
      <c r="C35" s="119">
        <f>F35+I35+L35</f>
        <v>4561511</v>
      </c>
      <c r="D35" s="317">
        <f>B35/C35%</f>
        <v>104.67781399628325</v>
      </c>
      <c r="E35" s="168">
        <f>SUM(E36:E55)</f>
        <v>326346</v>
      </c>
      <c r="F35" s="168">
        <f>SUM(F36:F55)</f>
        <v>305287</v>
      </c>
      <c r="G35" s="317">
        <f>E35/F35%</f>
        <v>106.8980991657031</v>
      </c>
      <c r="H35" s="347">
        <v>2049091</v>
      </c>
      <c r="I35" s="347">
        <v>1891690</v>
      </c>
      <c r="J35" s="317">
        <f>H35/I35%</f>
        <v>108.32065507562021</v>
      </c>
      <c r="K35" s="347">
        <v>2399453</v>
      </c>
      <c r="L35" s="347">
        <v>2364534</v>
      </c>
      <c r="M35" s="317">
        <f>K35/L35%</f>
        <v>101.47678147152885</v>
      </c>
      <c r="O35" s="282"/>
      <c r="P35" s="282"/>
      <c r="Q35" s="275"/>
      <c r="R35" s="282"/>
      <c r="S35" s="282"/>
      <c r="T35" s="275"/>
      <c r="U35" s="282"/>
      <c r="V35" s="282"/>
      <c r="W35" s="275"/>
      <c r="X35" s="282"/>
      <c r="Y35" s="282"/>
    </row>
    <row r="36" spans="1:25" s="182" customFormat="1" ht="12.75">
      <c r="A36" s="183" t="s">
        <v>107</v>
      </c>
      <c r="B36" s="33">
        <f aca="true" t="shared" si="5" ref="B36:C55">E36+H36+K36</f>
        <v>401018</v>
      </c>
      <c r="C36" s="33">
        <f t="shared" si="5"/>
        <v>393881</v>
      </c>
      <c r="D36" s="48">
        <f aca="true" t="shared" si="6" ref="D36:D55">B36/C36%</f>
        <v>101.81196858949785</v>
      </c>
      <c r="E36" s="347">
        <v>12076</v>
      </c>
      <c r="F36" s="347">
        <v>9316</v>
      </c>
      <c r="G36" s="48">
        <f aca="true" t="shared" si="7" ref="G36:G52">E36/F36%</f>
        <v>129.6264491197939</v>
      </c>
      <c r="H36" s="347">
        <v>227830</v>
      </c>
      <c r="I36" s="347">
        <v>229632</v>
      </c>
      <c r="J36" s="48">
        <f aca="true" t="shared" si="8" ref="J36:J55">H36/I36%</f>
        <v>99.21526616499442</v>
      </c>
      <c r="K36" s="347">
        <v>161112</v>
      </c>
      <c r="L36" s="347">
        <v>154933</v>
      </c>
      <c r="M36" s="48">
        <f aca="true" t="shared" si="9" ref="M36:M55">K36/L36%</f>
        <v>103.98817553394048</v>
      </c>
      <c r="N36" s="110"/>
      <c r="O36" s="282"/>
      <c r="P36" s="282"/>
      <c r="Q36" s="275"/>
      <c r="R36" s="282"/>
      <c r="S36" s="282"/>
      <c r="T36" s="275"/>
      <c r="U36" s="282"/>
      <c r="V36" s="282"/>
      <c r="W36" s="275"/>
      <c r="X36" s="282"/>
      <c r="Y36" s="282"/>
    </row>
    <row r="37" spans="1:25" s="110" customFormat="1" ht="12.75">
      <c r="A37" s="111" t="s">
        <v>70</v>
      </c>
      <c r="B37" s="33">
        <f t="shared" si="5"/>
        <v>238078</v>
      </c>
      <c r="C37" s="33">
        <f t="shared" si="5"/>
        <v>235296</v>
      </c>
      <c r="D37" s="48">
        <f t="shared" si="6"/>
        <v>101.18234054127566</v>
      </c>
      <c r="E37" s="347">
        <v>51685</v>
      </c>
      <c r="F37" s="347">
        <v>54284</v>
      </c>
      <c r="G37" s="48">
        <f t="shared" si="7"/>
        <v>95.21221722791246</v>
      </c>
      <c r="H37" s="347">
        <v>57965</v>
      </c>
      <c r="I37" s="347">
        <v>56632</v>
      </c>
      <c r="J37" s="48">
        <f t="shared" si="8"/>
        <v>102.3537929086029</v>
      </c>
      <c r="K37" s="347">
        <v>128428</v>
      </c>
      <c r="L37" s="347">
        <v>124380</v>
      </c>
      <c r="M37" s="48">
        <f t="shared" si="9"/>
        <v>103.25454253095353</v>
      </c>
      <c r="O37" s="282"/>
      <c r="P37" s="282"/>
      <c r="Q37" s="275"/>
      <c r="R37" s="282"/>
      <c r="S37" s="282"/>
      <c r="T37" s="275"/>
      <c r="U37" s="282"/>
      <c r="V37" s="282"/>
      <c r="W37" s="275"/>
      <c r="X37" s="282"/>
      <c r="Y37" s="282"/>
    </row>
    <row r="38" spans="1:25" s="110" customFormat="1" ht="12.75">
      <c r="A38" s="111" t="s">
        <v>71</v>
      </c>
      <c r="B38" s="33">
        <f t="shared" si="5"/>
        <v>369981</v>
      </c>
      <c r="C38" s="33">
        <f t="shared" si="5"/>
        <v>333431</v>
      </c>
      <c r="D38" s="48">
        <f t="shared" si="6"/>
        <v>110.96178819605856</v>
      </c>
      <c r="E38" s="347">
        <v>27905</v>
      </c>
      <c r="F38" s="347">
        <v>23092</v>
      </c>
      <c r="G38" s="48">
        <f t="shared" si="7"/>
        <v>120.84271609215314</v>
      </c>
      <c r="H38" s="347">
        <v>193352</v>
      </c>
      <c r="I38" s="347">
        <v>165699</v>
      </c>
      <c r="J38" s="48">
        <f t="shared" si="8"/>
        <v>116.68869456061896</v>
      </c>
      <c r="K38" s="347">
        <v>148724</v>
      </c>
      <c r="L38" s="347">
        <v>144640</v>
      </c>
      <c r="M38" s="48">
        <f t="shared" si="9"/>
        <v>102.82356194690264</v>
      </c>
      <c r="O38" s="282"/>
      <c r="P38" s="282"/>
      <c r="Q38" s="275"/>
      <c r="R38" s="282"/>
      <c r="S38" s="282"/>
      <c r="T38" s="275"/>
      <c r="U38" s="282"/>
      <c r="V38" s="282"/>
      <c r="W38" s="275"/>
      <c r="X38" s="282"/>
      <c r="Y38" s="282"/>
    </row>
    <row r="39" spans="1:25" s="182" customFormat="1" ht="12.75">
      <c r="A39" s="111" t="s">
        <v>72</v>
      </c>
      <c r="B39" s="33">
        <f t="shared" si="5"/>
        <v>411921</v>
      </c>
      <c r="C39" s="33">
        <f t="shared" si="5"/>
        <v>386853</v>
      </c>
      <c r="D39" s="48">
        <f t="shared" si="6"/>
        <v>106.47998076788858</v>
      </c>
      <c r="E39" s="347">
        <v>24926</v>
      </c>
      <c r="F39" s="347">
        <v>23032</v>
      </c>
      <c r="G39" s="48">
        <f t="shared" si="7"/>
        <v>108.22334143799931</v>
      </c>
      <c r="H39" s="347">
        <v>176092</v>
      </c>
      <c r="I39" s="347">
        <v>157456</v>
      </c>
      <c r="J39" s="48">
        <f t="shared" si="8"/>
        <v>111.83568743013922</v>
      </c>
      <c r="K39" s="347">
        <v>210903</v>
      </c>
      <c r="L39" s="347">
        <v>206365</v>
      </c>
      <c r="M39" s="48">
        <f t="shared" si="9"/>
        <v>102.19901630605965</v>
      </c>
      <c r="N39" s="110"/>
      <c r="O39" s="282"/>
      <c r="P39" s="282"/>
      <c r="Q39" s="275"/>
      <c r="R39" s="282"/>
      <c r="S39" s="282"/>
      <c r="T39" s="275"/>
      <c r="U39" s="282"/>
      <c r="V39" s="282"/>
      <c r="W39" s="275"/>
      <c r="X39" s="282"/>
      <c r="Y39" s="282"/>
    </row>
    <row r="40" spans="1:25" s="110" customFormat="1" ht="12.75">
      <c r="A40" s="111" t="s">
        <v>73</v>
      </c>
      <c r="B40" s="33">
        <f t="shared" si="5"/>
        <v>115543</v>
      </c>
      <c r="C40" s="33">
        <f t="shared" si="5"/>
        <v>108793</v>
      </c>
      <c r="D40" s="48">
        <f t="shared" si="6"/>
        <v>106.20444330058</v>
      </c>
      <c r="E40" s="347">
        <v>907</v>
      </c>
      <c r="F40" s="347">
        <v>845</v>
      </c>
      <c r="G40" s="48">
        <f t="shared" si="7"/>
        <v>107.33727810650889</v>
      </c>
      <c r="H40" s="347">
        <v>52542</v>
      </c>
      <c r="I40" s="347">
        <v>48399</v>
      </c>
      <c r="J40" s="48">
        <f t="shared" si="8"/>
        <v>108.56009421682266</v>
      </c>
      <c r="K40" s="347">
        <v>62094</v>
      </c>
      <c r="L40" s="347">
        <v>59549</v>
      </c>
      <c r="M40" s="48">
        <f t="shared" si="9"/>
        <v>104.2737913315085</v>
      </c>
      <c r="O40" s="282"/>
      <c r="P40" s="282"/>
      <c r="Q40" s="275"/>
      <c r="R40" s="282"/>
      <c r="S40" s="282"/>
      <c r="T40" s="275"/>
      <c r="U40" s="282"/>
      <c r="V40" s="282"/>
      <c r="W40" s="275"/>
      <c r="X40" s="282"/>
      <c r="Y40" s="282"/>
    </row>
    <row r="41" spans="1:25" s="110" customFormat="1" ht="12.75">
      <c r="A41" s="111" t="s">
        <v>74</v>
      </c>
      <c r="B41" s="33">
        <f t="shared" si="5"/>
        <v>425493</v>
      </c>
      <c r="C41" s="33">
        <f t="shared" si="5"/>
        <v>388866</v>
      </c>
      <c r="D41" s="48">
        <f t="shared" si="6"/>
        <v>109.41892579963279</v>
      </c>
      <c r="E41" s="347">
        <v>38063</v>
      </c>
      <c r="F41" s="347">
        <v>35878</v>
      </c>
      <c r="G41" s="48">
        <f t="shared" si="7"/>
        <v>106.09008305925637</v>
      </c>
      <c r="H41" s="347">
        <v>278678</v>
      </c>
      <c r="I41" s="347">
        <v>251500</v>
      </c>
      <c r="J41" s="48">
        <f t="shared" si="8"/>
        <v>110.80636182902585</v>
      </c>
      <c r="K41" s="347">
        <v>108752</v>
      </c>
      <c r="L41" s="347">
        <v>101488</v>
      </c>
      <c r="M41" s="48">
        <f t="shared" si="9"/>
        <v>107.1574964527826</v>
      </c>
      <c r="O41" s="282"/>
      <c r="P41" s="282"/>
      <c r="Q41" s="275"/>
      <c r="R41" s="282"/>
      <c r="S41" s="282"/>
      <c r="T41" s="275"/>
      <c r="U41" s="282"/>
      <c r="V41" s="282"/>
      <c r="W41" s="275"/>
      <c r="X41" s="282"/>
      <c r="Y41" s="282"/>
    </row>
    <row r="42" spans="1:25" s="110" customFormat="1" ht="12.75">
      <c r="A42" s="111" t="s">
        <v>75</v>
      </c>
      <c r="B42" s="33">
        <f t="shared" si="5"/>
        <v>240579</v>
      </c>
      <c r="C42" s="33">
        <f t="shared" si="5"/>
        <v>222695</v>
      </c>
      <c r="D42" s="48">
        <f t="shared" si="6"/>
        <v>108.0307146545724</v>
      </c>
      <c r="E42" s="347">
        <v>9482</v>
      </c>
      <c r="F42" s="347">
        <v>9032</v>
      </c>
      <c r="G42" s="48">
        <f t="shared" si="7"/>
        <v>104.98228520814881</v>
      </c>
      <c r="H42" s="347">
        <v>102208</v>
      </c>
      <c r="I42" s="347">
        <v>94562</v>
      </c>
      <c r="J42" s="48">
        <f t="shared" si="8"/>
        <v>108.08570038704765</v>
      </c>
      <c r="K42" s="347">
        <v>128889</v>
      </c>
      <c r="L42" s="347">
        <v>119101</v>
      </c>
      <c r="M42" s="48">
        <f t="shared" si="9"/>
        <v>108.21823494345136</v>
      </c>
      <c r="O42" s="282"/>
      <c r="P42" s="282"/>
      <c r="Q42" s="275"/>
      <c r="R42" s="282"/>
      <c r="S42" s="282"/>
      <c r="T42" s="275"/>
      <c r="U42" s="282"/>
      <c r="V42" s="282"/>
      <c r="W42" s="275"/>
      <c r="X42" s="282"/>
      <c r="Y42" s="282"/>
    </row>
    <row r="43" spans="1:25" s="182" customFormat="1" ht="12.75">
      <c r="A43" s="46" t="s">
        <v>108</v>
      </c>
      <c r="B43" s="33">
        <f t="shared" si="5"/>
        <v>273136</v>
      </c>
      <c r="C43" s="33">
        <f t="shared" si="5"/>
        <v>264159</v>
      </c>
      <c r="D43" s="48">
        <f t="shared" si="6"/>
        <v>103.39833206515772</v>
      </c>
      <c r="E43" s="347">
        <v>12335</v>
      </c>
      <c r="F43" s="347">
        <v>10898</v>
      </c>
      <c r="G43" s="48">
        <f t="shared" si="7"/>
        <v>113.18590567076528</v>
      </c>
      <c r="H43" s="347">
        <v>129571</v>
      </c>
      <c r="I43" s="347">
        <v>126400</v>
      </c>
      <c r="J43" s="48">
        <f t="shared" si="8"/>
        <v>102.50870253164557</v>
      </c>
      <c r="K43" s="347">
        <v>131230</v>
      </c>
      <c r="L43" s="347">
        <v>126861</v>
      </c>
      <c r="M43" s="48">
        <f t="shared" si="9"/>
        <v>103.44392681754047</v>
      </c>
      <c r="N43" s="110"/>
      <c r="O43" s="282"/>
      <c r="P43" s="282"/>
      <c r="Q43" s="275"/>
      <c r="R43" s="282"/>
      <c r="S43" s="282"/>
      <c r="T43" s="275"/>
      <c r="U43" s="282"/>
      <c r="V43" s="282"/>
      <c r="W43" s="275"/>
      <c r="X43" s="282"/>
      <c r="Y43" s="282"/>
    </row>
    <row r="44" spans="1:25" s="110" customFormat="1" ht="12.75">
      <c r="A44" s="111" t="s">
        <v>76</v>
      </c>
      <c r="B44" s="33">
        <f t="shared" si="5"/>
        <v>272923</v>
      </c>
      <c r="C44" s="33">
        <f t="shared" si="5"/>
        <v>265246</v>
      </c>
      <c r="D44" s="48">
        <f t="shared" si="6"/>
        <v>102.89429435316649</v>
      </c>
      <c r="E44" s="347">
        <v>11516</v>
      </c>
      <c r="F44" s="347">
        <v>10498</v>
      </c>
      <c r="G44" s="48">
        <f t="shared" si="7"/>
        <v>109.69708515907791</v>
      </c>
      <c r="H44" s="347">
        <v>149547</v>
      </c>
      <c r="I44" s="347">
        <v>142475</v>
      </c>
      <c r="J44" s="48">
        <f t="shared" si="8"/>
        <v>104.96367783821724</v>
      </c>
      <c r="K44" s="347">
        <v>111860</v>
      </c>
      <c r="L44" s="347">
        <v>112273</v>
      </c>
      <c r="M44" s="48">
        <f t="shared" si="9"/>
        <v>99.63214664255877</v>
      </c>
      <c r="O44" s="282"/>
      <c r="P44" s="282"/>
      <c r="Q44" s="275"/>
      <c r="R44" s="282"/>
      <c r="S44" s="282"/>
      <c r="T44" s="275"/>
      <c r="U44" s="282"/>
      <c r="V44" s="282"/>
      <c r="W44" s="275"/>
      <c r="X44" s="282"/>
      <c r="Y44" s="282"/>
    </row>
    <row r="45" spans="1:25" s="110" customFormat="1" ht="12.75">
      <c r="A45" s="111" t="s">
        <v>77</v>
      </c>
      <c r="B45" s="33">
        <f t="shared" si="5"/>
        <v>249806</v>
      </c>
      <c r="C45" s="33">
        <f t="shared" si="5"/>
        <v>240244</v>
      </c>
      <c r="D45" s="48">
        <f t="shared" si="6"/>
        <v>103.98012021111869</v>
      </c>
      <c r="E45" s="347">
        <v>37379</v>
      </c>
      <c r="F45" s="347">
        <v>37776</v>
      </c>
      <c r="G45" s="48">
        <f t="shared" si="7"/>
        <v>98.94906819144431</v>
      </c>
      <c r="H45" s="347">
        <v>75724</v>
      </c>
      <c r="I45" s="347">
        <v>71192</v>
      </c>
      <c r="J45" s="48">
        <f t="shared" si="8"/>
        <v>106.36588380716935</v>
      </c>
      <c r="K45" s="347">
        <v>136703</v>
      </c>
      <c r="L45" s="347">
        <v>131276</v>
      </c>
      <c r="M45" s="48">
        <f t="shared" si="9"/>
        <v>104.13403820957372</v>
      </c>
      <c r="O45" s="282"/>
      <c r="P45" s="282"/>
      <c r="Q45" s="275"/>
      <c r="R45" s="282"/>
      <c r="S45" s="282"/>
      <c r="T45" s="275"/>
      <c r="U45" s="282"/>
      <c r="V45" s="282"/>
      <c r="W45" s="275"/>
      <c r="X45" s="282"/>
      <c r="Y45" s="282"/>
    </row>
    <row r="46" spans="1:25" s="110" customFormat="1" ht="12.75">
      <c r="A46" s="111" t="s">
        <v>78</v>
      </c>
      <c r="B46" s="33">
        <f t="shared" si="5"/>
        <v>242591</v>
      </c>
      <c r="C46" s="33">
        <f t="shared" si="5"/>
        <v>236527</v>
      </c>
      <c r="D46" s="48">
        <f t="shared" si="6"/>
        <v>102.56376650445827</v>
      </c>
      <c r="E46" s="347">
        <v>1431</v>
      </c>
      <c r="F46" s="347">
        <v>1318</v>
      </c>
      <c r="G46" s="48">
        <f t="shared" si="7"/>
        <v>108.57359635811837</v>
      </c>
      <c r="H46" s="347">
        <v>107508</v>
      </c>
      <c r="I46" s="347">
        <v>102206</v>
      </c>
      <c r="J46" s="48">
        <f t="shared" si="8"/>
        <v>105.18756237402893</v>
      </c>
      <c r="K46" s="347">
        <v>133652</v>
      </c>
      <c r="L46" s="347">
        <v>133003</v>
      </c>
      <c r="M46" s="48">
        <f t="shared" si="9"/>
        <v>100.48795891821989</v>
      </c>
      <c r="O46" s="282"/>
      <c r="P46" s="282"/>
      <c r="Q46" s="275"/>
      <c r="R46" s="282"/>
      <c r="S46" s="282"/>
      <c r="T46" s="275"/>
      <c r="U46" s="282"/>
      <c r="V46" s="282"/>
      <c r="W46" s="275"/>
      <c r="X46" s="282"/>
      <c r="Y46" s="282"/>
    </row>
    <row r="47" spans="1:25" s="110" customFormat="1" ht="12.75">
      <c r="A47" s="111" t="s">
        <v>79</v>
      </c>
      <c r="B47" s="33">
        <f>H47+K47</f>
        <v>15224</v>
      </c>
      <c r="C47" s="33">
        <f>I47+L47</f>
        <v>15729</v>
      </c>
      <c r="D47" s="48">
        <f t="shared" si="6"/>
        <v>96.78936995358892</v>
      </c>
      <c r="E47" s="353" t="s">
        <v>84</v>
      </c>
      <c r="F47" s="353" t="s">
        <v>84</v>
      </c>
      <c r="G47" s="48" t="s">
        <v>84</v>
      </c>
      <c r="H47" s="347">
        <v>5294</v>
      </c>
      <c r="I47" s="347">
        <v>5185</v>
      </c>
      <c r="J47" s="48">
        <f t="shared" si="8"/>
        <v>102.10221793635486</v>
      </c>
      <c r="K47" s="347">
        <v>9930</v>
      </c>
      <c r="L47" s="347">
        <v>10544</v>
      </c>
      <c r="M47" s="48">
        <f t="shared" si="9"/>
        <v>94.17678300455235</v>
      </c>
      <c r="O47" s="282"/>
      <c r="P47" s="282"/>
      <c r="Q47" s="275"/>
      <c r="R47" s="275"/>
      <c r="S47" s="275"/>
      <c r="T47" s="275"/>
      <c r="U47" s="282"/>
      <c r="V47" s="282"/>
      <c r="W47" s="275"/>
      <c r="X47" s="282"/>
      <c r="Y47" s="282"/>
    </row>
    <row r="48" spans="1:25" s="110" customFormat="1" ht="12.75">
      <c r="A48" s="111" t="s">
        <v>80</v>
      </c>
      <c r="B48" s="33">
        <f t="shared" si="5"/>
        <v>275313</v>
      </c>
      <c r="C48" s="33">
        <f t="shared" si="5"/>
        <v>262517</v>
      </c>
      <c r="D48" s="48">
        <f t="shared" si="6"/>
        <v>104.87435099441178</v>
      </c>
      <c r="E48" s="347">
        <v>28664</v>
      </c>
      <c r="F48" s="347">
        <v>25214</v>
      </c>
      <c r="G48" s="48">
        <f t="shared" si="7"/>
        <v>113.68287459347982</v>
      </c>
      <c r="H48" s="347">
        <v>127215</v>
      </c>
      <c r="I48" s="347">
        <v>122784</v>
      </c>
      <c r="J48" s="48">
        <f t="shared" si="8"/>
        <v>103.60877638780298</v>
      </c>
      <c r="K48" s="347">
        <v>119434</v>
      </c>
      <c r="L48" s="347">
        <v>114519</v>
      </c>
      <c r="M48" s="48">
        <f t="shared" si="9"/>
        <v>104.29186423213615</v>
      </c>
      <c r="O48" s="282"/>
      <c r="P48" s="282"/>
      <c r="Q48" s="275"/>
      <c r="R48" s="282"/>
      <c r="S48" s="282"/>
      <c r="T48" s="275"/>
      <c r="U48" s="282"/>
      <c r="V48" s="282"/>
      <c r="W48" s="275"/>
      <c r="X48" s="282"/>
      <c r="Y48" s="282"/>
    </row>
    <row r="49" spans="1:25" s="110" customFormat="1" ht="12.75">
      <c r="A49" s="111" t="s">
        <v>81</v>
      </c>
      <c r="B49" s="33">
        <f t="shared" si="5"/>
        <v>226454</v>
      </c>
      <c r="C49" s="33">
        <f t="shared" si="5"/>
        <v>222097</v>
      </c>
      <c r="D49" s="48">
        <f t="shared" si="6"/>
        <v>101.96175544919564</v>
      </c>
      <c r="E49" s="347">
        <v>48178</v>
      </c>
      <c r="F49" s="347">
        <v>43695</v>
      </c>
      <c r="G49" s="48">
        <f t="shared" si="7"/>
        <v>110.2597551207232</v>
      </c>
      <c r="H49" s="347">
        <v>40900</v>
      </c>
      <c r="I49" s="347">
        <v>40930</v>
      </c>
      <c r="J49" s="48">
        <f t="shared" si="8"/>
        <v>99.92670412900073</v>
      </c>
      <c r="K49" s="347">
        <v>137376</v>
      </c>
      <c r="L49" s="347">
        <v>137472</v>
      </c>
      <c r="M49" s="48">
        <f t="shared" si="9"/>
        <v>99.93016759776536</v>
      </c>
      <c r="O49" s="282"/>
      <c r="P49" s="282"/>
      <c r="Q49" s="275"/>
      <c r="R49" s="282"/>
      <c r="S49" s="282"/>
      <c r="T49" s="275"/>
      <c r="U49" s="282"/>
      <c r="V49" s="282"/>
      <c r="W49" s="275"/>
      <c r="X49" s="282"/>
      <c r="Y49" s="282"/>
    </row>
    <row r="50" spans="1:25" s="110" customFormat="1" ht="12.75">
      <c r="A50" s="111" t="s">
        <v>82</v>
      </c>
      <c r="B50" s="33">
        <f t="shared" si="5"/>
        <v>628662</v>
      </c>
      <c r="C50" s="33">
        <f t="shared" si="5"/>
        <v>609369</v>
      </c>
      <c r="D50" s="48">
        <f t="shared" si="6"/>
        <v>103.16606194276375</v>
      </c>
      <c r="E50" s="347">
        <v>10544</v>
      </c>
      <c r="F50" s="347">
        <v>10925</v>
      </c>
      <c r="G50" s="48">
        <f t="shared" si="7"/>
        <v>96.51258581235697</v>
      </c>
      <c r="H50" s="347">
        <v>133452</v>
      </c>
      <c r="I50" s="347">
        <v>100222</v>
      </c>
      <c r="J50" s="48">
        <f t="shared" si="8"/>
        <v>133.1563928079663</v>
      </c>
      <c r="K50" s="347">
        <v>484666</v>
      </c>
      <c r="L50" s="347">
        <v>498222</v>
      </c>
      <c r="M50" s="48">
        <f t="shared" si="9"/>
        <v>97.2791245669601</v>
      </c>
      <c r="O50" s="282"/>
      <c r="P50" s="282"/>
      <c r="Q50" s="275"/>
      <c r="R50" s="282"/>
      <c r="S50" s="282"/>
      <c r="T50" s="275"/>
      <c r="U50" s="282"/>
      <c r="V50" s="282"/>
      <c r="W50" s="275"/>
      <c r="X50" s="282"/>
      <c r="Y50" s="282"/>
    </row>
    <row r="51" spans="1:25" s="206" customFormat="1" ht="12.75">
      <c r="A51" s="183" t="s">
        <v>105</v>
      </c>
      <c r="B51" s="33">
        <f t="shared" si="5"/>
        <v>107317</v>
      </c>
      <c r="C51" s="33">
        <f t="shared" si="5"/>
        <v>101752</v>
      </c>
      <c r="D51" s="48">
        <f t="shared" si="6"/>
        <v>105.46917996697854</v>
      </c>
      <c r="E51" s="347">
        <v>581</v>
      </c>
      <c r="F51" s="347">
        <v>558</v>
      </c>
      <c r="G51" s="48">
        <f t="shared" si="7"/>
        <v>104.12186379928315</v>
      </c>
      <c r="H51" s="347">
        <v>73468</v>
      </c>
      <c r="I51" s="347">
        <v>66476</v>
      </c>
      <c r="J51" s="48">
        <f t="shared" si="8"/>
        <v>110.51808171370119</v>
      </c>
      <c r="K51" s="347">
        <v>33268</v>
      </c>
      <c r="L51" s="347">
        <v>34718</v>
      </c>
      <c r="M51" s="48">
        <f t="shared" si="9"/>
        <v>95.82349213664381</v>
      </c>
      <c r="N51" s="110"/>
      <c r="O51" s="282"/>
      <c r="P51" s="282"/>
      <c r="Q51" s="275"/>
      <c r="R51" s="282"/>
      <c r="S51" s="282"/>
      <c r="T51" s="275"/>
      <c r="U51" s="282"/>
      <c r="V51" s="282"/>
      <c r="W51" s="275"/>
      <c r="X51" s="282"/>
      <c r="Y51" s="282"/>
    </row>
    <row r="52" spans="1:25" s="182" customFormat="1" ht="12.75">
      <c r="A52" s="111" t="s">
        <v>83</v>
      </c>
      <c r="B52" s="33">
        <f t="shared" si="5"/>
        <v>248980</v>
      </c>
      <c r="C52" s="33">
        <f t="shared" si="5"/>
        <v>243335</v>
      </c>
      <c r="D52" s="48">
        <f t="shared" si="6"/>
        <v>102.31984712433477</v>
      </c>
      <c r="E52" s="347">
        <v>7316</v>
      </c>
      <c r="F52" s="347">
        <v>7625</v>
      </c>
      <c r="G52" s="48">
        <f t="shared" si="7"/>
        <v>95.94754098360656</v>
      </c>
      <c r="H52" s="347">
        <v>113977</v>
      </c>
      <c r="I52" s="347">
        <v>106141</v>
      </c>
      <c r="J52" s="48">
        <f t="shared" si="8"/>
        <v>107.3826325359663</v>
      </c>
      <c r="K52" s="347">
        <v>127687</v>
      </c>
      <c r="L52" s="347">
        <v>129569</v>
      </c>
      <c r="M52" s="48">
        <f t="shared" si="9"/>
        <v>98.54749206986239</v>
      </c>
      <c r="N52" s="110"/>
      <c r="O52" s="282"/>
      <c r="P52" s="282"/>
      <c r="Q52" s="275"/>
      <c r="R52" s="282"/>
      <c r="S52" s="282"/>
      <c r="T52" s="275"/>
      <c r="U52" s="282"/>
      <c r="V52" s="282"/>
      <c r="W52" s="275"/>
      <c r="X52" s="282"/>
      <c r="Y52" s="282"/>
    </row>
    <row r="53" spans="1:25" s="110" customFormat="1" ht="12.75">
      <c r="A53" s="46" t="s">
        <v>110</v>
      </c>
      <c r="B53" s="33">
        <f>K53</f>
        <v>183</v>
      </c>
      <c r="C53" s="33">
        <f>L53</f>
        <v>120</v>
      </c>
      <c r="D53" s="48">
        <f t="shared" si="6"/>
        <v>152.5</v>
      </c>
      <c r="E53" s="353" t="s">
        <v>84</v>
      </c>
      <c r="F53" s="353" t="s">
        <v>84</v>
      </c>
      <c r="G53" s="48" t="s">
        <v>84</v>
      </c>
      <c r="H53" s="353" t="s">
        <v>84</v>
      </c>
      <c r="I53" s="353" t="s">
        <v>84</v>
      </c>
      <c r="J53" s="48" t="s">
        <v>84</v>
      </c>
      <c r="K53" s="347">
        <v>183</v>
      </c>
      <c r="L53" s="347">
        <v>120</v>
      </c>
      <c r="M53" s="48">
        <f t="shared" si="9"/>
        <v>152.5</v>
      </c>
      <c r="O53" s="282"/>
      <c r="P53" s="282"/>
      <c r="Q53" s="275"/>
      <c r="R53" s="275"/>
      <c r="S53" s="275"/>
      <c r="T53" s="275"/>
      <c r="U53" s="275"/>
      <c r="V53" s="282"/>
      <c r="W53" s="275"/>
      <c r="X53" s="282"/>
      <c r="Y53" s="282"/>
    </row>
    <row r="54" spans="1:25" s="110" customFormat="1" ht="12.75">
      <c r="A54" s="111" t="s">
        <v>85</v>
      </c>
      <c r="B54" s="33">
        <f>K54</f>
        <v>1313</v>
      </c>
      <c r="C54" s="33">
        <f>I54+L54</f>
        <v>1493</v>
      </c>
      <c r="D54" s="48">
        <f t="shared" si="6"/>
        <v>87.94373744139317</v>
      </c>
      <c r="E54" s="353" t="s">
        <v>84</v>
      </c>
      <c r="F54" s="353" t="s">
        <v>84</v>
      </c>
      <c r="G54" s="48" t="s">
        <v>84</v>
      </c>
      <c r="H54" s="353" t="s">
        <v>84</v>
      </c>
      <c r="I54" s="347">
        <v>3</v>
      </c>
      <c r="J54" s="48" t="s">
        <v>84</v>
      </c>
      <c r="K54" s="347">
        <v>1313</v>
      </c>
      <c r="L54" s="347">
        <v>1490</v>
      </c>
      <c r="M54" s="48">
        <f t="shared" si="9"/>
        <v>88.12080536912751</v>
      </c>
      <c r="O54" s="282"/>
      <c r="P54" s="282"/>
      <c r="Q54" s="275"/>
      <c r="R54" s="275"/>
      <c r="S54" s="275"/>
      <c r="T54" s="275"/>
      <c r="U54" s="282"/>
      <c r="V54" s="282"/>
      <c r="W54" s="275"/>
      <c r="X54" s="282"/>
      <c r="Y54" s="282"/>
    </row>
    <row r="55" spans="1:25" s="110" customFormat="1" ht="12.75">
      <c r="A55" s="146" t="s">
        <v>86</v>
      </c>
      <c r="B55" s="86">
        <f t="shared" si="5"/>
        <v>30375</v>
      </c>
      <c r="C55" s="86">
        <f t="shared" si="5"/>
        <v>29108</v>
      </c>
      <c r="D55" s="50">
        <f t="shared" si="6"/>
        <v>104.35275525628694</v>
      </c>
      <c r="E55" s="348">
        <v>3358</v>
      </c>
      <c r="F55" s="348">
        <v>1301</v>
      </c>
      <c r="G55" s="50" t="s">
        <v>227</v>
      </c>
      <c r="H55" s="348">
        <v>3768</v>
      </c>
      <c r="I55" s="348">
        <v>3796</v>
      </c>
      <c r="J55" s="50">
        <f t="shared" si="8"/>
        <v>99.26238145416228</v>
      </c>
      <c r="K55" s="348">
        <v>23249</v>
      </c>
      <c r="L55" s="348">
        <v>24011</v>
      </c>
      <c r="M55" s="50">
        <f t="shared" si="9"/>
        <v>96.8264545416684</v>
      </c>
      <c r="O55" s="282"/>
      <c r="P55" s="282"/>
      <c r="Q55" s="275"/>
      <c r="R55" s="282"/>
      <c r="S55" s="282"/>
      <c r="T55" s="275"/>
      <c r="U55" s="282"/>
      <c r="V55" s="282"/>
      <c r="W55" s="275"/>
      <c r="X55" s="282"/>
      <c r="Y55" s="282"/>
    </row>
    <row r="56" spans="1:25" s="110" customFormat="1" ht="12.75">
      <c r="A56" s="111"/>
      <c r="B56" s="177"/>
      <c r="C56" s="177"/>
      <c r="D56" s="121"/>
      <c r="E56" s="253"/>
      <c r="F56" s="209"/>
      <c r="G56" s="121"/>
      <c r="H56" s="253"/>
      <c r="I56" s="209"/>
      <c r="J56" s="121"/>
      <c r="K56" s="253"/>
      <c r="L56" s="209"/>
      <c r="M56" s="121"/>
      <c r="O56" s="168"/>
      <c r="P56" s="168"/>
      <c r="Q56" s="176"/>
      <c r="R56" s="168"/>
      <c r="S56" s="168"/>
      <c r="T56" s="176"/>
      <c r="U56" s="168"/>
      <c r="V56" s="168"/>
      <c r="W56" s="176"/>
      <c r="X56" s="168"/>
      <c r="Y56" s="168"/>
    </row>
    <row r="57" spans="2:13" s="227" customFormat="1" ht="12.75"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</row>
    <row r="58" spans="1:19" s="110" customFormat="1" ht="32.25" customHeight="1">
      <c r="A58" s="404" t="s">
        <v>180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</row>
    <row r="59" spans="1:19" s="110" customFormat="1" ht="12.75">
      <c r="A59" s="233"/>
      <c r="B59" s="234"/>
      <c r="C59" s="234"/>
      <c r="D59" s="234"/>
      <c r="E59" s="235"/>
      <c r="F59" s="235"/>
      <c r="G59" s="234"/>
      <c r="H59" s="235"/>
      <c r="I59" s="235"/>
      <c r="J59" s="234"/>
      <c r="K59" s="235"/>
      <c r="L59" s="235"/>
      <c r="M59" s="234"/>
      <c r="N59" s="234"/>
      <c r="O59" s="234"/>
      <c r="P59" s="118"/>
      <c r="Q59" s="235"/>
      <c r="R59" s="235"/>
      <c r="S59" s="221" t="s">
        <v>101</v>
      </c>
    </row>
    <row r="60" spans="1:19" s="110" customFormat="1" ht="13.5" customHeight="1">
      <c r="A60" s="450"/>
      <c r="B60" s="448" t="s">
        <v>114</v>
      </c>
      <c r="C60" s="453"/>
      <c r="D60" s="453"/>
      <c r="E60" s="453"/>
      <c r="F60" s="453"/>
      <c r="G60" s="453"/>
      <c r="H60" s="453"/>
      <c r="I60" s="453"/>
      <c r="J60" s="454"/>
      <c r="K60" s="448" t="s">
        <v>118</v>
      </c>
      <c r="L60" s="453"/>
      <c r="M60" s="453"/>
      <c r="N60" s="453"/>
      <c r="O60" s="453"/>
      <c r="P60" s="453"/>
      <c r="Q60" s="453"/>
      <c r="R60" s="453"/>
      <c r="S60" s="453"/>
    </row>
    <row r="61" spans="1:19" s="110" customFormat="1" ht="17.25" customHeight="1">
      <c r="A61" s="451"/>
      <c r="B61" s="449"/>
      <c r="C61" s="455"/>
      <c r="D61" s="455"/>
      <c r="E61" s="455"/>
      <c r="F61" s="455"/>
      <c r="G61" s="455"/>
      <c r="H61" s="455"/>
      <c r="I61" s="455"/>
      <c r="J61" s="456"/>
      <c r="K61" s="444" t="s">
        <v>115</v>
      </c>
      <c r="L61" s="457"/>
      <c r="M61" s="457"/>
      <c r="N61" s="457"/>
      <c r="O61" s="457"/>
      <c r="P61" s="457"/>
      <c r="Q61" s="457"/>
      <c r="R61" s="457"/>
      <c r="S61" s="457"/>
    </row>
    <row r="62" spans="1:19" s="110" customFormat="1" ht="16.5" customHeight="1">
      <c r="A62" s="451"/>
      <c r="B62" s="444" t="s">
        <v>140</v>
      </c>
      <c r="C62" s="458"/>
      <c r="D62" s="442" t="s">
        <v>143</v>
      </c>
      <c r="E62" s="444" t="s">
        <v>144</v>
      </c>
      <c r="F62" s="445"/>
      <c r="G62" s="442" t="s">
        <v>145</v>
      </c>
      <c r="H62" s="446" t="s">
        <v>146</v>
      </c>
      <c r="I62" s="446"/>
      <c r="J62" s="446" t="s">
        <v>149</v>
      </c>
      <c r="K62" s="444" t="s">
        <v>140</v>
      </c>
      <c r="L62" s="458"/>
      <c r="M62" s="442" t="s">
        <v>143</v>
      </c>
      <c r="N62" s="444" t="s">
        <v>144</v>
      </c>
      <c r="O62" s="445"/>
      <c r="P62" s="448" t="s">
        <v>145</v>
      </c>
      <c r="Q62" s="446" t="s">
        <v>146</v>
      </c>
      <c r="R62" s="446"/>
      <c r="S62" s="459" t="s">
        <v>150</v>
      </c>
    </row>
    <row r="63" spans="1:19" s="110" customFormat="1" ht="36" customHeight="1">
      <c r="A63" s="452"/>
      <c r="B63" s="283" t="s">
        <v>142</v>
      </c>
      <c r="C63" s="283" t="s">
        <v>141</v>
      </c>
      <c r="D63" s="443"/>
      <c r="E63" s="283" t="s">
        <v>142</v>
      </c>
      <c r="F63" s="283" t="s">
        <v>141</v>
      </c>
      <c r="G63" s="443"/>
      <c r="H63" s="117" t="s">
        <v>147</v>
      </c>
      <c r="I63" s="117" t="s">
        <v>148</v>
      </c>
      <c r="J63" s="446"/>
      <c r="K63" s="283" t="s">
        <v>142</v>
      </c>
      <c r="L63" s="283" t="s">
        <v>141</v>
      </c>
      <c r="M63" s="443"/>
      <c r="N63" s="283" t="s">
        <v>142</v>
      </c>
      <c r="O63" s="283" t="s">
        <v>141</v>
      </c>
      <c r="P63" s="449"/>
      <c r="Q63" s="283" t="s">
        <v>142</v>
      </c>
      <c r="R63" s="283" t="s">
        <v>141</v>
      </c>
      <c r="S63" s="459"/>
    </row>
    <row r="64" spans="1:21" s="110" customFormat="1" ht="12.75">
      <c r="A64" s="236" t="s">
        <v>69</v>
      </c>
      <c r="B64" s="85">
        <v>5416893</v>
      </c>
      <c r="C64" s="85">
        <v>2781205</v>
      </c>
      <c r="D64" s="64">
        <v>55.9</v>
      </c>
      <c r="E64" s="85">
        <v>1213563</v>
      </c>
      <c r="F64" s="85">
        <v>543937</v>
      </c>
      <c r="G64" s="64">
        <v>12.5</v>
      </c>
      <c r="H64" s="85">
        <v>3060667</v>
      </c>
      <c r="I64" s="85">
        <v>1449748</v>
      </c>
      <c r="J64" s="64">
        <v>31.6</v>
      </c>
      <c r="K64" s="85">
        <v>279704</v>
      </c>
      <c r="L64" s="85">
        <v>116026</v>
      </c>
      <c r="M64" s="64">
        <v>33</v>
      </c>
      <c r="N64" s="85">
        <v>395673</v>
      </c>
      <c r="O64" s="85">
        <v>144465</v>
      </c>
      <c r="P64" s="64">
        <v>46.7</v>
      </c>
      <c r="Q64" s="85">
        <v>171150</v>
      </c>
      <c r="R64" s="85">
        <v>65855</v>
      </c>
      <c r="S64" s="64">
        <v>20.2</v>
      </c>
      <c r="T64" s="237"/>
      <c r="U64" s="238"/>
    </row>
    <row r="65" spans="1:21" s="110" customFormat="1" ht="12.75">
      <c r="A65" s="183" t="s">
        <v>107</v>
      </c>
      <c r="B65" s="85">
        <v>50670</v>
      </c>
      <c r="C65" s="85">
        <v>27945</v>
      </c>
      <c r="D65" s="64">
        <v>5.9</v>
      </c>
      <c r="E65" s="85">
        <v>44994</v>
      </c>
      <c r="F65" s="85">
        <v>20640</v>
      </c>
      <c r="G65" s="64">
        <v>5.3</v>
      </c>
      <c r="H65" s="85">
        <v>756433</v>
      </c>
      <c r="I65" s="85">
        <v>352433</v>
      </c>
      <c r="J65" s="64">
        <v>88.8</v>
      </c>
      <c r="K65" s="85">
        <v>4180</v>
      </c>
      <c r="L65" s="85">
        <v>1777</v>
      </c>
      <c r="M65" s="64">
        <v>14.5</v>
      </c>
      <c r="N65" s="85">
        <v>14776</v>
      </c>
      <c r="O65" s="85">
        <v>6423</v>
      </c>
      <c r="P65" s="64">
        <v>51.2</v>
      </c>
      <c r="Q65" s="85">
        <v>9927</v>
      </c>
      <c r="R65" s="85">
        <v>3876</v>
      </c>
      <c r="S65" s="64">
        <v>34.4</v>
      </c>
      <c r="T65" s="237"/>
      <c r="U65" s="238"/>
    </row>
    <row r="66" spans="1:20" s="110" customFormat="1" ht="12.75">
      <c r="A66" s="111" t="s">
        <v>70</v>
      </c>
      <c r="B66" s="85">
        <v>332623</v>
      </c>
      <c r="C66" s="85">
        <v>168884</v>
      </c>
      <c r="D66" s="64">
        <v>67.5</v>
      </c>
      <c r="E66" s="85">
        <v>137884</v>
      </c>
      <c r="F66" s="85">
        <v>59110</v>
      </c>
      <c r="G66" s="64">
        <v>28</v>
      </c>
      <c r="H66" s="85">
        <v>22358</v>
      </c>
      <c r="I66" s="85">
        <v>10084</v>
      </c>
      <c r="J66" s="64">
        <v>4.5</v>
      </c>
      <c r="K66" s="85">
        <v>46225</v>
      </c>
      <c r="L66" s="85">
        <v>20535</v>
      </c>
      <c r="M66" s="64">
        <v>34.4</v>
      </c>
      <c r="N66" s="85">
        <v>83101</v>
      </c>
      <c r="O66" s="85">
        <v>29464</v>
      </c>
      <c r="P66" s="64">
        <v>61.9</v>
      </c>
      <c r="Q66" s="85">
        <v>4979</v>
      </c>
      <c r="R66" s="85">
        <v>1686</v>
      </c>
      <c r="S66" s="64">
        <v>3.7</v>
      </c>
      <c r="T66" s="237"/>
    </row>
    <row r="67" spans="1:20" s="110" customFormat="1" ht="12.75">
      <c r="A67" s="111" t="s">
        <v>71</v>
      </c>
      <c r="B67" s="85">
        <v>384555</v>
      </c>
      <c r="C67" s="85">
        <v>206796</v>
      </c>
      <c r="D67" s="64">
        <v>54.6</v>
      </c>
      <c r="E67" s="85">
        <v>17861</v>
      </c>
      <c r="F67" s="85">
        <v>7685</v>
      </c>
      <c r="G67" s="64">
        <v>2.5</v>
      </c>
      <c r="H67" s="85">
        <v>301641</v>
      </c>
      <c r="I67" s="85">
        <v>155500</v>
      </c>
      <c r="J67" s="64">
        <v>42.8</v>
      </c>
      <c r="K67" s="85">
        <v>10628</v>
      </c>
      <c r="L67" s="85">
        <v>5043</v>
      </c>
      <c r="M67" s="64">
        <v>16.9</v>
      </c>
      <c r="N67" s="85">
        <v>17861</v>
      </c>
      <c r="O67" s="85">
        <v>7685</v>
      </c>
      <c r="P67" s="64">
        <v>28.4</v>
      </c>
      <c r="Q67" s="85">
        <v>34297</v>
      </c>
      <c r="R67" s="85">
        <v>15177</v>
      </c>
      <c r="S67" s="64">
        <v>54.6</v>
      </c>
      <c r="T67" s="237"/>
    </row>
    <row r="68" spans="1:20" s="110" customFormat="1" ht="12.75">
      <c r="A68" s="111" t="s">
        <v>72</v>
      </c>
      <c r="B68" s="85">
        <v>376153</v>
      </c>
      <c r="C68" s="85">
        <v>211896</v>
      </c>
      <c r="D68" s="64">
        <v>47.3</v>
      </c>
      <c r="E68" s="85">
        <v>125713</v>
      </c>
      <c r="F68" s="85">
        <v>54863</v>
      </c>
      <c r="G68" s="64">
        <v>15.8</v>
      </c>
      <c r="H68" s="85">
        <v>293860</v>
      </c>
      <c r="I68" s="85">
        <v>145162</v>
      </c>
      <c r="J68" s="64">
        <v>36.9</v>
      </c>
      <c r="K68" s="85">
        <v>15332</v>
      </c>
      <c r="L68" s="85">
        <v>8170</v>
      </c>
      <c r="M68" s="64">
        <v>28.3</v>
      </c>
      <c r="N68" s="85">
        <v>35819</v>
      </c>
      <c r="O68" s="85">
        <v>15397</v>
      </c>
      <c r="P68" s="64">
        <v>66</v>
      </c>
      <c r="Q68" s="85">
        <v>3120</v>
      </c>
      <c r="R68" s="85">
        <v>1359</v>
      </c>
      <c r="S68" s="64">
        <v>5.7</v>
      </c>
      <c r="T68" s="237"/>
    </row>
    <row r="69" spans="1:20" s="110" customFormat="1" ht="12.75">
      <c r="A69" s="111" t="s">
        <v>73</v>
      </c>
      <c r="B69" s="85">
        <v>746</v>
      </c>
      <c r="C69" s="85">
        <v>438</v>
      </c>
      <c r="D69" s="64">
        <v>0.3</v>
      </c>
      <c r="E69" s="85">
        <v>168</v>
      </c>
      <c r="F69" s="85">
        <v>17</v>
      </c>
      <c r="G69" s="64">
        <v>0.1</v>
      </c>
      <c r="H69" s="85">
        <v>227109</v>
      </c>
      <c r="I69" s="85">
        <v>115088</v>
      </c>
      <c r="J69" s="64">
        <v>99.6</v>
      </c>
      <c r="K69" s="85">
        <v>746</v>
      </c>
      <c r="L69" s="85">
        <v>438</v>
      </c>
      <c r="M69" s="64">
        <v>36.8</v>
      </c>
      <c r="N69" s="85">
        <v>168</v>
      </c>
      <c r="O69" s="85">
        <v>17</v>
      </c>
      <c r="P69" s="64">
        <v>8.3</v>
      </c>
      <c r="Q69" s="85">
        <v>1111</v>
      </c>
      <c r="R69" s="85">
        <v>452</v>
      </c>
      <c r="S69" s="64">
        <v>54.9</v>
      </c>
      <c r="T69" s="237"/>
    </row>
    <row r="70" spans="1:20" s="110" customFormat="1" ht="12.75">
      <c r="A70" s="111" t="s">
        <v>74</v>
      </c>
      <c r="B70" s="85">
        <v>7482</v>
      </c>
      <c r="C70" s="85">
        <v>4024</v>
      </c>
      <c r="D70" s="64">
        <v>0.8</v>
      </c>
      <c r="E70" s="85">
        <v>298418</v>
      </c>
      <c r="F70" s="85">
        <v>143394</v>
      </c>
      <c r="G70" s="64">
        <v>32.6</v>
      </c>
      <c r="H70" s="85">
        <v>608551</v>
      </c>
      <c r="I70" s="85">
        <v>278075</v>
      </c>
      <c r="J70" s="64">
        <v>66.5</v>
      </c>
      <c r="K70" s="85">
        <v>3076</v>
      </c>
      <c r="L70" s="85">
        <v>1227</v>
      </c>
      <c r="M70" s="64">
        <v>3.6</v>
      </c>
      <c r="N70" s="85">
        <v>28906</v>
      </c>
      <c r="O70" s="85">
        <v>10404</v>
      </c>
      <c r="P70" s="64">
        <v>33.5</v>
      </c>
      <c r="Q70" s="85">
        <v>54201</v>
      </c>
      <c r="R70" s="85">
        <v>26432</v>
      </c>
      <c r="S70" s="64">
        <v>62.9</v>
      </c>
      <c r="T70" s="237"/>
    </row>
    <row r="71" spans="1:20" s="110" customFormat="1" ht="12.75">
      <c r="A71" s="111" t="s">
        <v>75</v>
      </c>
      <c r="B71" s="85">
        <v>402753</v>
      </c>
      <c r="C71" s="85">
        <v>185217</v>
      </c>
      <c r="D71" s="64">
        <v>71.6</v>
      </c>
      <c r="E71" s="85">
        <v>83782</v>
      </c>
      <c r="F71" s="85">
        <v>32455</v>
      </c>
      <c r="G71" s="64">
        <v>14.9</v>
      </c>
      <c r="H71" s="85">
        <v>75730</v>
      </c>
      <c r="I71" s="85">
        <v>22907</v>
      </c>
      <c r="J71" s="64">
        <v>13.5</v>
      </c>
      <c r="K71" s="85">
        <v>5614</v>
      </c>
      <c r="L71" s="85">
        <v>1514</v>
      </c>
      <c r="M71" s="64">
        <v>18.8</v>
      </c>
      <c r="N71" s="85">
        <v>15667</v>
      </c>
      <c r="O71" s="85">
        <v>7968</v>
      </c>
      <c r="P71" s="64">
        <v>52.4</v>
      </c>
      <c r="Q71" s="85">
        <v>8626</v>
      </c>
      <c r="R71" s="65" t="s">
        <v>84</v>
      </c>
      <c r="S71" s="64">
        <v>28.8</v>
      </c>
      <c r="T71" s="237"/>
    </row>
    <row r="72" spans="1:20" s="110" customFormat="1" ht="12.75">
      <c r="A72" s="46" t="s">
        <v>108</v>
      </c>
      <c r="B72" s="85">
        <v>281352</v>
      </c>
      <c r="C72" s="85">
        <v>125642</v>
      </c>
      <c r="D72" s="64">
        <v>45.3</v>
      </c>
      <c r="E72" s="85">
        <v>139535</v>
      </c>
      <c r="F72" s="85">
        <v>55012</v>
      </c>
      <c r="G72" s="64">
        <v>22.5</v>
      </c>
      <c r="H72" s="85">
        <v>200485</v>
      </c>
      <c r="I72" s="85">
        <v>92482</v>
      </c>
      <c r="J72" s="64">
        <v>32.3</v>
      </c>
      <c r="K72" s="85">
        <v>8115</v>
      </c>
      <c r="L72" s="85">
        <v>3947</v>
      </c>
      <c r="M72" s="64">
        <v>25.1</v>
      </c>
      <c r="N72" s="85">
        <v>23049</v>
      </c>
      <c r="O72" s="85">
        <v>7947</v>
      </c>
      <c r="P72" s="64">
        <v>71.3</v>
      </c>
      <c r="Q72" s="85">
        <v>1154</v>
      </c>
      <c r="R72" s="85">
        <v>441</v>
      </c>
      <c r="S72" s="64">
        <v>3.6</v>
      </c>
      <c r="T72" s="237"/>
    </row>
    <row r="73" spans="1:20" s="110" customFormat="1" ht="12.75">
      <c r="A73" s="111" t="s">
        <v>76</v>
      </c>
      <c r="B73" s="85">
        <v>408626</v>
      </c>
      <c r="C73" s="85">
        <v>210007</v>
      </c>
      <c r="D73" s="64">
        <v>76.3</v>
      </c>
      <c r="E73" s="85">
        <v>33361</v>
      </c>
      <c r="F73" s="85">
        <v>14837</v>
      </c>
      <c r="G73" s="64">
        <v>6.2</v>
      </c>
      <c r="H73" s="85">
        <v>93686</v>
      </c>
      <c r="I73" s="85">
        <v>48079</v>
      </c>
      <c r="J73" s="64">
        <v>17.5</v>
      </c>
      <c r="K73" s="85">
        <v>8449</v>
      </c>
      <c r="L73" s="85">
        <v>4072</v>
      </c>
      <c r="M73" s="64">
        <v>31.1</v>
      </c>
      <c r="N73" s="85">
        <v>16525</v>
      </c>
      <c r="O73" s="85">
        <v>6557</v>
      </c>
      <c r="P73" s="64">
        <v>60.9</v>
      </c>
      <c r="Q73" s="85">
        <v>2152</v>
      </c>
      <c r="R73" s="85">
        <v>887</v>
      </c>
      <c r="S73" s="64">
        <v>7.9</v>
      </c>
      <c r="T73" s="237"/>
    </row>
    <row r="74" spans="1:20" s="110" customFormat="1" ht="12.75">
      <c r="A74" s="111" t="s">
        <v>77</v>
      </c>
      <c r="B74" s="85">
        <v>401269</v>
      </c>
      <c r="C74" s="85">
        <v>202527</v>
      </c>
      <c r="D74" s="64">
        <v>78.2</v>
      </c>
      <c r="E74" s="85">
        <v>97353</v>
      </c>
      <c r="F74" s="85">
        <v>41958</v>
      </c>
      <c r="G74" s="64">
        <v>19</v>
      </c>
      <c r="H74" s="85">
        <v>14825</v>
      </c>
      <c r="I74" s="85">
        <v>5321</v>
      </c>
      <c r="J74" s="64">
        <v>2.9</v>
      </c>
      <c r="K74" s="85">
        <v>36718</v>
      </c>
      <c r="L74" s="85">
        <v>11634</v>
      </c>
      <c r="M74" s="64">
        <v>33.4</v>
      </c>
      <c r="N74" s="85">
        <v>62666</v>
      </c>
      <c r="O74" s="85">
        <v>22351</v>
      </c>
      <c r="P74" s="64">
        <v>57</v>
      </c>
      <c r="Q74" s="85">
        <v>10606</v>
      </c>
      <c r="R74" s="85">
        <v>3394</v>
      </c>
      <c r="S74" s="64">
        <v>9.6</v>
      </c>
      <c r="T74" s="237"/>
    </row>
    <row r="75" spans="1:20" s="110" customFormat="1" ht="12.75">
      <c r="A75" s="111" t="s">
        <v>78</v>
      </c>
      <c r="B75" s="85">
        <v>407712</v>
      </c>
      <c r="C75" s="85">
        <v>232678</v>
      </c>
      <c r="D75" s="64">
        <v>95.5</v>
      </c>
      <c r="E75" s="85">
        <v>17188</v>
      </c>
      <c r="F75" s="85">
        <v>9913</v>
      </c>
      <c r="G75" s="64">
        <v>4</v>
      </c>
      <c r="H75" s="85">
        <v>1964</v>
      </c>
      <c r="I75" s="85" t="s">
        <v>84</v>
      </c>
      <c r="J75" s="64">
        <v>0.5</v>
      </c>
      <c r="K75" s="85">
        <v>4834</v>
      </c>
      <c r="L75" s="85">
        <v>1431</v>
      </c>
      <c r="M75" s="64">
        <v>70.4</v>
      </c>
      <c r="N75" s="85">
        <v>2030</v>
      </c>
      <c r="O75" s="65" t="s">
        <v>84</v>
      </c>
      <c r="P75" s="64">
        <v>29.6</v>
      </c>
      <c r="Q75" s="65" t="s">
        <v>84</v>
      </c>
      <c r="R75" s="65" t="s">
        <v>84</v>
      </c>
      <c r="S75" s="65" t="s">
        <v>84</v>
      </c>
      <c r="T75" s="237"/>
    </row>
    <row r="76" spans="1:20" s="110" customFormat="1" ht="12.75">
      <c r="A76" s="111" t="s">
        <v>79</v>
      </c>
      <c r="B76" s="65" t="s">
        <v>84</v>
      </c>
      <c r="C76" s="65" t="s">
        <v>84</v>
      </c>
      <c r="D76" s="65" t="s">
        <v>84</v>
      </c>
      <c r="E76" s="85">
        <v>22154</v>
      </c>
      <c r="F76" s="85">
        <v>15224</v>
      </c>
      <c r="G76" s="64">
        <v>100</v>
      </c>
      <c r="H76" s="65" t="s">
        <v>84</v>
      </c>
      <c r="I76" s="65" t="s">
        <v>84</v>
      </c>
      <c r="J76" s="65" t="s">
        <v>84</v>
      </c>
      <c r="K76" s="65" t="s">
        <v>84</v>
      </c>
      <c r="L76" s="65" t="s">
        <v>84</v>
      </c>
      <c r="M76" s="65" t="s">
        <v>84</v>
      </c>
      <c r="N76" s="85">
        <v>138</v>
      </c>
      <c r="O76" s="65" t="s">
        <v>84</v>
      </c>
      <c r="P76" s="64">
        <v>100</v>
      </c>
      <c r="Q76" s="65" t="s">
        <v>84</v>
      </c>
      <c r="R76" s="65" t="s">
        <v>84</v>
      </c>
      <c r="S76" s="65" t="s">
        <v>84</v>
      </c>
      <c r="T76" s="237"/>
    </row>
    <row r="77" spans="1:20" s="110" customFormat="1" ht="12.75">
      <c r="A77" s="111" t="s">
        <v>80</v>
      </c>
      <c r="B77" s="85">
        <v>409584</v>
      </c>
      <c r="C77" s="85">
        <v>194950</v>
      </c>
      <c r="D77" s="64">
        <v>71.8</v>
      </c>
      <c r="E77" s="85">
        <v>62514</v>
      </c>
      <c r="F77" s="85">
        <v>30113</v>
      </c>
      <c r="G77" s="64">
        <v>11</v>
      </c>
      <c r="H77" s="85">
        <v>98094</v>
      </c>
      <c r="I77" s="85">
        <v>50250</v>
      </c>
      <c r="J77" s="64">
        <v>17.2</v>
      </c>
      <c r="K77" s="85">
        <v>35839</v>
      </c>
      <c r="L77" s="85">
        <v>15529</v>
      </c>
      <c r="M77" s="64">
        <v>50.7</v>
      </c>
      <c r="N77" s="85">
        <v>25708</v>
      </c>
      <c r="O77" s="85">
        <v>9553</v>
      </c>
      <c r="P77" s="64">
        <v>36.4</v>
      </c>
      <c r="Q77" s="85">
        <v>9113</v>
      </c>
      <c r="R77" s="85">
        <v>3582</v>
      </c>
      <c r="S77" s="64">
        <v>12.9</v>
      </c>
      <c r="T77" s="237"/>
    </row>
    <row r="78" spans="1:20" s="110" customFormat="1" ht="12.75">
      <c r="A78" s="111" t="s">
        <v>81</v>
      </c>
      <c r="B78" s="85">
        <v>372196</v>
      </c>
      <c r="C78" s="85">
        <v>194599</v>
      </c>
      <c r="D78" s="64">
        <v>81.6</v>
      </c>
      <c r="E78" s="85">
        <v>55136</v>
      </c>
      <c r="F78" s="85">
        <v>21504</v>
      </c>
      <c r="G78" s="64">
        <v>12.1</v>
      </c>
      <c r="H78" s="85">
        <v>28636</v>
      </c>
      <c r="I78" s="85">
        <v>10351</v>
      </c>
      <c r="J78" s="64">
        <v>6.3</v>
      </c>
      <c r="K78" s="85">
        <v>53095</v>
      </c>
      <c r="L78" s="85">
        <v>23406</v>
      </c>
      <c r="M78" s="64">
        <v>43.3</v>
      </c>
      <c r="N78" s="85">
        <v>45157</v>
      </c>
      <c r="O78" s="85">
        <v>16776</v>
      </c>
      <c r="P78" s="64">
        <v>36.8</v>
      </c>
      <c r="Q78" s="85">
        <v>24481</v>
      </c>
      <c r="R78" s="85">
        <v>7996</v>
      </c>
      <c r="S78" s="64">
        <v>19.9</v>
      </c>
      <c r="T78" s="237"/>
    </row>
    <row r="79" spans="1:20" s="110" customFormat="1" ht="12.75">
      <c r="A79" s="111" t="s">
        <v>82</v>
      </c>
      <c r="B79" s="85">
        <v>1203045</v>
      </c>
      <c r="C79" s="85">
        <v>619361</v>
      </c>
      <c r="D79" s="64">
        <v>97.7</v>
      </c>
      <c r="E79" s="85">
        <v>23651</v>
      </c>
      <c r="F79" s="85">
        <v>6223</v>
      </c>
      <c r="G79" s="64">
        <v>1.9</v>
      </c>
      <c r="H79" s="85">
        <v>4796</v>
      </c>
      <c r="I79" s="85">
        <v>3078</v>
      </c>
      <c r="J79" s="64">
        <v>0.4</v>
      </c>
      <c r="K79" s="85">
        <v>24682</v>
      </c>
      <c r="L79" s="85">
        <v>8231</v>
      </c>
      <c r="M79" s="64">
        <v>57.4</v>
      </c>
      <c r="N79" s="85">
        <v>17700</v>
      </c>
      <c r="O79" s="85">
        <v>2289</v>
      </c>
      <c r="P79" s="64">
        <v>41.1</v>
      </c>
      <c r="Q79" s="85">
        <v>638</v>
      </c>
      <c r="R79" s="65" t="s">
        <v>111</v>
      </c>
      <c r="S79" s="64">
        <v>1.5</v>
      </c>
      <c r="T79" s="237"/>
    </row>
    <row r="80" spans="1:20" s="110" customFormat="1" ht="12.75">
      <c r="A80" s="183" t="s">
        <v>105</v>
      </c>
      <c r="B80" s="85">
        <v>126440</v>
      </c>
      <c r="C80" s="85">
        <v>74527</v>
      </c>
      <c r="D80" s="64">
        <v>72</v>
      </c>
      <c r="E80" s="85">
        <v>39825</v>
      </c>
      <c r="F80" s="85">
        <v>26714</v>
      </c>
      <c r="G80" s="64">
        <v>22.7</v>
      </c>
      <c r="H80" s="85">
        <v>9257</v>
      </c>
      <c r="I80" s="85">
        <v>6076</v>
      </c>
      <c r="J80" s="64">
        <v>5.3</v>
      </c>
      <c r="K80" s="85">
        <v>1360</v>
      </c>
      <c r="L80" s="85">
        <v>358</v>
      </c>
      <c r="M80" s="64">
        <v>64</v>
      </c>
      <c r="N80" s="85">
        <v>765</v>
      </c>
      <c r="O80" s="85">
        <v>223</v>
      </c>
      <c r="P80" s="64">
        <v>36</v>
      </c>
      <c r="Q80" s="65" t="s">
        <v>84</v>
      </c>
      <c r="R80" s="65" t="s">
        <v>84</v>
      </c>
      <c r="S80" s="65" t="s">
        <v>84</v>
      </c>
      <c r="T80" s="237"/>
    </row>
    <row r="81" spans="1:20" s="110" customFormat="1" ht="12.75">
      <c r="A81" s="111" t="s">
        <v>83</v>
      </c>
      <c r="B81" s="85">
        <v>184866</v>
      </c>
      <c r="C81" s="85">
        <v>89843</v>
      </c>
      <c r="D81" s="64">
        <v>35.6</v>
      </c>
      <c r="E81" s="85">
        <v>11278</v>
      </c>
      <c r="F81" s="85">
        <v>4275</v>
      </c>
      <c r="G81" s="64">
        <v>2.2</v>
      </c>
      <c r="H81" s="85">
        <v>323242</v>
      </c>
      <c r="I81" s="85">
        <v>154862</v>
      </c>
      <c r="J81" s="64">
        <v>62.2</v>
      </c>
      <c r="K81" s="85">
        <v>16261</v>
      </c>
      <c r="L81" s="85">
        <v>5356</v>
      </c>
      <c r="M81" s="64">
        <v>57.4</v>
      </c>
      <c r="N81" s="85">
        <v>5320</v>
      </c>
      <c r="O81" s="85">
        <v>1411</v>
      </c>
      <c r="P81" s="64">
        <v>18.8</v>
      </c>
      <c r="Q81" s="85">
        <v>6745</v>
      </c>
      <c r="R81" s="85">
        <v>549</v>
      </c>
      <c r="S81" s="64">
        <v>23.8</v>
      </c>
      <c r="T81" s="237"/>
    </row>
    <row r="82" spans="1:20" s="110" customFormat="1" ht="12.75">
      <c r="A82" s="46" t="s">
        <v>110</v>
      </c>
      <c r="B82" s="85">
        <v>254</v>
      </c>
      <c r="C82" s="85">
        <v>183</v>
      </c>
      <c r="D82" s="64">
        <v>100</v>
      </c>
      <c r="E82" s="65" t="s">
        <v>84</v>
      </c>
      <c r="F82" s="65" t="s">
        <v>84</v>
      </c>
      <c r="G82" s="65" t="s">
        <v>84</v>
      </c>
      <c r="H82" s="65" t="s">
        <v>84</v>
      </c>
      <c r="I82" s="65" t="s">
        <v>84</v>
      </c>
      <c r="J82" s="65" t="s">
        <v>84</v>
      </c>
      <c r="K82" s="65" t="s">
        <v>84</v>
      </c>
      <c r="L82" s="65" t="s">
        <v>84</v>
      </c>
      <c r="M82" s="65" t="s">
        <v>84</v>
      </c>
      <c r="N82" s="65" t="s">
        <v>84</v>
      </c>
      <c r="O82" s="65" t="s">
        <v>84</v>
      </c>
      <c r="P82" s="65" t="s">
        <v>84</v>
      </c>
      <c r="Q82" s="65" t="s">
        <v>84</v>
      </c>
      <c r="R82" s="65" t="s">
        <v>84</v>
      </c>
      <c r="S82" s="65" t="s">
        <v>84</v>
      </c>
      <c r="T82" s="237"/>
    </row>
    <row r="83" spans="1:20" s="110" customFormat="1" ht="12.75">
      <c r="A83" s="111" t="s">
        <v>85</v>
      </c>
      <c r="B83" s="85">
        <v>2894</v>
      </c>
      <c r="C83" s="85">
        <v>1313</v>
      </c>
      <c r="D83" s="64">
        <v>100</v>
      </c>
      <c r="E83" s="65" t="s">
        <v>84</v>
      </c>
      <c r="F83" s="65" t="s">
        <v>84</v>
      </c>
      <c r="G83" s="65" t="s">
        <v>84</v>
      </c>
      <c r="H83" s="65" t="s">
        <v>84</v>
      </c>
      <c r="I83" s="65" t="s">
        <v>84</v>
      </c>
      <c r="J83" s="65" t="s">
        <v>84</v>
      </c>
      <c r="K83" s="65" t="s">
        <v>84</v>
      </c>
      <c r="L83" s="65" t="s">
        <v>84</v>
      </c>
      <c r="M83" s="65" t="s">
        <v>84</v>
      </c>
      <c r="N83" s="65" t="s">
        <v>84</v>
      </c>
      <c r="O83" s="65" t="s">
        <v>84</v>
      </c>
      <c r="P83" s="65" t="s">
        <v>84</v>
      </c>
      <c r="Q83" s="65" t="s">
        <v>84</v>
      </c>
      <c r="R83" s="65" t="s">
        <v>84</v>
      </c>
      <c r="S83" s="65" t="s">
        <v>84</v>
      </c>
      <c r="T83" s="237"/>
    </row>
    <row r="84" spans="1:20" s="110" customFormat="1" ht="12.75">
      <c r="A84" s="146" t="s">
        <v>86</v>
      </c>
      <c r="B84" s="167">
        <v>63673</v>
      </c>
      <c r="C84" s="167">
        <v>30375</v>
      </c>
      <c r="D84" s="172">
        <v>95.9</v>
      </c>
      <c r="E84" s="167">
        <v>2748</v>
      </c>
      <c r="F84" s="89" t="s">
        <v>84</v>
      </c>
      <c r="G84" s="172">
        <v>4.1</v>
      </c>
      <c r="H84" s="89" t="s">
        <v>84</v>
      </c>
      <c r="I84" s="89" t="s">
        <v>84</v>
      </c>
      <c r="J84" s="89" t="s">
        <v>84</v>
      </c>
      <c r="K84" s="167">
        <v>4550</v>
      </c>
      <c r="L84" s="167">
        <v>3358</v>
      </c>
      <c r="M84" s="172">
        <v>93.5</v>
      </c>
      <c r="N84" s="167">
        <v>317</v>
      </c>
      <c r="O84" s="89" t="s">
        <v>84</v>
      </c>
      <c r="P84" s="172">
        <v>6.5</v>
      </c>
      <c r="Q84" s="89" t="s">
        <v>84</v>
      </c>
      <c r="R84" s="89" t="s">
        <v>84</v>
      </c>
      <c r="S84" s="89" t="s">
        <v>84</v>
      </c>
      <c r="T84" s="237"/>
    </row>
    <row r="85" spans="1:19" s="110" customFormat="1" ht="12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2:19" s="110" customFormat="1" ht="12.7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O86" s="301"/>
      <c r="P86" s="301"/>
      <c r="Q86" s="301"/>
      <c r="R86" s="301"/>
      <c r="S86" s="302" t="s">
        <v>102</v>
      </c>
    </row>
    <row r="87" spans="1:19" s="110" customFormat="1" ht="15" customHeight="1">
      <c r="A87" s="450"/>
      <c r="B87" s="448" t="s">
        <v>118</v>
      </c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</row>
    <row r="88" spans="1:19" s="110" customFormat="1" ht="15" customHeight="1">
      <c r="A88" s="451"/>
      <c r="B88" s="444" t="s">
        <v>116</v>
      </c>
      <c r="C88" s="457"/>
      <c r="D88" s="457"/>
      <c r="E88" s="457"/>
      <c r="F88" s="457"/>
      <c r="G88" s="457"/>
      <c r="H88" s="457"/>
      <c r="I88" s="457"/>
      <c r="J88" s="458"/>
      <c r="K88" s="444" t="s">
        <v>117</v>
      </c>
      <c r="L88" s="457"/>
      <c r="M88" s="457"/>
      <c r="N88" s="457"/>
      <c r="O88" s="457"/>
      <c r="P88" s="457"/>
      <c r="Q88" s="457"/>
      <c r="R88" s="457"/>
      <c r="S88" s="457"/>
    </row>
    <row r="89" spans="1:19" s="110" customFormat="1" ht="16.5" customHeight="1">
      <c r="A89" s="451"/>
      <c r="B89" s="444" t="s">
        <v>140</v>
      </c>
      <c r="C89" s="458"/>
      <c r="D89" s="442" t="s">
        <v>143</v>
      </c>
      <c r="E89" s="444" t="s">
        <v>144</v>
      </c>
      <c r="F89" s="445"/>
      <c r="G89" s="442" t="s">
        <v>145</v>
      </c>
      <c r="H89" s="446" t="s">
        <v>146</v>
      </c>
      <c r="I89" s="446"/>
      <c r="J89" s="446" t="s">
        <v>149</v>
      </c>
      <c r="K89" s="444" t="s">
        <v>140</v>
      </c>
      <c r="L89" s="458"/>
      <c r="M89" s="442" t="s">
        <v>143</v>
      </c>
      <c r="N89" s="444" t="s">
        <v>144</v>
      </c>
      <c r="O89" s="445"/>
      <c r="P89" s="448" t="s">
        <v>145</v>
      </c>
      <c r="Q89" s="446" t="s">
        <v>146</v>
      </c>
      <c r="R89" s="446"/>
      <c r="S89" s="459" t="s">
        <v>150</v>
      </c>
    </row>
    <row r="90" spans="1:19" s="110" customFormat="1" ht="29.25" customHeight="1">
      <c r="A90" s="452"/>
      <c r="B90" s="283" t="s">
        <v>142</v>
      </c>
      <c r="C90" s="283" t="s">
        <v>141</v>
      </c>
      <c r="D90" s="443"/>
      <c r="E90" s="283" t="s">
        <v>142</v>
      </c>
      <c r="F90" s="283" t="s">
        <v>141</v>
      </c>
      <c r="G90" s="443"/>
      <c r="H90" s="117" t="s">
        <v>147</v>
      </c>
      <c r="I90" s="117" t="s">
        <v>148</v>
      </c>
      <c r="J90" s="446"/>
      <c r="K90" s="283" t="s">
        <v>142</v>
      </c>
      <c r="L90" s="283" t="s">
        <v>141</v>
      </c>
      <c r="M90" s="443"/>
      <c r="N90" s="283" t="s">
        <v>142</v>
      </c>
      <c r="O90" s="283" t="s">
        <v>141</v>
      </c>
      <c r="P90" s="449"/>
      <c r="Q90" s="283" t="s">
        <v>142</v>
      </c>
      <c r="R90" s="283" t="s">
        <v>141</v>
      </c>
      <c r="S90" s="459"/>
    </row>
    <row r="91" spans="1:21" s="110" customFormat="1" ht="12.75">
      <c r="A91" s="236" t="s">
        <v>69</v>
      </c>
      <c r="B91" s="367">
        <v>1651173</v>
      </c>
      <c r="C91" s="367">
        <v>887687</v>
      </c>
      <c r="D91" s="368">
        <v>41.4</v>
      </c>
      <c r="E91" s="367">
        <v>687313</v>
      </c>
      <c r="F91" s="367">
        <v>345727</v>
      </c>
      <c r="G91" s="368">
        <v>17.2</v>
      </c>
      <c r="H91" s="367">
        <v>1651793</v>
      </c>
      <c r="I91" s="367">
        <v>815677</v>
      </c>
      <c r="J91" s="368">
        <v>41.4</v>
      </c>
      <c r="K91" s="367">
        <v>3486016</v>
      </c>
      <c r="L91" s="367">
        <v>1777492</v>
      </c>
      <c r="M91" s="368">
        <v>71.8</v>
      </c>
      <c r="N91" s="367">
        <v>130577</v>
      </c>
      <c r="O91" s="367">
        <v>53745</v>
      </c>
      <c r="P91" s="368">
        <v>2.7</v>
      </c>
      <c r="Q91" s="367">
        <v>1237724</v>
      </c>
      <c r="R91" s="367">
        <v>568216</v>
      </c>
      <c r="S91" s="368">
        <v>25.5</v>
      </c>
      <c r="T91" s="238"/>
      <c r="U91" s="238"/>
    </row>
    <row r="92" spans="1:21" s="110" customFormat="1" ht="12.75">
      <c r="A92" s="183" t="s">
        <v>107</v>
      </c>
      <c r="B92" s="326">
        <v>12851</v>
      </c>
      <c r="C92" s="326">
        <v>6888</v>
      </c>
      <c r="D92" s="171">
        <v>2.7</v>
      </c>
      <c r="E92" s="326">
        <v>29937</v>
      </c>
      <c r="F92" s="326">
        <v>14099</v>
      </c>
      <c r="G92" s="171">
        <v>6.3</v>
      </c>
      <c r="H92" s="326">
        <v>429724</v>
      </c>
      <c r="I92" s="326">
        <v>206843</v>
      </c>
      <c r="J92" s="171">
        <v>90.9</v>
      </c>
      <c r="K92" s="326">
        <v>33639</v>
      </c>
      <c r="L92" s="326">
        <v>19280</v>
      </c>
      <c r="M92" s="171">
        <v>9.6</v>
      </c>
      <c r="N92" s="326">
        <v>281</v>
      </c>
      <c r="O92" s="326">
        <v>118</v>
      </c>
      <c r="P92" s="171">
        <v>0.1</v>
      </c>
      <c r="Q92" s="326">
        <v>316782</v>
      </c>
      <c r="R92" s="326">
        <v>141714</v>
      </c>
      <c r="S92" s="171">
        <v>90.3</v>
      </c>
      <c r="T92" s="238"/>
      <c r="U92" s="238"/>
    </row>
    <row r="93" spans="1:19" s="110" customFormat="1" ht="12.75">
      <c r="A93" s="111" t="s">
        <v>70</v>
      </c>
      <c r="B93" s="326">
        <v>52850</v>
      </c>
      <c r="C93" s="326">
        <v>30014</v>
      </c>
      <c r="D93" s="171">
        <v>51.6</v>
      </c>
      <c r="E93" s="326">
        <v>47572</v>
      </c>
      <c r="F93" s="326">
        <v>26662</v>
      </c>
      <c r="G93" s="171">
        <v>46.4</v>
      </c>
      <c r="H93" s="326">
        <v>2070</v>
      </c>
      <c r="I93" s="326">
        <v>1289</v>
      </c>
      <c r="J93" s="171">
        <v>2</v>
      </c>
      <c r="K93" s="326">
        <v>233548</v>
      </c>
      <c r="L93" s="326">
        <v>118335</v>
      </c>
      <c r="M93" s="171">
        <v>91.2</v>
      </c>
      <c r="N93" s="326">
        <v>7211</v>
      </c>
      <c r="O93" s="326">
        <v>2984</v>
      </c>
      <c r="P93" s="171">
        <v>2.8</v>
      </c>
      <c r="Q93" s="326">
        <v>15309</v>
      </c>
      <c r="R93" s="326">
        <v>7109</v>
      </c>
      <c r="S93" s="171">
        <v>6</v>
      </c>
    </row>
    <row r="94" spans="1:19" s="110" customFormat="1" ht="12.75">
      <c r="A94" s="111" t="s">
        <v>71</v>
      </c>
      <c r="B94" s="326">
        <v>153024</v>
      </c>
      <c r="C94" s="326">
        <v>79505</v>
      </c>
      <c r="D94" s="171">
        <v>41.4</v>
      </c>
      <c r="E94" s="326" t="s">
        <v>84</v>
      </c>
      <c r="F94" s="88" t="s">
        <v>84</v>
      </c>
      <c r="G94" s="171" t="s">
        <v>84</v>
      </c>
      <c r="H94" s="326">
        <v>216944</v>
      </c>
      <c r="I94" s="326">
        <v>113847</v>
      </c>
      <c r="J94" s="171">
        <v>58.6</v>
      </c>
      <c r="K94" s="326">
        <v>220903</v>
      </c>
      <c r="L94" s="326">
        <v>122248</v>
      </c>
      <c r="M94" s="171">
        <v>81.4</v>
      </c>
      <c r="N94" s="88" t="s">
        <v>84</v>
      </c>
      <c r="O94" s="88" t="s">
        <v>84</v>
      </c>
      <c r="P94" s="88" t="s">
        <v>84</v>
      </c>
      <c r="Q94" s="326">
        <v>50400</v>
      </c>
      <c r="R94" s="326">
        <v>26476</v>
      </c>
      <c r="S94" s="171">
        <v>18.6</v>
      </c>
    </row>
    <row r="95" spans="1:19" s="110" customFormat="1" ht="12.75">
      <c r="A95" s="111" t="s">
        <v>72</v>
      </c>
      <c r="B95" s="326">
        <v>164437</v>
      </c>
      <c r="C95" s="326">
        <v>81220</v>
      </c>
      <c r="D95" s="171">
        <v>47.3</v>
      </c>
      <c r="E95" s="326">
        <v>47567</v>
      </c>
      <c r="F95" s="326">
        <v>23541</v>
      </c>
      <c r="G95" s="171">
        <v>13.7</v>
      </c>
      <c r="H95" s="326">
        <v>135780</v>
      </c>
      <c r="I95" s="326">
        <v>71331</v>
      </c>
      <c r="J95" s="171">
        <v>39</v>
      </c>
      <c r="K95" s="326">
        <v>196384</v>
      </c>
      <c r="L95" s="326">
        <v>122506</v>
      </c>
      <c r="M95" s="171">
        <v>49.9</v>
      </c>
      <c r="N95" s="326">
        <v>42327</v>
      </c>
      <c r="O95" s="326">
        <v>15925</v>
      </c>
      <c r="P95" s="171">
        <v>10.8</v>
      </c>
      <c r="Q95" s="326">
        <v>154960</v>
      </c>
      <c r="R95" s="326">
        <v>72472</v>
      </c>
      <c r="S95" s="171">
        <v>39.4</v>
      </c>
    </row>
    <row r="96" spans="1:19" s="110" customFormat="1" ht="12.75">
      <c r="A96" s="111" t="s">
        <v>73</v>
      </c>
      <c r="B96" s="88" t="s">
        <v>84</v>
      </c>
      <c r="C96" s="88" t="s">
        <v>84</v>
      </c>
      <c r="D96" s="88" t="s">
        <v>84</v>
      </c>
      <c r="E96" s="88" t="s">
        <v>84</v>
      </c>
      <c r="F96" s="88" t="s">
        <v>84</v>
      </c>
      <c r="G96" s="88" t="s">
        <v>84</v>
      </c>
      <c r="H96" s="326">
        <v>110562</v>
      </c>
      <c r="I96" s="326">
        <v>52542</v>
      </c>
      <c r="J96" s="171">
        <v>100</v>
      </c>
      <c r="K96" s="88" t="s">
        <v>84</v>
      </c>
      <c r="L96" s="88" t="s">
        <v>84</v>
      </c>
      <c r="M96" s="88" t="s">
        <v>84</v>
      </c>
      <c r="N96" s="88" t="s">
        <v>84</v>
      </c>
      <c r="O96" s="88" t="s">
        <v>84</v>
      </c>
      <c r="P96" s="88" t="s">
        <v>84</v>
      </c>
      <c r="Q96" s="326">
        <v>115436</v>
      </c>
      <c r="R96" s="326">
        <v>62094</v>
      </c>
      <c r="S96" s="171">
        <v>100</v>
      </c>
    </row>
    <row r="97" spans="1:19" s="110" customFormat="1" ht="12.75">
      <c r="A97" s="111" t="s">
        <v>74</v>
      </c>
      <c r="B97" s="326">
        <v>3305</v>
      </c>
      <c r="C97" s="326">
        <v>1801</v>
      </c>
      <c r="D97" s="171">
        <v>0.6</v>
      </c>
      <c r="E97" s="326">
        <v>269498</v>
      </c>
      <c r="F97" s="326">
        <v>132977</v>
      </c>
      <c r="G97" s="171">
        <v>47.1</v>
      </c>
      <c r="H97" s="326">
        <v>298752</v>
      </c>
      <c r="I97" s="326">
        <v>143900</v>
      </c>
      <c r="J97" s="171">
        <v>52.3</v>
      </c>
      <c r="K97" s="326">
        <v>1101</v>
      </c>
      <c r="L97" s="326">
        <v>996</v>
      </c>
      <c r="M97" s="171">
        <v>0.4</v>
      </c>
      <c r="N97" s="326">
        <v>14</v>
      </c>
      <c r="O97" s="326">
        <v>13</v>
      </c>
      <c r="P97" s="171">
        <v>0</v>
      </c>
      <c r="Q97" s="326">
        <v>255598</v>
      </c>
      <c r="R97" s="326">
        <v>107743</v>
      </c>
      <c r="S97" s="171">
        <v>99.6</v>
      </c>
    </row>
    <row r="98" spans="1:19" s="110" customFormat="1" ht="12.75">
      <c r="A98" s="111" t="s">
        <v>75</v>
      </c>
      <c r="B98" s="326">
        <v>164262</v>
      </c>
      <c r="C98" s="326">
        <v>75393</v>
      </c>
      <c r="D98" s="171">
        <v>67.2</v>
      </c>
      <c r="E98" s="326">
        <v>45262</v>
      </c>
      <c r="F98" s="326">
        <v>16719</v>
      </c>
      <c r="G98" s="171">
        <v>18.5</v>
      </c>
      <c r="H98" s="326">
        <v>35027</v>
      </c>
      <c r="I98" s="326">
        <v>10096</v>
      </c>
      <c r="J98" s="171">
        <v>14.3</v>
      </c>
      <c r="K98" s="326">
        <v>232877</v>
      </c>
      <c r="L98" s="326">
        <v>108310</v>
      </c>
      <c r="M98" s="171">
        <v>80.9</v>
      </c>
      <c r="N98" s="326">
        <v>22853</v>
      </c>
      <c r="O98" s="326">
        <v>7768</v>
      </c>
      <c r="P98" s="171">
        <v>7.9</v>
      </c>
      <c r="Q98" s="326">
        <v>32077</v>
      </c>
      <c r="R98" s="326">
        <v>12811</v>
      </c>
      <c r="S98" s="171">
        <v>11.1</v>
      </c>
    </row>
    <row r="99" spans="1:19" s="110" customFormat="1" ht="12.75">
      <c r="A99" s="46" t="s">
        <v>108</v>
      </c>
      <c r="B99" s="326">
        <v>86821</v>
      </c>
      <c r="C99" s="326">
        <v>40176</v>
      </c>
      <c r="D99" s="171">
        <v>31.8</v>
      </c>
      <c r="E99" s="326">
        <v>81427</v>
      </c>
      <c r="F99" s="326">
        <v>35885</v>
      </c>
      <c r="G99" s="171">
        <v>29.8</v>
      </c>
      <c r="H99" s="326">
        <v>104883</v>
      </c>
      <c r="I99" s="326">
        <v>53510</v>
      </c>
      <c r="J99" s="171">
        <v>38.4</v>
      </c>
      <c r="K99" s="326">
        <v>186416</v>
      </c>
      <c r="L99" s="326">
        <v>81519</v>
      </c>
      <c r="M99" s="171">
        <v>59</v>
      </c>
      <c r="N99" s="326">
        <v>35059</v>
      </c>
      <c r="O99" s="326">
        <v>11180</v>
      </c>
      <c r="P99" s="171">
        <v>11.1</v>
      </c>
      <c r="Q99" s="326">
        <v>94448</v>
      </c>
      <c r="R99" s="326">
        <v>38531</v>
      </c>
      <c r="S99" s="171">
        <v>29.9</v>
      </c>
    </row>
    <row r="100" spans="1:19" s="110" customFormat="1" ht="12.75">
      <c r="A100" s="111" t="s">
        <v>76</v>
      </c>
      <c r="B100" s="326">
        <v>183332</v>
      </c>
      <c r="C100" s="326">
        <v>100807</v>
      </c>
      <c r="D100" s="171">
        <v>65.9</v>
      </c>
      <c r="E100" s="326">
        <v>15888</v>
      </c>
      <c r="F100" s="326">
        <v>8069</v>
      </c>
      <c r="G100" s="171">
        <v>5.7</v>
      </c>
      <c r="H100" s="326">
        <v>79079</v>
      </c>
      <c r="I100" s="326">
        <v>40671</v>
      </c>
      <c r="J100" s="171">
        <v>28.4</v>
      </c>
      <c r="K100" s="326">
        <v>216845</v>
      </c>
      <c r="L100" s="326">
        <v>105128</v>
      </c>
      <c r="M100" s="171">
        <v>94.2</v>
      </c>
      <c r="N100" s="326">
        <v>948</v>
      </c>
      <c r="O100" s="326">
        <v>211</v>
      </c>
      <c r="P100" s="171">
        <v>0.4</v>
      </c>
      <c r="Q100" s="326">
        <v>12455</v>
      </c>
      <c r="R100" s="326">
        <v>6521</v>
      </c>
      <c r="S100" s="171">
        <v>5.4</v>
      </c>
    </row>
    <row r="101" spans="1:19" s="110" customFormat="1" ht="12.75">
      <c r="A101" s="111" t="s">
        <v>77</v>
      </c>
      <c r="B101" s="326">
        <v>95721</v>
      </c>
      <c r="C101" s="326">
        <v>54790</v>
      </c>
      <c r="D101" s="171">
        <v>72.1</v>
      </c>
      <c r="E101" s="326">
        <v>34682</v>
      </c>
      <c r="F101" s="326">
        <v>19607</v>
      </c>
      <c r="G101" s="171">
        <v>26.1</v>
      </c>
      <c r="H101" s="326">
        <v>2277</v>
      </c>
      <c r="I101" s="326">
        <v>1327</v>
      </c>
      <c r="J101" s="171">
        <v>1.7</v>
      </c>
      <c r="K101" s="326">
        <v>268830</v>
      </c>
      <c r="L101" s="326">
        <v>136103</v>
      </c>
      <c r="M101" s="171">
        <v>99.3</v>
      </c>
      <c r="N101" s="326">
        <v>5</v>
      </c>
      <c r="O101" s="88" t="s">
        <v>84</v>
      </c>
      <c r="P101" s="171">
        <v>0</v>
      </c>
      <c r="Q101" s="88">
        <v>1942</v>
      </c>
      <c r="R101" s="88">
        <v>600</v>
      </c>
      <c r="S101" s="88">
        <v>0.7</v>
      </c>
    </row>
    <row r="102" spans="1:19" s="110" customFormat="1" ht="12.75">
      <c r="A102" s="111" t="s">
        <v>78</v>
      </c>
      <c r="B102" s="326">
        <v>159619</v>
      </c>
      <c r="C102" s="326">
        <v>97595</v>
      </c>
      <c r="D102" s="171">
        <v>90.3</v>
      </c>
      <c r="E102" s="326">
        <v>15158</v>
      </c>
      <c r="F102" s="326">
        <v>9913</v>
      </c>
      <c r="G102" s="171">
        <v>8.6</v>
      </c>
      <c r="H102" s="326">
        <v>1964</v>
      </c>
      <c r="I102" s="88" t="s">
        <v>84</v>
      </c>
      <c r="J102" s="171">
        <v>1.1</v>
      </c>
      <c r="K102" s="326">
        <v>243259</v>
      </c>
      <c r="L102" s="326">
        <v>133652</v>
      </c>
      <c r="M102" s="171">
        <v>100</v>
      </c>
      <c r="N102" s="326" t="s">
        <v>84</v>
      </c>
      <c r="O102" s="326" t="s">
        <v>84</v>
      </c>
      <c r="P102" s="171" t="s">
        <v>84</v>
      </c>
      <c r="Q102" s="326" t="s">
        <v>84</v>
      </c>
      <c r="R102" s="326" t="s">
        <v>84</v>
      </c>
      <c r="S102" s="171" t="s">
        <v>84</v>
      </c>
    </row>
    <row r="103" spans="1:19" s="110" customFormat="1" ht="12.75">
      <c r="A103" s="111" t="s">
        <v>79</v>
      </c>
      <c r="B103" s="88" t="s">
        <v>84</v>
      </c>
      <c r="C103" s="88" t="s">
        <v>84</v>
      </c>
      <c r="D103" s="88" t="s">
        <v>84</v>
      </c>
      <c r="E103" s="326">
        <v>7781</v>
      </c>
      <c r="F103" s="326">
        <v>5294</v>
      </c>
      <c r="G103" s="171">
        <v>100</v>
      </c>
      <c r="H103" s="88" t="s">
        <v>84</v>
      </c>
      <c r="I103" s="88" t="s">
        <v>84</v>
      </c>
      <c r="J103" s="88" t="s">
        <v>84</v>
      </c>
      <c r="K103" s="88" t="s">
        <v>84</v>
      </c>
      <c r="L103" s="88" t="s">
        <v>84</v>
      </c>
      <c r="M103" s="88" t="s">
        <v>84</v>
      </c>
      <c r="N103" s="326">
        <v>14235</v>
      </c>
      <c r="O103" s="326">
        <v>9930</v>
      </c>
      <c r="P103" s="171">
        <v>100</v>
      </c>
      <c r="Q103" s="88" t="s">
        <v>84</v>
      </c>
      <c r="R103" s="88" t="s">
        <v>84</v>
      </c>
      <c r="S103" s="88" t="s">
        <v>84</v>
      </c>
    </row>
    <row r="104" spans="1:19" s="110" customFormat="1" ht="12.75">
      <c r="A104" s="111" t="s">
        <v>80</v>
      </c>
      <c r="B104" s="326">
        <v>146787</v>
      </c>
      <c r="C104" s="326">
        <v>75558</v>
      </c>
      <c r="D104" s="171">
        <v>60.3</v>
      </c>
      <c r="E104" s="326">
        <v>33185</v>
      </c>
      <c r="F104" s="326">
        <v>17481</v>
      </c>
      <c r="G104" s="171">
        <v>13.6</v>
      </c>
      <c r="H104" s="326">
        <v>63637</v>
      </c>
      <c r="I104" s="326">
        <v>34176</v>
      </c>
      <c r="J104" s="171">
        <v>26.1</v>
      </c>
      <c r="K104" s="326">
        <v>226958</v>
      </c>
      <c r="L104" s="326">
        <v>103863</v>
      </c>
      <c r="M104" s="171">
        <v>88.7</v>
      </c>
      <c r="N104" s="326">
        <v>3621</v>
      </c>
      <c r="O104" s="326">
        <v>3079</v>
      </c>
      <c r="P104" s="171">
        <v>1.4</v>
      </c>
      <c r="Q104" s="326">
        <v>25344</v>
      </c>
      <c r="R104" s="326">
        <v>12492</v>
      </c>
      <c r="S104" s="171">
        <v>9.9</v>
      </c>
    </row>
    <row r="105" spans="1:19" s="110" customFormat="1" ht="12.75">
      <c r="A105" s="111" t="s">
        <v>81</v>
      </c>
      <c r="B105" s="326">
        <v>64321</v>
      </c>
      <c r="C105" s="326">
        <v>35337</v>
      </c>
      <c r="D105" s="171">
        <v>83.9</v>
      </c>
      <c r="E105" s="326">
        <v>9760</v>
      </c>
      <c r="F105" s="326">
        <v>4688</v>
      </c>
      <c r="G105" s="171">
        <v>12.7</v>
      </c>
      <c r="H105" s="326">
        <v>2598</v>
      </c>
      <c r="I105" s="326">
        <v>875</v>
      </c>
      <c r="J105" s="171">
        <v>3.4</v>
      </c>
      <c r="K105" s="326">
        <v>254780</v>
      </c>
      <c r="L105" s="326">
        <v>135856</v>
      </c>
      <c r="M105" s="171">
        <v>99.3</v>
      </c>
      <c r="N105" s="326">
        <v>219</v>
      </c>
      <c r="O105" s="326">
        <v>40</v>
      </c>
      <c r="P105" s="171">
        <v>0.1</v>
      </c>
      <c r="Q105" s="326">
        <v>1557</v>
      </c>
      <c r="R105" s="326">
        <v>1480</v>
      </c>
      <c r="S105" s="171">
        <v>0.6</v>
      </c>
    </row>
    <row r="106" spans="1:19" s="110" customFormat="1" ht="12.75">
      <c r="A106" s="111" t="s">
        <v>82</v>
      </c>
      <c r="B106" s="326">
        <v>215280</v>
      </c>
      <c r="C106" s="326">
        <v>126566</v>
      </c>
      <c r="D106" s="171">
        <v>95.6</v>
      </c>
      <c r="E106" s="326">
        <v>5838</v>
      </c>
      <c r="F106" s="326">
        <v>3832</v>
      </c>
      <c r="G106" s="171">
        <v>2.6</v>
      </c>
      <c r="H106" s="326">
        <v>4158</v>
      </c>
      <c r="I106" s="326">
        <v>3054</v>
      </c>
      <c r="J106" s="171">
        <v>1.8</v>
      </c>
      <c r="K106" s="326">
        <v>963083</v>
      </c>
      <c r="L106" s="326">
        <v>484564</v>
      </c>
      <c r="M106" s="171">
        <v>100</v>
      </c>
      <c r="N106" s="326">
        <v>113</v>
      </c>
      <c r="O106" s="326">
        <v>102</v>
      </c>
      <c r="P106" s="171">
        <v>0</v>
      </c>
      <c r="Q106" s="326" t="s">
        <v>84</v>
      </c>
      <c r="R106" s="326" t="s">
        <v>84</v>
      </c>
      <c r="S106" s="171" t="s">
        <v>84</v>
      </c>
    </row>
    <row r="107" spans="1:19" s="110" customFormat="1" ht="12.75">
      <c r="A107" s="183" t="s">
        <v>105</v>
      </c>
      <c r="B107" s="326">
        <v>78746</v>
      </c>
      <c r="C107" s="326">
        <v>46661</v>
      </c>
      <c r="D107" s="171">
        <v>66.2</v>
      </c>
      <c r="E107" s="326">
        <v>35770</v>
      </c>
      <c r="F107" s="326">
        <v>24242</v>
      </c>
      <c r="G107" s="171">
        <v>30.1</v>
      </c>
      <c r="H107" s="326">
        <v>4430</v>
      </c>
      <c r="I107" s="326">
        <v>2565</v>
      </c>
      <c r="J107" s="171">
        <v>3.7</v>
      </c>
      <c r="K107" s="326">
        <v>46334</v>
      </c>
      <c r="L107" s="326">
        <v>27508</v>
      </c>
      <c r="M107" s="171">
        <v>85.1</v>
      </c>
      <c r="N107" s="326">
        <v>3290</v>
      </c>
      <c r="O107" s="326">
        <v>2249</v>
      </c>
      <c r="P107" s="171">
        <v>6</v>
      </c>
      <c r="Q107" s="326">
        <v>4827</v>
      </c>
      <c r="R107" s="326">
        <v>3511</v>
      </c>
      <c r="S107" s="171">
        <v>8.9</v>
      </c>
    </row>
    <row r="108" spans="1:19" s="110" customFormat="1" ht="12.75">
      <c r="A108" s="111" t="s">
        <v>83</v>
      </c>
      <c r="B108" s="326">
        <v>63776</v>
      </c>
      <c r="C108" s="326">
        <v>31608</v>
      </c>
      <c r="D108" s="171">
        <v>27.8</v>
      </c>
      <c r="E108" s="326">
        <v>5557</v>
      </c>
      <c r="F108" s="326">
        <v>2718</v>
      </c>
      <c r="G108" s="171">
        <v>2.4</v>
      </c>
      <c r="H108" s="326">
        <v>159908</v>
      </c>
      <c r="I108" s="326">
        <v>79651</v>
      </c>
      <c r="J108" s="171">
        <v>69.8</v>
      </c>
      <c r="K108" s="326">
        <v>104829</v>
      </c>
      <c r="L108" s="326">
        <v>52879</v>
      </c>
      <c r="M108" s="171">
        <v>40</v>
      </c>
      <c r="N108" s="326">
        <v>401</v>
      </c>
      <c r="O108" s="88">
        <v>146</v>
      </c>
      <c r="P108" s="171">
        <v>0.2</v>
      </c>
      <c r="Q108" s="326">
        <v>156589</v>
      </c>
      <c r="R108" s="326">
        <v>74662</v>
      </c>
      <c r="S108" s="171">
        <v>59.8</v>
      </c>
    </row>
    <row r="109" spans="1:19" s="110" customFormat="1" ht="12.75">
      <c r="A109" s="46" t="s">
        <v>110</v>
      </c>
      <c r="B109" s="88" t="s">
        <v>84</v>
      </c>
      <c r="C109" s="88" t="s">
        <v>84</v>
      </c>
      <c r="D109" s="88" t="s">
        <v>84</v>
      </c>
      <c r="E109" s="88" t="s">
        <v>84</v>
      </c>
      <c r="F109" s="88" t="s">
        <v>84</v>
      </c>
      <c r="G109" s="88" t="s">
        <v>84</v>
      </c>
      <c r="H109" s="88" t="s">
        <v>84</v>
      </c>
      <c r="I109" s="88" t="s">
        <v>84</v>
      </c>
      <c r="J109" s="88" t="s">
        <v>84</v>
      </c>
      <c r="K109" s="326">
        <v>254</v>
      </c>
      <c r="L109" s="326">
        <v>183</v>
      </c>
      <c r="M109" s="171">
        <v>100</v>
      </c>
      <c r="N109" s="88" t="s">
        <v>84</v>
      </c>
      <c r="O109" s="88" t="s">
        <v>84</v>
      </c>
      <c r="P109" s="88" t="s">
        <v>84</v>
      </c>
      <c r="Q109" s="88" t="s">
        <v>84</v>
      </c>
      <c r="R109" s="88" t="s">
        <v>84</v>
      </c>
      <c r="S109" s="88" t="s">
        <v>84</v>
      </c>
    </row>
    <row r="110" spans="1:19" s="110" customFormat="1" ht="12.75">
      <c r="A110" s="111" t="s">
        <v>85</v>
      </c>
      <c r="B110" s="326" t="s">
        <v>84</v>
      </c>
      <c r="C110" s="88" t="s">
        <v>84</v>
      </c>
      <c r="D110" s="171" t="s">
        <v>84</v>
      </c>
      <c r="E110" s="88" t="s">
        <v>84</v>
      </c>
      <c r="F110" s="88" t="s">
        <v>84</v>
      </c>
      <c r="G110" s="88" t="s">
        <v>84</v>
      </c>
      <c r="H110" s="88" t="s">
        <v>84</v>
      </c>
      <c r="I110" s="88" t="s">
        <v>84</v>
      </c>
      <c r="J110" s="88" t="s">
        <v>84</v>
      </c>
      <c r="K110" s="326">
        <v>2894</v>
      </c>
      <c r="L110" s="326">
        <v>1313</v>
      </c>
      <c r="M110" s="171">
        <v>100</v>
      </c>
      <c r="N110" s="88" t="s">
        <v>84</v>
      </c>
      <c r="O110" s="88" t="s">
        <v>84</v>
      </c>
      <c r="P110" s="88" t="s">
        <v>84</v>
      </c>
      <c r="Q110" s="88" t="s">
        <v>84</v>
      </c>
      <c r="R110" s="88" t="s">
        <v>84</v>
      </c>
      <c r="S110" s="88" t="s">
        <v>84</v>
      </c>
    </row>
    <row r="111" spans="1:19" s="110" customFormat="1" ht="12.75">
      <c r="A111" s="146" t="s">
        <v>86</v>
      </c>
      <c r="B111" s="167">
        <v>6041</v>
      </c>
      <c r="C111" s="167">
        <v>3768</v>
      </c>
      <c r="D111" s="172">
        <v>71.3</v>
      </c>
      <c r="E111" s="167">
        <v>2431</v>
      </c>
      <c r="F111" s="89" t="s">
        <v>84</v>
      </c>
      <c r="G111" s="172">
        <v>28.7</v>
      </c>
      <c r="H111" s="89" t="s">
        <v>84</v>
      </c>
      <c r="I111" s="89" t="s">
        <v>84</v>
      </c>
      <c r="J111" s="89" t="s">
        <v>84</v>
      </c>
      <c r="K111" s="167">
        <v>53082</v>
      </c>
      <c r="L111" s="167">
        <v>23249</v>
      </c>
      <c r="M111" s="172">
        <v>100</v>
      </c>
      <c r="N111" s="89" t="s">
        <v>84</v>
      </c>
      <c r="O111" s="89" t="s">
        <v>84</v>
      </c>
      <c r="P111" s="89" t="s">
        <v>84</v>
      </c>
      <c r="Q111" s="89" t="s">
        <v>84</v>
      </c>
      <c r="R111" s="89" t="s">
        <v>84</v>
      </c>
      <c r="S111" s="89" t="s">
        <v>84</v>
      </c>
    </row>
    <row r="114" spans="1:13" ht="31.5" customHeight="1">
      <c r="A114" s="460" t="s">
        <v>181</v>
      </c>
      <c r="B114" s="460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</row>
    <row r="115" spans="2:13" ht="12.75"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40" t="s">
        <v>101</v>
      </c>
    </row>
    <row r="116" spans="1:13" ht="12.75" customHeight="1">
      <c r="A116" s="402"/>
      <c r="B116" s="437" t="s">
        <v>114</v>
      </c>
      <c r="C116" s="437"/>
      <c r="D116" s="437"/>
      <c r="E116" s="437" t="s">
        <v>118</v>
      </c>
      <c r="F116" s="437"/>
      <c r="G116" s="440"/>
      <c r="H116" s="440"/>
      <c r="I116" s="440"/>
      <c r="J116" s="440"/>
      <c r="K116" s="440"/>
      <c r="L116" s="440"/>
      <c r="M116" s="441"/>
    </row>
    <row r="117" spans="1:13" ht="30" customHeight="1">
      <c r="A117" s="403"/>
      <c r="B117" s="437"/>
      <c r="C117" s="437"/>
      <c r="D117" s="437"/>
      <c r="E117" s="437" t="s">
        <v>115</v>
      </c>
      <c r="F117" s="437"/>
      <c r="G117" s="437"/>
      <c r="H117" s="437" t="s">
        <v>116</v>
      </c>
      <c r="I117" s="437"/>
      <c r="J117" s="437"/>
      <c r="K117" s="437" t="s">
        <v>117</v>
      </c>
      <c r="L117" s="437"/>
      <c r="M117" s="438"/>
    </row>
    <row r="118" spans="1:19" ht="36.75" customHeight="1">
      <c r="A118" s="461"/>
      <c r="B118" s="307" t="s">
        <v>193</v>
      </c>
      <c r="C118" s="307" t="s">
        <v>119</v>
      </c>
      <c r="D118" s="307" t="s">
        <v>194</v>
      </c>
      <c r="E118" s="307" t="s">
        <v>193</v>
      </c>
      <c r="F118" s="307" t="s">
        <v>119</v>
      </c>
      <c r="G118" s="307" t="s">
        <v>194</v>
      </c>
      <c r="H118" s="307" t="s">
        <v>193</v>
      </c>
      <c r="I118" s="307" t="s">
        <v>119</v>
      </c>
      <c r="J118" s="307" t="s">
        <v>194</v>
      </c>
      <c r="K118" s="307" t="s">
        <v>193</v>
      </c>
      <c r="L118" s="307" t="s">
        <v>119</v>
      </c>
      <c r="M118" s="308" t="s">
        <v>194</v>
      </c>
      <c r="O118" s="222"/>
      <c r="P118" s="222"/>
      <c r="Q118" s="222"/>
      <c r="R118" s="222"/>
      <c r="S118" s="222"/>
    </row>
    <row r="119" spans="1:25" s="110" customFormat="1" ht="12.75">
      <c r="A119" s="241" t="s">
        <v>69</v>
      </c>
      <c r="B119" s="119">
        <f>E119+H119+K119</f>
        <v>23049432</v>
      </c>
      <c r="C119" s="119">
        <f>F119+I119+L119</f>
        <v>22240838</v>
      </c>
      <c r="D119" s="317">
        <f>B119/C119%</f>
        <v>103.63562739857194</v>
      </c>
      <c r="E119" s="347">
        <v>1291047</v>
      </c>
      <c r="F119" s="347">
        <v>1288294</v>
      </c>
      <c r="G119" s="317">
        <f>E119/F119%</f>
        <v>100.21369345817025</v>
      </c>
      <c r="H119" s="347">
        <v>11544974</v>
      </c>
      <c r="I119" s="347">
        <v>10204309</v>
      </c>
      <c r="J119" s="317">
        <f>H119/I119%</f>
        <v>113.13822425408718</v>
      </c>
      <c r="K119" s="347">
        <v>10213411</v>
      </c>
      <c r="L119" s="347">
        <v>10748235</v>
      </c>
      <c r="M119" s="317">
        <f>K119/L119%</f>
        <v>95.02407604597406</v>
      </c>
      <c r="O119" s="282"/>
      <c r="P119" s="282"/>
      <c r="Q119" s="275"/>
      <c r="R119" s="282"/>
      <c r="S119" s="282"/>
      <c r="T119" s="275"/>
      <c r="U119" s="282"/>
      <c r="V119" s="282"/>
      <c r="W119" s="275"/>
      <c r="X119" s="282"/>
      <c r="Y119" s="282"/>
    </row>
    <row r="120" spans="1:25" s="110" customFormat="1" ht="12.75">
      <c r="A120" s="183" t="s">
        <v>107</v>
      </c>
      <c r="B120" s="33">
        <f aca="true" t="shared" si="10" ref="B120:C135">E120+H120+K120</f>
        <v>1250895</v>
      </c>
      <c r="C120" s="33">
        <f t="shared" si="10"/>
        <v>1222732</v>
      </c>
      <c r="D120" s="48">
        <f aca="true" t="shared" si="11" ref="D120:D139">B120/C120%</f>
        <v>102.30328477540459</v>
      </c>
      <c r="E120" s="347">
        <v>58204</v>
      </c>
      <c r="F120" s="347">
        <v>55709</v>
      </c>
      <c r="G120" s="48">
        <f aca="true" t="shared" si="12" ref="G120:G139">E120/F120%</f>
        <v>104.47863002387406</v>
      </c>
      <c r="H120" s="347">
        <v>750081</v>
      </c>
      <c r="I120" s="347">
        <v>731596</v>
      </c>
      <c r="J120" s="48">
        <f aca="true" t="shared" si="13" ref="J120:J139">H120/I120%</f>
        <v>102.52666772371637</v>
      </c>
      <c r="K120" s="347">
        <v>442610</v>
      </c>
      <c r="L120" s="347">
        <v>435427</v>
      </c>
      <c r="M120" s="48">
        <f aca="true" t="shared" si="14" ref="M120:M139">K120/L120%</f>
        <v>101.649645061055</v>
      </c>
      <c r="O120" s="282"/>
      <c r="P120" s="282"/>
      <c r="Q120" s="275"/>
      <c r="R120" s="282"/>
      <c r="S120" s="282"/>
      <c r="T120" s="275"/>
      <c r="U120" s="282"/>
      <c r="V120" s="282"/>
      <c r="W120" s="275"/>
      <c r="X120" s="282"/>
      <c r="Y120" s="282"/>
    </row>
    <row r="121" spans="1:25" s="110" customFormat="1" ht="12.75">
      <c r="A121" s="111" t="s">
        <v>70</v>
      </c>
      <c r="B121" s="33">
        <f t="shared" si="10"/>
        <v>642207</v>
      </c>
      <c r="C121" s="33">
        <f t="shared" si="10"/>
        <v>604066</v>
      </c>
      <c r="D121" s="48">
        <f t="shared" si="11"/>
        <v>106.31404515400635</v>
      </c>
      <c r="E121" s="347">
        <v>92738</v>
      </c>
      <c r="F121" s="347">
        <v>83346</v>
      </c>
      <c r="G121" s="48">
        <f t="shared" si="12"/>
        <v>111.26868715955175</v>
      </c>
      <c r="H121" s="347">
        <v>112131</v>
      </c>
      <c r="I121" s="347">
        <v>100194</v>
      </c>
      <c r="J121" s="48">
        <f t="shared" si="13"/>
        <v>111.91388705910533</v>
      </c>
      <c r="K121" s="347">
        <v>437338</v>
      </c>
      <c r="L121" s="347">
        <v>420526</v>
      </c>
      <c r="M121" s="48">
        <f t="shared" si="14"/>
        <v>103.99785031127682</v>
      </c>
      <c r="O121" s="282"/>
      <c r="P121" s="282"/>
      <c r="Q121" s="275"/>
      <c r="R121" s="282"/>
      <c r="S121" s="282"/>
      <c r="T121" s="275"/>
      <c r="U121" s="282"/>
      <c r="V121" s="282"/>
      <c r="W121" s="275"/>
      <c r="X121" s="282"/>
      <c r="Y121" s="282"/>
    </row>
    <row r="122" spans="1:25" s="110" customFormat="1" ht="12.75">
      <c r="A122" s="111" t="s">
        <v>71</v>
      </c>
      <c r="B122" s="33">
        <f t="shared" si="10"/>
        <v>1387932</v>
      </c>
      <c r="C122" s="33">
        <f t="shared" si="10"/>
        <v>1306355</v>
      </c>
      <c r="D122" s="48">
        <f t="shared" si="11"/>
        <v>106.24462722613686</v>
      </c>
      <c r="E122" s="347">
        <v>81299</v>
      </c>
      <c r="F122" s="347">
        <v>75524</v>
      </c>
      <c r="G122" s="48">
        <f t="shared" si="12"/>
        <v>107.64657592288543</v>
      </c>
      <c r="H122" s="347">
        <v>776134</v>
      </c>
      <c r="I122" s="347">
        <v>696489</v>
      </c>
      <c r="J122" s="48">
        <f t="shared" si="13"/>
        <v>111.43521290357779</v>
      </c>
      <c r="K122" s="347">
        <v>530499</v>
      </c>
      <c r="L122" s="347">
        <v>534342</v>
      </c>
      <c r="M122" s="48">
        <f t="shared" si="14"/>
        <v>99.2807976913662</v>
      </c>
      <c r="O122" s="282"/>
      <c r="P122" s="282"/>
      <c r="Q122" s="275"/>
      <c r="R122" s="282"/>
      <c r="S122" s="282"/>
      <c r="T122" s="275"/>
      <c r="U122" s="282"/>
      <c r="V122" s="282"/>
      <c r="W122" s="275"/>
      <c r="X122" s="282"/>
      <c r="Y122" s="282"/>
    </row>
    <row r="123" spans="1:25" s="110" customFormat="1" ht="12.75">
      <c r="A123" s="111" t="s">
        <v>72</v>
      </c>
      <c r="B123" s="33">
        <f t="shared" si="10"/>
        <v>2916121</v>
      </c>
      <c r="C123" s="33">
        <f t="shared" si="10"/>
        <v>2777670</v>
      </c>
      <c r="D123" s="48">
        <f t="shared" si="11"/>
        <v>104.98442939586056</v>
      </c>
      <c r="E123" s="347">
        <v>88392</v>
      </c>
      <c r="F123" s="347">
        <v>99219</v>
      </c>
      <c r="G123" s="48">
        <f t="shared" si="12"/>
        <v>89.0877755268648</v>
      </c>
      <c r="H123" s="347">
        <v>1870490</v>
      </c>
      <c r="I123" s="347">
        <v>1730932</v>
      </c>
      <c r="J123" s="48">
        <f t="shared" si="13"/>
        <v>108.06259286904397</v>
      </c>
      <c r="K123" s="347">
        <v>957239</v>
      </c>
      <c r="L123" s="347">
        <v>947519</v>
      </c>
      <c r="M123" s="48">
        <f t="shared" si="14"/>
        <v>101.02583694891605</v>
      </c>
      <c r="O123" s="282"/>
      <c r="P123" s="282"/>
      <c r="Q123" s="275"/>
      <c r="R123" s="282"/>
      <c r="S123" s="282"/>
      <c r="T123" s="275"/>
      <c r="U123" s="282"/>
      <c r="V123" s="282"/>
      <c r="W123" s="275"/>
      <c r="X123" s="282"/>
      <c r="Y123" s="282"/>
    </row>
    <row r="124" spans="1:25" s="110" customFormat="1" ht="12.75">
      <c r="A124" s="111" t="s">
        <v>73</v>
      </c>
      <c r="B124" s="33">
        <f t="shared" si="10"/>
        <v>552353</v>
      </c>
      <c r="C124" s="33">
        <f t="shared" si="10"/>
        <v>565032</v>
      </c>
      <c r="D124" s="48">
        <f t="shared" si="11"/>
        <v>97.75605629415679</v>
      </c>
      <c r="E124" s="347">
        <v>35626</v>
      </c>
      <c r="F124" s="347">
        <v>36930</v>
      </c>
      <c r="G124" s="48">
        <f t="shared" si="12"/>
        <v>96.46899539669646</v>
      </c>
      <c r="H124" s="347">
        <v>282848</v>
      </c>
      <c r="I124" s="347">
        <v>283294</v>
      </c>
      <c r="J124" s="48">
        <f t="shared" si="13"/>
        <v>99.84256637980332</v>
      </c>
      <c r="K124" s="347">
        <v>233879</v>
      </c>
      <c r="L124" s="347">
        <v>244808</v>
      </c>
      <c r="M124" s="48">
        <f t="shared" si="14"/>
        <v>95.5356851083298</v>
      </c>
      <c r="O124" s="282"/>
      <c r="P124" s="282"/>
      <c r="Q124" s="275"/>
      <c r="R124" s="282"/>
      <c r="S124" s="282"/>
      <c r="T124" s="275"/>
      <c r="U124" s="282"/>
      <c r="V124" s="282"/>
      <c r="W124" s="275"/>
      <c r="X124" s="282"/>
      <c r="Y124" s="282"/>
    </row>
    <row r="125" spans="1:25" s="110" customFormat="1" ht="12.75">
      <c r="A125" s="111" t="s">
        <v>74</v>
      </c>
      <c r="B125" s="33">
        <f t="shared" si="10"/>
        <v>1315666</v>
      </c>
      <c r="C125" s="33">
        <f t="shared" si="10"/>
        <v>1267979</v>
      </c>
      <c r="D125" s="48">
        <f t="shared" si="11"/>
        <v>103.76086670205105</v>
      </c>
      <c r="E125" s="347">
        <v>90758</v>
      </c>
      <c r="F125" s="347">
        <v>99469</v>
      </c>
      <c r="G125" s="48">
        <f t="shared" si="12"/>
        <v>91.24249766258833</v>
      </c>
      <c r="H125" s="347">
        <v>667854</v>
      </c>
      <c r="I125" s="347">
        <v>644256</v>
      </c>
      <c r="J125" s="48">
        <f t="shared" si="13"/>
        <v>103.66282968261064</v>
      </c>
      <c r="K125" s="347">
        <v>557054</v>
      </c>
      <c r="L125" s="347">
        <v>524254</v>
      </c>
      <c r="M125" s="48">
        <f t="shared" si="14"/>
        <v>106.25650924933333</v>
      </c>
      <c r="O125" s="282"/>
      <c r="P125" s="282"/>
      <c r="Q125" s="275"/>
      <c r="R125" s="282"/>
      <c r="S125" s="282"/>
      <c r="T125" s="275"/>
      <c r="U125" s="282"/>
      <c r="V125" s="282"/>
      <c r="W125" s="275"/>
      <c r="X125" s="282"/>
      <c r="Y125" s="282"/>
    </row>
    <row r="126" spans="1:25" s="110" customFormat="1" ht="12.75">
      <c r="A126" s="111" t="s">
        <v>75</v>
      </c>
      <c r="B126" s="33">
        <f t="shared" si="10"/>
        <v>3843394</v>
      </c>
      <c r="C126" s="33">
        <f t="shared" si="10"/>
        <v>3553449</v>
      </c>
      <c r="D126" s="48">
        <f t="shared" si="11"/>
        <v>108.15953739592155</v>
      </c>
      <c r="E126" s="347">
        <v>70148</v>
      </c>
      <c r="F126" s="347">
        <v>99903</v>
      </c>
      <c r="G126" s="48">
        <f t="shared" si="12"/>
        <v>70.21610962633756</v>
      </c>
      <c r="H126" s="347">
        <v>2320665</v>
      </c>
      <c r="I126" s="347">
        <v>1987790</v>
      </c>
      <c r="J126" s="48">
        <f t="shared" si="13"/>
        <v>116.74598423374702</v>
      </c>
      <c r="K126" s="347">
        <v>1452581</v>
      </c>
      <c r="L126" s="347">
        <v>1465756</v>
      </c>
      <c r="M126" s="48">
        <f t="shared" si="14"/>
        <v>99.1011464391072</v>
      </c>
      <c r="O126" s="282"/>
      <c r="P126" s="282"/>
      <c r="Q126" s="275"/>
      <c r="R126" s="282"/>
      <c r="S126" s="282"/>
      <c r="T126" s="275"/>
      <c r="U126" s="282"/>
      <c r="V126" s="282"/>
      <c r="W126" s="275"/>
      <c r="X126" s="282"/>
      <c r="Y126" s="282"/>
    </row>
    <row r="127" spans="1:25" s="110" customFormat="1" ht="12.75">
      <c r="A127" s="46" t="s">
        <v>108</v>
      </c>
      <c r="B127" s="33">
        <f t="shared" si="10"/>
        <v>1827928</v>
      </c>
      <c r="C127" s="33">
        <f t="shared" si="10"/>
        <v>1788881</v>
      </c>
      <c r="D127" s="48">
        <f t="shared" si="11"/>
        <v>102.18276117863624</v>
      </c>
      <c r="E127" s="347">
        <v>136104</v>
      </c>
      <c r="F127" s="347">
        <v>143436</v>
      </c>
      <c r="G127" s="48">
        <f t="shared" si="12"/>
        <v>94.88831255751695</v>
      </c>
      <c r="H127" s="347">
        <v>877333</v>
      </c>
      <c r="I127" s="347">
        <v>817251</v>
      </c>
      <c r="J127" s="48">
        <f t="shared" si="13"/>
        <v>107.35171936161595</v>
      </c>
      <c r="K127" s="347">
        <v>814491</v>
      </c>
      <c r="L127" s="347">
        <v>828194</v>
      </c>
      <c r="M127" s="48">
        <f t="shared" si="14"/>
        <v>98.34543597273102</v>
      </c>
      <c r="O127" s="282"/>
      <c r="P127" s="282"/>
      <c r="Q127" s="275"/>
      <c r="R127" s="282"/>
      <c r="S127" s="282"/>
      <c r="T127" s="275"/>
      <c r="U127" s="282"/>
      <c r="V127" s="282"/>
      <c r="W127" s="275"/>
      <c r="X127" s="282"/>
      <c r="Y127" s="282"/>
    </row>
    <row r="128" spans="1:25" s="110" customFormat="1" ht="12.75">
      <c r="A128" s="111" t="s">
        <v>76</v>
      </c>
      <c r="B128" s="33">
        <f t="shared" si="10"/>
        <v>685819</v>
      </c>
      <c r="C128" s="33">
        <f t="shared" si="10"/>
        <v>664188</v>
      </c>
      <c r="D128" s="48">
        <f t="shared" si="11"/>
        <v>103.25675862858107</v>
      </c>
      <c r="E128" s="347">
        <v>52308</v>
      </c>
      <c r="F128" s="347">
        <v>46177</v>
      </c>
      <c r="G128" s="48">
        <f t="shared" si="12"/>
        <v>113.2771726184031</v>
      </c>
      <c r="H128" s="347">
        <v>385562</v>
      </c>
      <c r="I128" s="347">
        <v>368089</v>
      </c>
      <c r="J128" s="48">
        <f t="shared" si="13"/>
        <v>104.74694978660052</v>
      </c>
      <c r="K128" s="347">
        <v>247949</v>
      </c>
      <c r="L128" s="347">
        <v>249922</v>
      </c>
      <c r="M128" s="48">
        <f t="shared" si="14"/>
        <v>99.21055369275214</v>
      </c>
      <c r="O128" s="282"/>
      <c r="P128" s="282"/>
      <c r="Q128" s="275"/>
      <c r="R128" s="282"/>
      <c r="S128" s="282"/>
      <c r="T128" s="275"/>
      <c r="U128" s="282"/>
      <c r="V128" s="282"/>
      <c r="W128" s="275"/>
      <c r="X128" s="282"/>
      <c r="Y128" s="282"/>
    </row>
    <row r="129" spans="1:25" s="110" customFormat="1" ht="12.75">
      <c r="A129" s="111" t="s">
        <v>77</v>
      </c>
      <c r="B129" s="33">
        <f t="shared" si="10"/>
        <v>458294</v>
      </c>
      <c r="C129" s="33">
        <f t="shared" si="10"/>
        <v>438511</v>
      </c>
      <c r="D129" s="48">
        <f t="shared" si="11"/>
        <v>104.51140336274348</v>
      </c>
      <c r="E129" s="347">
        <v>31902</v>
      </c>
      <c r="F129" s="347">
        <v>28075</v>
      </c>
      <c r="G129" s="48">
        <f t="shared" si="12"/>
        <v>113.6313446126447</v>
      </c>
      <c r="H129" s="347">
        <v>140426</v>
      </c>
      <c r="I129" s="347">
        <v>125442</v>
      </c>
      <c r="J129" s="48">
        <f t="shared" si="13"/>
        <v>111.94496261220324</v>
      </c>
      <c r="K129" s="347">
        <v>285966</v>
      </c>
      <c r="L129" s="347">
        <v>284994</v>
      </c>
      <c r="M129" s="48">
        <f t="shared" si="14"/>
        <v>100.34105981178551</v>
      </c>
      <c r="O129" s="282"/>
      <c r="P129" s="282"/>
      <c r="Q129" s="275"/>
      <c r="R129" s="282"/>
      <c r="S129" s="282"/>
      <c r="T129" s="275"/>
      <c r="U129" s="282"/>
      <c r="V129" s="282"/>
      <c r="W129" s="275"/>
      <c r="X129" s="282"/>
      <c r="Y129" s="282"/>
    </row>
    <row r="130" spans="1:25" s="110" customFormat="1" ht="12.75">
      <c r="A130" s="111" t="s">
        <v>78</v>
      </c>
      <c r="B130" s="33">
        <f t="shared" si="10"/>
        <v>729458</v>
      </c>
      <c r="C130" s="33">
        <f t="shared" si="10"/>
        <v>711688</v>
      </c>
      <c r="D130" s="48">
        <f t="shared" si="11"/>
        <v>102.49688065556816</v>
      </c>
      <c r="E130" s="347">
        <v>32594</v>
      </c>
      <c r="F130" s="347">
        <v>30751</v>
      </c>
      <c r="G130" s="48">
        <f t="shared" si="12"/>
        <v>105.99330103086079</v>
      </c>
      <c r="H130" s="347">
        <v>443118</v>
      </c>
      <c r="I130" s="347">
        <v>413161</v>
      </c>
      <c r="J130" s="48">
        <f t="shared" si="13"/>
        <v>107.25068435791376</v>
      </c>
      <c r="K130" s="347">
        <v>253746</v>
      </c>
      <c r="L130" s="347">
        <v>267776</v>
      </c>
      <c r="M130" s="48">
        <f t="shared" si="14"/>
        <v>94.76054612810707</v>
      </c>
      <c r="O130" s="282"/>
      <c r="P130" s="282"/>
      <c r="Q130" s="275"/>
      <c r="R130" s="282"/>
      <c r="S130" s="282"/>
      <c r="T130" s="275"/>
      <c r="U130" s="282"/>
      <c r="V130" s="282"/>
      <c r="W130" s="275"/>
      <c r="X130" s="282"/>
      <c r="Y130" s="282"/>
    </row>
    <row r="131" spans="1:25" s="110" customFormat="1" ht="12.75">
      <c r="A131" s="111" t="s">
        <v>79</v>
      </c>
      <c r="B131" s="33">
        <f t="shared" si="10"/>
        <v>257500</v>
      </c>
      <c r="C131" s="33">
        <f t="shared" si="10"/>
        <v>266295</v>
      </c>
      <c r="D131" s="48">
        <f t="shared" si="11"/>
        <v>96.69727182260276</v>
      </c>
      <c r="E131" s="347">
        <v>6563</v>
      </c>
      <c r="F131" s="347">
        <v>6784</v>
      </c>
      <c r="G131" s="48">
        <f t="shared" si="12"/>
        <v>96.74233490566037</v>
      </c>
      <c r="H131" s="347">
        <v>114489</v>
      </c>
      <c r="I131" s="347">
        <v>109447</v>
      </c>
      <c r="J131" s="48">
        <f t="shared" si="13"/>
        <v>104.60679598344404</v>
      </c>
      <c r="K131" s="347">
        <v>136448</v>
      </c>
      <c r="L131" s="347">
        <v>150064</v>
      </c>
      <c r="M131" s="48">
        <f t="shared" si="14"/>
        <v>90.92653801044887</v>
      </c>
      <c r="O131" s="282"/>
      <c r="P131" s="282"/>
      <c r="Q131" s="275"/>
      <c r="R131" s="282"/>
      <c r="S131" s="282"/>
      <c r="T131" s="275"/>
      <c r="U131" s="282"/>
      <c r="V131" s="282"/>
      <c r="W131" s="275"/>
      <c r="X131" s="282"/>
      <c r="Y131" s="282"/>
    </row>
    <row r="132" spans="1:25" s="110" customFormat="1" ht="12.75">
      <c r="A132" s="111" t="s">
        <v>80</v>
      </c>
      <c r="B132" s="33">
        <f>E132+H132+K132</f>
        <v>655804</v>
      </c>
      <c r="C132" s="33">
        <f t="shared" si="10"/>
        <v>635838</v>
      </c>
      <c r="D132" s="48">
        <f t="shared" si="11"/>
        <v>103.14010801493463</v>
      </c>
      <c r="E132" s="347">
        <v>24393</v>
      </c>
      <c r="F132" s="347">
        <v>20336</v>
      </c>
      <c r="G132" s="48">
        <f t="shared" si="12"/>
        <v>119.94984264358771</v>
      </c>
      <c r="H132" s="347">
        <v>241695</v>
      </c>
      <c r="I132" s="347">
        <v>219947</v>
      </c>
      <c r="J132" s="48">
        <f t="shared" si="13"/>
        <v>109.88783661518458</v>
      </c>
      <c r="K132" s="347">
        <v>389716</v>
      </c>
      <c r="L132" s="347">
        <v>395555</v>
      </c>
      <c r="M132" s="48">
        <f t="shared" si="14"/>
        <v>98.52384624135708</v>
      </c>
      <c r="O132" s="282"/>
      <c r="P132" s="282"/>
      <c r="Q132" s="275"/>
      <c r="R132" s="282"/>
      <c r="S132" s="282"/>
      <c r="T132" s="275"/>
      <c r="U132" s="282"/>
      <c r="V132" s="282"/>
      <c r="W132" s="275"/>
      <c r="X132" s="282"/>
      <c r="Y132" s="282"/>
    </row>
    <row r="133" spans="1:25" s="110" customFormat="1" ht="12.75">
      <c r="A133" s="111" t="s">
        <v>81</v>
      </c>
      <c r="B133" s="33">
        <f>E133+H133+K133</f>
        <v>508577</v>
      </c>
      <c r="C133" s="33">
        <f t="shared" si="10"/>
        <v>493220</v>
      </c>
      <c r="D133" s="48">
        <f t="shared" si="11"/>
        <v>103.11362069664654</v>
      </c>
      <c r="E133" s="347">
        <v>34019</v>
      </c>
      <c r="F133" s="347">
        <v>25020</v>
      </c>
      <c r="G133" s="48">
        <f t="shared" si="12"/>
        <v>135.96722621902478</v>
      </c>
      <c r="H133" s="347">
        <v>54413</v>
      </c>
      <c r="I133" s="347">
        <v>51611</v>
      </c>
      <c r="J133" s="48">
        <f t="shared" si="13"/>
        <v>105.4290751971479</v>
      </c>
      <c r="K133" s="347">
        <v>420145</v>
      </c>
      <c r="L133" s="347">
        <v>416589</v>
      </c>
      <c r="M133" s="48">
        <f t="shared" si="14"/>
        <v>100.85359911087426</v>
      </c>
      <c r="O133" s="282"/>
      <c r="P133" s="282"/>
      <c r="Q133" s="275"/>
      <c r="R133" s="282"/>
      <c r="S133" s="282"/>
      <c r="T133" s="275"/>
      <c r="U133" s="282"/>
      <c r="V133" s="282"/>
      <c r="W133" s="275"/>
      <c r="X133" s="282"/>
      <c r="Y133" s="282"/>
    </row>
    <row r="134" spans="1:25" s="110" customFormat="1" ht="12.75">
      <c r="A134" s="111" t="s">
        <v>82</v>
      </c>
      <c r="B134" s="33">
        <f>E134+H134+K134</f>
        <v>5070216</v>
      </c>
      <c r="C134" s="33">
        <f t="shared" si="10"/>
        <v>4985130</v>
      </c>
      <c r="D134" s="48">
        <f t="shared" si="11"/>
        <v>101.70679601133772</v>
      </c>
      <c r="E134" s="347">
        <v>428790</v>
      </c>
      <c r="F134" s="347">
        <v>413066</v>
      </c>
      <c r="G134" s="48">
        <f t="shared" si="12"/>
        <v>103.80665559498966</v>
      </c>
      <c r="H134" s="347">
        <v>2048729</v>
      </c>
      <c r="I134" s="347">
        <v>1444345</v>
      </c>
      <c r="J134" s="48">
        <f t="shared" si="13"/>
        <v>141.84485008775604</v>
      </c>
      <c r="K134" s="347">
        <v>2592697</v>
      </c>
      <c r="L134" s="347">
        <v>3127719</v>
      </c>
      <c r="M134" s="48">
        <f t="shared" si="14"/>
        <v>82.8941794323595</v>
      </c>
      <c r="O134" s="282"/>
      <c r="P134" s="282"/>
      <c r="Q134" s="275"/>
      <c r="R134" s="282"/>
      <c r="S134" s="282"/>
      <c r="T134" s="275"/>
      <c r="U134" s="282"/>
      <c r="V134" s="282"/>
      <c r="W134" s="275"/>
      <c r="X134" s="282"/>
      <c r="Y134" s="282"/>
    </row>
    <row r="135" spans="1:25" s="110" customFormat="1" ht="12.75">
      <c r="A135" s="183" t="s">
        <v>105</v>
      </c>
      <c r="B135" s="33">
        <f>E135+H135+K135</f>
        <v>263947</v>
      </c>
      <c r="C135" s="33">
        <f t="shared" si="10"/>
        <v>286839</v>
      </c>
      <c r="D135" s="48">
        <f t="shared" si="11"/>
        <v>92.01921635481926</v>
      </c>
      <c r="E135" s="347">
        <v>12650</v>
      </c>
      <c r="F135" s="347">
        <v>10317</v>
      </c>
      <c r="G135" s="48">
        <f t="shared" si="12"/>
        <v>122.6131627411069</v>
      </c>
      <c r="H135" s="347">
        <v>192480</v>
      </c>
      <c r="I135" s="347">
        <v>214183</v>
      </c>
      <c r="J135" s="48">
        <f t="shared" si="13"/>
        <v>89.86707628523273</v>
      </c>
      <c r="K135" s="347">
        <v>58817</v>
      </c>
      <c r="L135" s="347">
        <v>62339</v>
      </c>
      <c r="M135" s="48">
        <f t="shared" si="14"/>
        <v>94.35024623429956</v>
      </c>
      <c r="O135" s="282"/>
      <c r="P135" s="282"/>
      <c r="Q135" s="275"/>
      <c r="R135" s="282"/>
      <c r="S135" s="282"/>
      <c r="T135" s="275"/>
      <c r="U135" s="282"/>
      <c r="V135" s="282"/>
      <c r="W135" s="275"/>
      <c r="X135" s="282"/>
      <c r="Y135" s="282"/>
    </row>
    <row r="136" spans="1:25" s="110" customFormat="1" ht="12.75">
      <c r="A136" s="111" t="s">
        <v>83</v>
      </c>
      <c r="B136" s="33">
        <f>E136+H136+K136</f>
        <v>604869</v>
      </c>
      <c r="C136" s="33">
        <f>F136+I136+L136</f>
        <v>598310</v>
      </c>
      <c r="D136" s="48">
        <f t="shared" si="11"/>
        <v>101.09625445003425</v>
      </c>
      <c r="E136" s="347">
        <v>8983</v>
      </c>
      <c r="F136" s="347">
        <v>7376</v>
      </c>
      <c r="G136" s="48">
        <f t="shared" si="12"/>
        <v>121.78687635574836</v>
      </c>
      <c r="H136" s="347">
        <v>254833</v>
      </c>
      <c r="I136" s="347">
        <v>253884</v>
      </c>
      <c r="J136" s="48">
        <f t="shared" si="13"/>
        <v>100.37379275574672</v>
      </c>
      <c r="K136" s="347">
        <v>341053</v>
      </c>
      <c r="L136" s="347">
        <v>337050</v>
      </c>
      <c r="M136" s="48">
        <f t="shared" si="14"/>
        <v>101.18765761756416</v>
      </c>
      <c r="O136" s="282"/>
      <c r="P136" s="282"/>
      <c r="Q136" s="275"/>
      <c r="R136" s="282"/>
      <c r="S136" s="282"/>
      <c r="T136" s="275"/>
      <c r="U136" s="282"/>
      <c r="V136" s="282"/>
      <c r="W136" s="275"/>
      <c r="X136" s="282"/>
      <c r="Y136" s="282"/>
    </row>
    <row r="137" spans="1:25" s="110" customFormat="1" ht="12.75">
      <c r="A137" s="46" t="s">
        <v>110</v>
      </c>
      <c r="B137" s="33">
        <f>E137+K137</f>
        <v>1707</v>
      </c>
      <c r="C137" s="168">
        <v>993</v>
      </c>
      <c r="D137" s="48">
        <f t="shared" si="11"/>
        <v>171.90332326283988</v>
      </c>
      <c r="E137" s="347">
        <v>830</v>
      </c>
      <c r="F137" s="347" t="s">
        <v>111</v>
      </c>
      <c r="G137" s="48" t="s">
        <v>228</v>
      </c>
      <c r="H137" s="353" t="s">
        <v>84</v>
      </c>
      <c r="I137" s="353" t="s">
        <v>84</v>
      </c>
      <c r="J137" s="48" t="s">
        <v>84</v>
      </c>
      <c r="K137" s="347">
        <v>877</v>
      </c>
      <c r="L137" s="347">
        <v>973</v>
      </c>
      <c r="M137" s="48">
        <f t="shared" si="14"/>
        <v>90.13360739979444</v>
      </c>
      <c r="O137" s="282"/>
      <c r="P137" s="282"/>
      <c r="Q137" s="275"/>
      <c r="R137" s="282"/>
      <c r="S137" s="282"/>
      <c r="T137" s="275"/>
      <c r="U137" s="275"/>
      <c r="V137" s="282"/>
      <c r="W137" s="275"/>
      <c r="X137" s="282"/>
      <c r="Y137" s="282"/>
    </row>
    <row r="138" spans="1:25" s="110" customFormat="1" ht="12.75">
      <c r="A138" s="111" t="s">
        <v>85</v>
      </c>
      <c r="B138" s="33">
        <f>K138</f>
        <v>1033</v>
      </c>
      <c r="C138" s="33">
        <f>L138</f>
        <v>1195</v>
      </c>
      <c r="D138" s="48">
        <f t="shared" si="11"/>
        <v>86.44351464435147</v>
      </c>
      <c r="E138" s="353" t="s">
        <v>84</v>
      </c>
      <c r="F138" s="353" t="s">
        <v>84</v>
      </c>
      <c r="G138" s="48" t="s">
        <v>84</v>
      </c>
      <c r="H138" s="353" t="s">
        <v>84</v>
      </c>
      <c r="I138" s="353" t="s">
        <v>84</v>
      </c>
      <c r="J138" s="48" t="s">
        <v>84</v>
      </c>
      <c r="K138" s="347">
        <v>1033</v>
      </c>
      <c r="L138" s="347">
        <v>1195</v>
      </c>
      <c r="M138" s="48">
        <f t="shared" si="14"/>
        <v>86.44351464435147</v>
      </c>
      <c r="O138" s="282"/>
      <c r="P138" s="282"/>
      <c r="Q138" s="275"/>
      <c r="R138" s="275"/>
      <c r="S138" s="275"/>
      <c r="T138" s="275"/>
      <c r="U138" s="275"/>
      <c r="V138" s="275"/>
      <c r="W138" s="275"/>
      <c r="X138" s="282"/>
      <c r="Y138" s="282"/>
    </row>
    <row r="139" spans="1:25" s="110" customFormat="1" ht="12.75">
      <c r="A139" s="146" t="s">
        <v>86</v>
      </c>
      <c r="B139" s="86">
        <f>E139+H139+K139</f>
        <v>75712</v>
      </c>
      <c r="C139" s="86">
        <f>F139+I139+L139</f>
        <v>72467</v>
      </c>
      <c r="D139" s="50">
        <f t="shared" si="11"/>
        <v>104.47790028564727</v>
      </c>
      <c r="E139" s="348">
        <v>4746</v>
      </c>
      <c r="F139" s="348">
        <v>6836</v>
      </c>
      <c r="G139" s="50">
        <f t="shared" si="12"/>
        <v>69.42656524283207</v>
      </c>
      <c r="H139" s="348">
        <v>11693</v>
      </c>
      <c r="I139" s="348">
        <v>12398</v>
      </c>
      <c r="J139" s="50">
        <f t="shared" si="13"/>
        <v>94.31359896757542</v>
      </c>
      <c r="K139" s="348">
        <v>59273</v>
      </c>
      <c r="L139" s="348">
        <v>53233</v>
      </c>
      <c r="M139" s="50">
        <f t="shared" si="14"/>
        <v>111.34634531211842</v>
      </c>
      <c r="O139" s="282"/>
      <c r="P139" s="282"/>
      <c r="Q139" s="275"/>
      <c r="R139" s="282"/>
      <c r="S139" s="282"/>
      <c r="T139" s="275"/>
      <c r="U139" s="282"/>
      <c r="V139" s="282"/>
      <c r="W139" s="275"/>
      <c r="X139" s="282"/>
      <c r="Y139" s="282"/>
    </row>
    <row r="140" spans="2:14" s="227" customFormat="1" ht="12.75">
      <c r="B140" s="184"/>
      <c r="C140" s="184"/>
      <c r="D140" s="184"/>
      <c r="E140" s="232"/>
      <c r="F140" s="184"/>
      <c r="G140" s="184"/>
      <c r="H140" s="184"/>
      <c r="I140" s="184"/>
      <c r="J140" s="184"/>
      <c r="K140" s="184"/>
      <c r="L140" s="183"/>
      <c r="M140" s="183"/>
      <c r="N140" s="183"/>
    </row>
    <row r="142" spans="1:13" ht="28.5" customHeight="1">
      <c r="A142" s="462" t="s">
        <v>182</v>
      </c>
      <c r="B142" s="462"/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</row>
    <row r="143" spans="2:13" ht="12.75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3" t="s">
        <v>101</v>
      </c>
    </row>
    <row r="144" spans="1:13" ht="14.25" customHeight="1">
      <c r="A144" s="402"/>
      <c r="B144" s="437" t="s">
        <v>114</v>
      </c>
      <c r="C144" s="437"/>
      <c r="D144" s="437"/>
      <c r="E144" s="437" t="s">
        <v>118</v>
      </c>
      <c r="F144" s="437"/>
      <c r="G144" s="440"/>
      <c r="H144" s="440"/>
      <c r="I144" s="440"/>
      <c r="J144" s="440"/>
      <c r="K144" s="440"/>
      <c r="L144" s="440"/>
      <c r="M144" s="441"/>
    </row>
    <row r="145" spans="1:13" ht="30.75" customHeight="1">
      <c r="A145" s="403"/>
      <c r="B145" s="437"/>
      <c r="C145" s="437"/>
      <c r="D145" s="437"/>
      <c r="E145" s="437" t="s">
        <v>115</v>
      </c>
      <c r="F145" s="437"/>
      <c r="G145" s="437"/>
      <c r="H145" s="437" t="s">
        <v>116</v>
      </c>
      <c r="I145" s="437"/>
      <c r="J145" s="437"/>
      <c r="K145" s="437" t="s">
        <v>117</v>
      </c>
      <c r="L145" s="437"/>
      <c r="M145" s="438"/>
    </row>
    <row r="146" spans="1:19" ht="33" customHeight="1">
      <c r="A146" s="461"/>
      <c r="B146" s="307" t="s">
        <v>193</v>
      </c>
      <c r="C146" s="307" t="s">
        <v>119</v>
      </c>
      <c r="D146" s="307" t="s">
        <v>194</v>
      </c>
      <c r="E146" s="307" t="s">
        <v>193</v>
      </c>
      <c r="F146" s="307" t="s">
        <v>119</v>
      </c>
      <c r="G146" s="307" t="s">
        <v>194</v>
      </c>
      <c r="H146" s="307" t="s">
        <v>193</v>
      </c>
      <c r="I146" s="307" t="s">
        <v>119</v>
      </c>
      <c r="J146" s="307" t="s">
        <v>194</v>
      </c>
      <c r="K146" s="307" t="s">
        <v>193</v>
      </c>
      <c r="L146" s="307" t="s">
        <v>119</v>
      </c>
      <c r="M146" s="308" t="s">
        <v>194</v>
      </c>
      <c r="O146" s="222"/>
      <c r="P146" s="222"/>
      <c r="Q146" s="222"/>
      <c r="R146" s="222"/>
      <c r="S146" s="222"/>
    </row>
    <row r="147" spans="1:25" ht="12.75">
      <c r="A147" s="241" t="s">
        <v>69</v>
      </c>
      <c r="B147" s="119">
        <f>E147+H147+K147</f>
        <v>2614733</v>
      </c>
      <c r="C147" s="119">
        <f>F147+I147+L147</f>
        <v>2720107</v>
      </c>
      <c r="D147" s="317">
        <f>B147/C147%</f>
        <v>96.12610827441715</v>
      </c>
      <c r="E147" s="347">
        <v>25120</v>
      </c>
      <c r="F147" s="347">
        <v>25297</v>
      </c>
      <c r="G147" s="317">
        <f>E147/F147%</f>
        <v>99.30031228999486</v>
      </c>
      <c r="H147" s="347">
        <v>920091</v>
      </c>
      <c r="I147" s="347">
        <v>894268</v>
      </c>
      <c r="J147" s="317">
        <f>H147/I147%</f>
        <v>102.88761310926925</v>
      </c>
      <c r="K147" s="85">
        <v>1669522</v>
      </c>
      <c r="L147" s="347">
        <v>1800542</v>
      </c>
      <c r="M147" s="317">
        <f>K147/L147%</f>
        <v>92.72330220566919</v>
      </c>
      <c r="O147" s="282"/>
      <c r="P147" s="282"/>
      <c r="Q147" s="275"/>
      <c r="R147" s="282"/>
      <c r="S147" s="282"/>
      <c r="T147" s="275"/>
      <c r="U147" s="282"/>
      <c r="V147" s="282"/>
      <c r="W147" s="275"/>
      <c r="X147" s="282"/>
      <c r="Y147" s="282"/>
    </row>
    <row r="148" spans="1:25" s="182" customFormat="1" ht="12.75">
      <c r="A148" s="183" t="s">
        <v>107</v>
      </c>
      <c r="B148" s="33">
        <f aca="true" t="shared" si="15" ref="B148:C164">E148+H148+K148</f>
        <v>180446</v>
      </c>
      <c r="C148" s="33">
        <f t="shared" si="15"/>
        <v>177518</v>
      </c>
      <c r="D148" s="48">
        <f aca="true" t="shared" si="16" ref="D148:D166">B148/C148%</f>
        <v>101.64941020065571</v>
      </c>
      <c r="E148" s="347">
        <v>927</v>
      </c>
      <c r="F148" s="347">
        <v>399</v>
      </c>
      <c r="G148" s="48" t="s">
        <v>227</v>
      </c>
      <c r="H148" s="347">
        <v>84206</v>
      </c>
      <c r="I148" s="347">
        <v>82626</v>
      </c>
      <c r="J148" s="48">
        <f aca="true" t="shared" si="17" ref="J148:J167">H148/I148%</f>
        <v>101.9122310168712</v>
      </c>
      <c r="K148" s="85">
        <v>95313</v>
      </c>
      <c r="L148" s="347">
        <v>94493</v>
      </c>
      <c r="M148" s="48">
        <f aca="true" t="shared" si="18" ref="M148:M167">K148/L148%</f>
        <v>100.86778914840254</v>
      </c>
      <c r="O148" s="282"/>
      <c r="P148" s="282"/>
      <c r="Q148" s="275"/>
      <c r="R148" s="282"/>
      <c r="S148" s="282"/>
      <c r="T148" s="275"/>
      <c r="U148" s="282"/>
      <c r="V148" s="282"/>
      <c r="W148" s="275"/>
      <c r="X148" s="282"/>
      <c r="Y148" s="282"/>
    </row>
    <row r="149" spans="1:25" ht="12.75">
      <c r="A149" s="111" t="s">
        <v>70</v>
      </c>
      <c r="B149" s="33">
        <f t="shared" si="15"/>
        <v>43587</v>
      </c>
      <c r="C149" s="33">
        <f t="shared" si="15"/>
        <v>45954</v>
      </c>
      <c r="D149" s="48">
        <f t="shared" si="16"/>
        <v>94.84919702311007</v>
      </c>
      <c r="E149" s="347">
        <v>1023</v>
      </c>
      <c r="F149" s="347">
        <v>2407</v>
      </c>
      <c r="G149" s="48">
        <f aca="true" t="shared" si="19" ref="G149:G166">E149/F149%</f>
        <v>42.50103863730785</v>
      </c>
      <c r="H149" s="347">
        <v>5095</v>
      </c>
      <c r="I149" s="347">
        <v>5458</v>
      </c>
      <c r="J149" s="48">
        <f t="shared" si="17"/>
        <v>93.34921216562844</v>
      </c>
      <c r="K149" s="85">
        <v>37469</v>
      </c>
      <c r="L149" s="347">
        <v>38089</v>
      </c>
      <c r="M149" s="48">
        <f t="shared" si="18"/>
        <v>98.37223345322796</v>
      </c>
      <c r="O149" s="282"/>
      <c r="P149" s="282"/>
      <c r="Q149" s="275"/>
      <c r="R149" s="282"/>
      <c r="S149" s="282"/>
      <c r="T149" s="275"/>
      <c r="U149" s="282"/>
      <c r="V149" s="282"/>
      <c r="W149" s="275"/>
      <c r="X149" s="282"/>
      <c r="Y149" s="282"/>
    </row>
    <row r="150" spans="1:25" ht="12.75">
      <c r="A150" s="111" t="s">
        <v>71</v>
      </c>
      <c r="B150" s="33">
        <f t="shared" si="15"/>
        <v>197342</v>
      </c>
      <c r="C150" s="33">
        <f t="shared" si="15"/>
        <v>194704</v>
      </c>
      <c r="D150" s="48">
        <f t="shared" si="16"/>
        <v>101.35487714684855</v>
      </c>
      <c r="E150" s="347">
        <v>1116</v>
      </c>
      <c r="F150" s="347">
        <v>949</v>
      </c>
      <c r="G150" s="48">
        <f t="shared" si="19"/>
        <v>117.59747102212856</v>
      </c>
      <c r="H150" s="347">
        <v>57973</v>
      </c>
      <c r="I150" s="347">
        <v>57452</v>
      </c>
      <c r="J150" s="48">
        <f t="shared" si="17"/>
        <v>100.90684397410013</v>
      </c>
      <c r="K150" s="85">
        <v>138253</v>
      </c>
      <c r="L150" s="347">
        <v>136303</v>
      </c>
      <c r="M150" s="48">
        <f t="shared" si="18"/>
        <v>101.4306361562108</v>
      </c>
      <c r="O150" s="282"/>
      <c r="P150" s="282"/>
      <c r="Q150" s="275"/>
      <c r="R150" s="282"/>
      <c r="S150" s="282"/>
      <c r="T150" s="275"/>
      <c r="U150" s="282"/>
      <c r="V150" s="282"/>
      <c r="W150" s="275"/>
      <c r="X150" s="282"/>
      <c r="Y150" s="282"/>
    </row>
    <row r="151" spans="1:25" s="182" customFormat="1" ht="12.75">
      <c r="A151" s="111" t="s">
        <v>72</v>
      </c>
      <c r="B151" s="33">
        <f t="shared" si="15"/>
        <v>174243</v>
      </c>
      <c r="C151" s="33">
        <f t="shared" si="15"/>
        <v>173826</v>
      </c>
      <c r="D151" s="48">
        <f t="shared" si="16"/>
        <v>100.23989506748127</v>
      </c>
      <c r="E151" s="347">
        <v>2921</v>
      </c>
      <c r="F151" s="347">
        <v>2254</v>
      </c>
      <c r="G151" s="48">
        <f t="shared" si="19"/>
        <v>129.59183673469389</v>
      </c>
      <c r="H151" s="347">
        <v>60981</v>
      </c>
      <c r="I151" s="347">
        <v>57513</v>
      </c>
      <c r="J151" s="48">
        <f t="shared" si="17"/>
        <v>106.02994105680455</v>
      </c>
      <c r="K151" s="85">
        <v>110341</v>
      </c>
      <c r="L151" s="347">
        <v>114059</v>
      </c>
      <c r="M151" s="48">
        <f t="shared" si="18"/>
        <v>96.74028353746746</v>
      </c>
      <c r="O151" s="282"/>
      <c r="P151" s="282"/>
      <c r="Q151" s="275"/>
      <c r="R151" s="282"/>
      <c r="S151" s="282"/>
      <c r="T151" s="275"/>
      <c r="U151" s="282"/>
      <c r="V151" s="282"/>
      <c r="W151" s="275"/>
      <c r="X151" s="282"/>
      <c r="Y151" s="282"/>
    </row>
    <row r="152" spans="1:25" ht="12.75">
      <c r="A152" s="111" t="s">
        <v>73</v>
      </c>
      <c r="B152" s="33">
        <f t="shared" si="15"/>
        <v>142271</v>
      </c>
      <c r="C152" s="33">
        <f t="shared" si="15"/>
        <v>138092</v>
      </c>
      <c r="D152" s="48">
        <f t="shared" si="16"/>
        <v>103.02624337398255</v>
      </c>
      <c r="E152" s="347">
        <v>651</v>
      </c>
      <c r="F152" s="347">
        <v>322</v>
      </c>
      <c r="G152" s="48" t="s">
        <v>205</v>
      </c>
      <c r="H152" s="347">
        <v>52477</v>
      </c>
      <c r="I152" s="347">
        <v>51959</v>
      </c>
      <c r="J152" s="48">
        <f t="shared" si="17"/>
        <v>100.99693989491713</v>
      </c>
      <c r="K152" s="85">
        <v>89143</v>
      </c>
      <c r="L152" s="347">
        <v>85811</v>
      </c>
      <c r="M152" s="48">
        <f t="shared" si="18"/>
        <v>103.88295206908205</v>
      </c>
      <c r="O152" s="282"/>
      <c r="P152" s="282"/>
      <c r="Q152" s="275"/>
      <c r="R152" s="282"/>
      <c r="S152" s="282"/>
      <c r="T152" s="275"/>
      <c r="U152" s="282"/>
      <c r="V152" s="282"/>
      <c r="W152" s="275"/>
      <c r="X152" s="282"/>
      <c r="Y152" s="282"/>
    </row>
    <row r="153" spans="1:25" ht="12.75">
      <c r="A153" s="111" t="s">
        <v>74</v>
      </c>
      <c r="B153" s="33">
        <f t="shared" si="15"/>
        <v>242634</v>
      </c>
      <c r="C153" s="33">
        <f t="shared" si="15"/>
        <v>239382</v>
      </c>
      <c r="D153" s="48">
        <f t="shared" si="16"/>
        <v>101.35849813269168</v>
      </c>
      <c r="E153" s="347">
        <v>1407</v>
      </c>
      <c r="F153" s="347">
        <v>1081</v>
      </c>
      <c r="G153" s="48">
        <f t="shared" si="19"/>
        <v>130.1572617946346</v>
      </c>
      <c r="H153" s="347">
        <v>87896</v>
      </c>
      <c r="I153" s="347">
        <v>88690</v>
      </c>
      <c r="J153" s="48">
        <f t="shared" si="17"/>
        <v>99.10474687112415</v>
      </c>
      <c r="K153" s="85">
        <v>153331</v>
      </c>
      <c r="L153" s="347">
        <v>149611</v>
      </c>
      <c r="M153" s="48">
        <f t="shared" si="18"/>
        <v>102.48644818897007</v>
      </c>
      <c r="O153" s="282"/>
      <c r="P153" s="282"/>
      <c r="Q153" s="275"/>
      <c r="R153" s="282"/>
      <c r="S153" s="282"/>
      <c r="T153" s="275"/>
      <c r="U153" s="282"/>
      <c r="V153" s="282"/>
      <c r="W153" s="275"/>
      <c r="X153" s="282"/>
      <c r="Y153" s="282"/>
    </row>
    <row r="154" spans="1:25" ht="12.75">
      <c r="A154" s="111" t="s">
        <v>75</v>
      </c>
      <c r="B154" s="85">
        <v>252152</v>
      </c>
      <c r="C154" s="85">
        <v>285672</v>
      </c>
      <c r="D154" s="48">
        <f t="shared" si="16"/>
        <v>88.26626340698424</v>
      </c>
      <c r="E154" s="353" t="s">
        <v>111</v>
      </c>
      <c r="F154" s="347" t="s">
        <v>111</v>
      </c>
      <c r="G154" s="48" t="s">
        <v>195</v>
      </c>
      <c r="H154" s="347">
        <v>121131</v>
      </c>
      <c r="I154" s="347">
        <v>121455</v>
      </c>
      <c r="J154" s="48">
        <f t="shared" si="17"/>
        <v>99.7332345313079</v>
      </c>
      <c r="K154" s="85">
        <v>131020</v>
      </c>
      <c r="L154" s="347">
        <v>164216</v>
      </c>
      <c r="M154" s="48">
        <f t="shared" si="18"/>
        <v>79.7851610074536</v>
      </c>
      <c r="O154" s="282"/>
      <c r="P154" s="282"/>
      <c r="Q154" s="275"/>
      <c r="R154" s="275"/>
      <c r="S154" s="282"/>
      <c r="T154" s="275"/>
      <c r="U154" s="282"/>
      <c r="V154" s="282"/>
      <c r="W154" s="275"/>
      <c r="X154" s="282"/>
      <c r="Y154" s="282"/>
    </row>
    <row r="155" spans="1:25" s="182" customFormat="1" ht="12.75">
      <c r="A155" s="46" t="s">
        <v>108</v>
      </c>
      <c r="B155" s="33">
        <f t="shared" si="15"/>
        <v>285367</v>
      </c>
      <c r="C155" s="33">
        <f t="shared" si="15"/>
        <v>308566</v>
      </c>
      <c r="D155" s="48">
        <f t="shared" si="16"/>
        <v>92.48167328869675</v>
      </c>
      <c r="E155" s="347">
        <v>1396</v>
      </c>
      <c r="F155" s="347">
        <v>1642</v>
      </c>
      <c r="G155" s="48">
        <f t="shared" si="19"/>
        <v>85.01827040194884</v>
      </c>
      <c r="H155" s="347">
        <v>102730</v>
      </c>
      <c r="I155" s="347">
        <v>104325</v>
      </c>
      <c r="J155" s="48">
        <f t="shared" si="17"/>
        <v>98.47112389168464</v>
      </c>
      <c r="K155" s="85">
        <v>181241</v>
      </c>
      <c r="L155" s="347">
        <v>202599</v>
      </c>
      <c r="M155" s="48">
        <f t="shared" si="18"/>
        <v>89.45799337607787</v>
      </c>
      <c r="O155" s="282"/>
      <c r="P155" s="282"/>
      <c r="Q155" s="275"/>
      <c r="R155" s="282"/>
      <c r="S155" s="282"/>
      <c r="T155" s="275"/>
      <c r="U155" s="282"/>
      <c r="V155" s="282"/>
      <c r="W155" s="275"/>
      <c r="X155" s="282"/>
      <c r="Y155" s="282"/>
    </row>
    <row r="156" spans="1:25" s="110" customFormat="1" ht="12.75">
      <c r="A156" s="111" t="s">
        <v>76</v>
      </c>
      <c r="B156" s="33">
        <f t="shared" si="15"/>
        <v>186913</v>
      </c>
      <c r="C156" s="33">
        <f t="shared" si="15"/>
        <v>183802</v>
      </c>
      <c r="D156" s="48">
        <f t="shared" si="16"/>
        <v>101.69258223523138</v>
      </c>
      <c r="E156" s="347">
        <v>996</v>
      </c>
      <c r="F156" s="347">
        <v>696</v>
      </c>
      <c r="G156" s="48">
        <f t="shared" si="19"/>
        <v>143.10344827586206</v>
      </c>
      <c r="H156" s="347">
        <v>97805</v>
      </c>
      <c r="I156" s="347">
        <v>94806</v>
      </c>
      <c r="J156" s="48">
        <f t="shared" si="17"/>
        <v>103.1633019007236</v>
      </c>
      <c r="K156" s="85">
        <v>88112</v>
      </c>
      <c r="L156" s="347">
        <v>88300</v>
      </c>
      <c r="M156" s="48">
        <f t="shared" si="18"/>
        <v>99.78708946772367</v>
      </c>
      <c r="O156" s="282"/>
      <c r="P156" s="282"/>
      <c r="Q156" s="275"/>
      <c r="R156" s="282"/>
      <c r="S156" s="282"/>
      <c r="T156" s="275"/>
      <c r="U156" s="282"/>
      <c r="V156" s="282"/>
      <c r="W156" s="275"/>
      <c r="X156" s="282"/>
      <c r="Y156" s="282"/>
    </row>
    <row r="157" spans="1:25" ht="12.75">
      <c r="A157" s="111" t="s">
        <v>77</v>
      </c>
      <c r="B157" s="33">
        <f t="shared" si="15"/>
        <v>72193</v>
      </c>
      <c r="C157" s="33">
        <f t="shared" si="15"/>
        <v>76704</v>
      </c>
      <c r="D157" s="48">
        <f t="shared" si="16"/>
        <v>94.11895077179808</v>
      </c>
      <c r="E157" s="347">
        <v>1048</v>
      </c>
      <c r="F157" s="347">
        <v>1774</v>
      </c>
      <c r="G157" s="48">
        <f t="shared" si="19"/>
        <v>59.075535512965054</v>
      </c>
      <c r="H157" s="347">
        <v>18875</v>
      </c>
      <c r="I157" s="347">
        <v>18613</v>
      </c>
      <c r="J157" s="48">
        <f t="shared" si="17"/>
        <v>101.40761833127384</v>
      </c>
      <c r="K157" s="85">
        <v>52270</v>
      </c>
      <c r="L157" s="347">
        <v>56317</v>
      </c>
      <c r="M157" s="48">
        <f t="shared" si="18"/>
        <v>92.81389278548218</v>
      </c>
      <c r="O157" s="282"/>
      <c r="P157" s="282"/>
      <c r="Q157" s="275"/>
      <c r="R157" s="282"/>
      <c r="S157" s="282"/>
      <c r="T157" s="275"/>
      <c r="U157" s="282"/>
      <c r="V157" s="282"/>
      <c r="W157" s="275"/>
      <c r="X157" s="282"/>
      <c r="Y157" s="282"/>
    </row>
    <row r="158" spans="1:25" ht="12.75">
      <c r="A158" s="111" t="s">
        <v>78</v>
      </c>
      <c r="B158" s="33">
        <f t="shared" si="15"/>
        <v>170298</v>
      </c>
      <c r="C158" s="33">
        <f t="shared" si="15"/>
        <v>170617</v>
      </c>
      <c r="D158" s="48">
        <f t="shared" si="16"/>
        <v>99.8130315267529</v>
      </c>
      <c r="E158" s="347">
        <v>221</v>
      </c>
      <c r="F158" s="347">
        <v>196</v>
      </c>
      <c r="G158" s="48">
        <f t="shared" si="19"/>
        <v>112.75510204081633</v>
      </c>
      <c r="H158" s="347">
        <v>27202</v>
      </c>
      <c r="I158" s="347">
        <v>24840</v>
      </c>
      <c r="J158" s="48">
        <f t="shared" si="17"/>
        <v>109.50885668276972</v>
      </c>
      <c r="K158" s="85">
        <v>142875</v>
      </c>
      <c r="L158" s="347">
        <v>145581</v>
      </c>
      <c r="M158" s="48">
        <f t="shared" si="18"/>
        <v>98.14124095864159</v>
      </c>
      <c r="O158" s="282"/>
      <c r="P158" s="282"/>
      <c r="Q158" s="275"/>
      <c r="R158" s="282"/>
      <c r="S158" s="282"/>
      <c r="T158" s="275"/>
      <c r="U158" s="282"/>
      <c r="V158" s="282"/>
      <c r="W158" s="275"/>
      <c r="X158" s="282"/>
      <c r="Y158" s="282"/>
    </row>
    <row r="159" spans="1:25" ht="12.75">
      <c r="A159" s="111" t="s">
        <v>79</v>
      </c>
      <c r="B159" s="33">
        <f t="shared" si="15"/>
        <v>78014</v>
      </c>
      <c r="C159" s="33">
        <f t="shared" si="15"/>
        <v>84500</v>
      </c>
      <c r="D159" s="48">
        <f t="shared" si="16"/>
        <v>92.32426035502958</v>
      </c>
      <c r="E159" s="347">
        <v>199</v>
      </c>
      <c r="F159" s="347">
        <v>277</v>
      </c>
      <c r="G159" s="48">
        <f t="shared" si="19"/>
        <v>71.84115523465704</v>
      </c>
      <c r="H159" s="347">
        <v>27623</v>
      </c>
      <c r="I159" s="347">
        <v>27729</v>
      </c>
      <c r="J159" s="48">
        <f t="shared" si="17"/>
        <v>99.61772873165278</v>
      </c>
      <c r="K159" s="85">
        <v>50192</v>
      </c>
      <c r="L159" s="347">
        <v>56494</v>
      </c>
      <c r="M159" s="48">
        <f t="shared" si="18"/>
        <v>88.84483307961906</v>
      </c>
      <c r="O159" s="282"/>
      <c r="P159" s="282"/>
      <c r="Q159" s="275"/>
      <c r="R159" s="282"/>
      <c r="S159" s="282"/>
      <c r="T159" s="275"/>
      <c r="U159" s="282"/>
      <c r="V159" s="282"/>
      <c r="W159" s="275"/>
      <c r="X159" s="282"/>
      <c r="Y159" s="282"/>
    </row>
    <row r="160" spans="1:25" ht="12.75">
      <c r="A160" s="111" t="s">
        <v>80</v>
      </c>
      <c r="B160" s="33">
        <f t="shared" si="15"/>
        <v>84883</v>
      </c>
      <c r="C160" s="33">
        <f t="shared" si="15"/>
        <v>87257</v>
      </c>
      <c r="D160" s="48">
        <f t="shared" si="16"/>
        <v>97.27930137410179</v>
      </c>
      <c r="E160" s="347">
        <v>6596</v>
      </c>
      <c r="F160" s="347">
        <v>6027</v>
      </c>
      <c r="G160" s="48">
        <f t="shared" si="19"/>
        <v>109.44084951053591</v>
      </c>
      <c r="H160" s="347">
        <v>27560</v>
      </c>
      <c r="I160" s="347">
        <v>27523</v>
      </c>
      <c r="J160" s="48">
        <f t="shared" si="17"/>
        <v>100.13443301965629</v>
      </c>
      <c r="K160" s="85">
        <v>50727</v>
      </c>
      <c r="L160" s="347">
        <v>53707</v>
      </c>
      <c r="M160" s="48">
        <f t="shared" si="18"/>
        <v>94.4513750535312</v>
      </c>
      <c r="O160" s="282"/>
      <c r="P160" s="282"/>
      <c r="Q160" s="275"/>
      <c r="R160" s="282"/>
      <c r="S160" s="282"/>
      <c r="T160" s="275"/>
      <c r="U160" s="282"/>
      <c r="V160" s="282"/>
      <c r="W160" s="275"/>
      <c r="X160" s="282"/>
      <c r="Y160" s="282"/>
    </row>
    <row r="161" spans="1:25" ht="12.75">
      <c r="A161" s="111" t="s">
        <v>81</v>
      </c>
      <c r="B161" s="33">
        <f t="shared" si="15"/>
        <v>19359</v>
      </c>
      <c r="C161" s="33">
        <f t="shared" si="15"/>
        <v>19217</v>
      </c>
      <c r="D161" s="48">
        <f t="shared" si="16"/>
        <v>100.73892907321643</v>
      </c>
      <c r="E161" s="347">
        <v>537</v>
      </c>
      <c r="F161" s="347">
        <v>505</v>
      </c>
      <c r="G161" s="48">
        <f t="shared" si="19"/>
        <v>106.33663366336634</v>
      </c>
      <c r="H161" s="347">
        <v>685</v>
      </c>
      <c r="I161" s="347">
        <v>657</v>
      </c>
      <c r="J161" s="48">
        <f t="shared" si="17"/>
        <v>104.26179604261796</v>
      </c>
      <c r="K161" s="85">
        <v>18137</v>
      </c>
      <c r="L161" s="347">
        <v>18055</v>
      </c>
      <c r="M161" s="48">
        <f t="shared" si="18"/>
        <v>100.45416782054832</v>
      </c>
      <c r="O161" s="282"/>
      <c r="P161" s="282"/>
      <c r="Q161" s="275"/>
      <c r="R161" s="282"/>
      <c r="S161" s="282"/>
      <c r="T161" s="275"/>
      <c r="U161" s="282"/>
      <c r="V161" s="282"/>
      <c r="W161" s="275"/>
      <c r="X161" s="282"/>
      <c r="Y161" s="282"/>
    </row>
    <row r="162" spans="1:25" ht="12.75">
      <c r="A162" s="111" t="s">
        <v>82</v>
      </c>
      <c r="B162" s="33">
        <f t="shared" si="15"/>
        <v>279339</v>
      </c>
      <c r="C162" s="33">
        <f t="shared" si="15"/>
        <v>325112</v>
      </c>
      <c r="D162" s="48">
        <f t="shared" si="16"/>
        <v>85.92085189104063</v>
      </c>
      <c r="E162" s="347">
        <v>5491</v>
      </c>
      <c r="F162" s="347">
        <v>5902</v>
      </c>
      <c r="G162" s="48">
        <f t="shared" si="19"/>
        <v>93.03625889528973</v>
      </c>
      <c r="H162" s="347">
        <v>66087</v>
      </c>
      <c r="I162" s="347">
        <v>43735</v>
      </c>
      <c r="J162" s="48">
        <f t="shared" si="17"/>
        <v>151.1078083914485</v>
      </c>
      <c r="K162" s="85">
        <v>207761</v>
      </c>
      <c r="L162" s="347">
        <v>275475</v>
      </c>
      <c r="M162" s="48">
        <f t="shared" si="18"/>
        <v>75.41918504401488</v>
      </c>
      <c r="O162" s="282"/>
      <c r="P162" s="282"/>
      <c r="Q162" s="275"/>
      <c r="R162" s="282"/>
      <c r="S162" s="282"/>
      <c r="T162" s="275"/>
      <c r="U162" s="282"/>
      <c r="V162" s="282"/>
      <c r="W162" s="275"/>
      <c r="X162" s="282"/>
      <c r="Y162" s="282"/>
    </row>
    <row r="163" spans="1:25" s="206" customFormat="1" ht="12.75">
      <c r="A163" s="183" t="s">
        <v>105</v>
      </c>
      <c r="B163" s="85">
        <v>64115</v>
      </c>
      <c r="C163" s="85">
        <v>65710</v>
      </c>
      <c r="D163" s="64">
        <v>97.6</v>
      </c>
      <c r="E163" s="347">
        <v>272</v>
      </c>
      <c r="F163" s="347" t="s">
        <v>111</v>
      </c>
      <c r="G163" s="64">
        <v>128.3</v>
      </c>
      <c r="H163" s="347">
        <v>36606</v>
      </c>
      <c r="I163" s="347">
        <v>39149</v>
      </c>
      <c r="J163" s="48">
        <f t="shared" si="17"/>
        <v>93.50430406906945</v>
      </c>
      <c r="K163" s="85">
        <v>27237</v>
      </c>
      <c r="L163" s="347">
        <v>26349</v>
      </c>
      <c r="M163" s="48">
        <f t="shared" si="18"/>
        <v>103.37014687464419</v>
      </c>
      <c r="O163" s="282"/>
      <c r="P163" s="282"/>
      <c r="Q163" s="275"/>
      <c r="R163" s="275"/>
      <c r="S163" s="282"/>
      <c r="T163" s="275"/>
      <c r="U163" s="282"/>
      <c r="V163" s="282"/>
      <c r="W163" s="275"/>
      <c r="X163" s="282"/>
      <c r="Y163" s="282"/>
    </row>
    <row r="164" spans="1:25" s="182" customFormat="1" ht="12.75">
      <c r="A164" s="111" t="s">
        <v>83</v>
      </c>
      <c r="B164" s="33">
        <f t="shared" si="15"/>
        <v>135355</v>
      </c>
      <c r="C164" s="33">
        <f t="shared" si="15"/>
        <v>139223</v>
      </c>
      <c r="D164" s="48">
        <f t="shared" si="16"/>
        <v>97.22172342213571</v>
      </c>
      <c r="E164" s="347">
        <v>304</v>
      </c>
      <c r="F164" s="347">
        <v>373</v>
      </c>
      <c r="G164" s="48">
        <f t="shared" si="19"/>
        <v>81.50134048257372</v>
      </c>
      <c r="H164" s="347">
        <v>45149</v>
      </c>
      <c r="I164" s="347">
        <v>47728</v>
      </c>
      <c r="J164" s="48">
        <f t="shared" si="17"/>
        <v>94.59646329198793</v>
      </c>
      <c r="K164" s="85">
        <v>89902</v>
      </c>
      <c r="L164" s="347">
        <v>91122</v>
      </c>
      <c r="M164" s="48">
        <f t="shared" si="18"/>
        <v>98.66113562037707</v>
      </c>
      <c r="O164" s="282"/>
      <c r="P164" s="282"/>
      <c r="Q164" s="275"/>
      <c r="R164" s="282"/>
      <c r="S164" s="282"/>
      <c r="T164" s="275"/>
      <c r="U164" s="282"/>
      <c r="V164" s="282"/>
      <c r="W164" s="275"/>
      <c r="X164" s="282"/>
      <c r="Y164" s="282"/>
    </row>
    <row r="165" spans="1:25" ht="12.75">
      <c r="A165" s="46" t="s">
        <v>110</v>
      </c>
      <c r="B165" s="33">
        <f>K165</f>
        <v>149</v>
      </c>
      <c r="C165" s="33">
        <f>L165</f>
        <v>121</v>
      </c>
      <c r="D165" s="48">
        <f t="shared" si="16"/>
        <v>123.14049586776859</v>
      </c>
      <c r="E165" s="353" t="s">
        <v>84</v>
      </c>
      <c r="F165" s="353" t="s">
        <v>84</v>
      </c>
      <c r="G165" s="48" t="s">
        <v>84</v>
      </c>
      <c r="H165" s="353" t="s">
        <v>84</v>
      </c>
      <c r="I165" s="353" t="s">
        <v>84</v>
      </c>
      <c r="J165" s="48" t="s">
        <v>84</v>
      </c>
      <c r="K165" s="85">
        <v>149</v>
      </c>
      <c r="L165" s="347">
        <v>121</v>
      </c>
      <c r="M165" s="48">
        <f t="shared" si="18"/>
        <v>123.14049586776859</v>
      </c>
      <c r="O165" s="282"/>
      <c r="P165" s="282"/>
      <c r="Q165" s="275"/>
      <c r="R165" s="275"/>
      <c r="S165" s="275"/>
      <c r="T165" s="275"/>
      <c r="U165" s="275"/>
      <c r="V165" s="275"/>
      <c r="W165" s="275"/>
      <c r="X165" s="282"/>
      <c r="Y165" s="282"/>
    </row>
    <row r="166" spans="1:25" ht="12.75">
      <c r="A166" s="111" t="s">
        <v>85</v>
      </c>
      <c r="B166" s="33">
        <f>E166+K166</f>
        <v>742</v>
      </c>
      <c r="C166" s="33">
        <f>F166+L166</f>
        <v>735</v>
      </c>
      <c r="D166" s="48">
        <f t="shared" si="16"/>
        <v>100.95238095238096</v>
      </c>
      <c r="E166" s="347">
        <v>14</v>
      </c>
      <c r="F166" s="347">
        <v>14</v>
      </c>
      <c r="G166" s="48">
        <f t="shared" si="19"/>
        <v>99.99999999999999</v>
      </c>
      <c r="H166" s="353" t="s">
        <v>84</v>
      </c>
      <c r="I166" s="353" t="s">
        <v>84</v>
      </c>
      <c r="J166" s="48" t="s">
        <v>84</v>
      </c>
      <c r="K166" s="85">
        <v>728</v>
      </c>
      <c r="L166" s="347">
        <v>721</v>
      </c>
      <c r="M166" s="48">
        <f t="shared" si="18"/>
        <v>100.97087378640776</v>
      </c>
      <c r="O166" s="282"/>
      <c r="P166" s="282"/>
      <c r="Q166" s="275"/>
      <c r="R166" s="282"/>
      <c r="S166" s="282"/>
      <c r="T166" s="275"/>
      <c r="U166" s="275"/>
      <c r="V166" s="275"/>
      <c r="W166" s="275"/>
      <c r="X166" s="282"/>
      <c r="Y166" s="282"/>
    </row>
    <row r="167" spans="1:25" ht="12.75">
      <c r="A167" s="146" t="s">
        <v>86</v>
      </c>
      <c r="B167" s="86">
        <v>5331</v>
      </c>
      <c r="C167" s="86">
        <v>3395</v>
      </c>
      <c r="D167" s="50">
        <v>157</v>
      </c>
      <c r="E167" s="355" t="s">
        <v>84</v>
      </c>
      <c r="F167" s="348" t="s">
        <v>111</v>
      </c>
      <c r="G167" s="50" t="s">
        <v>84</v>
      </c>
      <c r="H167" s="348">
        <v>10</v>
      </c>
      <c r="I167" s="348">
        <v>10</v>
      </c>
      <c r="J167" s="50">
        <f t="shared" si="17"/>
        <v>100</v>
      </c>
      <c r="K167" s="167">
        <v>5321</v>
      </c>
      <c r="L167" s="348">
        <v>3119</v>
      </c>
      <c r="M167" s="50">
        <f t="shared" si="18"/>
        <v>170.59955113818532</v>
      </c>
      <c r="O167" s="282"/>
      <c r="P167" s="282"/>
      <c r="Q167" s="275"/>
      <c r="R167" s="275"/>
      <c r="S167" s="282"/>
      <c r="T167" s="275"/>
      <c r="U167" s="282"/>
      <c r="V167" s="282"/>
      <c r="W167" s="275"/>
      <c r="X167" s="282"/>
      <c r="Y167" s="282"/>
    </row>
    <row r="168" spans="1:25" ht="12.75">
      <c r="A168" s="111"/>
      <c r="B168" s="33"/>
      <c r="C168" s="33"/>
      <c r="D168" s="34"/>
      <c r="E168" s="168"/>
      <c r="F168" s="175"/>
      <c r="G168" s="34"/>
      <c r="H168" s="168"/>
      <c r="I168" s="175"/>
      <c r="J168" s="34"/>
      <c r="K168" s="168"/>
      <c r="L168" s="175"/>
      <c r="M168" s="34"/>
      <c r="O168" s="168"/>
      <c r="P168" s="168"/>
      <c r="Q168" s="176"/>
      <c r="R168" s="176"/>
      <c r="S168" s="168"/>
      <c r="T168" s="176"/>
      <c r="U168" s="168"/>
      <c r="V168" s="176"/>
      <c r="W168" s="176"/>
      <c r="X168" s="168"/>
      <c r="Y168" s="168"/>
    </row>
    <row r="169" spans="15:16" ht="12.75">
      <c r="O169" s="222"/>
      <c r="P169" s="222"/>
    </row>
    <row r="170" spans="1:16" ht="24.75" customHeight="1">
      <c r="A170" s="463" t="s">
        <v>183</v>
      </c>
      <c r="B170" s="463"/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O170" s="222"/>
      <c r="P170" s="222"/>
    </row>
    <row r="171" spans="1:13" ht="12.75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3" t="s">
        <v>101</v>
      </c>
    </row>
    <row r="172" spans="1:13" ht="14.25" customHeight="1">
      <c r="A172" s="402"/>
      <c r="B172" s="437" t="s">
        <v>114</v>
      </c>
      <c r="C172" s="437"/>
      <c r="D172" s="437"/>
      <c r="E172" s="437" t="s">
        <v>118</v>
      </c>
      <c r="F172" s="437"/>
      <c r="G172" s="440"/>
      <c r="H172" s="440"/>
      <c r="I172" s="440"/>
      <c r="J172" s="440"/>
      <c r="K172" s="440"/>
      <c r="L172" s="440"/>
      <c r="M172" s="441"/>
    </row>
    <row r="173" spans="1:13" ht="30.75" customHeight="1">
      <c r="A173" s="403"/>
      <c r="B173" s="437"/>
      <c r="C173" s="437"/>
      <c r="D173" s="437"/>
      <c r="E173" s="437" t="s">
        <v>115</v>
      </c>
      <c r="F173" s="437"/>
      <c r="G173" s="437"/>
      <c r="H173" s="437" t="s">
        <v>116</v>
      </c>
      <c r="I173" s="437"/>
      <c r="J173" s="437"/>
      <c r="K173" s="437" t="s">
        <v>117</v>
      </c>
      <c r="L173" s="437"/>
      <c r="M173" s="438"/>
    </row>
    <row r="174" spans="1:19" ht="43.5" customHeight="1">
      <c r="A174" s="461"/>
      <c r="B174" s="307" t="s">
        <v>193</v>
      </c>
      <c r="C174" s="307" t="s">
        <v>119</v>
      </c>
      <c r="D174" s="307" t="s">
        <v>194</v>
      </c>
      <c r="E174" s="307" t="s">
        <v>193</v>
      </c>
      <c r="F174" s="307" t="s">
        <v>119</v>
      </c>
      <c r="G174" s="307" t="s">
        <v>194</v>
      </c>
      <c r="H174" s="307" t="s">
        <v>193</v>
      </c>
      <c r="I174" s="307" t="s">
        <v>119</v>
      </c>
      <c r="J174" s="307" t="s">
        <v>194</v>
      </c>
      <c r="K174" s="307" t="s">
        <v>193</v>
      </c>
      <c r="L174" s="307" t="s">
        <v>119</v>
      </c>
      <c r="M174" s="308" t="s">
        <v>194</v>
      </c>
      <c r="O174" s="222"/>
      <c r="P174" s="222"/>
      <c r="Q174" s="222"/>
      <c r="R174" s="222"/>
      <c r="S174" s="222"/>
    </row>
    <row r="175" spans="1:25" ht="12.75">
      <c r="A175" s="241" t="s">
        <v>69</v>
      </c>
      <c r="B175" s="347">
        <v>818300</v>
      </c>
      <c r="C175" s="347">
        <v>841255</v>
      </c>
      <c r="D175" s="317">
        <f>B175/C175%</f>
        <v>97.27133865474798</v>
      </c>
      <c r="E175" s="347">
        <v>265321</v>
      </c>
      <c r="F175" s="347">
        <v>219490</v>
      </c>
      <c r="G175" s="317">
        <f>E175/F175%</f>
        <v>120.88067793521344</v>
      </c>
      <c r="H175" s="347">
        <v>66389</v>
      </c>
      <c r="I175" s="347">
        <v>87060</v>
      </c>
      <c r="J175" s="317">
        <f>H175/I175%</f>
        <v>76.25660464047783</v>
      </c>
      <c r="K175" s="85">
        <v>486590</v>
      </c>
      <c r="L175" s="85">
        <v>534705</v>
      </c>
      <c r="M175" s="317">
        <f>K175/L175%</f>
        <v>91.00158031063857</v>
      </c>
      <c r="O175" s="282"/>
      <c r="P175" s="282"/>
      <c r="Q175" s="275"/>
      <c r="R175" s="282"/>
      <c r="S175" s="282"/>
      <c r="T175" s="275"/>
      <c r="U175" s="282"/>
      <c r="V175" s="282"/>
      <c r="W175" s="275"/>
      <c r="X175" s="282"/>
      <c r="Y175" s="282"/>
    </row>
    <row r="176" spans="1:25" s="182" customFormat="1" ht="12.75">
      <c r="A176" s="183" t="s">
        <v>107</v>
      </c>
      <c r="B176" s="347">
        <v>9809</v>
      </c>
      <c r="C176" s="347">
        <v>11294</v>
      </c>
      <c r="D176" s="48">
        <f aca="true" t="shared" si="20" ref="D176:D195">B176/C176%</f>
        <v>86.85142553568267</v>
      </c>
      <c r="E176" s="353" t="s">
        <v>84</v>
      </c>
      <c r="F176" s="353" t="s">
        <v>84</v>
      </c>
      <c r="G176" s="48" t="s">
        <v>84</v>
      </c>
      <c r="H176" s="347">
        <v>521</v>
      </c>
      <c r="I176" s="347">
        <v>647</v>
      </c>
      <c r="J176" s="48">
        <f aca="true" t="shared" si="21" ref="J176:J195">H176/I176%</f>
        <v>80.52550231839258</v>
      </c>
      <c r="K176" s="85">
        <v>9288</v>
      </c>
      <c r="L176" s="85">
        <v>10647</v>
      </c>
      <c r="M176" s="48">
        <f aca="true" t="shared" si="22" ref="M176:M195">K176/L176%</f>
        <v>87.23584108199493</v>
      </c>
      <c r="O176" s="282"/>
      <c r="P176" s="282"/>
      <c r="Q176" s="275"/>
      <c r="R176" s="275"/>
      <c r="S176" s="275"/>
      <c r="T176" s="275"/>
      <c r="U176" s="282"/>
      <c r="V176" s="282"/>
      <c r="W176" s="275"/>
      <c r="X176" s="282"/>
      <c r="Y176" s="282"/>
    </row>
    <row r="177" spans="1:25" ht="12.75">
      <c r="A177" s="111" t="s">
        <v>70</v>
      </c>
      <c r="B177" s="347">
        <v>71555</v>
      </c>
      <c r="C177" s="347">
        <v>84920</v>
      </c>
      <c r="D177" s="48">
        <f t="shared" si="20"/>
        <v>84.26165803108807</v>
      </c>
      <c r="E177" s="347">
        <v>5993</v>
      </c>
      <c r="F177" s="347">
        <v>6269</v>
      </c>
      <c r="G177" s="48">
        <f aca="true" t="shared" si="23" ref="G177:G194">E177/F177%</f>
        <v>95.59738395278355</v>
      </c>
      <c r="H177" s="347">
        <v>3875</v>
      </c>
      <c r="I177" s="347">
        <v>4859</v>
      </c>
      <c r="J177" s="48">
        <f t="shared" si="21"/>
        <v>79.74891953076764</v>
      </c>
      <c r="K177" s="85">
        <v>61687</v>
      </c>
      <c r="L177" s="85">
        <v>73792</v>
      </c>
      <c r="M177" s="48">
        <f t="shared" si="22"/>
        <v>83.5957827406765</v>
      </c>
      <c r="O177" s="282"/>
      <c r="P177" s="282"/>
      <c r="Q177" s="275"/>
      <c r="R177" s="282"/>
      <c r="S177" s="282"/>
      <c r="T177" s="275"/>
      <c r="U177" s="282"/>
      <c r="V177" s="282"/>
      <c r="W177" s="275"/>
      <c r="X177" s="282"/>
      <c r="Y177" s="282"/>
    </row>
    <row r="178" spans="1:25" ht="12.75">
      <c r="A178" s="111" t="s">
        <v>71</v>
      </c>
      <c r="B178" s="347">
        <v>7141</v>
      </c>
      <c r="C178" s="347">
        <v>7983</v>
      </c>
      <c r="D178" s="48">
        <f t="shared" si="20"/>
        <v>89.45258674683703</v>
      </c>
      <c r="E178" s="353" t="s">
        <v>84</v>
      </c>
      <c r="F178" s="353" t="s">
        <v>84</v>
      </c>
      <c r="G178" s="48" t="s">
        <v>84</v>
      </c>
      <c r="H178" s="347">
        <v>1092</v>
      </c>
      <c r="I178" s="347">
        <v>1155</v>
      </c>
      <c r="J178" s="48">
        <f t="shared" si="21"/>
        <v>94.54545454545453</v>
      </c>
      <c r="K178" s="85">
        <v>6049</v>
      </c>
      <c r="L178" s="85">
        <v>6828</v>
      </c>
      <c r="M178" s="48">
        <f t="shared" si="22"/>
        <v>88.59109548916227</v>
      </c>
      <c r="O178" s="282"/>
      <c r="P178" s="282"/>
      <c r="Q178" s="275"/>
      <c r="R178" s="275"/>
      <c r="S178" s="282"/>
      <c r="T178" s="275"/>
      <c r="U178" s="282"/>
      <c r="V178" s="282"/>
      <c r="W178" s="275"/>
      <c r="X178" s="282"/>
      <c r="Y178" s="282"/>
    </row>
    <row r="179" spans="1:25" s="182" customFormat="1" ht="12.75">
      <c r="A179" s="111" t="s">
        <v>72</v>
      </c>
      <c r="B179" s="347">
        <v>40318</v>
      </c>
      <c r="C179" s="347">
        <v>47035</v>
      </c>
      <c r="D179" s="48">
        <f t="shared" si="20"/>
        <v>85.71914531731689</v>
      </c>
      <c r="E179" s="347">
        <v>14759</v>
      </c>
      <c r="F179" s="347">
        <v>10431</v>
      </c>
      <c r="G179" s="48">
        <f t="shared" si="23"/>
        <v>141.491707410603</v>
      </c>
      <c r="H179" s="347">
        <v>21821</v>
      </c>
      <c r="I179" s="347">
        <v>26579</v>
      </c>
      <c r="J179" s="48">
        <f t="shared" si="21"/>
        <v>82.09864930960532</v>
      </c>
      <c r="K179" s="85">
        <v>3738</v>
      </c>
      <c r="L179" s="85">
        <v>10025</v>
      </c>
      <c r="M179" s="48">
        <f t="shared" si="22"/>
        <v>37.28678304239401</v>
      </c>
      <c r="O179" s="282"/>
      <c r="P179" s="282"/>
      <c r="Q179" s="275"/>
      <c r="R179" s="282"/>
      <c r="S179" s="282"/>
      <c r="T179" s="275"/>
      <c r="U179" s="282"/>
      <c r="V179" s="282"/>
      <c r="W179" s="275"/>
      <c r="X179" s="282"/>
      <c r="Y179" s="282"/>
    </row>
    <row r="180" spans="1:25" ht="12.75">
      <c r="A180" s="111" t="s">
        <v>73</v>
      </c>
      <c r="B180" s="347">
        <v>295</v>
      </c>
      <c r="C180" s="347">
        <v>302</v>
      </c>
      <c r="D180" s="48">
        <f t="shared" si="20"/>
        <v>97.68211920529801</v>
      </c>
      <c r="E180" s="347">
        <v>227</v>
      </c>
      <c r="F180" s="347">
        <v>181</v>
      </c>
      <c r="G180" s="48">
        <f t="shared" si="23"/>
        <v>125.41436464088397</v>
      </c>
      <c r="H180" s="347" t="s">
        <v>84</v>
      </c>
      <c r="I180" s="347">
        <v>105</v>
      </c>
      <c r="J180" s="48" t="s">
        <v>84</v>
      </c>
      <c r="K180" s="85">
        <v>68</v>
      </c>
      <c r="L180" s="85">
        <v>16</v>
      </c>
      <c r="M180" s="48" t="s">
        <v>226</v>
      </c>
      <c r="O180" s="282"/>
      <c r="P180" s="282"/>
      <c r="Q180" s="275"/>
      <c r="R180" s="282"/>
      <c r="S180" s="282"/>
      <c r="T180" s="275"/>
      <c r="U180" s="282"/>
      <c r="V180" s="282"/>
      <c r="W180" s="275"/>
      <c r="X180" s="282"/>
      <c r="Y180" s="282"/>
    </row>
    <row r="181" spans="1:25" ht="12.75">
      <c r="A181" s="111" t="s">
        <v>74</v>
      </c>
      <c r="B181" s="347">
        <v>12460</v>
      </c>
      <c r="C181" s="347">
        <v>12421</v>
      </c>
      <c r="D181" s="48">
        <f t="shared" si="20"/>
        <v>100.31398438128976</v>
      </c>
      <c r="E181" s="347">
        <v>6445</v>
      </c>
      <c r="F181" s="347">
        <v>6783</v>
      </c>
      <c r="G181" s="48">
        <f t="shared" si="23"/>
        <v>95.01695415008109</v>
      </c>
      <c r="H181" s="347">
        <v>1284</v>
      </c>
      <c r="I181" s="347">
        <v>1303</v>
      </c>
      <c r="J181" s="48">
        <f t="shared" si="21"/>
        <v>98.54182655410591</v>
      </c>
      <c r="K181" s="85">
        <v>4731</v>
      </c>
      <c r="L181" s="85">
        <v>4335</v>
      </c>
      <c r="M181" s="48">
        <f t="shared" si="22"/>
        <v>109.13494809688581</v>
      </c>
      <c r="O181" s="282"/>
      <c r="P181" s="282"/>
      <c r="Q181" s="275"/>
      <c r="R181" s="282"/>
      <c r="S181" s="282"/>
      <c r="T181" s="275"/>
      <c r="U181" s="282"/>
      <c r="V181" s="282"/>
      <c r="W181" s="275"/>
      <c r="X181" s="282"/>
      <c r="Y181" s="282"/>
    </row>
    <row r="182" spans="1:25" ht="12.75">
      <c r="A182" s="111" t="s">
        <v>75</v>
      </c>
      <c r="B182" s="347">
        <v>7960</v>
      </c>
      <c r="C182" s="347">
        <v>10827</v>
      </c>
      <c r="D182" s="48">
        <f t="shared" si="20"/>
        <v>73.5199039438441</v>
      </c>
      <c r="E182" s="353" t="s">
        <v>84</v>
      </c>
      <c r="F182" s="347">
        <v>1899</v>
      </c>
      <c r="G182" s="48" t="s">
        <v>84</v>
      </c>
      <c r="H182" s="347">
        <v>1786</v>
      </c>
      <c r="I182" s="347">
        <v>1747</v>
      </c>
      <c r="J182" s="48">
        <f t="shared" si="21"/>
        <v>102.23239839725244</v>
      </c>
      <c r="K182" s="85">
        <v>6174</v>
      </c>
      <c r="L182" s="85">
        <v>7181</v>
      </c>
      <c r="M182" s="48">
        <f t="shared" si="22"/>
        <v>85.97688344241749</v>
      </c>
      <c r="O182" s="282"/>
      <c r="P182" s="282"/>
      <c r="Q182" s="275"/>
      <c r="R182" s="275"/>
      <c r="S182" s="282"/>
      <c r="T182" s="275"/>
      <c r="U182" s="282"/>
      <c r="V182" s="282"/>
      <c r="W182" s="275"/>
      <c r="X182" s="282"/>
      <c r="Y182" s="282"/>
    </row>
    <row r="183" spans="1:25" s="182" customFormat="1" ht="12.75">
      <c r="A183" s="46" t="s">
        <v>108</v>
      </c>
      <c r="B183" s="347">
        <v>18960</v>
      </c>
      <c r="C183" s="347">
        <v>22975</v>
      </c>
      <c r="D183" s="48">
        <f t="shared" si="20"/>
        <v>82.52448313384113</v>
      </c>
      <c r="E183" s="347">
        <v>8281</v>
      </c>
      <c r="F183" s="347">
        <v>8449</v>
      </c>
      <c r="G183" s="48">
        <f t="shared" si="23"/>
        <v>98.01159900579951</v>
      </c>
      <c r="H183" s="347">
        <v>2271</v>
      </c>
      <c r="I183" s="347">
        <v>3049</v>
      </c>
      <c r="J183" s="48">
        <f t="shared" si="21"/>
        <v>74.48343719252215</v>
      </c>
      <c r="K183" s="85">
        <v>8408</v>
      </c>
      <c r="L183" s="85">
        <v>11477</v>
      </c>
      <c r="M183" s="48">
        <f t="shared" si="22"/>
        <v>73.25956260346781</v>
      </c>
      <c r="O183" s="282"/>
      <c r="P183" s="282"/>
      <c r="Q183" s="275"/>
      <c r="R183" s="282"/>
      <c r="S183" s="282"/>
      <c r="T183" s="275"/>
      <c r="U183" s="282"/>
      <c r="V183" s="282"/>
      <c r="W183" s="275"/>
      <c r="X183" s="282"/>
      <c r="Y183" s="282"/>
    </row>
    <row r="184" spans="1:25" s="110" customFormat="1" ht="12.75">
      <c r="A184" s="111" t="s">
        <v>76</v>
      </c>
      <c r="B184" s="347">
        <v>77381</v>
      </c>
      <c r="C184" s="347">
        <v>76439</v>
      </c>
      <c r="D184" s="48">
        <f t="shared" si="20"/>
        <v>101.232355211345</v>
      </c>
      <c r="E184" s="347">
        <v>50713</v>
      </c>
      <c r="F184" s="347">
        <v>45085</v>
      </c>
      <c r="G184" s="48">
        <f t="shared" si="23"/>
        <v>112.48308750138627</v>
      </c>
      <c r="H184" s="347">
        <v>12571</v>
      </c>
      <c r="I184" s="347">
        <v>14254</v>
      </c>
      <c r="J184" s="48">
        <f t="shared" si="21"/>
        <v>88.19278798933634</v>
      </c>
      <c r="K184" s="85">
        <v>14097</v>
      </c>
      <c r="L184" s="85">
        <v>17100</v>
      </c>
      <c r="M184" s="48">
        <f t="shared" si="22"/>
        <v>82.43859649122807</v>
      </c>
      <c r="O184" s="282"/>
      <c r="P184" s="282"/>
      <c r="Q184" s="275"/>
      <c r="R184" s="282"/>
      <c r="S184" s="282"/>
      <c r="T184" s="275"/>
      <c r="U184" s="282"/>
      <c r="V184" s="282"/>
      <c r="W184" s="275"/>
      <c r="X184" s="282"/>
      <c r="Y184" s="282"/>
    </row>
    <row r="185" spans="1:25" ht="12.75">
      <c r="A185" s="111" t="s">
        <v>77</v>
      </c>
      <c r="B185" s="347">
        <v>162830</v>
      </c>
      <c r="C185" s="347">
        <v>163575</v>
      </c>
      <c r="D185" s="48">
        <f t="shared" si="20"/>
        <v>99.5445514290081</v>
      </c>
      <c r="E185" s="347">
        <v>13418</v>
      </c>
      <c r="F185" s="347">
        <v>13660</v>
      </c>
      <c r="G185" s="48">
        <f t="shared" si="23"/>
        <v>98.22840409956076</v>
      </c>
      <c r="H185" s="347">
        <v>10769</v>
      </c>
      <c r="I185" s="347">
        <v>10615</v>
      </c>
      <c r="J185" s="48">
        <f t="shared" si="21"/>
        <v>101.45077720207253</v>
      </c>
      <c r="K185" s="85">
        <v>138643</v>
      </c>
      <c r="L185" s="85">
        <v>139300</v>
      </c>
      <c r="M185" s="48">
        <f t="shared" si="22"/>
        <v>99.52835606604451</v>
      </c>
      <c r="O185" s="282"/>
      <c r="P185" s="282"/>
      <c r="Q185" s="275"/>
      <c r="R185" s="282"/>
      <c r="S185" s="282"/>
      <c r="T185" s="275"/>
      <c r="U185" s="282"/>
      <c r="V185" s="282"/>
      <c r="W185" s="275"/>
      <c r="X185" s="282"/>
      <c r="Y185" s="282"/>
    </row>
    <row r="186" spans="1:25" ht="12.75">
      <c r="A186" s="111" t="s">
        <v>78</v>
      </c>
      <c r="B186" s="347">
        <v>1038</v>
      </c>
      <c r="C186" s="347">
        <v>1041</v>
      </c>
      <c r="D186" s="48">
        <f t="shared" si="20"/>
        <v>99.71181556195965</v>
      </c>
      <c r="E186" s="353" t="s">
        <v>84</v>
      </c>
      <c r="F186" s="353" t="s">
        <v>84</v>
      </c>
      <c r="G186" s="48" t="s">
        <v>84</v>
      </c>
      <c r="H186" s="347">
        <v>90</v>
      </c>
      <c r="I186" s="347">
        <v>90</v>
      </c>
      <c r="J186" s="48">
        <f t="shared" si="21"/>
        <v>100</v>
      </c>
      <c r="K186" s="85">
        <v>948</v>
      </c>
      <c r="L186" s="85">
        <v>951</v>
      </c>
      <c r="M186" s="48">
        <f t="shared" si="22"/>
        <v>99.6845425867508</v>
      </c>
      <c r="O186" s="282"/>
      <c r="P186" s="282"/>
      <c r="Q186" s="275"/>
      <c r="R186" s="275"/>
      <c r="S186" s="275"/>
      <c r="T186" s="275"/>
      <c r="U186" s="282"/>
      <c r="V186" s="282"/>
      <c r="W186" s="275"/>
      <c r="X186" s="282"/>
      <c r="Y186" s="282"/>
    </row>
    <row r="187" spans="1:25" ht="12.75">
      <c r="A187" s="111" t="s">
        <v>79</v>
      </c>
      <c r="B187" s="347">
        <v>25</v>
      </c>
      <c r="C187" s="347">
        <v>40</v>
      </c>
      <c r="D187" s="48">
        <f t="shared" si="20"/>
        <v>62.5</v>
      </c>
      <c r="E187" s="353" t="s">
        <v>84</v>
      </c>
      <c r="F187" s="353" t="s">
        <v>84</v>
      </c>
      <c r="G187" s="48" t="s">
        <v>84</v>
      </c>
      <c r="H187" s="347">
        <v>25</v>
      </c>
      <c r="I187" s="347">
        <v>40</v>
      </c>
      <c r="J187" s="48">
        <f t="shared" si="21"/>
        <v>62.5</v>
      </c>
      <c r="K187" s="65" t="s">
        <v>84</v>
      </c>
      <c r="L187" s="65" t="s">
        <v>84</v>
      </c>
      <c r="M187" s="48" t="s">
        <v>84</v>
      </c>
      <c r="O187" s="282"/>
      <c r="P187" s="282"/>
      <c r="Q187" s="275"/>
      <c r="R187" s="275"/>
      <c r="S187" s="275"/>
      <c r="T187" s="275"/>
      <c r="U187" s="282"/>
      <c r="V187" s="282"/>
      <c r="W187" s="275"/>
      <c r="X187" s="275"/>
      <c r="Y187" s="275"/>
    </row>
    <row r="188" spans="1:25" ht="12.75">
      <c r="A188" s="111" t="s">
        <v>80</v>
      </c>
      <c r="B188" s="347">
        <v>116677</v>
      </c>
      <c r="C188" s="347">
        <v>83165</v>
      </c>
      <c r="D188" s="48">
        <f t="shared" si="20"/>
        <v>140.29579751097216</v>
      </c>
      <c r="E188" s="347">
        <v>91402</v>
      </c>
      <c r="F188" s="347">
        <v>57206</v>
      </c>
      <c r="G188" s="48">
        <f t="shared" si="23"/>
        <v>159.7769464741461</v>
      </c>
      <c r="H188" s="347">
        <v>1102</v>
      </c>
      <c r="I188" s="347">
        <v>1153</v>
      </c>
      <c r="J188" s="48">
        <f t="shared" si="21"/>
        <v>95.57675628794449</v>
      </c>
      <c r="K188" s="85">
        <v>24173</v>
      </c>
      <c r="L188" s="85">
        <v>24806</v>
      </c>
      <c r="M188" s="48">
        <f t="shared" si="22"/>
        <v>97.44819801660888</v>
      </c>
      <c r="O188" s="282"/>
      <c r="P188" s="282"/>
      <c r="Q188" s="275"/>
      <c r="R188" s="282"/>
      <c r="S188" s="282"/>
      <c r="T188" s="275"/>
      <c r="U188" s="282"/>
      <c r="V188" s="282"/>
      <c r="W188" s="275"/>
      <c r="X188" s="282"/>
      <c r="Y188" s="282"/>
    </row>
    <row r="189" spans="1:25" ht="12.75">
      <c r="A189" s="111" t="s">
        <v>81</v>
      </c>
      <c r="B189" s="347">
        <v>240014</v>
      </c>
      <c r="C189" s="347">
        <v>252592</v>
      </c>
      <c r="D189" s="48">
        <f t="shared" si="20"/>
        <v>95.02042820041807</v>
      </c>
      <c r="E189" s="347">
        <v>64683</v>
      </c>
      <c r="F189" s="347">
        <v>60576</v>
      </c>
      <c r="G189" s="48">
        <f t="shared" si="23"/>
        <v>106.77991283676704</v>
      </c>
      <c r="H189" s="347">
        <v>5527</v>
      </c>
      <c r="I189" s="347">
        <v>6261</v>
      </c>
      <c r="J189" s="48">
        <f t="shared" si="21"/>
        <v>88.27663312569877</v>
      </c>
      <c r="K189" s="85">
        <v>169804</v>
      </c>
      <c r="L189" s="85">
        <v>185755</v>
      </c>
      <c r="M189" s="48">
        <f t="shared" si="22"/>
        <v>91.41288256036177</v>
      </c>
      <c r="O189" s="282"/>
      <c r="P189" s="282"/>
      <c r="Q189" s="275"/>
      <c r="R189" s="282"/>
      <c r="S189" s="282"/>
      <c r="T189" s="275"/>
      <c r="U189" s="282"/>
      <c r="V189" s="282"/>
      <c r="W189" s="275"/>
      <c r="X189" s="282"/>
      <c r="Y189" s="282"/>
    </row>
    <row r="190" spans="1:25" ht="12.75">
      <c r="A190" s="111" t="s">
        <v>82</v>
      </c>
      <c r="B190" s="347">
        <v>1559</v>
      </c>
      <c r="C190" s="347">
        <v>3724</v>
      </c>
      <c r="D190" s="48">
        <f t="shared" si="20"/>
        <v>41.86358754027927</v>
      </c>
      <c r="E190" s="353" t="s">
        <v>84</v>
      </c>
      <c r="F190" s="353" t="s">
        <v>84</v>
      </c>
      <c r="G190" s="48" t="s">
        <v>84</v>
      </c>
      <c r="H190" s="347">
        <v>608</v>
      </c>
      <c r="I190" s="347">
        <v>1973</v>
      </c>
      <c r="J190" s="48">
        <f t="shared" si="21"/>
        <v>30.816016218955905</v>
      </c>
      <c r="K190" s="85">
        <v>951</v>
      </c>
      <c r="L190" s="85">
        <v>1751</v>
      </c>
      <c r="M190" s="48">
        <f t="shared" si="22"/>
        <v>54.31182181610508</v>
      </c>
      <c r="O190" s="282"/>
      <c r="P190" s="282"/>
      <c r="Q190" s="275"/>
      <c r="R190" s="275"/>
      <c r="S190" s="275"/>
      <c r="T190" s="275"/>
      <c r="U190" s="282"/>
      <c r="V190" s="282"/>
      <c r="W190" s="275"/>
      <c r="X190" s="282"/>
      <c r="Y190" s="282"/>
    </row>
    <row r="191" spans="1:25" s="206" customFormat="1" ht="12.75">
      <c r="A191" s="183" t="s">
        <v>105</v>
      </c>
      <c r="B191" s="347">
        <v>272</v>
      </c>
      <c r="C191" s="347">
        <v>793</v>
      </c>
      <c r="D191" s="48">
        <f t="shared" si="20"/>
        <v>34.30012610340479</v>
      </c>
      <c r="E191" s="353" t="s">
        <v>84</v>
      </c>
      <c r="F191" s="353" t="s">
        <v>84</v>
      </c>
      <c r="G191" s="48" t="s">
        <v>84</v>
      </c>
      <c r="H191" s="347">
        <v>15</v>
      </c>
      <c r="I191" s="347">
        <v>107</v>
      </c>
      <c r="J191" s="48">
        <f t="shared" si="21"/>
        <v>14.018691588785046</v>
      </c>
      <c r="K191" s="85">
        <v>257</v>
      </c>
      <c r="L191" s="85">
        <v>686</v>
      </c>
      <c r="M191" s="48">
        <f t="shared" si="22"/>
        <v>37.46355685131195</v>
      </c>
      <c r="O191" s="282"/>
      <c r="P191" s="282"/>
      <c r="Q191" s="275"/>
      <c r="R191" s="275"/>
      <c r="S191" s="275"/>
      <c r="T191" s="275"/>
      <c r="U191" s="282"/>
      <c r="V191" s="282"/>
      <c r="W191" s="275"/>
      <c r="X191" s="282"/>
      <c r="Y191" s="282"/>
    </row>
    <row r="192" spans="1:25" s="182" customFormat="1" ht="12.75">
      <c r="A192" s="111" t="s">
        <v>83</v>
      </c>
      <c r="B192" s="347">
        <v>48476</v>
      </c>
      <c r="C192" s="347">
        <v>58443</v>
      </c>
      <c r="D192" s="48">
        <f t="shared" si="20"/>
        <v>82.94577622640864</v>
      </c>
      <c r="E192" s="347">
        <v>9341</v>
      </c>
      <c r="F192" s="347">
        <v>8779</v>
      </c>
      <c r="G192" s="48">
        <f t="shared" si="23"/>
        <v>106.40164027793598</v>
      </c>
      <c r="H192" s="347">
        <v>2521</v>
      </c>
      <c r="I192" s="347">
        <v>12375</v>
      </c>
      <c r="J192" s="48">
        <f t="shared" si="21"/>
        <v>20.371717171717172</v>
      </c>
      <c r="K192" s="85">
        <v>36614</v>
      </c>
      <c r="L192" s="85">
        <v>37289</v>
      </c>
      <c r="M192" s="48">
        <f t="shared" si="22"/>
        <v>98.18981469065945</v>
      </c>
      <c r="O192" s="282"/>
      <c r="P192" s="282"/>
      <c r="Q192" s="275"/>
      <c r="R192" s="282"/>
      <c r="S192" s="282"/>
      <c r="T192" s="275"/>
      <c r="U192" s="282"/>
      <c r="V192" s="282"/>
      <c r="W192" s="275"/>
      <c r="X192" s="282"/>
      <c r="Y192" s="282"/>
    </row>
    <row r="193" spans="1:25" ht="12.75">
      <c r="A193" s="46" t="s">
        <v>110</v>
      </c>
      <c r="B193" s="347">
        <v>5</v>
      </c>
      <c r="C193" s="347">
        <v>4</v>
      </c>
      <c r="D193" s="48">
        <f t="shared" si="20"/>
        <v>125</v>
      </c>
      <c r="E193" s="353" t="s">
        <v>84</v>
      </c>
      <c r="F193" s="353" t="s">
        <v>84</v>
      </c>
      <c r="G193" s="48" t="s">
        <v>84</v>
      </c>
      <c r="H193" s="353" t="s">
        <v>84</v>
      </c>
      <c r="I193" s="353" t="s">
        <v>84</v>
      </c>
      <c r="J193" s="48" t="s">
        <v>84</v>
      </c>
      <c r="K193" s="85">
        <v>5</v>
      </c>
      <c r="L193" s="85">
        <v>4</v>
      </c>
      <c r="M193" s="48">
        <f t="shared" si="22"/>
        <v>125</v>
      </c>
      <c r="O193" s="282"/>
      <c r="P193" s="282"/>
      <c r="Q193" s="275"/>
      <c r="R193" s="275"/>
      <c r="S193" s="275"/>
      <c r="T193" s="275"/>
      <c r="U193" s="275"/>
      <c r="V193" s="275"/>
      <c r="W193" s="275"/>
      <c r="X193" s="282"/>
      <c r="Y193" s="282"/>
    </row>
    <row r="194" spans="1:25" ht="12.75">
      <c r="A194" s="111" t="s">
        <v>85</v>
      </c>
      <c r="B194" s="347">
        <v>176</v>
      </c>
      <c r="C194" s="347">
        <v>203</v>
      </c>
      <c r="D194" s="48">
        <f t="shared" si="20"/>
        <v>86.69950738916258</v>
      </c>
      <c r="E194" s="347">
        <v>59</v>
      </c>
      <c r="F194" s="347">
        <v>172</v>
      </c>
      <c r="G194" s="48">
        <f t="shared" si="23"/>
        <v>34.30232558139535</v>
      </c>
      <c r="H194" s="353" t="s">
        <v>84</v>
      </c>
      <c r="I194" s="353" t="s">
        <v>84</v>
      </c>
      <c r="J194" s="48" t="s">
        <v>84</v>
      </c>
      <c r="K194" s="85">
        <v>117</v>
      </c>
      <c r="L194" s="85">
        <v>31</v>
      </c>
      <c r="M194" s="48" t="s">
        <v>225</v>
      </c>
      <c r="O194" s="282"/>
      <c r="P194" s="282"/>
      <c r="Q194" s="275"/>
      <c r="R194" s="282"/>
      <c r="S194" s="282"/>
      <c r="T194" s="275"/>
      <c r="U194" s="275"/>
      <c r="V194" s="275"/>
      <c r="W194" s="275"/>
      <c r="X194" s="282"/>
      <c r="Y194" s="282"/>
    </row>
    <row r="195" spans="1:25" ht="12.75">
      <c r="A195" s="146" t="s">
        <v>86</v>
      </c>
      <c r="B195" s="348">
        <v>1349</v>
      </c>
      <c r="C195" s="348">
        <v>3479</v>
      </c>
      <c r="D195" s="50">
        <f t="shared" si="20"/>
        <v>38.775510204081634</v>
      </c>
      <c r="E195" s="355" t="s">
        <v>84</v>
      </c>
      <c r="F195" s="355" t="s">
        <v>84</v>
      </c>
      <c r="G195" s="50" t="s">
        <v>84</v>
      </c>
      <c r="H195" s="348">
        <v>511</v>
      </c>
      <c r="I195" s="348">
        <v>748</v>
      </c>
      <c r="J195" s="50">
        <f t="shared" si="21"/>
        <v>68.31550802139037</v>
      </c>
      <c r="K195" s="167">
        <v>838</v>
      </c>
      <c r="L195" s="167">
        <v>2731</v>
      </c>
      <c r="M195" s="50">
        <f t="shared" si="22"/>
        <v>30.68473086781399</v>
      </c>
      <c r="O195" s="282"/>
      <c r="P195" s="282"/>
      <c r="Q195" s="275"/>
      <c r="R195" s="275"/>
      <c r="S195" s="275"/>
      <c r="T195" s="275"/>
      <c r="U195" s="282"/>
      <c r="V195" s="282"/>
      <c r="W195" s="275"/>
      <c r="X195" s="282"/>
      <c r="Y195" s="282"/>
    </row>
    <row r="196" spans="1:25" ht="12.75">
      <c r="A196" s="111"/>
      <c r="B196" s="349"/>
      <c r="C196" s="349"/>
      <c r="D196" s="48"/>
      <c r="E196" s="356"/>
      <c r="F196" s="356"/>
      <c r="G196" s="48"/>
      <c r="H196" s="349"/>
      <c r="I196" s="349"/>
      <c r="J196" s="48"/>
      <c r="K196" s="326"/>
      <c r="L196" s="326"/>
      <c r="M196" s="48"/>
      <c r="O196" s="282"/>
      <c r="P196" s="282"/>
      <c r="Q196" s="275"/>
      <c r="R196" s="275"/>
      <c r="S196" s="275"/>
      <c r="T196" s="275"/>
      <c r="U196" s="282"/>
      <c r="V196" s="282"/>
      <c r="W196" s="275"/>
      <c r="X196" s="282"/>
      <c r="Y196" s="282"/>
    </row>
    <row r="197" spans="1:25" ht="12.75">
      <c r="A197" s="111"/>
      <c r="B197" s="33"/>
      <c r="C197" s="33"/>
      <c r="D197" s="34"/>
      <c r="E197" s="253"/>
      <c r="F197" s="200"/>
      <c r="G197" s="34"/>
      <c r="H197" s="253"/>
      <c r="I197" s="209"/>
      <c r="J197" s="34"/>
      <c r="K197" s="253"/>
      <c r="L197" s="253"/>
      <c r="M197" s="34"/>
      <c r="O197" s="168"/>
      <c r="P197" s="168"/>
      <c r="Q197" s="176"/>
      <c r="R197" s="176"/>
      <c r="S197" s="176"/>
      <c r="T197" s="176"/>
      <c r="U197" s="168"/>
      <c r="V197" s="168"/>
      <c r="W197" s="176"/>
      <c r="X197" s="168"/>
      <c r="Y197" s="168"/>
    </row>
    <row r="198" spans="1:19" ht="24.75" customHeight="1">
      <c r="A198" s="464" t="s">
        <v>184</v>
      </c>
      <c r="B198" s="464"/>
      <c r="C198" s="464"/>
      <c r="D198" s="464"/>
      <c r="E198" s="464"/>
      <c r="F198" s="464"/>
      <c r="G198" s="464"/>
      <c r="H198" s="464"/>
      <c r="I198" s="464"/>
      <c r="J198" s="464"/>
      <c r="K198" s="464"/>
      <c r="L198" s="464"/>
      <c r="M198" s="464"/>
      <c r="O198" s="222"/>
      <c r="P198" s="222"/>
      <c r="Q198" s="222"/>
      <c r="R198" s="222"/>
      <c r="S198" s="222"/>
    </row>
    <row r="199" spans="2:13" ht="12.75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6" t="s">
        <v>101</v>
      </c>
    </row>
    <row r="200" spans="1:13" ht="15" customHeight="1">
      <c r="A200" s="402"/>
      <c r="B200" s="437" t="s">
        <v>114</v>
      </c>
      <c r="C200" s="437"/>
      <c r="D200" s="437"/>
      <c r="E200" s="437" t="s">
        <v>118</v>
      </c>
      <c r="F200" s="437"/>
      <c r="G200" s="440"/>
      <c r="H200" s="440"/>
      <c r="I200" s="440"/>
      <c r="J200" s="440"/>
      <c r="K200" s="440"/>
      <c r="L200" s="440"/>
      <c r="M200" s="441"/>
    </row>
    <row r="201" spans="1:13" ht="31.5" customHeight="1">
      <c r="A201" s="403"/>
      <c r="B201" s="437"/>
      <c r="C201" s="437"/>
      <c r="D201" s="437"/>
      <c r="E201" s="437" t="s">
        <v>115</v>
      </c>
      <c r="F201" s="437"/>
      <c r="G201" s="437"/>
      <c r="H201" s="437" t="s">
        <v>116</v>
      </c>
      <c r="I201" s="437"/>
      <c r="J201" s="437"/>
      <c r="K201" s="437" t="s">
        <v>117</v>
      </c>
      <c r="L201" s="437"/>
      <c r="M201" s="438"/>
    </row>
    <row r="202" spans="1:13" ht="48" customHeight="1">
      <c r="A202" s="461"/>
      <c r="B202" s="307" t="s">
        <v>193</v>
      </c>
      <c r="C202" s="307" t="s">
        <v>119</v>
      </c>
      <c r="D202" s="307" t="s">
        <v>194</v>
      </c>
      <c r="E202" s="307" t="s">
        <v>193</v>
      </c>
      <c r="F202" s="307" t="s">
        <v>119</v>
      </c>
      <c r="G202" s="307" t="s">
        <v>194</v>
      </c>
      <c r="H202" s="307" t="s">
        <v>193</v>
      </c>
      <c r="I202" s="307" t="s">
        <v>119</v>
      </c>
      <c r="J202" s="307" t="s">
        <v>194</v>
      </c>
      <c r="K202" s="307" t="s">
        <v>193</v>
      </c>
      <c r="L202" s="307" t="s">
        <v>119</v>
      </c>
      <c r="M202" s="308" t="s">
        <v>194</v>
      </c>
    </row>
    <row r="203" spans="1:26" ht="12.75">
      <c r="A203" s="241" t="s">
        <v>69</v>
      </c>
      <c r="B203" s="119">
        <f>E203+H203+K203</f>
        <v>4237361</v>
      </c>
      <c r="C203" s="119">
        <f>F203+I203+L203</f>
        <v>3935410</v>
      </c>
      <c r="D203" s="317">
        <f>B203/C203%</f>
        <v>107.67266942961471</v>
      </c>
      <c r="E203" s="168">
        <v>309427</v>
      </c>
      <c r="F203" s="168">
        <v>267350</v>
      </c>
      <c r="G203" s="317">
        <f>E203/F203%</f>
        <v>115.73854497849261</v>
      </c>
      <c r="H203" s="318">
        <v>2139694</v>
      </c>
      <c r="I203" s="318">
        <v>1948499</v>
      </c>
      <c r="J203" s="317">
        <f>H203/I203%</f>
        <v>109.81242484599683</v>
      </c>
      <c r="K203" s="85">
        <v>1788240</v>
      </c>
      <c r="L203" s="168">
        <v>1719561</v>
      </c>
      <c r="M203" s="317">
        <f>K203/L203%</f>
        <v>103.99398451116302</v>
      </c>
      <c r="O203" s="282"/>
      <c r="P203" s="282"/>
      <c r="Q203" s="275"/>
      <c r="R203" s="282"/>
      <c r="S203" s="282"/>
      <c r="T203" s="275"/>
      <c r="U203" s="282"/>
      <c r="V203" s="282"/>
      <c r="W203" s="275"/>
      <c r="X203" s="282"/>
      <c r="Y203" s="282"/>
      <c r="Z203" s="247"/>
    </row>
    <row r="204" spans="1:26" s="182" customFormat="1" ht="12.75">
      <c r="A204" s="183" t="s">
        <v>107</v>
      </c>
      <c r="B204" s="33">
        <f>E204+H204+K204</f>
        <v>378091</v>
      </c>
      <c r="C204" s="33">
        <f aca="true" t="shared" si="24" ref="C204:C220">F204+I204+L204</f>
        <v>354338</v>
      </c>
      <c r="D204" s="48">
        <f aca="true" t="shared" si="25" ref="D204:D223">B204/C204%</f>
        <v>106.70348650158887</v>
      </c>
      <c r="E204" s="168">
        <v>10767</v>
      </c>
      <c r="F204" s="168">
        <v>8972</v>
      </c>
      <c r="G204" s="48">
        <f aca="true" t="shared" si="26" ref="G204:G223">E204/F204%</f>
        <v>120.00668747213554</v>
      </c>
      <c r="H204" s="85">
        <v>254077</v>
      </c>
      <c r="I204" s="85">
        <v>238005</v>
      </c>
      <c r="J204" s="48">
        <f aca="true" t="shared" si="27" ref="J204:J220">H204/I204%</f>
        <v>106.75279931093884</v>
      </c>
      <c r="K204" s="85">
        <v>113247</v>
      </c>
      <c r="L204" s="85">
        <v>107361</v>
      </c>
      <c r="M204" s="48">
        <f aca="true" t="shared" si="28" ref="M204:M223">K204/L204%</f>
        <v>105.48243775672731</v>
      </c>
      <c r="O204" s="282"/>
      <c r="P204" s="282"/>
      <c r="Q204" s="275"/>
      <c r="R204" s="282"/>
      <c r="S204" s="282"/>
      <c r="T204" s="275"/>
      <c r="U204" s="282"/>
      <c r="V204" s="282"/>
      <c r="W204" s="275"/>
      <c r="X204" s="282"/>
      <c r="Y204" s="282"/>
      <c r="Z204" s="248"/>
    </row>
    <row r="205" spans="1:26" ht="12.75">
      <c r="A205" s="111" t="s">
        <v>70</v>
      </c>
      <c r="B205" s="33">
        <f aca="true" t="shared" si="29" ref="B205:B220">E205+H205+K205</f>
        <v>273151</v>
      </c>
      <c r="C205" s="33">
        <f t="shared" si="24"/>
        <v>251566</v>
      </c>
      <c r="D205" s="48">
        <f t="shared" si="25"/>
        <v>108.58025329337033</v>
      </c>
      <c r="E205" s="168">
        <v>69413</v>
      </c>
      <c r="F205" s="168">
        <v>58982</v>
      </c>
      <c r="G205" s="48">
        <f t="shared" si="26"/>
        <v>117.6850564579024</v>
      </c>
      <c r="H205" s="85">
        <v>76383</v>
      </c>
      <c r="I205" s="85">
        <v>69464</v>
      </c>
      <c r="J205" s="48">
        <f t="shared" si="27"/>
        <v>109.96055510768169</v>
      </c>
      <c r="K205" s="85">
        <v>127355</v>
      </c>
      <c r="L205" s="85">
        <v>123120</v>
      </c>
      <c r="M205" s="48">
        <f t="shared" si="28"/>
        <v>103.43973359324237</v>
      </c>
      <c r="O205" s="282"/>
      <c r="P205" s="282"/>
      <c r="Q205" s="275"/>
      <c r="R205" s="282"/>
      <c r="S205" s="282"/>
      <c r="T205" s="275"/>
      <c r="U205" s="282"/>
      <c r="V205" s="282"/>
      <c r="W205" s="275"/>
      <c r="X205" s="282"/>
      <c r="Y205" s="282"/>
      <c r="Z205" s="247"/>
    </row>
    <row r="206" spans="1:26" ht="12.75">
      <c r="A206" s="111" t="s">
        <v>71</v>
      </c>
      <c r="B206" s="33">
        <f t="shared" si="29"/>
        <v>309724</v>
      </c>
      <c r="C206" s="33">
        <f t="shared" si="24"/>
        <v>261566</v>
      </c>
      <c r="D206" s="48">
        <f t="shared" si="25"/>
        <v>118.41141432755022</v>
      </c>
      <c r="E206" s="168">
        <v>26473</v>
      </c>
      <c r="F206" s="168">
        <v>22280</v>
      </c>
      <c r="G206" s="48">
        <f t="shared" si="26"/>
        <v>118.81956912028724</v>
      </c>
      <c r="H206" s="85">
        <v>219060</v>
      </c>
      <c r="I206" s="85">
        <v>181775</v>
      </c>
      <c r="J206" s="48">
        <f t="shared" si="27"/>
        <v>120.51162151010865</v>
      </c>
      <c r="K206" s="85">
        <v>64191</v>
      </c>
      <c r="L206" s="85">
        <v>57511</v>
      </c>
      <c r="M206" s="48">
        <f t="shared" si="28"/>
        <v>111.61516927196536</v>
      </c>
      <c r="O206" s="282"/>
      <c r="P206" s="282"/>
      <c r="Q206" s="275"/>
      <c r="R206" s="282"/>
      <c r="S206" s="282"/>
      <c r="T206" s="275"/>
      <c r="U206" s="282"/>
      <c r="V206" s="282"/>
      <c r="W206" s="275"/>
      <c r="X206" s="282"/>
      <c r="Y206" s="282"/>
      <c r="Z206" s="247"/>
    </row>
    <row r="207" spans="1:26" s="182" customFormat="1" ht="12.75">
      <c r="A207" s="111" t="s">
        <v>72</v>
      </c>
      <c r="B207" s="33">
        <f t="shared" si="29"/>
        <v>257713</v>
      </c>
      <c r="C207" s="33">
        <f t="shared" si="24"/>
        <v>251772</v>
      </c>
      <c r="D207" s="48">
        <f t="shared" si="25"/>
        <v>102.35967462624916</v>
      </c>
      <c r="E207" s="168">
        <v>14860</v>
      </c>
      <c r="F207" s="168">
        <v>13129</v>
      </c>
      <c r="G207" s="48">
        <f t="shared" si="26"/>
        <v>113.1845532790007</v>
      </c>
      <c r="H207" s="85">
        <v>128230</v>
      </c>
      <c r="I207" s="85">
        <v>125844</v>
      </c>
      <c r="J207" s="48">
        <f t="shared" si="27"/>
        <v>101.89599822001843</v>
      </c>
      <c r="K207" s="85">
        <v>114623</v>
      </c>
      <c r="L207" s="85">
        <v>112799</v>
      </c>
      <c r="M207" s="48">
        <f t="shared" si="28"/>
        <v>101.61703561201783</v>
      </c>
      <c r="O207" s="282"/>
      <c r="P207" s="282"/>
      <c r="Q207" s="275"/>
      <c r="R207" s="282"/>
      <c r="S207" s="282"/>
      <c r="T207" s="275"/>
      <c r="U207" s="282"/>
      <c r="V207" s="282"/>
      <c r="W207" s="275"/>
      <c r="X207" s="282"/>
      <c r="Y207" s="282"/>
      <c r="Z207" s="248"/>
    </row>
    <row r="208" spans="1:26" ht="12.75">
      <c r="A208" s="111" t="s">
        <v>73</v>
      </c>
      <c r="B208" s="33">
        <f t="shared" si="29"/>
        <v>122015</v>
      </c>
      <c r="C208" s="33">
        <f t="shared" si="24"/>
        <v>114466</v>
      </c>
      <c r="D208" s="48">
        <f t="shared" si="25"/>
        <v>106.59497143256512</v>
      </c>
      <c r="E208" s="168">
        <v>1963</v>
      </c>
      <c r="F208" s="168">
        <v>2076</v>
      </c>
      <c r="G208" s="48">
        <f t="shared" si="26"/>
        <v>94.55684007707129</v>
      </c>
      <c r="H208" s="85">
        <v>71190</v>
      </c>
      <c r="I208" s="85">
        <v>65967</v>
      </c>
      <c r="J208" s="48">
        <f t="shared" si="27"/>
        <v>107.91759516121698</v>
      </c>
      <c r="K208" s="85">
        <v>48862</v>
      </c>
      <c r="L208" s="85">
        <v>46423</v>
      </c>
      <c r="M208" s="48">
        <f t="shared" si="28"/>
        <v>105.25386123257867</v>
      </c>
      <c r="O208" s="282"/>
      <c r="P208" s="282"/>
      <c r="Q208" s="275"/>
      <c r="R208" s="282"/>
      <c r="S208" s="282"/>
      <c r="T208" s="275"/>
      <c r="U208" s="282"/>
      <c r="V208" s="282"/>
      <c r="W208" s="275"/>
      <c r="X208" s="282"/>
      <c r="Y208" s="282"/>
      <c r="Z208" s="247"/>
    </row>
    <row r="209" spans="1:26" ht="12.75">
      <c r="A209" s="111" t="s">
        <v>74</v>
      </c>
      <c r="B209" s="33">
        <f t="shared" si="29"/>
        <v>300749</v>
      </c>
      <c r="C209" s="33">
        <f t="shared" si="24"/>
        <v>282195</v>
      </c>
      <c r="D209" s="48">
        <f t="shared" si="25"/>
        <v>106.57488616027925</v>
      </c>
      <c r="E209" s="168">
        <v>15229</v>
      </c>
      <c r="F209" s="168">
        <v>11745</v>
      </c>
      <c r="G209" s="48">
        <f t="shared" si="26"/>
        <v>129.6636866751809</v>
      </c>
      <c r="H209" s="85">
        <v>214501</v>
      </c>
      <c r="I209" s="85">
        <v>201584</v>
      </c>
      <c r="J209" s="48">
        <f t="shared" si="27"/>
        <v>106.4077506151282</v>
      </c>
      <c r="K209" s="85">
        <v>71019</v>
      </c>
      <c r="L209" s="85">
        <v>68866</v>
      </c>
      <c r="M209" s="48">
        <f t="shared" si="28"/>
        <v>103.12636133941278</v>
      </c>
      <c r="O209" s="282"/>
      <c r="P209" s="282"/>
      <c r="Q209" s="275"/>
      <c r="R209" s="282"/>
      <c r="S209" s="282"/>
      <c r="T209" s="275"/>
      <c r="U209" s="282"/>
      <c r="V209" s="282"/>
      <c r="W209" s="275"/>
      <c r="X209" s="282"/>
      <c r="Y209" s="282"/>
      <c r="Z209" s="247"/>
    </row>
    <row r="210" spans="1:26" ht="12.75">
      <c r="A210" s="111" t="s">
        <v>75</v>
      </c>
      <c r="B210" s="33">
        <f t="shared" si="29"/>
        <v>195902</v>
      </c>
      <c r="C210" s="33">
        <f t="shared" si="24"/>
        <v>179556</v>
      </c>
      <c r="D210" s="48">
        <f t="shared" si="25"/>
        <v>109.10356657533026</v>
      </c>
      <c r="E210" s="168">
        <v>2392</v>
      </c>
      <c r="F210" s="168">
        <v>2052</v>
      </c>
      <c r="G210" s="48">
        <f t="shared" si="26"/>
        <v>116.5692007797271</v>
      </c>
      <c r="H210" s="85">
        <v>96382</v>
      </c>
      <c r="I210" s="85">
        <v>91026</v>
      </c>
      <c r="J210" s="48">
        <f t="shared" si="27"/>
        <v>105.88403313339046</v>
      </c>
      <c r="K210" s="85">
        <v>97128</v>
      </c>
      <c r="L210" s="85">
        <v>86478</v>
      </c>
      <c r="M210" s="48">
        <f t="shared" si="28"/>
        <v>112.3152709359606</v>
      </c>
      <c r="O210" s="282"/>
      <c r="P210" s="282"/>
      <c r="Q210" s="275"/>
      <c r="R210" s="282"/>
      <c r="S210" s="282"/>
      <c r="T210" s="275"/>
      <c r="U210" s="282"/>
      <c r="V210" s="282"/>
      <c r="W210" s="275"/>
      <c r="X210" s="282"/>
      <c r="Y210" s="282"/>
      <c r="Z210" s="247"/>
    </row>
    <row r="211" spans="1:26" s="182" customFormat="1" ht="12.75">
      <c r="A211" s="46" t="s">
        <v>108</v>
      </c>
      <c r="B211" s="33">
        <f t="shared" si="29"/>
        <v>211206</v>
      </c>
      <c r="C211" s="33">
        <f t="shared" si="24"/>
        <v>194232</v>
      </c>
      <c r="D211" s="48">
        <f t="shared" si="25"/>
        <v>108.73903373285556</v>
      </c>
      <c r="E211" s="168">
        <v>17304</v>
      </c>
      <c r="F211" s="168">
        <v>13656</v>
      </c>
      <c r="G211" s="48">
        <f t="shared" si="26"/>
        <v>126.71353251318102</v>
      </c>
      <c r="H211" s="85">
        <v>112221</v>
      </c>
      <c r="I211" s="85">
        <v>102048</v>
      </c>
      <c r="J211" s="48">
        <f t="shared" si="27"/>
        <v>109.96883819379116</v>
      </c>
      <c r="K211" s="85">
        <v>81681</v>
      </c>
      <c r="L211" s="85">
        <v>78528</v>
      </c>
      <c r="M211" s="48">
        <f t="shared" si="28"/>
        <v>104.01512836185819</v>
      </c>
      <c r="O211" s="282"/>
      <c r="P211" s="282"/>
      <c r="Q211" s="275"/>
      <c r="R211" s="282"/>
      <c r="S211" s="282"/>
      <c r="T211" s="275"/>
      <c r="U211" s="282"/>
      <c r="V211" s="282"/>
      <c r="W211" s="275"/>
      <c r="X211" s="282"/>
      <c r="Y211" s="282"/>
      <c r="Z211" s="248"/>
    </row>
    <row r="212" spans="1:26" s="110" customFormat="1" ht="12.75">
      <c r="A212" s="111" t="s">
        <v>76</v>
      </c>
      <c r="B212" s="33">
        <f t="shared" si="29"/>
        <v>352755</v>
      </c>
      <c r="C212" s="358">
        <f t="shared" si="24"/>
        <v>320554</v>
      </c>
      <c r="D212" s="359">
        <f t="shared" si="25"/>
        <v>110.04542136426312</v>
      </c>
      <c r="E212" s="168">
        <v>27371</v>
      </c>
      <c r="F212" s="168">
        <v>23420</v>
      </c>
      <c r="G212" s="48">
        <f t="shared" si="26"/>
        <v>116.87019641332195</v>
      </c>
      <c r="H212" s="85">
        <v>209837</v>
      </c>
      <c r="I212" s="85">
        <v>190764</v>
      </c>
      <c r="J212" s="48">
        <f t="shared" si="27"/>
        <v>109.99821769306577</v>
      </c>
      <c r="K212" s="85">
        <v>115547</v>
      </c>
      <c r="L212" s="85">
        <v>106370</v>
      </c>
      <c r="M212" s="48">
        <f t="shared" si="28"/>
        <v>108.6274325467707</v>
      </c>
      <c r="O212" s="282"/>
      <c r="P212" s="282"/>
      <c r="Q212" s="275"/>
      <c r="R212" s="282"/>
      <c r="S212" s="282"/>
      <c r="T212" s="275"/>
      <c r="U212" s="282"/>
      <c r="V212" s="282"/>
      <c r="W212" s="275"/>
      <c r="X212" s="282"/>
      <c r="Y212" s="282"/>
      <c r="Z212" s="254"/>
    </row>
    <row r="213" spans="1:26" ht="12.75">
      <c r="A213" s="111" t="s">
        <v>77</v>
      </c>
      <c r="B213" s="33">
        <f t="shared" si="29"/>
        <v>165424</v>
      </c>
      <c r="C213" s="358">
        <f t="shared" si="24"/>
        <v>157464</v>
      </c>
      <c r="D213" s="359">
        <f t="shared" si="25"/>
        <v>105.05512371081643</v>
      </c>
      <c r="E213" s="168">
        <v>30073</v>
      </c>
      <c r="F213" s="168">
        <v>27867</v>
      </c>
      <c r="G213" s="48">
        <f t="shared" si="26"/>
        <v>107.91617325151613</v>
      </c>
      <c r="H213" s="85">
        <v>61052</v>
      </c>
      <c r="I213" s="85">
        <v>56277</v>
      </c>
      <c r="J213" s="48">
        <f t="shared" si="27"/>
        <v>108.48481617712388</v>
      </c>
      <c r="K213" s="85">
        <v>74299</v>
      </c>
      <c r="L213" s="85">
        <v>73320</v>
      </c>
      <c r="M213" s="48">
        <f t="shared" si="28"/>
        <v>101.33524277141298</v>
      </c>
      <c r="O213" s="282"/>
      <c r="P213" s="282"/>
      <c r="Q213" s="275"/>
      <c r="R213" s="282"/>
      <c r="S213" s="282"/>
      <c r="T213" s="275"/>
      <c r="U213" s="282"/>
      <c r="V213" s="282"/>
      <c r="W213" s="275"/>
      <c r="X213" s="282"/>
      <c r="Y213" s="282"/>
      <c r="Z213" s="247"/>
    </row>
    <row r="214" spans="1:26" ht="12.75">
      <c r="A214" s="111" t="s">
        <v>78</v>
      </c>
      <c r="B214" s="33">
        <f t="shared" si="29"/>
        <v>224986</v>
      </c>
      <c r="C214" s="33">
        <f t="shared" si="24"/>
        <v>208934</v>
      </c>
      <c r="D214" s="48">
        <f t="shared" si="25"/>
        <v>107.68280892530655</v>
      </c>
      <c r="E214" s="168">
        <v>5987</v>
      </c>
      <c r="F214" s="168">
        <v>4862</v>
      </c>
      <c r="G214" s="48">
        <f t="shared" si="26"/>
        <v>123.13862607980256</v>
      </c>
      <c r="H214" s="85">
        <v>108746</v>
      </c>
      <c r="I214" s="85">
        <v>99183</v>
      </c>
      <c r="J214" s="48">
        <f t="shared" si="27"/>
        <v>109.641773287761</v>
      </c>
      <c r="K214" s="85">
        <v>110253</v>
      </c>
      <c r="L214" s="85">
        <v>104889</v>
      </c>
      <c r="M214" s="48">
        <f t="shared" si="28"/>
        <v>105.11397763349827</v>
      </c>
      <c r="O214" s="282"/>
      <c r="P214" s="282"/>
      <c r="Q214" s="275"/>
      <c r="R214" s="282"/>
      <c r="S214" s="282"/>
      <c r="T214" s="275"/>
      <c r="U214" s="282"/>
      <c r="V214" s="282"/>
      <c r="W214" s="275"/>
      <c r="X214" s="282"/>
      <c r="Y214" s="282"/>
      <c r="Z214" s="247"/>
    </row>
    <row r="215" spans="1:26" ht="12.75">
      <c r="A215" s="111" t="s">
        <v>79</v>
      </c>
      <c r="B215" s="33">
        <f t="shared" si="29"/>
        <v>123485</v>
      </c>
      <c r="C215" s="33">
        <f t="shared" si="24"/>
        <v>120117</v>
      </c>
      <c r="D215" s="48">
        <f t="shared" si="25"/>
        <v>102.80393283215531</v>
      </c>
      <c r="E215" s="168">
        <v>1553</v>
      </c>
      <c r="F215" s="168">
        <v>1491</v>
      </c>
      <c r="G215" s="48">
        <f t="shared" si="26"/>
        <v>104.15828303152247</v>
      </c>
      <c r="H215" s="85">
        <v>60436</v>
      </c>
      <c r="I215" s="85">
        <v>54855</v>
      </c>
      <c r="J215" s="48">
        <f t="shared" si="27"/>
        <v>110.17409534226599</v>
      </c>
      <c r="K215" s="85">
        <v>61496</v>
      </c>
      <c r="L215" s="85">
        <v>63771</v>
      </c>
      <c r="M215" s="48">
        <f t="shared" si="28"/>
        <v>96.43254770977403</v>
      </c>
      <c r="O215" s="282"/>
      <c r="P215" s="282"/>
      <c r="Q215" s="275"/>
      <c r="R215" s="282"/>
      <c r="S215" s="282"/>
      <c r="T215" s="275"/>
      <c r="U215" s="282"/>
      <c r="V215" s="282"/>
      <c r="W215" s="275"/>
      <c r="X215" s="282"/>
      <c r="Y215" s="282"/>
      <c r="Z215" s="247"/>
    </row>
    <row r="216" spans="1:26" ht="12.75">
      <c r="A216" s="111" t="s">
        <v>80</v>
      </c>
      <c r="B216" s="33">
        <f t="shared" si="29"/>
        <v>264638</v>
      </c>
      <c r="C216" s="33">
        <f t="shared" si="24"/>
        <v>246550</v>
      </c>
      <c r="D216" s="48">
        <f t="shared" si="25"/>
        <v>107.3364429121882</v>
      </c>
      <c r="E216" s="168">
        <v>25113</v>
      </c>
      <c r="F216" s="168">
        <v>23312</v>
      </c>
      <c r="G216" s="48">
        <f t="shared" si="26"/>
        <v>107.72563486616335</v>
      </c>
      <c r="H216" s="85">
        <v>140231</v>
      </c>
      <c r="I216" s="85">
        <v>130287</v>
      </c>
      <c r="J216" s="48">
        <f t="shared" si="27"/>
        <v>107.6323808208033</v>
      </c>
      <c r="K216" s="85">
        <v>99294</v>
      </c>
      <c r="L216" s="85">
        <v>92951</v>
      </c>
      <c r="M216" s="48">
        <f t="shared" si="28"/>
        <v>106.82402556185517</v>
      </c>
      <c r="O216" s="282"/>
      <c r="P216" s="282"/>
      <c r="Q216" s="275"/>
      <c r="R216" s="282"/>
      <c r="S216" s="282"/>
      <c r="T216" s="275"/>
      <c r="U216" s="282"/>
      <c r="V216" s="282"/>
      <c r="W216" s="275"/>
      <c r="X216" s="282"/>
      <c r="Y216" s="282"/>
      <c r="Z216" s="247"/>
    </row>
    <row r="217" spans="1:26" ht="12.75">
      <c r="A217" s="111" t="s">
        <v>81</v>
      </c>
      <c r="B217" s="33">
        <f t="shared" si="29"/>
        <v>167529</v>
      </c>
      <c r="C217" s="33">
        <f t="shared" si="24"/>
        <v>160899</v>
      </c>
      <c r="D217" s="48">
        <f t="shared" si="25"/>
        <v>104.12059739339585</v>
      </c>
      <c r="E217" s="85">
        <v>20624</v>
      </c>
      <c r="F217" s="85">
        <v>18279</v>
      </c>
      <c r="G217" s="48">
        <f t="shared" si="26"/>
        <v>112.82892937250396</v>
      </c>
      <c r="H217" s="85">
        <v>39406</v>
      </c>
      <c r="I217" s="85">
        <v>36486</v>
      </c>
      <c r="J217" s="48">
        <f t="shared" si="27"/>
        <v>108.00306967055856</v>
      </c>
      <c r="K217" s="85">
        <v>107499</v>
      </c>
      <c r="L217" s="85">
        <v>106134</v>
      </c>
      <c r="M217" s="48">
        <f t="shared" si="28"/>
        <v>101.2861100118718</v>
      </c>
      <c r="O217" s="282"/>
      <c r="P217" s="282"/>
      <c r="Q217" s="275"/>
      <c r="R217" s="282"/>
      <c r="S217" s="282"/>
      <c r="T217" s="275"/>
      <c r="U217" s="282"/>
      <c r="V217" s="282"/>
      <c r="W217" s="275"/>
      <c r="X217" s="282"/>
      <c r="Y217" s="282"/>
      <c r="Z217" s="247"/>
    </row>
    <row r="218" spans="1:26" ht="12.75">
      <c r="A218" s="111" t="s">
        <v>82</v>
      </c>
      <c r="B218" s="33">
        <f t="shared" si="29"/>
        <v>465248</v>
      </c>
      <c r="C218" s="33">
        <f t="shared" si="24"/>
        <v>424714</v>
      </c>
      <c r="D218" s="48">
        <f t="shared" si="25"/>
        <v>109.54383420372297</v>
      </c>
      <c r="E218" s="85">
        <v>26137</v>
      </c>
      <c r="F218" s="85">
        <v>23258</v>
      </c>
      <c r="G218" s="48">
        <f t="shared" si="26"/>
        <v>112.37853641757674</v>
      </c>
      <c r="H218" s="85">
        <v>92055</v>
      </c>
      <c r="I218" s="85">
        <v>64778</v>
      </c>
      <c r="J218" s="48">
        <f t="shared" si="27"/>
        <v>142.1084318750193</v>
      </c>
      <c r="K218" s="85">
        <v>347056</v>
      </c>
      <c r="L218" s="85">
        <v>336678</v>
      </c>
      <c r="M218" s="48">
        <f t="shared" si="28"/>
        <v>103.08247049109238</v>
      </c>
      <c r="O218" s="282"/>
      <c r="P218" s="282"/>
      <c r="Q218" s="275"/>
      <c r="R218" s="282"/>
      <c r="S218" s="282"/>
      <c r="T218" s="275"/>
      <c r="U218" s="282"/>
      <c r="V218" s="282"/>
      <c r="W218" s="275"/>
      <c r="X218" s="282"/>
      <c r="Y218" s="282"/>
      <c r="Z218" s="247"/>
    </row>
    <row r="219" spans="1:26" s="206" customFormat="1" ht="12.75">
      <c r="A219" s="183" t="s">
        <v>105</v>
      </c>
      <c r="B219" s="33">
        <f t="shared" si="29"/>
        <v>185363</v>
      </c>
      <c r="C219" s="33">
        <f t="shared" si="24"/>
        <v>172027</v>
      </c>
      <c r="D219" s="48">
        <f t="shared" si="25"/>
        <v>107.75227144576142</v>
      </c>
      <c r="E219" s="85">
        <v>3932</v>
      </c>
      <c r="F219" s="85">
        <v>3017</v>
      </c>
      <c r="G219" s="48">
        <f t="shared" si="26"/>
        <v>130.32814053695722</v>
      </c>
      <c r="H219" s="85">
        <v>133223</v>
      </c>
      <c r="I219" s="85">
        <v>123011</v>
      </c>
      <c r="J219" s="48">
        <f t="shared" si="27"/>
        <v>108.30169659623937</v>
      </c>
      <c r="K219" s="85">
        <v>48208</v>
      </c>
      <c r="L219" s="85">
        <v>45999</v>
      </c>
      <c r="M219" s="48">
        <f t="shared" si="28"/>
        <v>104.80227831039805</v>
      </c>
      <c r="O219" s="282"/>
      <c r="P219" s="282"/>
      <c r="Q219" s="275"/>
      <c r="R219" s="282"/>
      <c r="S219" s="282"/>
      <c r="T219" s="275"/>
      <c r="U219" s="282"/>
      <c r="V219" s="282"/>
      <c r="W219" s="275"/>
      <c r="X219" s="282"/>
      <c r="Y219" s="282"/>
      <c r="Z219" s="254"/>
    </row>
    <row r="220" spans="1:26" s="182" customFormat="1" ht="12.75">
      <c r="A220" s="111" t="s">
        <v>83</v>
      </c>
      <c r="B220" s="33">
        <f t="shared" si="29"/>
        <v>226965</v>
      </c>
      <c r="C220" s="33">
        <f t="shared" si="24"/>
        <v>216907</v>
      </c>
      <c r="D220" s="48">
        <f t="shared" si="25"/>
        <v>104.63701033161676</v>
      </c>
      <c r="E220" s="85">
        <v>9806</v>
      </c>
      <c r="F220" s="85">
        <v>8549</v>
      </c>
      <c r="G220" s="48">
        <f t="shared" si="26"/>
        <v>114.70347409053691</v>
      </c>
      <c r="H220" s="85">
        <v>120411</v>
      </c>
      <c r="I220" s="85">
        <v>114673</v>
      </c>
      <c r="J220" s="48">
        <f t="shared" si="27"/>
        <v>105.00379339513225</v>
      </c>
      <c r="K220" s="85">
        <v>96748</v>
      </c>
      <c r="L220" s="85">
        <v>93685</v>
      </c>
      <c r="M220" s="48">
        <f t="shared" si="28"/>
        <v>103.2694668303357</v>
      </c>
      <c r="O220" s="282"/>
      <c r="P220" s="282"/>
      <c r="Q220" s="275"/>
      <c r="R220" s="282"/>
      <c r="S220" s="282"/>
      <c r="T220" s="275"/>
      <c r="U220" s="282"/>
      <c r="V220" s="282"/>
      <c r="W220" s="275"/>
      <c r="X220" s="282"/>
      <c r="Y220" s="282"/>
      <c r="Z220" s="248"/>
    </row>
    <row r="221" spans="1:26" ht="12.75">
      <c r="A221" s="46" t="s">
        <v>110</v>
      </c>
      <c r="B221" s="33">
        <f>E221+K221</f>
        <v>368</v>
      </c>
      <c r="C221" s="33">
        <f>F221+L221</f>
        <v>333</v>
      </c>
      <c r="D221" s="48">
        <f t="shared" si="25"/>
        <v>110.51051051051051</v>
      </c>
      <c r="E221" s="85">
        <v>42</v>
      </c>
      <c r="F221" s="85">
        <v>7</v>
      </c>
      <c r="G221" s="48" t="s">
        <v>231</v>
      </c>
      <c r="H221" s="65" t="s">
        <v>84</v>
      </c>
      <c r="I221" s="65" t="s">
        <v>84</v>
      </c>
      <c r="J221" s="48" t="s">
        <v>84</v>
      </c>
      <c r="K221" s="85">
        <v>326</v>
      </c>
      <c r="L221" s="85">
        <v>326</v>
      </c>
      <c r="M221" s="48">
        <f t="shared" si="28"/>
        <v>100</v>
      </c>
      <c r="O221" s="282"/>
      <c r="P221" s="282"/>
      <c r="Q221" s="275"/>
      <c r="R221" s="282"/>
      <c r="S221" s="282"/>
      <c r="T221" s="275"/>
      <c r="U221" s="275"/>
      <c r="V221" s="282"/>
      <c r="W221" s="275"/>
      <c r="X221" s="282"/>
      <c r="Y221" s="282"/>
      <c r="Z221" s="247"/>
    </row>
    <row r="222" spans="1:26" ht="12.75">
      <c r="A222" s="111" t="s">
        <v>85</v>
      </c>
      <c r="B222" s="33">
        <f>K222</f>
        <v>1392</v>
      </c>
      <c r="C222" s="33">
        <f>L222</f>
        <v>1205</v>
      </c>
      <c r="D222" s="48">
        <f t="shared" si="25"/>
        <v>115.51867219917011</v>
      </c>
      <c r="E222" s="65" t="s">
        <v>84</v>
      </c>
      <c r="F222" s="65" t="s">
        <v>84</v>
      </c>
      <c r="G222" s="48" t="s">
        <v>84</v>
      </c>
      <c r="H222" s="65" t="s">
        <v>84</v>
      </c>
      <c r="I222" s="65" t="s">
        <v>84</v>
      </c>
      <c r="J222" s="48" t="s">
        <v>84</v>
      </c>
      <c r="K222" s="85">
        <v>1392</v>
      </c>
      <c r="L222" s="85">
        <v>1205</v>
      </c>
      <c r="M222" s="48">
        <f t="shared" si="28"/>
        <v>115.51867219917011</v>
      </c>
      <c r="O222" s="282"/>
      <c r="P222" s="282"/>
      <c r="Q222" s="275"/>
      <c r="R222" s="275"/>
      <c r="S222" s="275"/>
      <c r="T222" s="275"/>
      <c r="U222" s="275"/>
      <c r="V222" s="282"/>
      <c r="W222" s="275"/>
      <c r="X222" s="282"/>
      <c r="Y222" s="282"/>
      <c r="Z222" s="247"/>
    </row>
    <row r="223" spans="1:26" ht="12.75">
      <c r="A223" s="146" t="s">
        <v>86</v>
      </c>
      <c r="B223" s="86">
        <f>E223+H223+K223</f>
        <v>10657</v>
      </c>
      <c r="C223" s="86">
        <f>F223+I223+L223</f>
        <v>16015</v>
      </c>
      <c r="D223" s="50">
        <f t="shared" si="25"/>
        <v>66.54386512644396</v>
      </c>
      <c r="E223" s="167">
        <v>388</v>
      </c>
      <c r="F223" s="167">
        <v>396</v>
      </c>
      <c r="G223" s="50">
        <f t="shared" si="26"/>
        <v>97.97979797979798</v>
      </c>
      <c r="H223" s="85">
        <v>2253</v>
      </c>
      <c r="I223" s="85">
        <v>2472</v>
      </c>
      <c r="J223" s="50">
        <f>H223/I223%</f>
        <v>91.14077669902913</v>
      </c>
      <c r="K223" s="85">
        <v>8016</v>
      </c>
      <c r="L223" s="85">
        <v>13147</v>
      </c>
      <c r="M223" s="50">
        <f t="shared" si="28"/>
        <v>60.97208488628584</v>
      </c>
      <c r="O223" s="282"/>
      <c r="P223" s="282"/>
      <c r="Q223" s="275"/>
      <c r="R223" s="282"/>
      <c r="S223" s="282"/>
      <c r="T223" s="275"/>
      <c r="U223" s="282"/>
      <c r="V223" s="282"/>
      <c r="W223" s="275"/>
      <c r="X223" s="282"/>
      <c r="Y223" s="282"/>
      <c r="Z223" s="247"/>
    </row>
    <row r="224" spans="1:26" ht="12.75">
      <c r="A224" s="111"/>
      <c r="B224" s="107"/>
      <c r="C224" s="107"/>
      <c r="D224" s="114"/>
      <c r="E224" s="168"/>
      <c r="F224" s="175"/>
      <c r="G224" s="114"/>
      <c r="H224" s="360"/>
      <c r="I224" s="360"/>
      <c r="J224" s="114"/>
      <c r="K224" s="360"/>
      <c r="L224" s="360"/>
      <c r="M224" s="114"/>
      <c r="O224" s="168"/>
      <c r="P224" s="168"/>
      <c r="Q224" s="176"/>
      <c r="R224" s="168"/>
      <c r="S224" s="168"/>
      <c r="T224" s="176"/>
      <c r="U224" s="168"/>
      <c r="V224" s="168"/>
      <c r="W224" s="176"/>
      <c r="X224" s="168"/>
      <c r="Y224" s="168"/>
      <c r="Z224" s="247"/>
    </row>
    <row r="226" spans="1:13" ht="26.25" customHeight="1">
      <c r="A226" s="465" t="s">
        <v>185</v>
      </c>
      <c r="B226" s="465"/>
      <c r="C226" s="465"/>
      <c r="D226" s="465"/>
      <c r="E226" s="465"/>
      <c r="F226" s="465"/>
      <c r="G226" s="465"/>
      <c r="H226" s="465"/>
      <c r="I226" s="465"/>
      <c r="J226" s="465"/>
      <c r="K226" s="465"/>
      <c r="L226" s="465"/>
      <c r="M226" s="465"/>
    </row>
    <row r="227" spans="1:13" ht="12.7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6" t="s">
        <v>101</v>
      </c>
    </row>
    <row r="228" spans="1:13" ht="14.25" customHeight="1">
      <c r="A228" s="402"/>
      <c r="B228" s="437" t="s">
        <v>114</v>
      </c>
      <c r="C228" s="437"/>
      <c r="D228" s="437"/>
      <c r="E228" s="437" t="s">
        <v>118</v>
      </c>
      <c r="F228" s="437"/>
      <c r="G228" s="440"/>
      <c r="H228" s="440"/>
      <c r="I228" s="440"/>
      <c r="J228" s="440"/>
      <c r="K228" s="440"/>
      <c r="L228" s="440"/>
      <c r="M228" s="441"/>
    </row>
    <row r="229" spans="1:13" ht="33.75" customHeight="1">
      <c r="A229" s="403"/>
      <c r="B229" s="437"/>
      <c r="C229" s="437"/>
      <c r="D229" s="437"/>
      <c r="E229" s="437" t="s">
        <v>115</v>
      </c>
      <c r="F229" s="437"/>
      <c r="G229" s="437"/>
      <c r="H229" s="437" t="s">
        <v>116</v>
      </c>
      <c r="I229" s="437"/>
      <c r="J229" s="437"/>
      <c r="K229" s="437" t="s">
        <v>117</v>
      </c>
      <c r="L229" s="437"/>
      <c r="M229" s="438"/>
    </row>
    <row r="230" spans="1:20" ht="44.25" customHeight="1">
      <c r="A230" s="461"/>
      <c r="B230" s="307" t="s">
        <v>193</v>
      </c>
      <c r="C230" s="307" t="s">
        <v>119</v>
      </c>
      <c r="D230" s="307" t="s">
        <v>194</v>
      </c>
      <c r="E230" s="307" t="s">
        <v>193</v>
      </c>
      <c r="F230" s="307" t="s">
        <v>119</v>
      </c>
      <c r="G230" s="307" t="s">
        <v>194</v>
      </c>
      <c r="H230" s="307" t="s">
        <v>193</v>
      </c>
      <c r="I230" s="307" t="s">
        <v>119</v>
      </c>
      <c r="J230" s="307" t="s">
        <v>194</v>
      </c>
      <c r="K230" s="307" t="s">
        <v>193</v>
      </c>
      <c r="L230" s="307" t="s">
        <v>119</v>
      </c>
      <c r="M230" s="308" t="s">
        <v>194</v>
      </c>
      <c r="O230" s="222"/>
      <c r="P230" s="222"/>
      <c r="Q230" s="222"/>
      <c r="R230" s="222"/>
      <c r="S230" s="222"/>
      <c r="T230" s="222"/>
    </row>
    <row r="231" spans="1:26" ht="12.75">
      <c r="A231" s="241" t="s">
        <v>69</v>
      </c>
      <c r="B231" s="85">
        <v>280694</v>
      </c>
      <c r="C231" s="85">
        <v>268795</v>
      </c>
      <c r="D231" s="317">
        <f>B231/C231%</f>
        <v>104.42679365315576</v>
      </c>
      <c r="E231" s="347">
        <v>18338</v>
      </c>
      <c r="F231" s="347">
        <v>17608</v>
      </c>
      <c r="G231" s="317">
        <f>E231/F231%</f>
        <v>104.14584279872784</v>
      </c>
      <c r="H231" s="347">
        <v>129970</v>
      </c>
      <c r="I231" s="347">
        <v>115464</v>
      </c>
      <c r="J231" s="317">
        <f>H231/I231%</f>
        <v>112.5632231691263</v>
      </c>
      <c r="K231" s="347">
        <v>132386</v>
      </c>
      <c r="L231" s="347">
        <v>135723</v>
      </c>
      <c r="M231" s="317">
        <f>K231/L231%</f>
        <v>97.54131576814541</v>
      </c>
      <c r="N231" s="48"/>
      <c r="O231" s="282"/>
      <c r="P231" s="282"/>
      <c r="Q231" s="275"/>
      <c r="R231" s="282"/>
      <c r="S231" s="282"/>
      <c r="T231" s="275"/>
      <c r="U231" s="282"/>
      <c r="V231" s="282"/>
      <c r="W231" s="275"/>
      <c r="X231" s="282"/>
      <c r="Y231" s="282"/>
      <c r="Z231" s="247"/>
    </row>
    <row r="232" spans="1:26" s="182" customFormat="1" ht="12.75">
      <c r="A232" s="183" t="s">
        <v>107</v>
      </c>
      <c r="B232" s="85">
        <v>451</v>
      </c>
      <c r="C232" s="85">
        <v>454</v>
      </c>
      <c r="D232" s="48">
        <f aca="true" t="shared" si="30" ref="D232:D248">B232/C232%</f>
        <v>99.33920704845815</v>
      </c>
      <c r="E232" s="347">
        <v>106</v>
      </c>
      <c r="F232" s="347">
        <v>116</v>
      </c>
      <c r="G232" s="48">
        <f aca="true" t="shared" si="31" ref="G232:G248">E232/F232%</f>
        <v>91.37931034482759</v>
      </c>
      <c r="H232" s="347">
        <v>315</v>
      </c>
      <c r="I232" s="347">
        <v>309</v>
      </c>
      <c r="J232" s="48">
        <f aca="true" t="shared" si="32" ref="J232:J248">H232/I232%</f>
        <v>101.94174757281554</v>
      </c>
      <c r="K232" s="347">
        <v>30</v>
      </c>
      <c r="L232" s="347">
        <v>29</v>
      </c>
      <c r="M232" s="48">
        <f aca="true" t="shared" si="33" ref="M232:M248">K232/L232%</f>
        <v>103.44827586206897</v>
      </c>
      <c r="N232" s="48"/>
      <c r="O232" s="282"/>
      <c r="P232" s="282"/>
      <c r="Q232" s="275"/>
      <c r="R232" s="282"/>
      <c r="S232" s="282"/>
      <c r="T232" s="275"/>
      <c r="U232" s="282"/>
      <c r="V232" s="282"/>
      <c r="W232" s="275"/>
      <c r="X232" s="282"/>
      <c r="Y232" s="282"/>
      <c r="Z232" s="248"/>
    </row>
    <row r="233" spans="1:26" ht="12.75">
      <c r="A233" s="120" t="s">
        <v>70</v>
      </c>
      <c r="B233" s="85">
        <v>151</v>
      </c>
      <c r="C233" s="85">
        <v>102</v>
      </c>
      <c r="D233" s="48">
        <f t="shared" si="30"/>
        <v>148.0392156862745</v>
      </c>
      <c r="E233" s="347">
        <v>70</v>
      </c>
      <c r="F233" s="347">
        <v>34</v>
      </c>
      <c r="G233" s="48">
        <f t="shared" si="31"/>
        <v>205.88235294117646</v>
      </c>
      <c r="H233" s="353">
        <v>16</v>
      </c>
      <c r="I233" s="353" t="s">
        <v>84</v>
      </c>
      <c r="J233" s="48" t="s">
        <v>84</v>
      </c>
      <c r="K233" s="347">
        <v>65</v>
      </c>
      <c r="L233" s="347">
        <v>68</v>
      </c>
      <c r="M233" s="48">
        <f t="shared" si="33"/>
        <v>95.58823529411764</v>
      </c>
      <c r="N233" s="48"/>
      <c r="O233" s="282"/>
      <c r="P233" s="282"/>
      <c r="Q233" s="275"/>
      <c r="R233" s="282"/>
      <c r="S233" s="282"/>
      <c r="T233" s="275"/>
      <c r="U233" s="275"/>
      <c r="V233" s="275"/>
      <c r="W233" s="275"/>
      <c r="X233" s="282"/>
      <c r="Y233" s="282"/>
      <c r="Z233" s="247"/>
    </row>
    <row r="234" spans="1:26" ht="12.75">
      <c r="A234" s="122" t="s">
        <v>71</v>
      </c>
      <c r="B234" s="85">
        <v>22810</v>
      </c>
      <c r="C234" s="85">
        <v>21699</v>
      </c>
      <c r="D234" s="48">
        <f t="shared" si="30"/>
        <v>105.12005161528181</v>
      </c>
      <c r="E234" s="347">
        <v>77</v>
      </c>
      <c r="F234" s="347">
        <v>78</v>
      </c>
      <c r="G234" s="48">
        <f t="shared" si="31"/>
        <v>98.71794871794872</v>
      </c>
      <c r="H234" s="347">
        <v>13302</v>
      </c>
      <c r="I234" s="347">
        <v>12113</v>
      </c>
      <c r="J234" s="48">
        <f t="shared" si="32"/>
        <v>109.81590027243458</v>
      </c>
      <c r="K234" s="347">
        <v>9431</v>
      </c>
      <c r="L234" s="347">
        <v>9508</v>
      </c>
      <c r="M234" s="48">
        <f t="shared" si="33"/>
        <v>99.19015565839294</v>
      </c>
      <c r="N234" s="48"/>
      <c r="O234" s="282"/>
      <c r="P234" s="282"/>
      <c r="Q234" s="275"/>
      <c r="R234" s="282"/>
      <c r="S234" s="282"/>
      <c r="T234" s="275"/>
      <c r="U234" s="282"/>
      <c r="V234" s="282"/>
      <c r="W234" s="275"/>
      <c r="X234" s="282"/>
      <c r="Y234" s="282"/>
      <c r="Z234" s="247"/>
    </row>
    <row r="235" spans="1:26" s="182" customFormat="1" ht="12.75">
      <c r="A235" s="122" t="s">
        <v>72</v>
      </c>
      <c r="B235" s="85">
        <v>7835</v>
      </c>
      <c r="C235" s="85">
        <v>7364</v>
      </c>
      <c r="D235" s="48">
        <f t="shared" si="30"/>
        <v>106.3959804454101</v>
      </c>
      <c r="E235" s="347">
        <v>5227</v>
      </c>
      <c r="F235" s="347">
        <v>5256</v>
      </c>
      <c r="G235" s="48">
        <f t="shared" si="31"/>
        <v>99.4482496194825</v>
      </c>
      <c r="H235" s="347">
        <v>2004</v>
      </c>
      <c r="I235" s="347">
        <v>1598</v>
      </c>
      <c r="J235" s="48">
        <f t="shared" si="32"/>
        <v>125.40675844806007</v>
      </c>
      <c r="K235" s="347">
        <v>604</v>
      </c>
      <c r="L235" s="347">
        <v>510</v>
      </c>
      <c r="M235" s="48">
        <f t="shared" si="33"/>
        <v>118.43137254901961</v>
      </c>
      <c r="N235" s="48"/>
      <c r="O235" s="282"/>
      <c r="P235" s="282"/>
      <c r="Q235" s="275"/>
      <c r="R235" s="282"/>
      <c r="S235" s="282"/>
      <c r="T235" s="275"/>
      <c r="U235" s="282"/>
      <c r="V235" s="282"/>
      <c r="W235" s="275"/>
      <c r="X235" s="282"/>
      <c r="Y235" s="282"/>
      <c r="Z235" s="248"/>
    </row>
    <row r="236" spans="1:26" ht="12.75">
      <c r="A236" s="122" t="s">
        <v>73</v>
      </c>
      <c r="B236" s="85">
        <v>39140</v>
      </c>
      <c r="C236" s="85">
        <v>37977</v>
      </c>
      <c r="D236" s="48">
        <f t="shared" si="30"/>
        <v>103.06237986149512</v>
      </c>
      <c r="E236" s="347">
        <v>1600</v>
      </c>
      <c r="F236" s="347">
        <v>1678</v>
      </c>
      <c r="G236" s="48">
        <f t="shared" si="31"/>
        <v>95.35160905840286</v>
      </c>
      <c r="H236" s="347">
        <v>19179</v>
      </c>
      <c r="I236" s="347">
        <v>17900</v>
      </c>
      <c r="J236" s="48">
        <f t="shared" si="32"/>
        <v>107.14525139664805</v>
      </c>
      <c r="K236" s="347">
        <v>18361</v>
      </c>
      <c r="L236" s="347">
        <v>18399</v>
      </c>
      <c r="M236" s="48">
        <f t="shared" si="33"/>
        <v>99.79346703625197</v>
      </c>
      <c r="N236" s="48"/>
      <c r="O236" s="282"/>
      <c r="P236" s="282"/>
      <c r="Q236" s="275"/>
      <c r="R236" s="282"/>
      <c r="S236" s="282"/>
      <c r="T236" s="275"/>
      <c r="U236" s="282"/>
      <c r="V236" s="282"/>
      <c r="W236" s="275"/>
      <c r="X236" s="282"/>
      <c r="Y236" s="282"/>
      <c r="Z236" s="247"/>
    </row>
    <row r="237" spans="1:26" ht="12.75">
      <c r="A237" s="122" t="s">
        <v>74</v>
      </c>
      <c r="B237" s="85">
        <v>2557</v>
      </c>
      <c r="C237" s="85">
        <v>2599</v>
      </c>
      <c r="D237" s="48">
        <f t="shared" si="30"/>
        <v>98.38399384378607</v>
      </c>
      <c r="E237" s="347">
        <v>28</v>
      </c>
      <c r="F237" s="347">
        <v>17</v>
      </c>
      <c r="G237" s="48">
        <f t="shared" si="31"/>
        <v>164.70588235294116</v>
      </c>
      <c r="H237" s="347">
        <v>1898</v>
      </c>
      <c r="I237" s="347">
        <v>1950</v>
      </c>
      <c r="J237" s="48">
        <f t="shared" si="32"/>
        <v>97.33333333333333</v>
      </c>
      <c r="K237" s="347">
        <v>631</v>
      </c>
      <c r="L237" s="347">
        <v>632</v>
      </c>
      <c r="M237" s="48">
        <f t="shared" si="33"/>
        <v>99.84177215189872</v>
      </c>
      <c r="N237" s="48"/>
      <c r="O237" s="282"/>
      <c r="P237" s="282"/>
      <c r="Q237" s="275"/>
      <c r="R237" s="282"/>
      <c r="S237" s="282"/>
      <c r="T237" s="275"/>
      <c r="U237" s="282"/>
      <c r="V237" s="282"/>
      <c r="W237" s="275"/>
      <c r="X237" s="282"/>
      <c r="Y237" s="282"/>
      <c r="Z237" s="247"/>
    </row>
    <row r="238" spans="1:26" ht="12.75">
      <c r="A238" s="122" t="s">
        <v>75</v>
      </c>
      <c r="B238" s="85">
        <v>8641</v>
      </c>
      <c r="C238" s="85">
        <v>8473</v>
      </c>
      <c r="D238" s="48">
        <f t="shared" si="30"/>
        <v>101.98276879499586</v>
      </c>
      <c r="E238" s="347">
        <v>92</v>
      </c>
      <c r="F238" s="347">
        <v>81</v>
      </c>
      <c r="G238" s="48">
        <f t="shared" si="31"/>
        <v>113.58024691358024</v>
      </c>
      <c r="H238" s="347">
        <v>5488</v>
      </c>
      <c r="I238" s="347">
        <v>5431</v>
      </c>
      <c r="J238" s="48">
        <f t="shared" si="32"/>
        <v>101.04953047320934</v>
      </c>
      <c r="K238" s="347">
        <v>3061</v>
      </c>
      <c r="L238" s="347">
        <v>2961</v>
      </c>
      <c r="M238" s="48">
        <f t="shared" si="33"/>
        <v>103.37723741979062</v>
      </c>
      <c r="N238" s="48"/>
      <c r="O238" s="282"/>
      <c r="P238" s="282"/>
      <c r="Q238" s="275"/>
      <c r="R238" s="282"/>
      <c r="S238" s="282"/>
      <c r="T238" s="275"/>
      <c r="U238" s="282"/>
      <c r="V238" s="282"/>
      <c r="W238" s="275"/>
      <c r="X238" s="282"/>
      <c r="Y238" s="282"/>
      <c r="Z238" s="247"/>
    </row>
    <row r="239" spans="1:26" s="182" customFormat="1" ht="12.75">
      <c r="A239" s="46" t="s">
        <v>108</v>
      </c>
      <c r="B239" s="85">
        <v>2491</v>
      </c>
      <c r="C239" s="85">
        <v>1610</v>
      </c>
      <c r="D239" s="48">
        <f t="shared" si="30"/>
        <v>154.72049689440993</v>
      </c>
      <c r="E239" s="347">
        <v>746</v>
      </c>
      <c r="F239" s="347">
        <v>164</v>
      </c>
      <c r="G239" s="48" t="s">
        <v>224</v>
      </c>
      <c r="H239" s="347">
        <v>1479</v>
      </c>
      <c r="I239" s="347">
        <v>1197</v>
      </c>
      <c r="J239" s="48">
        <f t="shared" si="32"/>
        <v>123.55889724310777</v>
      </c>
      <c r="K239" s="347">
        <v>266</v>
      </c>
      <c r="L239" s="347">
        <v>249</v>
      </c>
      <c r="M239" s="48">
        <f t="shared" si="33"/>
        <v>106.82730923694778</v>
      </c>
      <c r="N239" s="48"/>
      <c r="O239" s="282"/>
      <c r="P239" s="282"/>
      <c r="Q239" s="275"/>
      <c r="R239" s="282"/>
      <c r="S239" s="282"/>
      <c r="T239" s="275"/>
      <c r="U239" s="282"/>
      <c r="V239" s="282"/>
      <c r="W239" s="275"/>
      <c r="X239" s="282"/>
      <c r="Y239" s="282"/>
      <c r="Z239" s="248"/>
    </row>
    <row r="240" spans="1:26" s="110" customFormat="1" ht="12.75">
      <c r="A240" s="122" t="s">
        <v>76</v>
      </c>
      <c r="B240" s="85">
        <v>1319</v>
      </c>
      <c r="C240" s="85">
        <v>1193</v>
      </c>
      <c r="D240" s="48">
        <f t="shared" si="30"/>
        <v>110.56160938809724</v>
      </c>
      <c r="E240" s="353" t="s">
        <v>84</v>
      </c>
      <c r="F240" s="353" t="s">
        <v>84</v>
      </c>
      <c r="G240" s="176" t="s">
        <v>84</v>
      </c>
      <c r="H240" s="347">
        <v>484</v>
      </c>
      <c r="I240" s="347">
        <v>361</v>
      </c>
      <c r="J240" s="48">
        <f t="shared" si="32"/>
        <v>134.07202216066483</v>
      </c>
      <c r="K240" s="347">
        <v>835</v>
      </c>
      <c r="L240" s="347">
        <v>832</v>
      </c>
      <c r="M240" s="48">
        <f t="shared" si="33"/>
        <v>100.36057692307692</v>
      </c>
      <c r="N240" s="48"/>
      <c r="O240" s="282"/>
      <c r="P240" s="282"/>
      <c r="Q240" s="275"/>
      <c r="R240" s="275"/>
      <c r="S240" s="275"/>
      <c r="T240" s="275"/>
      <c r="U240" s="282"/>
      <c r="V240" s="282"/>
      <c r="W240" s="275"/>
      <c r="X240" s="282"/>
      <c r="Y240" s="282"/>
      <c r="Z240" s="254"/>
    </row>
    <row r="241" spans="1:26" ht="12.75">
      <c r="A241" s="122" t="s">
        <v>77</v>
      </c>
      <c r="B241" s="85">
        <v>259</v>
      </c>
      <c r="C241" s="85">
        <v>247</v>
      </c>
      <c r="D241" s="48">
        <f t="shared" si="30"/>
        <v>104.85829959514169</v>
      </c>
      <c r="E241" s="347">
        <v>11</v>
      </c>
      <c r="F241" s="347">
        <v>11</v>
      </c>
      <c r="G241" s="48">
        <f t="shared" si="31"/>
        <v>100</v>
      </c>
      <c r="H241" s="347">
        <v>186</v>
      </c>
      <c r="I241" s="347">
        <v>153</v>
      </c>
      <c r="J241" s="48">
        <f t="shared" si="32"/>
        <v>121.56862745098039</v>
      </c>
      <c r="K241" s="347">
        <v>62</v>
      </c>
      <c r="L241" s="347">
        <v>83</v>
      </c>
      <c r="M241" s="48">
        <f t="shared" si="33"/>
        <v>74.6987951807229</v>
      </c>
      <c r="N241" s="48"/>
      <c r="O241" s="282"/>
      <c r="P241" s="282"/>
      <c r="Q241" s="275"/>
      <c r="R241" s="282"/>
      <c r="S241" s="282"/>
      <c r="T241" s="275"/>
      <c r="U241" s="282"/>
      <c r="V241" s="282"/>
      <c r="W241" s="275"/>
      <c r="X241" s="282"/>
      <c r="Y241" s="282"/>
      <c r="Z241" s="247"/>
    </row>
    <row r="242" spans="1:26" ht="12.75">
      <c r="A242" s="122" t="s">
        <v>78</v>
      </c>
      <c r="B242" s="85">
        <v>63732</v>
      </c>
      <c r="C242" s="85">
        <v>61622</v>
      </c>
      <c r="D242" s="48">
        <f t="shared" si="30"/>
        <v>103.42410178183115</v>
      </c>
      <c r="E242" s="347">
        <v>1758</v>
      </c>
      <c r="F242" s="347">
        <v>1799</v>
      </c>
      <c r="G242" s="48">
        <f t="shared" si="31"/>
        <v>97.72095608671485</v>
      </c>
      <c r="H242" s="347">
        <v>25999</v>
      </c>
      <c r="I242" s="347">
        <v>24965</v>
      </c>
      <c r="J242" s="48">
        <f t="shared" si="32"/>
        <v>104.1417985179251</v>
      </c>
      <c r="K242" s="347">
        <v>35975</v>
      </c>
      <c r="L242" s="347">
        <v>34858</v>
      </c>
      <c r="M242" s="48">
        <f t="shared" si="33"/>
        <v>103.20442939927707</v>
      </c>
      <c r="N242" s="48"/>
      <c r="O242" s="282"/>
      <c r="P242" s="282"/>
      <c r="Q242" s="275"/>
      <c r="R242" s="282"/>
      <c r="S242" s="282"/>
      <c r="T242" s="275"/>
      <c r="U242" s="282"/>
      <c r="V242" s="282"/>
      <c r="W242" s="275"/>
      <c r="X242" s="282"/>
      <c r="Y242" s="282"/>
      <c r="Z242" s="247"/>
    </row>
    <row r="243" spans="1:26" ht="12.75">
      <c r="A243" s="122" t="s">
        <v>79</v>
      </c>
      <c r="B243" s="85">
        <v>88561</v>
      </c>
      <c r="C243" s="85">
        <v>84962</v>
      </c>
      <c r="D243" s="48">
        <f t="shared" si="30"/>
        <v>104.23601139332878</v>
      </c>
      <c r="E243" s="347">
        <v>1551</v>
      </c>
      <c r="F243" s="347">
        <v>1558</v>
      </c>
      <c r="G243" s="48">
        <f t="shared" si="31"/>
        <v>99.55070603337612</v>
      </c>
      <c r="H243" s="347">
        <v>37379</v>
      </c>
      <c r="I243" s="347">
        <v>31866</v>
      </c>
      <c r="J243" s="48">
        <f t="shared" si="32"/>
        <v>117.30057114165568</v>
      </c>
      <c r="K243" s="347">
        <v>49631</v>
      </c>
      <c r="L243" s="347">
        <v>51538</v>
      </c>
      <c r="M243" s="48">
        <f t="shared" si="33"/>
        <v>96.29981761030696</v>
      </c>
      <c r="N243" s="48"/>
      <c r="O243" s="282"/>
      <c r="P243" s="282"/>
      <c r="Q243" s="275"/>
      <c r="R243" s="282"/>
      <c r="S243" s="282"/>
      <c r="T243" s="275"/>
      <c r="U243" s="282"/>
      <c r="V243" s="282"/>
      <c r="W243" s="275"/>
      <c r="X243" s="282"/>
      <c r="Y243" s="282"/>
      <c r="Z243" s="247"/>
    </row>
    <row r="244" spans="1:26" ht="12.75">
      <c r="A244" s="122" t="s">
        <v>80</v>
      </c>
      <c r="B244" s="85">
        <v>26</v>
      </c>
      <c r="C244" s="85">
        <v>32</v>
      </c>
      <c r="D244" s="48">
        <f t="shared" si="30"/>
        <v>81.25</v>
      </c>
      <c r="E244" s="347">
        <v>17</v>
      </c>
      <c r="F244" s="347">
        <v>17</v>
      </c>
      <c r="G244" s="48">
        <f t="shared" si="31"/>
        <v>99.99999999999999</v>
      </c>
      <c r="H244" s="347">
        <v>1</v>
      </c>
      <c r="I244" s="353" t="s">
        <v>84</v>
      </c>
      <c r="J244" s="48" t="s">
        <v>84</v>
      </c>
      <c r="K244" s="347">
        <v>8</v>
      </c>
      <c r="L244" s="347">
        <v>15</v>
      </c>
      <c r="M244" s="48">
        <f t="shared" si="33"/>
        <v>53.333333333333336</v>
      </c>
      <c r="N244" s="48"/>
      <c r="O244" s="282"/>
      <c r="P244" s="282"/>
      <c r="Q244" s="275"/>
      <c r="R244" s="282"/>
      <c r="S244" s="275"/>
      <c r="T244" s="275"/>
      <c r="U244" s="275"/>
      <c r="V244" s="282"/>
      <c r="W244" s="275"/>
      <c r="X244" s="282"/>
      <c r="Y244" s="282"/>
      <c r="Z244" s="247"/>
    </row>
    <row r="245" spans="1:26" ht="12.75">
      <c r="A245" s="122" t="s">
        <v>81</v>
      </c>
      <c r="B245" s="85">
        <v>11</v>
      </c>
      <c r="C245" s="85">
        <v>16</v>
      </c>
      <c r="D245" s="48">
        <f t="shared" si="30"/>
        <v>68.75</v>
      </c>
      <c r="E245" s="353" t="s">
        <v>84</v>
      </c>
      <c r="F245" s="353" t="s">
        <v>84</v>
      </c>
      <c r="G245" s="65" t="s">
        <v>84</v>
      </c>
      <c r="H245" s="347">
        <v>11</v>
      </c>
      <c r="I245" s="347">
        <v>16</v>
      </c>
      <c r="J245" s="48">
        <f t="shared" si="32"/>
        <v>68.75</v>
      </c>
      <c r="K245" s="353" t="s">
        <v>84</v>
      </c>
      <c r="L245" s="347" t="s">
        <v>84</v>
      </c>
      <c r="M245" s="48" t="s">
        <v>84</v>
      </c>
      <c r="N245" s="48"/>
      <c r="O245" s="282"/>
      <c r="P245" s="282"/>
      <c r="Q245" s="275"/>
      <c r="R245" s="275"/>
      <c r="S245" s="275"/>
      <c r="T245" s="275"/>
      <c r="U245" s="282"/>
      <c r="V245" s="282"/>
      <c r="W245" s="275"/>
      <c r="X245" s="275"/>
      <c r="Y245" s="275"/>
      <c r="Z245" s="247"/>
    </row>
    <row r="246" spans="1:26" ht="12.75">
      <c r="A246" s="122" t="s">
        <v>82</v>
      </c>
      <c r="B246" s="85">
        <v>41699</v>
      </c>
      <c r="C246" s="85">
        <v>39478</v>
      </c>
      <c r="D246" s="48">
        <f t="shared" si="30"/>
        <v>105.62591823293987</v>
      </c>
      <c r="E246" s="347">
        <v>6947</v>
      </c>
      <c r="F246" s="347">
        <v>6702</v>
      </c>
      <c r="G246" s="48">
        <f t="shared" si="31"/>
        <v>103.6556251865115</v>
      </c>
      <c r="H246" s="347">
        <v>21440</v>
      </c>
      <c r="I246" s="347">
        <v>16859</v>
      </c>
      <c r="J246" s="48">
        <f t="shared" si="32"/>
        <v>127.17243015599976</v>
      </c>
      <c r="K246" s="347">
        <v>13312</v>
      </c>
      <c r="L246" s="347">
        <v>15917</v>
      </c>
      <c r="M246" s="48">
        <f t="shared" si="33"/>
        <v>83.63385059998744</v>
      </c>
      <c r="N246" s="48"/>
      <c r="O246" s="282"/>
      <c r="P246" s="282"/>
      <c r="Q246" s="275"/>
      <c r="R246" s="282"/>
      <c r="S246" s="282"/>
      <c r="T246" s="275"/>
      <c r="U246" s="282"/>
      <c r="V246" s="282"/>
      <c r="W246" s="275"/>
      <c r="X246" s="282"/>
      <c r="Y246" s="282"/>
      <c r="Z246" s="247"/>
    </row>
    <row r="247" spans="1:26" s="206" customFormat="1" ht="12.75">
      <c r="A247" s="183" t="s">
        <v>109</v>
      </c>
      <c r="B247" s="85">
        <v>740</v>
      </c>
      <c r="C247" s="85">
        <v>722</v>
      </c>
      <c r="D247" s="48">
        <f t="shared" si="30"/>
        <v>102.49307479224377</v>
      </c>
      <c r="E247" s="353" t="s">
        <v>111</v>
      </c>
      <c r="F247" s="347" t="s">
        <v>111</v>
      </c>
      <c r="G247" s="65" t="s">
        <v>195</v>
      </c>
      <c r="H247" s="347">
        <v>648</v>
      </c>
      <c r="I247" s="347">
        <v>647</v>
      </c>
      <c r="J247" s="48">
        <f t="shared" si="32"/>
        <v>100.15455950540958</v>
      </c>
      <c r="K247" s="347">
        <v>79</v>
      </c>
      <c r="L247" s="347">
        <v>62</v>
      </c>
      <c r="M247" s="48">
        <f t="shared" si="33"/>
        <v>127.41935483870968</v>
      </c>
      <c r="N247" s="48"/>
      <c r="O247" s="282"/>
      <c r="P247" s="282"/>
      <c r="Q247" s="275"/>
      <c r="R247" s="275"/>
      <c r="S247" s="282"/>
      <c r="T247" s="275"/>
      <c r="U247" s="282"/>
      <c r="V247" s="282"/>
      <c r="W247" s="275"/>
      <c r="X247" s="282"/>
      <c r="Y247" s="282"/>
      <c r="Z247" s="254"/>
    </row>
    <row r="248" spans="1:26" s="182" customFormat="1" ht="12.75">
      <c r="A248" s="111" t="s">
        <v>83</v>
      </c>
      <c r="B248" s="85">
        <v>271</v>
      </c>
      <c r="C248" s="85">
        <v>241</v>
      </c>
      <c r="D248" s="48">
        <f t="shared" si="30"/>
        <v>112.44813278008299</v>
      </c>
      <c r="E248" s="347">
        <v>95</v>
      </c>
      <c r="F248" s="347">
        <v>84</v>
      </c>
      <c r="G248" s="48">
        <f t="shared" si="31"/>
        <v>113.0952380952381</v>
      </c>
      <c r="H248" s="347">
        <v>141</v>
      </c>
      <c r="I248" s="347">
        <v>99</v>
      </c>
      <c r="J248" s="48">
        <f t="shared" si="32"/>
        <v>142.42424242424244</v>
      </c>
      <c r="K248" s="347">
        <v>35</v>
      </c>
      <c r="L248" s="347">
        <v>58</v>
      </c>
      <c r="M248" s="48">
        <f t="shared" si="33"/>
        <v>60.344827586206904</v>
      </c>
      <c r="N248" s="48"/>
      <c r="O248" s="282"/>
      <c r="P248" s="282"/>
      <c r="Q248" s="275"/>
      <c r="R248" s="282"/>
      <c r="S248" s="282"/>
      <c r="T248" s="275"/>
      <c r="U248" s="282"/>
      <c r="V248" s="282"/>
      <c r="W248" s="275"/>
      <c r="X248" s="282"/>
      <c r="Y248" s="282"/>
      <c r="Z248" s="248"/>
    </row>
    <row r="249" spans="1:26" ht="12.75">
      <c r="A249" s="146" t="s">
        <v>86</v>
      </c>
      <c r="B249" s="89" t="s">
        <v>84</v>
      </c>
      <c r="C249" s="167">
        <v>4</v>
      </c>
      <c r="D249" s="50" t="s">
        <v>84</v>
      </c>
      <c r="E249" s="355" t="s">
        <v>84</v>
      </c>
      <c r="F249" s="355" t="s">
        <v>84</v>
      </c>
      <c r="G249" s="89" t="s">
        <v>84</v>
      </c>
      <c r="H249" s="355" t="s">
        <v>84</v>
      </c>
      <c r="I249" s="355" t="s">
        <v>84</v>
      </c>
      <c r="J249" s="50" t="s">
        <v>84</v>
      </c>
      <c r="K249" s="348" t="s">
        <v>84</v>
      </c>
      <c r="L249" s="348">
        <v>4</v>
      </c>
      <c r="M249" s="50" t="s">
        <v>84</v>
      </c>
      <c r="N249" s="48"/>
      <c r="O249" s="282"/>
      <c r="P249" s="282"/>
      <c r="Q249" s="275"/>
      <c r="R249" s="275"/>
      <c r="S249" s="275"/>
      <c r="T249" s="275"/>
      <c r="U249" s="275"/>
      <c r="V249" s="275"/>
      <c r="W249" s="275"/>
      <c r="X249" s="282"/>
      <c r="Y249" s="282"/>
      <c r="Z249" s="247"/>
    </row>
    <row r="250" spans="1:26" ht="12.75">
      <c r="A250" s="111"/>
      <c r="B250" s="177"/>
      <c r="C250" s="177"/>
      <c r="D250" s="121"/>
      <c r="E250" s="319"/>
      <c r="F250" s="177"/>
      <c r="G250" s="121"/>
      <c r="H250" s="319"/>
      <c r="I250" s="177"/>
      <c r="J250" s="121"/>
      <c r="K250" s="175"/>
      <c r="L250" s="177"/>
      <c r="M250" s="121"/>
      <c r="O250" s="168"/>
      <c r="P250" s="168"/>
      <c r="Q250" s="176"/>
      <c r="R250" s="176"/>
      <c r="S250" s="176"/>
      <c r="T250" s="176"/>
      <c r="U250" s="176"/>
      <c r="V250" s="176"/>
      <c r="W250" s="176"/>
      <c r="X250" s="168"/>
      <c r="Y250" s="168"/>
      <c r="Z250" s="247"/>
    </row>
    <row r="251" spans="15:20" ht="12.75">
      <c r="O251" s="222"/>
      <c r="P251" s="222"/>
      <c r="Q251" s="222"/>
      <c r="R251" s="222"/>
      <c r="S251" s="222"/>
      <c r="T251" s="222"/>
    </row>
    <row r="252" spans="1:13" ht="27" customHeight="1">
      <c r="A252" s="466" t="s">
        <v>186</v>
      </c>
      <c r="B252" s="466"/>
      <c r="C252" s="466"/>
      <c r="D252" s="466"/>
      <c r="E252" s="466"/>
      <c r="F252" s="466"/>
      <c r="G252" s="466"/>
      <c r="H252" s="466"/>
      <c r="I252" s="466"/>
      <c r="J252" s="466"/>
      <c r="K252" s="466"/>
      <c r="L252" s="466"/>
      <c r="M252" s="466"/>
    </row>
    <row r="253" spans="1:13" ht="12.75">
      <c r="A253" s="250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46" t="s">
        <v>101</v>
      </c>
    </row>
    <row r="254" spans="1:13" ht="15.75" customHeight="1">
      <c r="A254" s="402"/>
      <c r="B254" s="437" t="s">
        <v>114</v>
      </c>
      <c r="C254" s="437"/>
      <c r="D254" s="437"/>
      <c r="E254" s="437" t="s">
        <v>118</v>
      </c>
      <c r="F254" s="437"/>
      <c r="G254" s="440"/>
      <c r="H254" s="440"/>
      <c r="I254" s="440"/>
      <c r="J254" s="440"/>
      <c r="K254" s="440"/>
      <c r="L254" s="440"/>
      <c r="M254" s="441"/>
    </row>
    <row r="255" spans="1:13" ht="31.5" customHeight="1">
      <c r="A255" s="403"/>
      <c r="B255" s="437"/>
      <c r="C255" s="437"/>
      <c r="D255" s="437"/>
      <c r="E255" s="437" t="s">
        <v>115</v>
      </c>
      <c r="F255" s="437"/>
      <c r="G255" s="437"/>
      <c r="H255" s="437" t="s">
        <v>116</v>
      </c>
      <c r="I255" s="437"/>
      <c r="J255" s="437"/>
      <c r="K255" s="437" t="s">
        <v>117</v>
      </c>
      <c r="L255" s="437"/>
      <c r="M255" s="438"/>
    </row>
    <row r="256" spans="1:13" ht="45.75" customHeight="1">
      <c r="A256" s="461"/>
      <c r="B256" s="307" t="s">
        <v>193</v>
      </c>
      <c r="C256" s="307" t="s">
        <v>119</v>
      </c>
      <c r="D256" s="307" t="s">
        <v>194</v>
      </c>
      <c r="E256" s="307" t="s">
        <v>193</v>
      </c>
      <c r="F256" s="307" t="s">
        <v>119</v>
      </c>
      <c r="G256" s="307" t="s">
        <v>194</v>
      </c>
      <c r="H256" s="307" t="s">
        <v>193</v>
      </c>
      <c r="I256" s="307" t="s">
        <v>119</v>
      </c>
      <c r="J256" s="307" t="s">
        <v>194</v>
      </c>
      <c r="K256" s="307" t="s">
        <v>193</v>
      </c>
      <c r="L256" s="307" t="s">
        <v>119</v>
      </c>
      <c r="M256" s="308" t="s">
        <v>194</v>
      </c>
    </row>
    <row r="257" spans="1:25" ht="12.75">
      <c r="A257" s="241" t="s">
        <v>69</v>
      </c>
      <c r="B257" s="347">
        <v>49579348</v>
      </c>
      <c r="C257" s="347">
        <v>49751846</v>
      </c>
      <c r="D257" s="317">
        <f>B257/C257%</f>
        <v>99.65328321686796</v>
      </c>
      <c r="E257" s="347">
        <v>34931973</v>
      </c>
      <c r="F257" s="347">
        <v>34553831</v>
      </c>
      <c r="G257" s="317">
        <f>E257/F257%</f>
        <v>101.09435622348214</v>
      </c>
      <c r="H257" s="85">
        <v>636299</v>
      </c>
      <c r="I257" s="85">
        <v>650670</v>
      </c>
      <c r="J257" s="317">
        <f>H257/I257%</f>
        <v>97.79135352790202</v>
      </c>
      <c r="K257" s="85">
        <v>14011076</v>
      </c>
      <c r="L257" s="85">
        <v>14547345</v>
      </c>
      <c r="M257" s="317">
        <f>K257/L257%</f>
        <v>96.31362973793499</v>
      </c>
      <c r="O257" s="282"/>
      <c r="P257" s="282"/>
      <c r="Q257" s="275"/>
      <c r="R257" s="282"/>
      <c r="S257" s="282"/>
      <c r="T257" s="275"/>
      <c r="U257" s="282"/>
      <c r="V257" s="282"/>
      <c r="W257" s="275"/>
      <c r="X257" s="282"/>
      <c r="Y257" s="282"/>
    </row>
    <row r="258" spans="1:25" s="182" customFormat="1" ht="12.75">
      <c r="A258" s="183" t="s">
        <v>107</v>
      </c>
      <c r="B258" s="347">
        <v>1520835</v>
      </c>
      <c r="C258" s="347">
        <v>1846981</v>
      </c>
      <c r="D258" s="48">
        <f aca="true" t="shared" si="34" ref="D258:D277">B258/C258%</f>
        <v>82.34167000093666</v>
      </c>
      <c r="E258" s="347">
        <v>740688</v>
      </c>
      <c r="F258" s="347">
        <v>1055141</v>
      </c>
      <c r="G258" s="48">
        <f aca="true" t="shared" si="35" ref="G258:G277">E258/F258%</f>
        <v>70.19801145060234</v>
      </c>
      <c r="H258" s="85">
        <v>34219</v>
      </c>
      <c r="I258" s="85">
        <v>28244</v>
      </c>
      <c r="J258" s="48">
        <f aca="true" t="shared" si="36" ref="J258:J277">H258/I258%</f>
        <v>121.1549355615352</v>
      </c>
      <c r="K258" s="85">
        <v>745928</v>
      </c>
      <c r="L258" s="85">
        <v>763596</v>
      </c>
      <c r="M258" s="48">
        <f aca="true" t="shared" si="37" ref="M258:M277">K258/L258%</f>
        <v>97.68621103305937</v>
      </c>
      <c r="O258" s="282"/>
      <c r="P258" s="282"/>
      <c r="Q258" s="275"/>
      <c r="R258" s="282"/>
      <c r="S258" s="282"/>
      <c r="T258" s="275"/>
      <c r="U258" s="282"/>
      <c r="V258" s="282"/>
      <c r="W258" s="275"/>
      <c r="X258" s="282"/>
      <c r="Y258" s="282"/>
    </row>
    <row r="259" spans="1:25" ht="12.75">
      <c r="A259" s="111" t="s">
        <v>70</v>
      </c>
      <c r="B259" s="347">
        <v>10342637</v>
      </c>
      <c r="C259" s="347">
        <v>9184810</v>
      </c>
      <c r="D259" s="48">
        <f t="shared" si="34"/>
        <v>112.60588950669637</v>
      </c>
      <c r="E259" s="347">
        <v>9138857</v>
      </c>
      <c r="F259" s="347">
        <v>7994463</v>
      </c>
      <c r="G259" s="48">
        <f t="shared" si="35"/>
        <v>114.31483265355033</v>
      </c>
      <c r="H259" s="85">
        <v>10384</v>
      </c>
      <c r="I259" s="85">
        <v>14538</v>
      </c>
      <c r="J259" s="48">
        <f t="shared" si="36"/>
        <v>71.42660613564452</v>
      </c>
      <c r="K259" s="85">
        <v>1193396</v>
      </c>
      <c r="L259" s="85">
        <v>1175809</v>
      </c>
      <c r="M259" s="48">
        <f t="shared" si="37"/>
        <v>101.49573612721113</v>
      </c>
      <c r="O259" s="282"/>
      <c r="P259" s="282"/>
      <c r="Q259" s="275"/>
      <c r="R259" s="282"/>
      <c r="S259" s="282"/>
      <c r="T259" s="275"/>
      <c r="U259" s="282"/>
      <c r="V259" s="282"/>
      <c r="W259" s="275"/>
      <c r="X259" s="282"/>
      <c r="Y259" s="282"/>
    </row>
    <row r="260" spans="1:25" ht="12.75">
      <c r="A260" s="111" t="s">
        <v>71</v>
      </c>
      <c r="B260" s="347">
        <v>1358933</v>
      </c>
      <c r="C260" s="347">
        <v>1512822</v>
      </c>
      <c r="D260" s="48">
        <f t="shared" si="34"/>
        <v>89.82768627108808</v>
      </c>
      <c r="E260" s="347">
        <v>641816</v>
      </c>
      <c r="F260" s="347">
        <v>731172</v>
      </c>
      <c r="G260" s="48">
        <f t="shared" si="35"/>
        <v>87.77907250277636</v>
      </c>
      <c r="H260" s="85">
        <v>28022</v>
      </c>
      <c r="I260" s="85">
        <v>11043</v>
      </c>
      <c r="J260" s="48">
        <f t="shared" si="36"/>
        <v>253.7535090102327</v>
      </c>
      <c r="K260" s="85">
        <v>689095</v>
      </c>
      <c r="L260" s="85">
        <v>770607</v>
      </c>
      <c r="M260" s="48">
        <f t="shared" si="37"/>
        <v>89.4223644477665</v>
      </c>
      <c r="O260" s="282"/>
      <c r="P260" s="282"/>
      <c r="Q260" s="275"/>
      <c r="R260" s="282"/>
      <c r="S260" s="282"/>
      <c r="T260" s="275"/>
      <c r="U260" s="282"/>
      <c r="V260" s="282"/>
      <c r="W260" s="275"/>
      <c r="X260" s="282"/>
      <c r="Y260" s="282"/>
    </row>
    <row r="261" spans="1:25" s="182" customFormat="1" ht="12.75">
      <c r="A261" s="111" t="s">
        <v>72</v>
      </c>
      <c r="B261" s="347">
        <v>8281793</v>
      </c>
      <c r="C261" s="347">
        <v>10121939</v>
      </c>
      <c r="D261" s="48">
        <f t="shared" si="34"/>
        <v>81.8202223901962</v>
      </c>
      <c r="E261" s="347">
        <v>7532238</v>
      </c>
      <c r="F261" s="347">
        <v>9363367</v>
      </c>
      <c r="G261" s="48">
        <f t="shared" si="35"/>
        <v>80.443690821902</v>
      </c>
      <c r="H261" s="85">
        <v>59630</v>
      </c>
      <c r="I261" s="85">
        <v>49471</v>
      </c>
      <c r="J261" s="48">
        <f t="shared" si="36"/>
        <v>120.53526308342262</v>
      </c>
      <c r="K261" s="85">
        <v>689925</v>
      </c>
      <c r="L261" s="85">
        <v>709101</v>
      </c>
      <c r="M261" s="48">
        <f t="shared" si="37"/>
        <v>97.29573079152335</v>
      </c>
      <c r="O261" s="282"/>
      <c r="P261" s="282"/>
      <c r="Q261" s="275"/>
      <c r="R261" s="282"/>
      <c r="S261" s="282"/>
      <c r="T261" s="275"/>
      <c r="U261" s="282"/>
      <c r="V261" s="282"/>
      <c r="W261" s="275"/>
      <c r="X261" s="282"/>
      <c r="Y261" s="282"/>
    </row>
    <row r="262" spans="1:25" ht="12.75">
      <c r="A262" s="111" t="s">
        <v>73</v>
      </c>
      <c r="B262" s="347">
        <v>37270</v>
      </c>
      <c r="C262" s="347">
        <v>125855</v>
      </c>
      <c r="D262" s="48">
        <f t="shared" si="34"/>
        <v>29.613444042747606</v>
      </c>
      <c r="E262" s="353" t="s">
        <v>84</v>
      </c>
      <c r="F262" s="347">
        <v>86244</v>
      </c>
      <c r="G262" s="48" t="s">
        <v>84</v>
      </c>
      <c r="H262" s="85">
        <v>4951</v>
      </c>
      <c r="I262" s="85">
        <v>5319</v>
      </c>
      <c r="J262" s="48">
        <f t="shared" si="36"/>
        <v>93.08140627937583</v>
      </c>
      <c r="K262" s="85">
        <v>32319</v>
      </c>
      <c r="L262" s="85">
        <v>34292</v>
      </c>
      <c r="M262" s="48">
        <f t="shared" si="37"/>
        <v>94.24647148022862</v>
      </c>
      <c r="O262" s="282"/>
      <c r="P262" s="282"/>
      <c r="Q262" s="275"/>
      <c r="R262" s="282"/>
      <c r="S262" s="282"/>
      <c r="T262" s="275"/>
      <c r="U262" s="282"/>
      <c r="V262" s="282"/>
      <c r="W262" s="275"/>
      <c r="X262" s="282"/>
      <c r="Y262" s="282"/>
    </row>
    <row r="263" spans="1:25" ht="12.75">
      <c r="A263" s="111" t="s">
        <v>74</v>
      </c>
      <c r="B263" s="347">
        <v>1501015</v>
      </c>
      <c r="C263" s="347">
        <v>1595984</v>
      </c>
      <c r="D263" s="48">
        <f t="shared" si="34"/>
        <v>94.04950174939097</v>
      </c>
      <c r="E263" s="347">
        <v>1032178</v>
      </c>
      <c r="F263" s="347">
        <v>1124157</v>
      </c>
      <c r="G263" s="48">
        <f t="shared" si="35"/>
        <v>91.81795781194263</v>
      </c>
      <c r="H263" s="85">
        <v>34906</v>
      </c>
      <c r="I263" s="85">
        <v>40046</v>
      </c>
      <c r="J263" s="48">
        <f t="shared" si="36"/>
        <v>87.1647605253958</v>
      </c>
      <c r="K263" s="85">
        <v>433931</v>
      </c>
      <c r="L263" s="85">
        <v>431781</v>
      </c>
      <c r="M263" s="48">
        <f t="shared" si="37"/>
        <v>100.4979376118912</v>
      </c>
      <c r="O263" s="282"/>
      <c r="P263" s="282"/>
      <c r="Q263" s="275"/>
      <c r="R263" s="282"/>
      <c r="S263" s="282"/>
      <c r="T263" s="275"/>
      <c r="U263" s="282"/>
      <c r="V263" s="282"/>
      <c r="W263" s="275"/>
      <c r="X263" s="282"/>
      <c r="Y263" s="282"/>
    </row>
    <row r="264" spans="1:25" ht="12.75">
      <c r="A264" s="111" t="s">
        <v>75</v>
      </c>
      <c r="B264" s="347">
        <v>1993889</v>
      </c>
      <c r="C264" s="347">
        <v>1982226</v>
      </c>
      <c r="D264" s="48">
        <f t="shared" si="34"/>
        <v>100.5883789234931</v>
      </c>
      <c r="E264" s="347">
        <v>1028938</v>
      </c>
      <c r="F264" s="347">
        <v>1039000</v>
      </c>
      <c r="G264" s="48">
        <f t="shared" si="35"/>
        <v>99.0315688161694</v>
      </c>
      <c r="H264" s="85">
        <v>70203</v>
      </c>
      <c r="I264" s="85">
        <v>60695</v>
      </c>
      <c r="J264" s="48">
        <f t="shared" si="36"/>
        <v>115.6652113024137</v>
      </c>
      <c r="K264" s="85">
        <v>894748</v>
      </c>
      <c r="L264" s="85">
        <v>882531</v>
      </c>
      <c r="M264" s="48">
        <f t="shared" si="37"/>
        <v>101.38431397877243</v>
      </c>
      <c r="O264" s="282"/>
      <c r="P264" s="282"/>
      <c r="Q264" s="275"/>
      <c r="R264" s="282"/>
      <c r="S264" s="282"/>
      <c r="T264" s="275"/>
      <c r="U264" s="282"/>
      <c r="V264" s="282"/>
      <c r="W264" s="275"/>
      <c r="X264" s="282"/>
      <c r="Y264" s="282"/>
    </row>
    <row r="265" spans="1:25" s="182" customFormat="1" ht="12.75">
      <c r="A265" s="46" t="s">
        <v>108</v>
      </c>
      <c r="B265" s="347">
        <v>2063107</v>
      </c>
      <c r="C265" s="347">
        <v>2352363</v>
      </c>
      <c r="D265" s="48">
        <f t="shared" si="34"/>
        <v>87.70359846673324</v>
      </c>
      <c r="E265" s="347">
        <v>1197037</v>
      </c>
      <c r="F265" s="347">
        <v>1450992</v>
      </c>
      <c r="G265" s="48">
        <f t="shared" si="35"/>
        <v>82.49783596325824</v>
      </c>
      <c r="H265" s="85">
        <v>59629</v>
      </c>
      <c r="I265" s="85">
        <v>84318</v>
      </c>
      <c r="J265" s="48">
        <f t="shared" si="36"/>
        <v>70.719182143789</v>
      </c>
      <c r="K265" s="85">
        <v>806441</v>
      </c>
      <c r="L265" s="85">
        <v>817053</v>
      </c>
      <c r="M265" s="48">
        <f t="shared" si="37"/>
        <v>98.70118584718495</v>
      </c>
      <c r="O265" s="282"/>
      <c r="P265" s="282"/>
      <c r="Q265" s="275"/>
      <c r="R265" s="282"/>
      <c r="S265" s="282"/>
      <c r="T265" s="275"/>
      <c r="U265" s="282"/>
      <c r="V265" s="282"/>
      <c r="W265" s="275"/>
      <c r="X265" s="282"/>
      <c r="Y265" s="282"/>
    </row>
    <row r="266" spans="1:25" s="110" customFormat="1" ht="12.75">
      <c r="A266" s="111" t="s">
        <v>76</v>
      </c>
      <c r="B266" s="347">
        <v>3597110</v>
      </c>
      <c r="C266" s="347">
        <v>3556338</v>
      </c>
      <c r="D266" s="48">
        <f t="shared" si="34"/>
        <v>101.14646020710069</v>
      </c>
      <c r="E266" s="347">
        <v>3143197</v>
      </c>
      <c r="F266" s="347">
        <v>3082434</v>
      </c>
      <c r="G266" s="48">
        <f t="shared" si="35"/>
        <v>101.97126686248595</v>
      </c>
      <c r="H266" s="85">
        <v>94618</v>
      </c>
      <c r="I266" s="85">
        <v>106922</v>
      </c>
      <c r="J266" s="48">
        <f t="shared" si="36"/>
        <v>88.49254596808889</v>
      </c>
      <c r="K266" s="85">
        <v>359295</v>
      </c>
      <c r="L266" s="85">
        <v>366982</v>
      </c>
      <c r="M266" s="48">
        <f t="shared" si="37"/>
        <v>97.90534685624908</v>
      </c>
      <c r="O266" s="282"/>
      <c r="P266" s="282"/>
      <c r="Q266" s="275"/>
      <c r="R266" s="282"/>
      <c r="S266" s="282"/>
      <c r="T266" s="275"/>
      <c r="U266" s="282"/>
      <c r="V266" s="282"/>
      <c r="W266" s="275"/>
      <c r="X266" s="282"/>
      <c r="Y266" s="282"/>
    </row>
    <row r="267" spans="1:25" ht="12.75">
      <c r="A267" s="111" t="s">
        <v>77</v>
      </c>
      <c r="B267" s="347">
        <v>4727363</v>
      </c>
      <c r="C267" s="347">
        <v>4728193</v>
      </c>
      <c r="D267" s="48">
        <f t="shared" si="34"/>
        <v>99.98244572503702</v>
      </c>
      <c r="E267" s="347">
        <v>2231707</v>
      </c>
      <c r="F267" s="347">
        <v>1858313</v>
      </c>
      <c r="G267" s="48">
        <f t="shared" si="35"/>
        <v>120.09317052617077</v>
      </c>
      <c r="H267" s="85">
        <v>27091</v>
      </c>
      <c r="I267" s="85">
        <v>28066</v>
      </c>
      <c r="J267" s="48">
        <f t="shared" si="36"/>
        <v>96.5260457493052</v>
      </c>
      <c r="K267" s="85">
        <v>2468565</v>
      </c>
      <c r="L267" s="85">
        <v>2841814</v>
      </c>
      <c r="M267" s="48">
        <f t="shared" si="37"/>
        <v>86.86581880446785</v>
      </c>
      <c r="O267" s="282"/>
      <c r="P267" s="282"/>
      <c r="Q267" s="275"/>
      <c r="R267" s="282"/>
      <c r="S267" s="282"/>
      <c r="T267" s="275"/>
      <c r="U267" s="282"/>
      <c r="V267" s="282"/>
      <c r="W267" s="275"/>
      <c r="X267" s="282"/>
      <c r="Y267" s="282"/>
    </row>
    <row r="268" spans="1:25" ht="12.75">
      <c r="A268" s="111" t="s">
        <v>78</v>
      </c>
      <c r="B268" s="347">
        <v>125266</v>
      </c>
      <c r="C268" s="347">
        <v>126861</v>
      </c>
      <c r="D268" s="48">
        <f t="shared" si="34"/>
        <v>98.74271840833669</v>
      </c>
      <c r="E268" s="353" t="s">
        <v>84</v>
      </c>
      <c r="F268" s="347">
        <v>7000</v>
      </c>
      <c r="G268" s="176" t="s">
        <v>84</v>
      </c>
      <c r="H268" s="85">
        <v>5775</v>
      </c>
      <c r="I268" s="85">
        <v>6828</v>
      </c>
      <c r="J268" s="48">
        <f t="shared" si="36"/>
        <v>84.57820738137083</v>
      </c>
      <c r="K268" s="85">
        <v>119491</v>
      </c>
      <c r="L268" s="85">
        <v>113033</v>
      </c>
      <c r="M268" s="48">
        <f t="shared" si="37"/>
        <v>105.7133757398282</v>
      </c>
      <c r="O268" s="282"/>
      <c r="P268" s="282"/>
      <c r="Q268" s="275"/>
      <c r="R268" s="275"/>
      <c r="S268" s="282"/>
      <c r="T268" s="275"/>
      <c r="U268" s="282"/>
      <c r="V268" s="282"/>
      <c r="W268" s="275"/>
      <c r="X268" s="282"/>
      <c r="Y268" s="282"/>
    </row>
    <row r="269" spans="1:25" ht="12.75">
      <c r="A269" s="111" t="s">
        <v>79</v>
      </c>
      <c r="B269" s="347">
        <v>598270</v>
      </c>
      <c r="C269" s="347">
        <v>487869</v>
      </c>
      <c r="D269" s="48">
        <f t="shared" si="34"/>
        <v>122.62923038766556</v>
      </c>
      <c r="E269" s="347">
        <v>579392</v>
      </c>
      <c r="F269" s="347">
        <v>470742</v>
      </c>
      <c r="G269" s="48">
        <f t="shared" si="35"/>
        <v>123.08058341936771</v>
      </c>
      <c r="H269" s="85">
        <v>2652</v>
      </c>
      <c r="I269" s="85">
        <v>2403</v>
      </c>
      <c r="J269" s="48">
        <f t="shared" si="36"/>
        <v>110.36204744069911</v>
      </c>
      <c r="K269" s="85">
        <v>16226</v>
      </c>
      <c r="L269" s="85">
        <v>14724</v>
      </c>
      <c r="M269" s="48">
        <f t="shared" si="37"/>
        <v>110.20103232817169</v>
      </c>
      <c r="O269" s="282"/>
      <c r="P269" s="282"/>
      <c r="Q269" s="275"/>
      <c r="R269" s="282"/>
      <c r="S269" s="282"/>
      <c r="T269" s="275"/>
      <c r="U269" s="282"/>
      <c r="V269" s="282"/>
      <c r="W269" s="275"/>
      <c r="X269" s="282"/>
      <c r="Y269" s="282"/>
    </row>
    <row r="270" spans="1:25" ht="12.75">
      <c r="A270" s="111" t="s">
        <v>80</v>
      </c>
      <c r="B270" s="347">
        <v>1402236</v>
      </c>
      <c r="C270" s="347">
        <v>1448373</v>
      </c>
      <c r="D270" s="48">
        <f t="shared" si="34"/>
        <v>96.8145636517665</v>
      </c>
      <c r="E270" s="347">
        <v>751278</v>
      </c>
      <c r="F270" s="347">
        <v>801064</v>
      </c>
      <c r="G270" s="48">
        <f t="shared" si="35"/>
        <v>93.78501592881467</v>
      </c>
      <c r="H270" s="85">
        <v>33500</v>
      </c>
      <c r="I270" s="85">
        <v>35110</v>
      </c>
      <c r="J270" s="48">
        <f t="shared" si="36"/>
        <v>95.4144118484762</v>
      </c>
      <c r="K270" s="85">
        <v>617458</v>
      </c>
      <c r="L270" s="85">
        <v>612199</v>
      </c>
      <c r="M270" s="48">
        <f t="shared" si="37"/>
        <v>100.85903439894544</v>
      </c>
      <c r="O270" s="282"/>
      <c r="P270" s="282"/>
      <c r="Q270" s="275"/>
      <c r="R270" s="282"/>
      <c r="S270" s="282"/>
      <c r="T270" s="275"/>
      <c r="U270" s="282"/>
      <c r="V270" s="282"/>
      <c r="W270" s="275"/>
      <c r="X270" s="282"/>
      <c r="Y270" s="282"/>
    </row>
    <row r="271" spans="1:25" ht="12.75">
      <c r="A271" s="111" t="s">
        <v>81</v>
      </c>
      <c r="B271" s="347">
        <v>5201774</v>
      </c>
      <c r="C271" s="347">
        <v>5007901</v>
      </c>
      <c r="D271" s="48">
        <f t="shared" si="34"/>
        <v>103.87134250457427</v>
      </c>
      <c r="E271" s="347">
        <v>2570923</v>
      </c>
      <c r="F271" s="347">
        <v>2347978</v>
      </c>
      <c r="G271" s="48">
        <f t="shared" si="35"/>
        <v>109.49519118151875</v>
      </c>
      <c r="H271" s="85">
        <v>16492</v>
      </c>
      <c r="I271" s="85">
        <v>28209</v>
      </c>
      <c r="J271" s="48">
        <f t="shared" si="36"/>
        <v>58.46361090432132</v>
      </c>
      <c r="K271" s="85">
        <v>2614359</v>
      </c>
      <c r="L271" s="85">
        <v>2631714</v>
      </c>
      <c r="M271" s="48">
        <f t="shared" si="37"/>
        <v>99.34054384328996</v>
      </c>
      <c r="O271" s="282"/>
      <c r="P271" s="282"/>
      <c r="Q271" s="275"/>
      <c r="R271" s="282"/>
      <c r="S271" s="282"/>
      <c r="T271" s="275"/>
      <c r="U271" s="282"/>
      <c r="V271" s="282"/>
      <c r="W271" s="275"/>
      <c r="X271" s="282"/>
      <c r="Y271" s="282"/>
    </row>
    <row r="272" spans="1:25" ht="12.75">
      <c r="A272" s="111" t="s">
        <v>82</v>
      </c>
      <c r="B272" s="347">
        <v>2253109</v>
      </c>
      <c r="C272" s="347">
        <v>2092070</v>
      </c>
      <c r="D272" s="48">
        <f t="shared" si="34"/>
        <v>107.69759138078554</v>
      </c>
      <c r="E272" s="347">
        <v>680404</v>
      </c>
      <c r="F272" s="347">
        <v>538184</v>
      </c>
      <c r="G272" s="48">
        <f t="shared" si="35"/>
        <v>126.4259063814606</v>
      </c>
      <c r="H272" s="85">
        <v>136421</v>
      </c>
      <c r="I272" s="85">
        <v>130197</v>
      </c>
      <c r="J272" s="48">
        <f t="shared" si="36"/>
        <v>104.78044809020177</v>
      </c>
      <c r="K272" s="85">
        <v>1436284</v>
      </c>
      <c r="L272" s="85">
        <v>1423689</v>
      </c>
      <c r="M272" s="48">
        <f t="shared" si="37"/>
        <v>100.8846735487877</v>
      </c>
      <c r="O272" s="282"/>
      <c r="P272" s="282"/>
      <c r="Q272" s="275"/>
      <c r="R272" s="282"/>
      <c r="S272" s="282"/>
      <c r="T272" s="275"/>
      <c r="U272" s="282"/>
      <c r="V272" s="282"/>
      <c r="W272" s="275"/>
      <c r="X272" s="282"/>
      <c r="Y272" s="282"/>
    </row>
    <row r="273" spans="1:25" s="206" customFormat="1" ht="12.75">
      <c r="A273" s="183" t="s">
        <v>105</v>
      </c>
      <c r="B273" s="347">
        <v>97773</v>
      </c>
      <c r="C273" s="347">
        <v>114062</v>
      </c>
      <c r="D273" s="48">
        <f t="shared" si="34"/>
        <v>85.71917027581492</v>
      </c>
      <c r="E273" s="347">
        <v>59978</v>
      </c>
      <c r="F273" s="347">
        <v>59555</v>
      </c>
      <c r="G273" s="48">
        <f t="shared" si="35"/>
        <v>100.7102678196625</v>
      </c>
      <c r="H273" s="85">
        <v>5252</v>
      </c>
      <c r="I273" s="85">
        <v>8188</v>
      </c>
      <c r="J273" s="48">
        <f t="shared" si="36"/>
        <v>64.14264777723498</v>
      </c>
      <c r="K273" s="85">
        <v>32543</v>
      </c>
      <c r="L273" s="85">
        <v>46319</v>
      </c>
      <c r="M273" s="48">
        <f t="shared" si="37"/>
        <v>70.25842526824844</v>
      </c>
      <c r="O273" s="282"/>
      <c r="P273" s="282"/>
      <c r="Q273" s="275"/>
      <c r="R273" s="282"/>
      <c r="S273" s="282"/>
      <c r="T273" s="275"/>
      <c r="U273" s="282"/>
      <c r="V273" s="282"/>
      <c r="W273" s="275"/>
      <c r="X273" s="282"/>
      <c r="Y273" s="282"/>
    </row>
    <row r="274" spans="1:25" s="182" customFormat="1" ht="12.75">
      <c r="A274" s="111" t="s">
        <v>83</v>
      </c>
      <c r="B274" s="347">
        <v>3615644</v>
      </c>
      <c r="C274" s="347">
        <v>2734375</v>
      </c>
      <c r="D274" s="48">
        <f t="shared" si="34"/>
        <v>132.2292662857143</v>
      </c>
      <c r="E274" s="347">
        <v>2993282</v>
      </c>
      <c r="F274" s="347">
        <v>2023394</v>
      </c>
      <c r="G274" s="48">
        <f t="shared" si="35"/>
        <v>147.93371928551733</v>
      </c>
      <c r="H274" s="85">
        <v>9464</v>
      </c>
      <c r="I274" s="85">
        <v>7891</v>
      </c>
      <c r="J274" s="48">
        <f t="shared" si="36"/>
        <v>119.9341021416804</v>
      </c>
      <c r="K274" s="85">
        <v>612898</v>
      </c>
      <c r="L274" s="85">
        <v>703090</v>
      </c>
      <c r="M274" s="48">
        <f t="shared" si="37"/>
        <v>87.17205478672716</v>
      </c>
      <c r="O274" s="282"/>
      <c r="P274" s="282"/>
      <c r="Q274" s="275"/>
      <c r="R274" s="282"/>
      <c r="S274" s="282"/>
      <c r="T274" s="275"/>
      <c r="U274" s="282"/>
      <c r="V274" s="282"/>
      <c r="W274" s="275"/>
      <c r="X274" s="282"/>
      <c r="Y274" s="282"/>
    </row>
    <row r="275" spans="1:25" ht="12.75">
      <c r="A275" s="46" t="s">
        <v>110</v>
      </c>
      <c r="B275" s="347">
        <v>569</v>
      </c>
      <c r="C275" s="347">
        <v>1716</v>
      </c>
      <c r="D275" s="48">
        <f t="shared" si="34"/>
        <v>33.158508158508155</v>
      </c>
      <c r="E275" s="353" t="s">
        <v>84</v>
      </c>
      <c r="F275" s="353" t="s">
        <v>84</v>
      </c>
      <c r="G275" s="176" t="s">
        <v>84</v>
      </c>
      <c r="H275" s="65" t="s">
        <v>84</v>
      </c>
      <c r="I275" s="65" t="s">
        <v>84</v>
      </c>
      <c r="J275" s="48" t="s">
        <v>84</v>
      </c>
      <c r="K275" s="85">
        <v>569</v>
      </c>
      <c r="L275" s="85">
        <v>1716</v>
      </c>
      <c r="M275" s="48">
        <f t="shared" si="37"/>
        <v>33.158508158508155</v>
      </c>
      <c r="O275" s="282"/>
      <c r="P275" s="282"/>
      <c r="Q275" s="275"/>
      <c r="R275" s="275"/>
      <c r="S275" s="275"/>
      <c r="T275" s="275"/>
      <c r="U275" s="275"/>
      <c r="V275" s="275"/>
      <c r="W275" s="275"/>
      <c r="X275" s="282"/>
      <c r="Y275" s="282"/>
    </row>
    <row r="276" spans="1:25" ht="12.75">
      <c r="A276" s="111" t="s">
        <v>85</v>
      </c>
      <c r="B276" s="347">
        <v>9107</v>
      </c>
      <c r="C276" s="347">
        <v>9297</v>
      </c>
      <c r="D276" s="48">
        <f t="shared" si="34"/>
        <v>97.95632999892439</v>
      </c>
      <c r="E276" s="347">
        <v>31</v>
      </c>
      <c r="F276" s="347">
        <v>31</v>
      </c>
      <c r="G276" s="48">
        <f t="shared" si="35"/>
        <v>100</v>
      </c>
      <c r="H276" s="65" t="s">
        <v>84</v>
      </c>
      <c r="I276" s="65" t="s">
        <v>84</v>
      </c>
      <c r="J276" s="48" t="s">
        <v>84</v>
      </c>
      <c r="K276" s="85">
        <v>9076</v>
      </c>
      <c r="L276" s="85">
        <v>9266</v>
      </c>
      <c r="M276" s="48">
        <f t="shared" si="37"/>
        <v>97.94949276926398</v>
      </c>
      <c r="O276" s="282"/>
      <c r="P276" s="282"/>
      <c r="Q276" s="275"/>
      <c r="R276" s="282"/>
      <c r="S276" s="282"/>
      <c r="T276" s="275"/>
      <c r="U276" s="275"/>
      <c r="V276" s="275"/>
      <c r="W276" s="275"/>
      <c r="X276" s="282"/>
      <c r="Y276" s="282"/>
    </row>
    <row r="277" spans="1:25" ht="12.75">
      <c r="A277" s="146" t="s">
        <v>86</v>
      </c>
      <c r="B277" s="347">
        <v>851648</v>
      </c>
      <c r="C277" s="347">
        <v>721811</v>
      </c>
      <c r="D277" s="48">
        <f t="shared" si="34"/>
        <v>117.98767267331753</v>
      </c>
      <c r="E277" s="347">
        <v>610029</v>
      </c>
      <c r="F277" s="347">
        <v>520600</v>
      </c>
      <c r="G277" s="48">
        <f t="shared" si="35"/>
        <v>117.17806377257011</v>
      </c>
      <c r="H277" s="85">
        <v>3090</v>
      </c>
      <c r="I277" s="85">
        <v>3182</v>
      </c>
      <c r="J277" s="50">
        <f t="shared" si="36"/>
        <v>97.10873664362036</v>
      </c>
      <c r="K277" s="85">
        <v>238529</v>
      </c>
      <c r="L277" s="85">
        <v>198029</v>
      </c>
      <c r="M277" s="50">
        <f t="shared" si="37"/>
        <v>120.45155002550132</v>
      </c>
      <c r="O277" s="282"/>
      <c r="P277" s="282"/>
      <c r="Q277" s="275"/>
      <c r="R277" s="282"/>
      <c r="S277" s="282"/>
      <c r="T277" s="275"/>
      <c r="U277" s="282"/>
      <c r="V277" s="282"/>
      <c r="W277" s="275"/>
      <c r="X277" s="282"/>
      <c r="Y277" s="282"/>
    </row>
    <row r="278" spans="1:13" ht="12.75">
      <c r="A278" s="218"/>
      <c r="B278" s="218"/>
      <c r="C278" s="218"/>
      <c r="D278" s="218"/>
      <c r="E278" s="360"/>
      <c r="F278" s="360"/>
      <c r="G278" s="218"/>
      <c r="H278" s="360"/>
      <c r="I278" s="360"/>
      <c r="J278" s="218"/>
      <c r="K278" s="360"/>
      <c r="L278" s="360"/>
      <c r="M278" s="218"/>
    </row>
    <row r="280" spans="1:12" ht="12.75">
      <c r="A280" s="25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</row>
    <row r="281" spans="1:12" ht="12.75">
      <c r="A281" s="251"/>
      <c r="B281" s="231"/>
      <c r="C281" s="231"/>
      <c r="D281" s="231"/>
      <c r="E281" s="231"/>
      <c r="F281" s="251"/>
      <c r="G281" s="231"/>
      <c r="H281" s="231"/>
      <c r="I281" s="231"/>
      <c r="J281" s="231"/>
      <c r="K281" s="231"/>
      <c r="L281" s="252"/>
    </row>
    <row r="282" ht="12.75">
      <c r="B282" s="341"/>
    </row>
  </sheetData>
  <sheetProtection/>
  <mergeCells count="90">
    <mergeCell ref="A252:M252"/>
    <mergeCell ref="A254:A256"/>
    <mergeCell ref="B254:D255"/>
    <mergeCell ref="E254:M254"/>
    <mergeCell ref="E255:G255"/>
    <mergeCell ref="H255:J255"/>
    <mergeCell ref="K255:M255"/>
    <mergeCell ref="A226:M226"/>
    <mergeCell ref="A228:A230"/>
    <mergeCell ref="B228:D229"/>
    <mergeCell ref="E228:M228"/>
    <mergeCell ref="E229:G229"/>
    <mergeCell ref="H229:J229"/>
    <mergeCell ref="K229:M229"/>
    <mergeCell ref="A198:M198"/>
    <mergeCell ref="A200:A202"/>
    <mergeCell ref="B200:D201"/>
    <mergeCell ref="E200:M200"/>
    <mergeCell ref="E201:G201"/>
    <mergeCell ref="H201:J201"/>
    <mergeCell ref="K201:M201"/>
    <mergeCell ref="A170:M170"/>
    <mergeCell ref="A172:A174"/>
    <mergeCell ref="B172:D173"/>
    <mergeCell ref="E172:M172"/>
    <mergeCell ref="E173:G173"/>
    <mergeCell ref="H173:J173"/>
    <mergeCell ref="K173:M173"/>
    <mergeCell ref="A142:M142"/>
    <mergeCell ref="A144:A146"/>
    <mergeCell ref="B144:D145"/>
    <mergeCell ref="E144:M144"/>
    <mergeCell ref="E145:G145"/>
    <mergeCell ref="H145:J145"/>
    <mergeCell ref="K145:M145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S62:S63"/>
    <mergeCell ref="J62:J63"/>
    <mergeCell ref="K62:L62"/>
    <mergeCell ref="M62:M63"/>
    <mergeCell ref="Q89:R89"/>
    <mergeCell ref="S89:S90"/>
    <mergeCell ref="N62:O62"/>
    <mergeCell ref="B87:S87"/>
    <mergeCell ref="B88:J88"/>
    <mergeCell ref="K88:S88"/>
    <mergeCell ref="B89:C89"/>
    <mergeCell ref="D89:D90"/>
    <mergeCell ref="E89:F89"/>
    <mergeCell ref="G89:G90"/>
    <mergeCell ref="J89:J90"/>
    <mergeCell ref="K89:L89"/>
    <mergeCell ref="N89:O89"/>
    <mergeCell ref="P89:P90"/>
    <mergeCell ref="P62:P63"/>
    <mergeCell ref="Q62:R62"/>
    <mergeCell ref="A58:S58"/>
    <mergeCell ref="A60:A63"/>
    <mergeCell ref="B60:J61"/>
    <mergeCell ref="K60:S60"/>
    <mergeCell ref="K61:S61"/>
    <mergeCell ref="B62:C62"/>
    <mergeCell ref="D62:D63"/>
    <mergeCell ref="E62:F62"/>
    <mergeCell ref="G62:G63"/>
    <mergeCell ref="H62:I62"/>
    <mergeCell ref="A30:M30"/>
    <mergeCell ref="A32:A34"/>
    <mergeCell ref="B32:D33"/>
    <mergeCell ref="E32:M32"/>
    <mergeCell ref="E33:G33"/>
    <mergeCell ref="H33:J33"/>
    <mergeCell ref="K33:M33"/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8" manualBreakCount="8">
    <brk id="29" max="18" man="1"/>
    <brk id="56" max="255" man="1"/>
    <brk id="112" max="255" man="1"/>
    <brk id="140" max="255" man="1"/>
    <brk id="168" max="255" man="1"/>
    <brk id="197" max="13" man="1"/>
    <brk id="224" max="255" man="1"/>
    <brk id="25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23" customWidth="1"/>
    <col min="2" max="4" width="28.375" style="123" customWidth="1"/>
    <col min="5" max="5" width="28.375" style="130" customWidth="1"/>
    <col min="6" max="16384" width="9.125" style="123" customWidth="1"/>
  </cols>
  <sheetData>
    <row r="1" spans="1:5" ht="32.25" customHeight="1">
      <c r="A1" s="467" t="s">
        <v>187</v>
      </c>
      <c r="B1" s="467"/>
      <c r="C1" s="467"/>
      <c r="D1" s="467"/>
      <c r="E1" s="467"/>
    </row>
    <row r="2" spans="1:5" ht="12.75">
      <c r="A2" s="124"/>
      <c r="B2" s="125"/>
      <c r="C2" s="125"/>
      <c r="D2" s="125"/>
      <c r="E2" s="126" t="s">
        <v>197</v>
      </c>
    </row>
    <row r="3" spans="1:5" ht="32.25" customHeight="1">
      <c r="A3" s="127"/>
      <c r="B3" s="284" t="s">
        <v>114</v>
      </c>
      <c r="C3" s="284" t="s">
        <v>151</v>
      </c>
      <c r="D3" s="284" t="s">
        <v>152</v>
      </c>
      <c r="E3" s="285" t="s">
        <v>153</v>
      </c>
    </row>
    <row r="4" spans="1:8" ht="12.75">
      <c r="A4" s="112" t="s">
        <v>69</v>
      </c>
      <c r="B4" s="372">
        <v>1454</v>
      </c>
      <c r="C4" s="85">
        <v>3248</v>
      </c>
      <c r="D4" s="347">
        <v>1075</v>
      </c>
      <c r="E4" s="347">
        <v>1512</v>
      </c>
      <c r="G4" s="128"/>
      <c r="H4" s="173"/>
    </row>
    <row r="5" spans="1:8" ht="12.75">
      <c r="A5" s="174" t="s">
        <v>107</v>
      </c>
      <c r="B5" s="349">
        <v>1098</v>
      </c>
      <c r="C5" s="85">
        <v>2311</v>
      </c>
      <c r="D5" s="347">
        <v>837</v>
      </c>
      <c r="E5" s="347">
        <v>1386</v>
      </c>
      <c r="G5" s="128"/>
      <c r="H5" s="173"/>
    </row>
    <row r="6" spans="1:8" ht="12.75">
      <c r="A6" s="113" t="s">
        <v>70</v>
      </c>
      <c r="B6" s="349">
        <v>2043</v>
      </c>
      <c r="C6" s="85">
        <v>3550</v>
      </c>
      <c r="D6" s="347">
        <v>2095</v>
      </c>
      <c r="E6" s="347">
        <v>1842</v>
      </c>
      <c r="G6" s="128"/>
      <c r="H6" s="173"/>
    </row>
    <row r="7" spans="1:8" ht="12.75">
      <c r="A7" s="113" t="s">
        <v>71</v>
      </c>
      <c r="B7" s="349">
        <v>1165</v>
      </c>
      <c r="C7" s="85">
        <v>3474</v>
      </c>
      <c r="D7" s="347">
        <v>660</v>
      </c>
      <c r="E7" s="347">
        <v>1336</v>
      </c>
      <c r="G7" s="128"/>
      <c r="H7" s="173"/>
    </row>
    <row r="8" spans="1:8" ht="12.75">
      <c r="A8" s="113" t="s">
        <v>72</v>
      </c>
      <c r="B8" s="349">
        <v>1604</v>
      </c>
      <c r="C8" s="85">
        <v>3413</v>
      </c>
      <c r="D8" s="347">
        <v>1597</v>
      </c>
      <c r="E8" s="347">
        <v>1527</v>
      </c>
      <c r="G8" s="128"/>
      <c r="H8" s="173"/>
    </row>
    <row r="9" spans="1:8" ht="12.75">
      <c r="A9" s="113" t="s">
        <v>73</v>
      </c>
      <c r="B9" s="349">
        <v>914</v>
      </c>
      <c r="C9" s="85">
        <v>3451</v>
      </c>
      <c r="D9" s="347">
        <v>649</v>
      </c>
      <c r="E9" s="347">
        <v>965</v>
      </c>
      <c r="G9" s="128"/>
      <c r="H9" s="173"/>
    </row>
    <row r="10" spans="1:8" ht="12.75">
      <c r="A10" s="113" t="s">
        <v>74</v>
      </c>
      <c r="B10" s="349">
        <v>1000</v>
      </c>
      <c r="C10" s="85">
        <v>830</v>
      </c>
      <c r="D10" s="347">
        <v>632</v>
      </c>
      <c r="E10" s="347">
        <v>1321</v>
      </c>
      <c r="G10" s="128"/>
      <c r="H10" s="173"/>
    </row>
    <row r="11" spans="1:8" ht="12.75">
      <c r="A11" s="113" t="s">
        <v>75</v>
      </c>
      <c r="B11" s="349">
        <v>1469</v>
      </c>
      <c r="C11" s="85">
        <v>2401</v>
      </c>
      <c r="D11" s="347">
        <v>1258</v>
      </c>
      <c r="E11" s="347">
        <v>1534</v>
      </c>
      <c r="G11" s="128"/>
      <c r="H11" s="173"/>
    </row>
    <row r="12" spans="1:8" ht="12.75">
      <c r="A12" s="46" t="s">
        <v>108</v>
      </c>
      <c r="B12" s="349">
        <v>1704</v>
      </c>
      <c r="C12" s="85">
        <v>3247</v>
      </c>
      <c r="D12" s="347">
        <v>1584</v>
      </c>
      <c r="E12" s="347">
        <v>1689</v>
      </c>
      <c r="G12" s="128"/>
      <c r="H12" s="173"/>
    </row>
    <row r="13" spans="1:8" ht="12.75">
      <c r="A13" s="113" t="s">
        <v>76</v>
      </c>
      <c r="B13" s="349">
        <v>1404</v>
      </c>
      <c r="C13" s="85">
        <v>1958</v>
      </c>
      <c r="D13" s="347">
        <v>1283</v>
      </c>
      <c r="E13" s="347">
        <v>1521</v>
      </c>
      <c r="G13" s="128"/>
      <c r="H13" s="173"/>
    </row>
    <row r="14" spans="1:8" ht="12.75">
      <c r="A14" s="113" t="s">
        <v>77</v>
      </c>
      <c r="B14" s="349">
        <v>2070</v>
      </c>
      <c r="C14" s="85">
        <v>3838</v>
      </c>
      <c r="D14" s="347">
        <v>1458</v>
      </c>
      <c r="E14" s="347">
        <v>2016</v>
      </c>
      <c r="G14" s="128"/>
      <c r="H14" s="173"/>
    </row>
    <row r="15" spans="1:8" ht="12.75">
      <c r="A15" s="113" t="s">
        <v>78</v>
      </c>
      <c r="B15" s="349">
        <v>771</v>
      </c>
      <c r="C15" s="85">
        <v>5725</v>
      </c>
      <c r="D15" s="347">
        <v>749</v>
      </c>
      <c r="E15" s="347">
        <v>716</v>
      </c>
      <c r="G15" s="128"/>
      <c r="H15" s="173"/>
    </row>
    <row r="16" spans="1:8" ht="12.75">
      <c r="A16" s="113" t="s">
        <v>80</v>
      </c>
      <c r="B16" s="349">
        <v>1701</v>
      </c>
      <c r="C16" s="85">
        <v>3568</v>
      </c>
      <c r="D16" s="347">
        <v>1396</v>
      </c>
      <c r="E16" s="349">
        <v>1566</v>
      </c>
      <c r="G16" s="128"/>
      <c r="H16" s="173"/>
    </row>
    <row r="17" spans="1:8" ht="14.25" customHeight="1">
      <c r="A17" s="113" t="s">
        <v>81</v>
      </c>
      <c r="B17" s="349">
        <v>1874</v>
      </c>
      <c r="C17" s="85">
        <v>3555</v>
      </c>
      <c r="D17" s="347">
        <v>1593</v>
      </c>
      <c r="E17" s="349">
        <v>1677</v>
      </c>
      <c r="G17" s="128"/>
      <c r="H17" s="173"/>
    </row>
    <row r="18" spans="1:8" ht="12.75">
      <c r="A18" s="113" t="s">
        <v>99</v>
      </c>
      <c r="B18" s="349">
        <v>1529</v>
      </c>
      <c r="C18" s="85">
        <v>3098</v>
      </c>
      <c r="D18" s="347">
        <v>1253</v>
      </c>
      <c r="E18" s="349">
        <v>1507</v>
      </c>
      <c r="G18" s="128"/>
      <c r="H18" s="173"/>
    </row>
    <row r="19" spans="1:8" ht="12.75">
      <c r="A19" s="174" t="s">
        <v>109</v>
      </c>
      <c r="B19" s="349">
        <v>1150</v>
      </c>
      <c r="C19" s="65">
        <v>497</v>
      </c>
      <c r="D19" s="347">
        <v>1083</v>
      </c>
      <c r="E19" s="349">
        <v>1296</v>
      </c>
      <c r="G19" s="128"/>
      <c r="H19" s="173"/>
    </row>
    <row r="20" spans="1:8" ht="12.75">
      <c r="A20" s="113" t="s">
        <v>83</v>
      </c>
      <c r="B20" s="349">
        <v>1322</v>
      </c>
      <c r="C20" s="85">
        <v>3839</v>
      </c>
      <c r="D20" s="347">
        <v>956</v>
      </c>
      <c r="E20" s="349">
        <v>1494</v>
      </c>
      <c r="G20" s="129"/>
      <c r="H20" s="173"/>
    </row>
    <row r="21" spans="1:8" ht="12.75">
      <c r="A21" s="46" t="s">
        <v>110</v>
      </c>
      <c r="B21" s="349">
        <v>1432</v>
      </c>
      <c r="C21" s="207" t="s">
        <v>84</v>
      </c>
      <c r="E21" s="349">
        <v>1432</v>
      </c>
      <c r="G21" s="128"/>
      <c r="H21" s="173"/>
    </row>
    <row r="22" spans="1:8" ht="12.75">
      <c r="A22" s="113" t="s">
        <v>85</v>
      </c>
      <c r="B22" s="349">
        <v>291</v>
      </c>
      <c r="C22" s="373" t="s">
        <v>84</v>
      </c>
      <c r="D22" s="349">
        <v>500</v>
      </c>
      <c r="E22" s="349">
        <v>291</v>
      </c>
      <c r="G22" s="128"/>
      <c r="H22" s="173"/>
    </row>
    <row r="23" spans="1:8" ht="12.75">
      <c r="A23" s="115" t="s">
        <v>86</v>
      </c>
      <c r="B23" s="348">
        <v>1417</v>
      </c>
      <c r="C23" s="348">
        <v>3000</v>
      </c>
      <c r="D23" s="348">
        <v>1766</v>
      </c>
      <c r="E23" s="348">
        <v>1195</v>
      </c>
      <c r="G23" s="128"/>
      <c r="H23" s="173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23" customWidth="1"/>
    <col min="2" max="4" width="28.25390625" style="123" customWidth="1"/>
    <col min="5" max="5" width="28.25390625" style="130" customWidth="1"/>
    <col min="6" max="16384" width="9.125" style="123" customWidth="1"/>
  </cols>
  <sheetData>
    <row r="1" spans="1:5" ht="33" customHeight="1">
      <c r="A1" s="467" t="s">
        <v>188</v>
      </c>
      <c r="B1" s="467"/>
      <c r="C1" s="467"/>
      <c r="D1" s="467"/>
      <c r="E1" s="467"/>
    </row>
    <row r="2" spans="2:5" ht="12.75">
      <c r="B2" s="125"/>
      <c r="C2" s="125"/>
      <c r="D2" s="125"/>
      <c r="E2" s="303" t="s">
        <v>91</v>
      </c>
    </row>
    <row r="3" spans="1:5" ht="30.75" customHeight="1">
      <c r="A3" s="127"/>
      <c r="B3" s="284" t="s">
        <v>114</v>
      </c>
      <c r="C3" s="284" t="s">
        <v>151</v>
      </c>
      <c r="D3" s="284" t="s">
        <v>152</v>
      </c>
      <c r="E3" s="285" t="s">
        <v>153</v>
      </c>
    </row>
    <row r="4" spans="1:7" ht="12.75">
      <c r="A4" s="112" t="s">
        <v>69</v>
      </c>
      <c r="B4" s="374">
        <v>138</v>
      </c>
      <c r="C4" s="374">
        <v>158</v>
      </c>
      <c r="D4" s="374">
        <v>78</v>
      </c>
      <c r="E4" s="374">
        <v>100</v>
      </c>
      <c r="G4" s="85"/>
    </row>
    <row r="5" spans="1:7" ht="12.75">
      <c r="A5" s="174" t="s">
        <v>104</v>
      </c>
      <c r="B5" s="375">
        <v>114</v>
      </c>
      <c r="C5" s="375">
        <v>79</v>
      </c>
      <c r="D5" s="375">
        <v>81</v>
      </c>
      <c r="E5" s="375">
        <v>117</v>
      </c>
      <c r="G5" s="85"/>
    </row>
    <row r="6" spans="1:7" ht="12.75">
      <c r="A6" s="113" t="s">
        <v>70</v>
      </c>
      <c r="B6" s="375">
        <v>164</v>
      </c>
      <c r="C6" s="375">
        <v>183</v>
      </c>
      <c r="D6" s="375">
        <v>135</v>
      </c>
      <c r="E6" s="375">
        <v>93</v>
      </c>
      <c r="G6" s="85"/>
    </row>
    <row r="7" spans="1:7" ht="12.75">
      <c r="A7" s="113" t="s">
        <v>71</v>
      </c>
      <c r="B7" s="375">
        <v>142</v>
      </c>
      <c r="C7" s="375">
        <v>171</v>
      </c>
      <c r="D7" s="375">
        <v>70</v>
      </c>
      <c r="E7" s="375">
        <v>104</v>
      </c>
      <c r="G7" s="85"/>
    </row>
    <row r="8" spans="1:7" ht="12.75">
      <c r="A8" s="113" t="s">
        <v>72</v>
      </c>
      <c r="B8" s="375">
        <v>115</v>
      </c>
      <c r="C8" s="375">
        <v>114</v>
      </c>
      <c r="D8" s="375">
        <v>110</v>
      </c>
      <c r="E8" s="375">
        <v>123</v>
      </c>
      <c r="G8" s="85"/>
    </row>
    <row r="9" spans="1:7" ht="12.75">
      <c r="A9" s="113" t="s">
        <v>73</v>
      </c>
      <c r="B9" s="375">
        <v>97</v>
      </c>
      <c r="C9" s="375">
        <v>86</v>
      </c>
      <c r="D9" s="375">
        <v>109</v>
      </c>
      <c r="E9" s="375">
        <v>59</v>
      </c>
      <c r="G9" s="85"/>
    </row>
    <row r="10" spans="1:7" ht="12.75">
      <c r="A10" s="113" t="s">
        <v>74</v>
      </c>
      <c r="B10" s="375">
        <v>142</v>
      </c>
      <c r="C10" s="375">
        <v>164</v>
      </c>
      <c r="D10" s="375">
        <v>66</v>
      </c>
      <c r="E10" s="375">
        <v>103</v>
      </c>
      <c r="G10" s="85"/>
    </row>
    <row r="11" spans="1:7" ht="12.75">
      <c r="A11" s="113" t="s">
        <v>75</v>
      </c>
      <c r="B11" s="375">
        <v>97</v>
      </c>
      <c r="C11" s="375">
        <v>148</v>
      </c>
      <c r="D11" s="375">
        <v>55</v>
      </c>
      <c r="E11" s="375">
        <v>77</v>
      </c>
      <c r="G11" s="85"/>
    </row>
    <row r="12" spans="1:7" ht="12.75">
      <c r="A12" s="46" t="s">
        <v>108</v>
      </c>
      <c r="B12" s="375">
        <v>130</v>
      </c>
      <c r="C12" s="375">
        <v>138</v>
      </c>
      <c r="D12" s="375">
        <v>121</v>
      </c>
      <c r="E12" s="375">
        <v>111</v>
      </c>
      <c r="G12" s="85"/>
    </row>
    <row r="13" spans="1:7" ht="12.75">
      <c r="A13" s="113" t="s">
        <v>76</v>
      </c>
      <c r="B13" s="375">
        <v>162</v>
      </c>
      <c r="C13" s="375">
        <v>169</v>
      </c>
      <c r="D13" s="375">
        <v>93</v>
      </c>
      <c r="E13" s="375">
        <v>104</v>
      </c>
      <c r="G13" s="85"/>
    </row>
    <row r="14" spans="1:7" ht="12.75">
      <c r="A14" s="113" t="s">
        <v>77</v>
      </c>
      <c r="B14" s="375">
        <v>129</v>
      </c>
      <c r="C14" s="375">
        <v>163</v>
      </c>
      <c r="D14" s="375">
        <v>74</v>
      </c>
      <c r="E14" s="375">
        <v>95</v>
      </c>
      <c r="G14" s="85"/>
    </row>
    <row r="15" spans="1:7" ht="12.75">
      <c r="A15" s="113" t="s">
        <v>78</v>
      </c>
      <c r="B15" s="375">
        <v>90</v>
      </c>
      <c r="C15" s="376" t="s">
        <v>84</v>
      </c>
      <c r="D15" s="375">
        <v>49</v>
      </c>
      <c r="E15" s="375">
        <v>91</v>
      </c>
      <c r="G15" s="85"/>
    </row>
    <row r="16" spans="1:7" ht="12.75">
      <c r="A16" s="113" t="s">
        <v>79</v>
      </c>
      <c r="B16" s="375">
        <v>60</v>
      </c>
      <c r="C16" s="376" t="s">
        <v>84</v>
      </c>
      <c r="D16" s="375">
        <v>60</v>
      </c>
      <c r="E16" s="375">
        <v>60</v>
      </c>
      <c r="G16" s="85"/>
    </row>
    <row r="17" spans="1:7" ht="12.75">
      <c r="A17" s="113" t="s">
        <v>80</v>
      </c>
      <c r="B17" s="375">
        <v>149</v>
      </c>
      <c r="C17" s="375">
        <v>203</v>
      </c>
      <c r="D17" s="375">
        <v>80</v>
      </c>
      <c r="E17" s="375">
        <v>83</v>
      </c>
      <c r="G17" s="85"/>
    </row>
    <row r="18" spans="1:7" ht="14.25" customHeight="1">
      <c r="A18" s="113" t="s">
        <v>81</v>
      </c>
      <c r="B18" s="375">
        <v>138</v>
      </c>
      <c r="C18" s="375">
        <v>166</v>
      </c>
      <c r="D18" s="375">
        <v>95</v>
      </c>
      <c r="E18" s="375">
        <v>94</v>
      </c>
      <c r="G18" s="85"/>
    </row>
    <row r="19" spans="1:7" ht="12.75">
      <c r="A19" s="113" t="s">
        <v>82</v>
      </c>
      <c r="B19" s="375">
        <v>132</v>
      </c>
      <c r="C19" s="375">
        <v>163</v>
      </c>
      <c r="D19" s="375">
        <v>63</v>
      </c>
      <c r="E19" s="375">
        <v>118</v>
      </c>
      <c r="G19" s="85"/>
    </row>
    <row r="20" spans="1:7" ht="12.75">
      <c r="A20" s="174" t="s">
        <v>109</v>
      </c>
      <c r="B20" s="375">
        <v>140</v>
      </c>
      <c r="C20" s="375">
        <v>182</v>
      </c>
      <c r="D20" s="375">
        <v>84</v>
      </c>
      <c r="E20" s="375">
        <v>101</v>
      </c>
      <c r="G20" s="85"/>
    </row>
    <row r="21" spans="1:7" ht="12.75">
      <c r="A21" s="113" t="s">
        <v>83</v>
      </c>
      <c r="B21" s="375">
        <v>105</v>
      </c>
      <c r="C21" s="375">
        <v>150</v>
      </c>
      <c r="D21" s="375">
        <v>38</v>
      </c>
      <c r="E21" s="375">
        <v>103</v>
      </c>
      <c r="G21" s="85"/>
    </row>
    <row r="22" spans="1:7" ht="12.75">
      <c r="A22" s="46" t="s">
        <v>110</v>
      </c>
      <c r="B22" s="375">
        <v>43</v>
      </c>
      <c r="C22" s="377"/>
      <c r="D22" s="376" t="s">
        <v>84</v>
      </c>
      <c r="E22" s="375">
        <v>43</v>
      </c>
      <c r="G22" s="85"/>
    </row>
    <row r="23" spans="1:7" ht="12.75">
      <c r="A23" s="113" t="s">
        <v>85</v>
      </c>
      <c r="B23" s="375">
        <v>28</v>
      </c>
      <c r="C23" s="378">
        <v>23</v>
      </c>
      <c r="D23" s="376" t="s">
        <v>84</v>
      </c>
      <c r="E23" s="375">
        <v>28</v>
      </c>
      <c r="G23" s="85"/>
    </row>
    <row r="24" spans="1:7" ht="12.75">
      <c r="A24" s="115" t="s">
        <v>86</v>
      </c>
      <c r="B24" s="379">
        <v>169</v>
      </c>
      <c r="C24" s="380">
        <v>174</v>
      </c>
      <c r="D24" s="381" t="s">
        <v>84</v>
      </c>
      <c r="E24" s="379">
        <v>94</v>
      </c>
      <c r="G24" s="85"/>
    </row>
    <row r="25" spans="1:5" ht="12.75">
      <c r="A25" s="131"/>
      <c r="B25" s="131"/>
      <c r="C25" s="131"/>
      <c r="D25" s="131"/>
      <c r="E25" s="132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33" customWidth="1"/>
    <col min="2" max="2" width="10.375" style="133" customWidth="1"/>
    <col min="3" max="4" width="9.875" style="133" customWidth="1"/>
    <col min="5" max="5" width="11.375" style="133" customWidth="1"/>
    <col min="6" max="6" width="10.625" style="133" customWidth="1"/>
    <col min="7" max="7" width="9.75390625" style="133" customWidth="1"/>
    <col min="8" max="8" width="10.25390625" style="133" customWidth="1"/>
    <col min="9" max="9" width="11.00390625" style="133" customWidth="1"/>
    <col min="10" max="10" width="10.75390625" style="133" customWidth="1"/>
    <col min="11" max="11" width="12.875" style="133" customWidth="1"/>
    <col min="12" max="12" width="10.25390625" style="133" bestFit="1" customWidth="1"/>
    <col min="13" max="13" width="9.25390625" style="133" bestFit="1" customWidth="1"/>
    <col min="14" max="16384" width="9.125" style="133" customWidth="1"/>
  </cols>
  <sheetData>
    <row r="1" spans="1:11" ht="29.25" customHeight="1">
      <c r="A1" s="468" t="s">
        <v>189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2:11" ht="12.75">
      <c r="B2" s="134"/>
      <c r="C2" s="134"/>
      <c r="D2" s="134"/>
      <c r="E2" s="134"/>
      <c r="F2" s="134"/>
      <c r="G2" s="134"/>
      <c r="H2" s="134"/>
      <c r="I2" s="134"/>
      <c r="J2" s="134"/>
      <c r="K2" s="135" t="s">
        <v>101</v>
      </c>
    </row>
    <row r="3" spans="1:12" ht="15.75" customHeight="1">
      <c r="A3" s="469"/>
      <c r="B3" s="470" t="s">
        <v>157</v>
      </c>
      <c r="C3" s="470"/>
      <c r="D3" s="471"/>
      <c r="E3" s="471"/>
      <c r="F3" s="471"/>
      <c r="G3" s="470" t="s">
        <v>156</v>
      </c>
      <c r="H3" s="470"/>
      <c r="I3" s="471"/>
      <c r="J3" s="471"/>
      <c r="K3" s="472"/>
      <c r="L3" s="136"/>
    </row>
    <row r="4" spans="1:12" ht="16.5" customHeight="1">
      <c r="A4" s="469"/>
      <c r="B4" s="470" t="s">
        <v>155</v>
      </c>
      <c r="C4" s="470"/>
      <c r="D4" s="470"/>
      <c r="E4" s="470" t="s">
        <v>154</v>
      </c>
      <c r="F4" s="470"/>
      <c r="G4" s="470" t="s">
        <v>155</v>
      </c>
      <c r="H4" s="470"/>
      <c r="I4" s="470"/>
      <c r="J4" s="470" t="s">
        <v>154</v>
      </c>
      <c r="K4" s="473"/>
      <c r="L4" s="136"/>
    </row>
    <row r="5" spans="1:12" ht="43.5" customHeight="1">
      <c r="A5" s="469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193</v>
      </c>
      <c r="H5" s="307" t="s">
        <v>119</v>
      </c>
      <c r="I5" s="307" t="s">
        <v>194</v>
      </c>
      <c r="J5" s="307" t="s">
        <v>193</v>
      </c>
      <c r="K5" s="308" t="s">
        <v>119</v>
      </c>
      <c r="L5" s="136"/>
    </row>
    <row r="6" spans="1:25" s="267" customFormat="1" ht="12.75" customHeight="1">
      <c r="A6" s="230" t="s">
        <v>69</v>
      </c>
      <c r="B6" s="343">
        <f>SUM(B7:B27)</f>
        <v>3290908</v>
      </c>
      <c r="C6" s="343">
        <f>SUM(C7:C27)</f>
        <v>3169146</v>
      </c>
      <c r="D6" s="316">
        <f>B6/C6%</f>
        <v>103.8421076214223</v>
      </c>
      <c r="E6" s="330">
        <v>71</v>
      </c>
      <c r="F6" s="330">
        <v>70</v>
      </c>
      <c r="G6" s="343">
        <f>SUM(G7:G27)</f>
        <v>781532</v>
      </c>
      <c r="H6" s="343">
        <f>SUM(H7:H27)</f>
        <v>786369</v>
      </c>
      <c r="I6" s="316">
        <f>G6/H6%</f>
        <v>99.38489436892858</v>
      </c>
      <c r="J6" s="330">
        <v>529</v>
      </c>
      <c r="K6" s="330">
        <v>497</v>
      </c>
      <c r="L6" s="265"/>
      <c r="M6" s="279"/>
      <c r="N6" s="279"/>
      <c r="O6" s="280"/>
      <c r="P6" s="279"/>
      <c r="Q6" s="279"/>
      <c r="R6" s="280"/>
      <c r="S6" s="279"/>
      <c r="T6" s="279"/>
      <c r="U6" s="280"/>
      <c r="V6" s="279"/>
      <c r="W6" s="279"/>
      <c r="X6" s="280"/>
      <c r="Y6" s="266"/>
    </row>
    <row r="7" spans="1:25" s="267" customFormat="1" ht="12.75" customHeight="1">
      <c r="A7" s="183" t="s">
        <v>104</v>
      </c>
      <c r="B7" s="330">
        <v>347102</v>
      </c>
      <c r="C7" s="330">
        <v>333284</v>
      </c>
      <c r="D7" s="34">
        <f aca="true" t="shared" si="0" ref="D7:D26">B7/C7%</f>
        <v>104.14601361001428</v>
      </c>
      <c r="E7" s="330">
        <v>83</v>
      </c>
      <c r="F7" s="330">
        <v>83</v>
      </c>
      <c r="G7" s="330">
        <v>13612</v>
      </c>
      <c r="H7" s="330">
        <v>13335</v>
      </c>
      <c r="I7" s="34">
        <f aca="true" t="shared" si="1" ref="I7:I22">G7/H7%</f>
        <v>102.07724034495689</v>
      </c>
      <c r="J7" s="330">
        <v>596</v>
      </c>
      <c r="K7" s="330">
        <v>496</v>
      </c>
      <c r="L7" s="265"/>
      <c r="M7" s="279"/>
      <c r="N7" s="279"/>
      <c r="O7" s="280"/>
      <c r="P7" s="279"/>
      <c r="Q7" s="279"/>
      <c r="R7" s="280"/>
      <c r="S7" s="279"/>
      <c r="T7" s="279"/>
      <c r="U7" s="280"/>
      <c r="V7" s="279"/>
      <c r="W7" s="279"/>
      <c r="X7" s="280"/>
      <c r="Y7" s="266"/>
    </row>
    <row r="8" spans="1:25" s="267" customFormat="1" ht="12.75" customHeight="1">
      <c r="A8" s="268" t="s">
        <v>70</v>
      </c>
      <c r="B8" s="330">
        <v>181379</v>
      </c>
      <c r="C8" s="330">
        <v>181473</v>
      </c>
      <c r="D8" s="34">
        <f t="shared" si="0"/>
        <v>99.94820166085313</v>
      </c>
      <c r="E8" s="330">
        <v>71</v>
      </c>
      <c r="F8" s="330">
        <v>70</v>
      </c>
      <c r="G8" s="330">
        <v>71138</v>
      </c>
      <c r="H8" s="330">
        <v>94886</v>
      </c>
      <c r="I8" s="34">
        <f t="shared" si="1"/>
        <v>74.972071749257</v>
      </c>
      <c r="J8" s="330">
        <v>364</v>
      </c>
      <c r="K8" s="330">
        <v>337</v>
      </c>
      <c r="M8" s="279"/>
      <c r="N8" s="279"/>
      <c r="O8" s="280"/>
      <c r="P8" s="279"/>
      <c r="Q8" s="279"/>
      <c r="R8" s="280"/>
      <c r="S8" s="279"/>
      <c r="T8" s="279"/>
      <c r="U8" s="280"/>
      <c r="V8" s="279"/>
      <c r="W8" s="279"/>
      <c r="X8" s="280"/>
      <c r="Y8" s="266"/>
    </row>
    <row r="9" spans="1:25" s="267" customFormat="1" ht="12.75" customHeight="1">
      <c r="A9" s="268" t="s">
        <v>71</v>
      </c>
      <c r="B9" s="330">
        <v>226692</v>
      </c>
      <c r="C9" s="330">
        <v>218552</v>
      </c>
      <c r="D9" s="34">
        <f t="shared" si="0"/>
        <v>103.72451407445368</v>
      </c>
      <c r="E9" s="330">
        <v>62</v>
      </c>
      <c r="F9" s="330">
        <v>66</v>
      </c>
      <c r="G9" s="330">
        <v>9123</v>
      </c>
      <c r="H9" s="330">
        <v>9211</v>
      </c>
      <c r="I9" s="34">
        <f t="shared" si="1"/>
        <v>99.04462056237108</v>
      </c>
      <c r="J9" s="330">
        <v>229</v>
      </c>
      <c r="K9" s="330">
        <v>209</v>
      </c>
      <c r="M9" s="279"/>
      <c r="N9" s="279"/>
      <c r="O9" s="280"/>
      <c r="P9" s="279"/>
      <c r="Q9" s="279"/>
      <c r="R9" s="280"/>
      <c r="S9" s="279"/>
      <c r="T9" s="279"/>
      <c r="U9" s="280"/>
      <c r="V9" s="279"/>
      <c r="W9" s="279"/>
      <c r="X9" s="280"/>
      <c r="Y9" s="266"/>
    </row>
    <row r="10" spans="1:25" s="267" customFormat="1" ht="12.75" customHeight="1">
      <c r="A10" s="268" t="s">
        <v>72</v>
      </c>
      <c r="B10" s="330">
        <v>294420</v>
      </c>
      <c r="C10" s="330">
        <v>275896</v>
      </c>
      <c r="D10" s="34">
        <f t="shared" si="0"/>
        <v>106.71412416272798</v>
      </c>
      <c r="E10" s="330">
        <v>81</v>
      </c>
      <c r="F10" s="330">
        <v>71</v>
      </c>
      <c r="G10" s="330">
        <v>32546</v>
      </c>
      <c r="H10" s="330">
        <v>30970</v>
      </c>
      <c r="I10" s="34">
        <f t="shared" si="1"/>
        <v>105.08879560865354</v>
      </c>
      <c r="J10" s="330">
        <v>674</v>
      </c>
      <c r="K10" s="330">
        <v>541</v>
      </c>
      <c r="M10" s="279"/>
      <c r="N10" s="279"/>
      <c r="O10" s="280"/>
      <c r="P10" s="279"/>
      <c r="Q10" s="279"/>
      <c r="R10" s="280"/>
      <c r="S10" s="279"/>
      <c r="T10" s="279"/>
      <c r="U10" s="280"/>
      <c r="V10" s="279"/>
      <c r="W10" s="279"/>
      <c r="X10" s="280"/>
      <c r="Y10" s="266"/>
    </row>
    <row r="11" spans="1:25" s="267" customFormat="1" ht="12.75" customHeight="1">
      <c r="A11" s="268" t="s">
        <v>73</v>
      </c>
      <c r="B11" s="330">
        <v>68134</v>
      </c>
      <c r="C11" s="330">
        <v>66743</v>
      </c>
      <c r="D11" s="34">
        <f t="shared" si="0"/>
        <v>102.08411368982516</v>
      </c>
      <c r="E11" s="330">
        <v>57</v>
      </c>
      <c r="F11" s="330">
        <v>57</v>
      </c>
      <c r="G11" s="330">
        <v>26</v>
      </c>
      <c r="H11" s="331" t="s">
        <v>84</v>
      </c>
      <c r="I11" s="34" t="s">
        <v>84</v>
      </c>
      <c r="J11" s="330">
        <v>25</v>
      </c>
      <c r="K11" s="331" t="s">
        <v>84</v>
      </c>
      <c r="L11" s="269"/>
      <c r="M11" s="279"/>
      <c r="N11" s="279"/>
      <c r="O11" s="280"/>
      <c r="P11" s="279"/>
      <c r="Q11" s="279"/>
      <c r="R11" s="280"/>
      <c r="S11" s="281"/>
      <c r="T11" s="279"/>
      <c r="U11" s="281"/>
      <c r="V11" s="281"/>
      <c r="W11" s="279"/>
      <c r="X11" s="281"/>
      <c r="Y11" s="270"/>
    </row>
    <row r="12" spans="1:25" s="267" customFormat="1" ht="12.75" customHeight="1">
      <c r="A12" s="268" t="s">
        <v>74</v>
      </c>
      <c r="B12" s="330">
        <v>292276</v>
      </c>
      <c r="C12" s="330">
        <v>274147</v>
      </c>
      <c r="D12" s="34">
        <f t="shared" si="0"/>
        <v>106.61287557405335</v>
      </c>
      <c r="E12" s="330">
        <v>72</v>
      </c>
      <c r="F12" s="330">
        <v>71</v>
      </c>
      <c r="G12" s="330">
        <v>15029</v>
      </c>
      <c r="H12" s="330">
        <v>16308</v>
      </c>
      <c r="I12" s="34">
        <f t="shared" si="1"/>
        <v>92.15722344861418</v>
      </c>
      <c r="J12" s="330">
        <v>689</v>
      </c>
      <c r="K12" s="330">
        <v>689</v>
      </c>
      <c r="M12" s="279"/>
      <c r="N12" s="279"/>
      <c r="O12" s="280"/>
      <c r="P12" s="279"/>
      <c r="Q12" s="279"/>
      <c r="R12" s="280"/>
      <c r="S12" s="279"/>
      <c r="T12" s="279"/>
      <c r="U12" s="280"/>
      <c r="V12" s="279"/>
      <c r="W12" s="279"/>
      <c r="X12" s="280"/>
      <c r="Y12" s="266"/>
    </row>
    <row r="13" spans="1:25" s="267" customFormat="1" ht="12.75" customHeight="1">
      <c r="A13" s="268" t="s">
        <v>75</v>
      </c>
      <c r="B13" s="330">
        <v>131228</v>
      </c>
      <c r="C13" s="330">
        <v>132726</v>
      </c>
      <c r="D13" s="34">
        <f t="shared" si="0"/>
        <v>98.87135904042916</v>
      </c>
      <c r="E13" s="330">
        <v>61</v>
      </c>
      <c r="F13" s="330">
        <v>68</v>
      </c>
      <c r="G13" s="330">
        <v>6017</v>
      </c>
      <c r="H13" s="330">
        <v>7598</v>
      </c>
      <c r="I13" s="34">
        <f t="shared" si="1"/>
        <v>79.19189260331666</v>
      </c>
      <c r="J13" s="330">
        <v>191</v>
      </c>
      <c r="K13" s="330">
        <v>197</v>
      </c>
      <c r="M13" s="279"/>
      <c r="N13" s="279"/>
      <c r="O13" s="280"/>
      <c r="P13" s="279"/>
      <c r="Q13" s="279"/>
      <c r="R13" s="280"/>
      <c r="S13" s="279"/>
      <c r="T13" s="279"/>
      <c r="U13" s="280"/>
      <c r="V13" s="279"/>
      <c r="W13" s="279"/>
      <c r="X13" s="280"/>
      <c r="Y13" s="266"/>
    </row>
    <row r="14" spans="1:25" s="267" customFormat="1" ht="12.75" customHeight="1">
      <c r="A14" s="46" t="s">
        <v>106</v>
      </c>
      <c r="B14" s="330">
        <v>186421</v>
      </c>
      <c r="C14" s="330">
        <v>163688</v>
      </c>
      <c r="D14" s="34">
        <f t="shared" si="0"/>
        <v>113.88800645129758</v>
      </c>
      <c r="E14" s="330">
        <v>77</v>
      </c>
      <c r="F14" s="330">
        <v>63</v>
      </c>
      <c r="G14" s="330">
        <v>12699</v>
      </c>
      <c r="H14" s="330">
        <v>18654</v>
      </c>
      <c r="I14" s="34">
        <f t="shared" si="1"/>
        <v>68.07655194596333</v>
      </c>
      <c r="J14" s="330">
        <v>436</v>
      </c>
      <c r="K14" s="330">
        <v>774</v>
      </c>
      <c r="M14" s="279"/>
      <c r="N14" s="279"/>
      <c r="O14" s="280"/>
      <c r="P14" s="279"/>
      <c r="Q14" s="279"/>
      <c r="R14" s="280"/>
      <c r="S14" s="279"/>
      <c r="T14" s="279"/>
      <c r="U14" s="280"/>
      <c r="V14" s="279"/>
      <c r="W14" s="279"/>
      <c r="X14" s="280"/>
      <c r="Y14" s="266"/>
    </row>
    <row r="15" spans="1:25" s="267" customFormat="1" ht="12.75" customHeight="1">
      <c r="A15" s="268" t="s">
        <v>76</v>
      </c>
      <c r="B15" s="330">
        <v>243673</v>
      </c>
      <c r="C15" s="330">
        <v>229817</v>
      </c>
      <c r="D15" s="34">
        <f t="shared" si="0"/>
        <v>106.02914492835603</v>
      </c>
      <c r="E15" s="330">
        <v>86</v>
      </c>
      <c r="F15" s="330">
        <v>88</v>
      </c>
      <c r="G15" s="330">
        <v>74952</v>
      </c>
      <c r="H15" s="330">
        <v>77352</v>
      </c>
      <c r="I15" s="34">
        <f t="shared" si="1"/>
        <v>96.89730065156687</v>
      </c>
      <c r="J15" s="330">
        <v>751</v>
      </c>
      <c r="K15" s="330">
        <v>774</v>
      </c>
      <c r="M15" s="279"/>
      <c r="N15" s="279"/>
      <c r="O15" s="280"/>
      <c r="P15" s="279"/>
      <c r="Q15" s="279"/>
      <c r="R15" s="280"/>
      <c r="S15" s="279"/>
      <c r="T15" s="279"/>
      <c r="U15" s="280"/>
      <c r="V15" s="279"/>
      <c r="W15" s="279"/>
      <c r="X15" s="280"/>
      <c r="Y15" s="266"/>
    </row>
    <row r="16" spans="1:25" s="267" customFormat="1" ht="12.75" customHeight="1">
      <c r="A16" s="268" t="s">
        <v>77</v>
      </c>
      <c r="B16" s="330">
        <v>187801</v>
      </c>
      <c r="C16" s="330">
        <v>182185</v>
      </c>
      <c r="D16" s="34">
        <f t="shared" si="0"/>
        <v>103.08258089304827</v>
      </c>
      <c r="E16" s="330">
        <v>82</v>
      </c>
      <c r="F16" s="330">
        <v>81</v>
      </c>
      <c r="G16" s="330">
        <v>127934</v>
      </c>
      <c r="H16" s="330">
        <v>125795</v>
      </c>
      <c r="I16" s="34">
        <f t="shared" si="1"/>
        <v>101.70038554791526</v>
      </c>
      <c r="J16" s="330">
        <v>462</v>
      </c>
      <c r="K16" s="330">
        <v>457</v>
      </c>
      <c r="M16" s="279"/>
      <c r="N16" s="279"/>
      <c r="O16" s="280"/>
      <c r="P16" s="279"/>
      <c r="Q16" s="279"/>
      <c r="R16" s="280"/>
      <c r="S16" s="279"/>
      <c r="T16" s="279"/>
      <c r="U16" s="280"/>
      <c r="V16" s="279"/>
      <c r="W16" s="279"/>
      <c r="X16" s="280"/>
      <c r="Y16" s="266"/>
    </row>
    <row r="17" spans="1:25" s="267" customFormat="1" ht="12.75" customHeight="1">
      <c r="A17" s="268" t="s">
        <v>78</v>
      </c>
      <c r="B17" s="330">
        <v>76074</v>
      </c>
      <c r="C17" s="330">
        <v>66824</v>
      </c>
      <c r="D17" s="34">
        <f t="shared" si="0"/>
        <v>113.84233209625285</v>
      </c>
      <c r="E17" s="330">
        <v>36</v>
      </c>
      <c r="F17" s="330">
        <v>34</v>
      </c>
      <c r="G17" s="330">
        <v>385</v>
      </c>
      <c r="H17" s="330">
        <v>918</v>
      </c>
      <c r="I17" s="34">
        <f t="shared" si="1"/>
        <v>41.93899782135076</v>
      </c>
      <c r="J17" s="330">
        <v>166</v>
      </c>
      <c r="K17" s="330">
        <v>240</v>
      </c>
      <c r="M17" s="279"/>
      <c r="N17" s="279"/>
      <c r="O17" s="280"/>
      <c r="P17" s="279"/>
      <c r="Q17" s="279"/>
      <c r="R17" s="280"/>
      <c r="S17" s="279"/>
      <c r="T17" s="279"/>
      <c r="U17" s="280"/>
      <c r="V17" s="279"/>
      <c r="W17" s="279"/>
      <c r="X17" s="280"/>
      <c r="Y17" s="266"/>
    </row>
    <row r="18" spans="1:25" s="267" customFormat="1" ht="12.75" customHeight="1">
      <c r="A18" s="268" t="s">
        <v>79</v>
      </c>
      <c r="B18" s="330">
        <v>7702</v>
      </c>
      <c r="C18" s="330">
        <v>8079</v>
      </c>
      <c r="D18" s="34">
        <f t="shared" si="0"/>
        <v>95.33358088872384</v>
      </c>
      <c r="E18" s="330">
        <v>49</v>
      </c>
      <c r="F18" s="330">
        <v>52</v>
      </c>
      <c r="G18" s="331" t="s">
        <v>84</v>
      </c>
      <c r="H18" s="330">
        <v>10</v>
      </c>
      <c r="I18" s="34" t="s">
        <v>84</v>
      </c>
      <c r="J18" s="331" t="s">
        <v>84</v>
      </c>
      <c r="K18" s="330">
        <v>29</v>
      </c>
      <c r="M18" s="279"/>
      <c r="N18" s="279"/>
      <c r="O18" s="280"/>
      <c r="P18" s="279"/>
      <c r="Q18" s="279"/>
      <c r="R18" s="280"/>
      <c r="S18" s="279"/>
      <c r="T18" s="279"/>
      <c r="U18" s="280"/>
      <c r="V18" s="279"/>
      <c r="W18" s="279"/>
      <c r="X18" s="280"/>
      <c r="Y18" s="266"/>
    </row>
    <row r="19" spans="1:25" s="267" customFormat="1" ht="12.75" customHeight="1">
      <c r="A19" s="268" t="s">
        <v>80</v>
      </c>
      <c r="B19" s="330">
        <v>202270</v>
      </c>
      <c r="C19" s="330">
        <v>204504</v>
      </c>
      <c r="D19" s="34">
        <f t="shared" si="0"/>
        <v>98.90760082932363</v>
      </c>
      <c r="E19" s="330">
        <v>76</v>
      </c>
      <c r="F19" s="330">
        <v>78</v>
      </c>
      <c r="G19" s="330">
        <v>131625</v>
      </c>
      <c r="H19" s="330">
        <v>95774</v>
      </c>
      <c r="I19" s="34">
        <f t="shared" si="1"/>
        <v>137.4329149873661</v>
      </c>
      <c r="J19" s="330">
        <v>1045</v>
      </c>
      <c r="K19" s="330">
        <v>951</v>
      </c>
      <c r="M19" s="279"/>
      <c r="N19" s="279"/>
      <c r="O19" s="280"/>
      <c r="P19" s="279"/>
      <c r="Q19" s="279"/>
      <c r="R19" s="280"/>
      <c r="S19" s="279"/>
      <c r="T19" s="279"/>
      <c r="U19" s="280"/>
      <c r="V19" s="279"/>
      <c r="W19" s="279"/>
      <c r="X19" s="280"/>
      <c r="Y19" s="266"/>
    </row>
    <row r="20" spans="1:25" s="267" customFormat="1" ht="12.75" customHeight="1">
      <c r="A20" s="268" t="s">
        <v>81</v>
      </c>
      <c r="B20" s="330">
        <v>194411</v>
      </c>
      <c r="C20" s="330">
        <v>192277</v>
      </c>
      <c r="D20" s="34">
        <f t="shared" si="0"/>
        <v>101.10985713319846</v>
      </c>
      <c r="E20" s="330">
        <v>80</v>
      </c>
      <c r="F20" s="330">
        <v>81</v>
      </c>
      <c r="G20" s="330">
        <v>245387</v>
      </c>
      <c r="H20" s="330">
        <v>244049</v>
      </c>
      <c r="I20" s="34">
        <f t="shared" si="1"/>
        <v>100.54825055624076</v>
      </c>
      <c r="J20" s="330">
        <v>544</v>
      </c>
      <c r="K20" s="330">
        <v>539</v>
      </c>
      <c r="M20" s="279"/>
      <c r="N20" s="279"/>
      <c r="O20" s="280"/>
      <c r="P20" s="279"/>
      <c r="Q20" s="279"/>
      <c r="R20" s="280"/>
      <c r="S20" s="279"/>
      <c r="T20" s="279"/>
      <c r="U20" s="280"/>
      <c r="V20" s="279"/>
      <c r="W20" s="279"/>
      <c r="X20" s="280"/>
      <c r="Y20" s="266"/>
    </row>
    <row r="21" spans="1:25" s="267" customFormat="1" ht="12.75" customHeight="1">
      <c r="A21" s="268" t="s">
        <v>82</v>
      </c>
      <c r="B21" s="330">
        <v>359770</v>
      </c>
      <c r="C21" s="330">
        <v>334626</v>
      </c>
      <c r="D21" s="34">
        <f t="shared" si="0"/>
        <v>107.51406047348382</v>
      </c>
      <c r="E21" s="330">
        <v>60</v>
      </c>
      <c r="F21" s="330">
        <v>59</v>
      </c>
      <c r="G21" s="330">
        <v>1269</v>
      </c>
      <c r="H21" s="330">
        <v>4079</v>
      </c>
      <c r="I21" s="34">
        <f t="shared" si="1"/>
        <v>31.110566315273353</v>
      </c>
      <c r="J21" s="330">
        <v>173</v>
      </c>
      <c r="K21" s="330">
        <v>254</v>
      </c>
      <c r="M21" s="279"/>
      <c r="N21" s="279"/>
      <c r="O21" s="280"/>
      <c r="P21" s="279"/>
      <c r="Q21" s="279"/>
      <c r="R21" s="280"/>
      <c r="S21" s="279"/>
      <c r="T21" s="279"/>
      <c r="U21" s="280"/>
      <c r="V21" s="279"/>
      <c r="W21" s="279"/>
      <c r="X21" s="280"/>
      <c r="Y21" s="266"/>
    </row>
    <row r="22" spans="1:25" s="267" customFormat="1" ht="12.75" customHeight="1">
      <c r="A22" s="183" t="s">
        <v>105</v>
      </c>
      <c r="B22" s="330">
        <v>82431</v>
      </c>
      <c r="C22" s="330">
        <v>92748</v>
      </c>
      <c r="D22" s="34">
        <f t="shared" si="0"/>
        <v>88.87631000129383</v>
      </c>
      <c r="E22" s="330">
        <v>83</v>
      </c>
      <c r="F22" s="330">
        <v>86</v>
      </c>
      <c r="G22" s="330">
        <v>376</v>
      </c>
      <c r="H22" s="330">
        <v>1387</v>
      </c>
      <c r="I22" s="34">
        <f t="shared" si="1"/>
        <v>27.108868060562365</v>
      </c>
      <c r="J22" s="330">
        <v>251</v>
      </c>
      <c r="K22" s="330">
        <v>359</v>
      </c>
      <c r="M22" s="279"/>
      <c r="N22" s="279"/>
      <c r="O22" s="280"/>
      <c r="P22" s="279"/>
      <c r="Q22" s="279"/>
      <c r="R22" s="280"/>
      <c r="S22" s="279"/>
      <c r="T22" s="279"/>
      <c r="U22" s="280"/>
      <c r="V22" s="279"/>
      <c r="W22" s="279"/>
      <c r="X22" s="280"/>
      <c r="Y22" s="266"/>
    </row>
    <row r="23" spans="1:25" s="267" customFormat="1" ht="12.75" customHeight="1">
      <c r="A23" s="268" t="s">
        <v>83</v>
      </c>
      <c r="B23" s="330">
        <v>205585</v>
      </c>
      <c r="C23" s="330">
        <v>198996</v>
      </c>
      <c r="D23" s="34">
        <f t="shared" si="0"/>
        <v>103.3111218315946</v>
      </c>
      <c r="E23" s="330">
        <v>82</v>
      </c>
      <c r="F23" s="330">
        <v>83</v>
      </c>
      <c r="G23" s="330">
        <v>39193</v>
      </c>
      <c r="H23" s="330">
        <v>45683</v>
      </c>
      <c r="I23" s="34">
        <f>G23/H23%</f>
        <v>85.79340235973994</v>
      </c>
      <c r="J23" s="330">
        <v>376</v>
      </c>
      <c r="K23" s="330">
        <v>408</v>
      </c>
      <c r="M23" s="279"/>
      <c r="N23" s="279"/>
      <c r="O23" s="280"/>
      <c r="P23" s="279"/>
      <c r="Q23" s="279"/>
      <c r="R23" s="280"/>
      <c r="S23" s="279"/>
      <c r="T23" s="279"/>
      <c r="U23" s="280"/>
      <c r="V23" s="279"/>
      <c r="W23" s="279"/>
      <c r="X23" s="280"/>
      <c r="Y23" s="266"/>
    </row>
    <row r="24" spans="1:25" s="267" customFormat="1" ht="12.75" customHeight="1">
      <c r="A24" s="46" t="s">
        <v>110</v>
      </c>
      <c r="B24" s="330">
        <v>4</v>
      </c>
      <c r="C24" s="330">
        <v>3</v>
      </c>
      <c r="D24" s="34">
        <f t="shared" si="0"/>
        <v>133.33333333333334</v>
      </c>
      <c r="E24" s="330">
        <v>3</v>
      </c>
      <c r="F24" s="330">
        <v>3</v>
      </c>
      <c r="G24" s="331" t="s">
        <v>84</v>
      </c>
      <c r="H24" s="331" t="s">
        <v>84</v>
      </c>
      <c r="I24" s="34" t="s">
        <v>84</v>
      </c>
      <c r="J24" s="331" t="s">
        <v>84</v>
      </c>
      <c r="K24" s="331" t="s">
        <v>84</v>
      </c>
      <c r="M24" s="279"/>
      <c r="N24" s="279"/>
      <c r="O24" s="280"/>
      <c r="P24" s="279"/>
      <c r="Q24" s="279"/>
      <c r="R24" s="280"/>
      <c r="S24" s="279"/>
      <c r="T24" s="279"/>
      <c r="U24" s="280"/>
      <c r="V24" s="279"/>
      <c r="W24" s="279"/>
      <c r="X24" s="280"/>
      <c r="Y24" s="266"/>
    </row>
    <row r="25" spans="1:25" s="267" customFormat="1" ht="12.75" customHeight="1">
      <c r="A25" s="268" t="s">
        <v>85</v>
      </c>
      <c r="B25" s="330">
        <v>454</v>
      </c>
      <c r="C25" s="330">
        <v>698</v>
      </c>
      <c r="D25" s="34">
        <f t="shared" si="0"/>
        <v>65.0429799426934</v>
      </c>
      <c r="E25" s="330">
        <v>43</v>
      </c>
      <c r="F25" s="330">
        <v>50</v>
      </c>
      <c r="G25" s="330">
        <v>16</v>
      </c>
      <c r="H25" s="330">
        <v>43</v>
      </c>
      <c r="I25" s="34">
        <f>G25/H25%</f>
        <v>37.2093023255814</v>
      </c>
      <c r="J25" s="330">
        <v>100</v>
      </c>
      <c r="K25" s="330">
        <v>287</v>
      </c>
      <c r="M25" s="279"/>
      <c r="N25" s="279"/>
      <c r="O25" s="280"/>
      <c r="P25" s="279"/>
      <c r="Q25" s="279"/>
      <c r="R25" s="280"/>
      <c r="S25" s="281"/>
      <c r="T25" s="281"/>
      <c r="U25" s="281"/>
      <c r="V25" s="281"/>
      <c r="W25" s="281"/>
      <c r="X25" s="281"/>
      <c r="Y25" s="270"/>
    </row>
    <row r="26" spans="1:12" s="267" customFormat="1" ht="12.75">
      <c r="A26" s="49" t="s">
        <v>86</v>
      </c>
      <c r="B26" s="332">
        <v>3081</v>
      </c>
      <c r="C26" s="332">
        <v>11880</v>
      </c>
      <c r="D26" s="87">
        <f t="shared" si="0"/>
        <v>25.934343434343436</v>
      </c>
      <c r="E26" s="332">
        <v>9</v>
      </c>
      <c r="F26" s="332">
        <v>39</v>
      </c>
      <c r="G26" s="332">
        <v>205</v>
      </c>
      <c r="H26" s="332">
        <v>317</v>
      </c>
      <c r="I26" s="87">
        <f>G26/H26%</f>
        <v>64.66876971608833</v>
      </c>
      <c r="J26" s="332">
        <v>14</v>
      </c>
      <c r="K26" s="332">
        <v>20</v>
      </c>
      <c r="L26" s="265"/>
    </row>
    <row r="28" spans="2:11" ht="12.75">
      <c r="B28" s="135"/>
      <c r="C28" s="135"/>
      <c r="D28" s="134"/>
      <c r="E28" s="134"/>
      <c r="F28" s="134"/>
      <c r="G28" s="137"/>
      <c r="H28" s="137"/>
      <c r="I28" s="137"/>
      <c r="J28" s="137"/>
      <c r="K28" s="300" t="s">
        <v>102</v>
      </c>
    </row>
    <row r="29" spans="1:12" ht="23.25" customHeight="1">
      <c r="A29" s="469"/>
      <c r="B29" s="470" t="s">
        <v>158</v>
      </c>
      <c r="C29" s="470"/>
      <c r="D29" s="471"/>
      <c r="E29" s="471"/>
      <c r="F29" s="471"/>
      <c r="G29" s="470" t="s">
        <v>159</v>
      </c>
      <c r="H29" s="470"/>
      <c r="I29" s="471"/>
      <c r="J29" s="471"/>
      <c r="K29" s="472"/>
      <c r="L29" s="136"/>
    </row>
    <row r="30" spans="1:12" ht="16.5" customHeight="1">
      <c r="A30" s="469"/>
      <c r="B30" s="470" t="s">
        <v>155</v>
      </c>
      <c r="C30" s="470"/>
      <c r="D30" s="470"/>
      <c r="E30" s="470" t="s">
        <v>154</v>
      </c>
      <c r="F30" s="470"/>
      <c r="G30" s="470" t="s">
        <v>155</v>
      </c>
      <c r="H30" s="470"/>
      <c r="I30" s="470"/>
      <c r="J30" s="470" t="s">
        <v>154</v>
      </c>
      <c r="K30" s="473"/>
      <c r="L30" s="136"/>
    </row>
    <row r="31" spans="1:12" ht="33.75">
      <c r="A31" s="469"/>
      <c r="B31" s="307" t="s">
        <v>193</v>
      </c>
      <c r="C31" s="307" t="s">
        <v>119</v>
      </c>
      <c r="D31" s="307" t="s">
        <v>194</v>
      </c>
      <c r="E31" s="307" t="s">
        <v>193</v>
      </c>
      <c r="F31" s="307" t="s">
        <v>119</v>
      </c>
      <c r="G31" s="307" t="s">
        <v>193</v>
      </c>
      <c r="H31" s="307" t="s">
        <v>119</v>
      </c>
      <c r="I31" s="307" t="s">
        <v>194</v>
      </c>
      <c r="J31" s="307" t="s">
        <v>193</v>
      </c>
      <c r="K31" s="308" t="s">
        <v>119</v>
      </c>
      <c r="L31" s="136"/>
    </row>
    <row r="32" spans="1:25" s="271" customFormat="1" ht="12.75">
      <c r="A32" s="230" t="s">
        <v>69</v>
      </c>
      <c r="B32" s="107">
        <f>SUM(B33:B52)</f>
        <v>9090813</v>
      </c>
      <c r="C32" s="107">
        <f>SUM(C33:C52)</f>
        <v>8857663</v>
      </c>
      <c r="D32" s="316">
        <f>B32/C32%</f>
        <v>102.6321841325415</v>
      </c>
      <c r="E32" s="330">
        <v>81</v>
      </c>
      <c r="F32" s="330">
        <v>79</v>
      </c>
      <c r="G32" s="107">
        <f>SUM(G33:G52)</f>
        <v>1237396</v>
      </c>
      <c r="H32" s="107">
        <f>SUM(H33:H52)</f>
        <v>1199708</v>
      </c>
      <c r="I32" s="316">
        <f>G32/H32%</f>
        <v>103.14143108156318</v>
      </c>
      <c r="J32" s="330">
        <v>91</v>
      </c>
      <c r="K32" s="330">
        <v>89</v>
      </c>
      <c r="L32" s="279"/>
      <c r="M32" s="279"/>
      <c r="N32" s="279"/>
      <c r="O32" s="280"/>
      <c r="P32" s="279"/>
      <c r="Q32" s="279"/>
      <c r="R32" s="280"/>
      <c r="S32" s="279"/>
      <c r="T32" s="279"/>
      <c r="U32" s="280"/>
      <c r="V32" s="279"/>
      <c r="W32" s="279"/>
      <c r="X32" s="280"/>
      <c r="Y32" s="272"/>
    </row>
    <row r="33" spans="1:25" s="271" customFormat="1" ht="12.75">
      <c r="A33" s="183" t="s">
        <v>104</v>
      </c>
      <c r="B33" s="330">
        <v>599378</v>
      </c>
      <c r="C33" s="330">
        <v>588603</v>
      </c>
      <c r="D33" s="34">
        <f aca="true" t="shared" si="2" ref="D33:D52">B33/C33%</f>
        <v>101.8306056883842</v>
      </c>
      <c r="E33" s="330">
        <v>87</v>
      </c>
      <c r="F33" s="330">
        <v>89</v>
      </c>
      <c r="G33" s="330">
        <v>89169</v>
      </c>
      <c r="H33" s="330">
        <v>81949</v>
      </c>
      <c r="I33" s="34">
        <f aca="true" t="shared" si="3" ref="I33:I52">G33/H33%</f>
        <v>108.81035766147238</v>
      </c>
      <c r="J33" s="330">
        <v>97</v>
      </c>
      <c r="K33" s="330">
        <v>92</v>
      </c>
      <c r="L33" s="279"/>
      <c r="M33" s="279"/>
      <c r="N33" s="279"/>
      <c r="O33" s="280"/>
      <c r="P33" s="279"/>
      <c r="Q33" s="279"/>
      <c r="R33" s="280"/>
      <c r="S33" s="279"/>
      <c r="T33" s="279"/>
      <c r="U33" s="280"/>
      <c r="V33" s="279"/>
      <c r="W33" s="279"/>
      <c r="X33" s="280"/>
      <c r="Y33" s="272"/>
    </row>
    <row r="34" spans="1:25" s="271" customFormat="1" ht="12.75">
      <c r="A34" s="268" t="s">
        <v>70</v>
      </c>
      <c r="B34" s="330">
        <v>259650</v>
      </c>
      <c r="C34" s="330">
        <v>252138</v>
      </c>
      <c r="D34" s="34">
        <f t="shared" si="2"/>
        <v>102.97932084810698</v>
      </c>
      <c r="E34" s="330">
        <v>74</v>
      </c>
      <c r="F34" s="330">
        <v>74</v>
      </c>
      <c r="G34" s="330">
        <v>22067</v>
      </c>
      <c r="H34" s="330">
        <v>21746</v>
      </c>
      <c r="I34" s="34">
        <f t="shared" si="3"/>
        <v>101.47613354180079</v>
      </c>
      <c r="J34" s="330">
        <v>87</v>
      </c>
      <c r="K34" s="330">
        <v>85</v>
      </c>
      <c r="L34" s="279"/>
      <c r="M34" s="279"/>
      <c r="N34" s="279"/>
      <c r="O34" s="280"/>
      <c r="P34" s="279"/>
      <c r="Q34" s="279"/>
      <c r="R34" s="280"/>
      <c r="S34" s="279"/>
      <c r="T34" s="279"/>
      <c r="U34" s="280"/>
      <c r="V34" s="279"/>
      <c r="W34" s="279"/>
      <c r="X34" s="280"/>
      <c r="Y34" s="272"/>
    </row>
    <row r="35" spans="1:25" s="271" customFormat="1" ht="12.75">
      <c r="A35" s="268" t="s">
        <v>71</v>
      </c>
      <c r="B35" s="330">
        <v>608323</v>
      </c>
      <c r="C35" s="330">
        <v>574838</v>
      </c>
      <c r="D35" s="34">
        <f t="shared" si="2"/>
        <v>105.82511942495103</v>
      </c>
      <c r="E35" s="330">
        <v>81</v>
      </c>
      <c r="F35" s="330">
        <v>84</v>
      </c>
      <c r="G35" s="330">
        <v>86795</v>
      </c>
      <c r="H35" s="330">
        <v>85919</v>
      </c>
      <c r="I35" s="34">
        <f t="shared" si="3"/>
        <v>101.01956493907052</v>
      </c>
      <c r="J35" s="330">
        <v>84</v>
      </c>
      <c r="K35" s="330">
        <v>84</v>
      </c>
      <c r="L35" s="279"/>
      <c r="M35" s="279"/>
      <c r="N35" s="279"/>
      <c r="O35" s="280"/>
      <c r="P35" s="279"/>
      <c r="Q35" s="279"/>
      <c r="R35" s="280"/>
      <c r="S35" s="279"/>
      <c r="T35" s="279"/>
      <c r="U35" s="280"/>
      <c r="V35" s="279"/>
      <c r="W35" s="279"/>
      <c r="X35" s="280"/>
      <c r="Y35" s="272"/>
    </row>
    <row r="36" spans="1:25" s="271" customFormat="1" ht="12.75">
      <c r="A36" s="268" t="s">
        <v>72</v>
      </c>
      <c r="B36" s="330">
        <v>1210913</v>
      </c>
      <c r="C36" s="330">
        <v>1021286</v>
      </c>
      <c r="D36" s="34">
        <f t="shared" si="2"/>
        <v>118.56747277452153</v>
      </c>
      <c r="E36" s="330">
        <v>99</v>
      </c>
      <c r="F36" s="330">
        <v>88</v>
      </c>
      <c r="G36" s="330">
        <v>120386</v>
      </c>
      <c r="H36" s="330">
        <v>68150</v>
      </c>
      <c r="I36" s="34">
        <f t="shared" si="3"/>
        <v>176.6485693323551</v>
      </c>
      <c r="J36" s="330">
        <v>149</v>
      </c>
      <c r="K36" s="330">
        <v>94</v>
      </c>
      <c r="L36" s="279"/>
      <c r="M36" s="279"/>
      <c r="N36" s="279"/>
      <c r="O36" s="280"/>
      <c r="P36" s="279"/>
      <c r="Q36" s="279"/>
      <c r="R36" s="280"/>
      <c r="S36" s="279"/>
      <c r="T36" s="279"/>
      <c r="U36" s="280"/>
      <c r="V36" s="279"/>
      <c r="W36" s="279"/>
      <c r="X36" s="280"/>
      <c r="Y36" s="272"/>
    </row>
    <row r="37" spans="1:25" s="271" customFormat="1" ht="12.75">
      <c r="A37" s="268" t="s">
        <v>73</v>
      </c>
      <c r="B37" s="330">
        <v>252532</v>
      </c>
      <c r="C37" s="330">
        <v>260296</v>
      </c>
      <c r="D37" s="34">
        <f t="shared" si="2"/>
        <v>97.01724190921105</v>
      </c>
      <c r="E37" s="330">
        <v>86</v>
      </c>
      <c r="F37" s="330">
        <v>89</v>
      </c>
      <c r="G37" s="330">
        <v>57078</v>
      </c>
      <c r="H37" s="330">
        <v>57370</v>
      </c>
      <c r="I37" s="34">
        <f t="shared" si="3"/>
        <v>99.49102318284817</v>
      </c>
      <c r="J37" s="330">
        <v>76</v>
      </c>
      <c r="K37" s="330">
        <v>78</v>
      </c>
      <c r="L37" s="279"/>
      <c r="M37" s="279"/>
      <c r="N37" s="279"/>
      <c r="O37" s="280"/>
      <c r="P37" s="279"/>
      <c r="Q37" s="279"/>
      <c r="R37" s="280"/>
      <c r="S37" s="279"/>
      <c r="T37" s="279"/>
      <c r="U37" s="280"/>
      <c r="V37" s="279"/>
      <c r="W37" s="279"/>
      <c r="X37" s="280"/>
      <c r="Y37" s="272"/>
    </row>
    <row r="38" spans="1:25" s="271" customFormat="1" ht="12.75">
      <c r="A38" s="268" t="s">
        <v>74</v>
      </c>
      <c r="B38" s="330">
        <v>667993</v>
      </c>
      <c r="C38" s="330">
        <v>636351</v>
      </c>
      <c r="D38" s="34">
        <f t="shared" si="2"/>
        <v>104.97241302363004</v>
      </c>
      <c r="E38" s="330">
        <v>95</v>
      </c>
      <c r="F38" s="330">
        <v>91</v>
      </c>
      <c r="G38" s="330">
        <v>126771</v>
      </c>
      <c r="H38" s="330">
        <v>128125</v>
      </c>
      <c r="I38" s="34">
        <f t="shared" si="3"/>
        <v>98.94321951219513</v>
      </c>
      <c r="J38" s="330">
        <v>98</v>
      </c>
      <c r="K38" s="330">
        <v>99</v>
      </c>
      <c r="L38" s="279"/>
      <c r="M38" s="279"/>
      <c r="N38" s="279"/>
      <c r="O38" s="280"/>
      <c r="P38" s="279"/>
      <c r="Q38" s="279"/>
      <c r="R38" s="280"/>
      <c r="S38" s="279"/>
      <c r="T38" s="279"/>
      <c r="U38" s="280"/>
      <c r="V38" s="279"/>
      <c r="W38" s="279"/>
      <c r="X38" s="280"/>
      <c r="Y38" s="272"/>
    </row>
    <row r="39" spans="1:25" s="271" customFormat="1" ht="12.75">
      <c r="A39" s="268" t="s">
        <v>75</v>
      </c>
      <c r="B39" s="330">
        <v>1011578</v>
      </c>
      <c r="C39" s="330">
        <v>1031990</v>
      </c>
      <c r="D39" s="34">
        <f t="shared" si="2"/>
        <v>98.02207385730482</v>
      </c>
      <c r="E39" s="330">
        <v>79</v>
      </c>
      <c r="F39" s="330">
        <v>82</v>
      </c>
      <c r="G39" s="330">
        <v>118765</v>
      </c>
      <c r="H39" s="330">
        <v>126283</v>
      </c>
      <c r="I39" s="34">
        <f t="shared" si="3"/>
        <v>94.04670462374192</v>
      </c>
      <c r="J39" s="330">
        <v>102</v>
      </c>
      <c r="K39" s="330">
        <v>108</v>
      </c>
      <c r="L39" s="279"/>
      <c r="M39" s="279"/>
      <c r="N39" s="279"/>
      <c r="O39" s="280"/>
      <c r="P39" s="279"/>
      <c r="Q39" s="279"/>
      <c r="R39" s="280"/>
      <c r="S39" s="279"/>
      <c r="T39" s="279"/>
      <c r="U39" s="280"/>
      <c r="V39" s="279"/>
      <c r="W39" s="279"/>
      <c r="X39" s="280"/>
      <c r="Y39" s="272"/>
    </row>
    <row r="40" spans="1:25" s="271" customFormat="1" ht="12.75">
      <c r="A40" s="46" t="s">
        <v>108</v>
      </c>
      <c r="B40" s="330">
        <v>675723</v>
      </c>
      <c r="C40" s="330">
        <v>714864</v>
      </c>
      <c r="D40" s="34">
        <f t="shared" si="2"/>
        <v>94.52469280870207</v>
      </c>
      <c r="E40" s="330">
        <v>87</v>
      </c>
      <c r="F40" s="330">
        <v>89</v>
      </c>
      <c r="G40" s="330">
        <v>115443</v>
      </c>
      <c r="H40" s="330">
        <v>119048</v>
      </c>
      <c r="I40" s="34">
        <f t="shared" si="3"/>
        <v>96.97180969020899</v>
      </c>
      <c r="J40" s="330">
        <v>95</v>
      </c>
      <c r="K40" s="330">
        <v>97</v>
      </c>
      <c r="L40" s="279"/>
      <c r="M40" s="279"/>
      <c r="N40" s="279"/>
      <c r="O40" s="280"/>
      <c r="P40" s="279"/>
      <c r="Q40" s="279"/>
      <c r="R40" s="280"/>
      <c r="S40" s="279"/>
      <c r="T40" s="279"/>
      <c r="U40" s="280"/>
      <c r="V40" s="279"/>
      <c r="W40" s="279"/>
      <c r="X40" s="280"/>
      <c r="Y40" s="272"/>
    </row>
    <row r="41" spans="1:25" s="271" customFormat="1" ht="12.75">
      <c r="A41" s="268" t="s">
        <v>76</v>
      </c>
      <c r="B41" s="330">
        <v>374401</v>
      </c>
      <c r="C41" s="330">
        <v>355371</v>
      </c>
      <c r="D41" s="34">
        <f t="shared" si="2"/>
        <v>105.35496706259093</v>
      </c>
      <c r="E41" s="330">
        <v>92</v>
      </c>
      <c r="F41" s="330">
        <v>93</v>
      </c>
      <c r="G41" s="330">
        <v>96432</v>
      </c>
      <c r="H41" s="330">
        <v>92074</v>
      </c>
      <c r="I41" s="34">
        <f t="shared" si="3"/>
        <v>104.73314942328996</v>
      </c>
      <c r="J41" s="330">
        <v>96</v>
      </c>
      <c r="K41" s="330">
        <v>96</v>
      </c>
      <c r="L41" s="279"/>
      <c r="M41" s="279"/>
      <c r="N41" s="279"/>
      <c r="O41" s="280"/>
      <c r="P41" s="279"/>
      <c r="Q41" s="279"/>
      <c r="R41" s="280"/>
      <c r="S41" s="279"/>
      <c r="T41" s="279"/>
      <c r="U41" s="280"/>
      <c r="V41" s="279"/>
      <c r="W41" s="279"/>
      <c r="X41" s="280"/>
      <c r="Y41" s="272"/>
    </row>
    <row r="42" spans="1:25" s="271" customFormat="1" ht="12.75">
      <c r="A42" s="268" t="s">
        <v>77</v>
      </c>
      <c r="B42" s="330">
        <v>169647</v>
      </c>
      <c r="C42" s="330">
        <v>162351</v>
      </c>
      <c r="D42" s="34">
        <f t="shared" si="2"/>
        <v>104.49396677568971</v>
      </c>
      <c r="E42" s="330">
        <v>88</v>
      </c>
      <c r="F42" s="330">
        <v>87</v>
      </c>
      <c r="G42" s="330">
        <v>6908</v>
      </c>
      <c r="H42" s="330">
        <v>7413</v>
      </c>
      <c r="I42" s="34">
        <f t="shared" si="3"/>
        <v>93.18764332928639</v>
      </c>
      <c r="J42" s="330">
        <v>36</v>
      </c>
      <c r="K42" s="330">
        <v>32</v>
      </c>
      <c r="L42" s="279"/>
      <c r="M42" s="279"/>
      <c r="N42" s="279"/>
      <c r="O42" s="280"/>
      <c r="P42" s="279"/>
      <c r="Q42" s="279"/>
      <c r="R42" s="280"/>
      <c r="S42" s="279"/>
      <c r="T42" s="279"/>
      <c r="U42" s="280"/>
      <c r="V42" s="279"/>
      <c r="W42" s="279"/>
      <c r="X42" s="280"/>
      <c r="Y42" s="272"/>
    </row>
    <row r="43" spans="1:25" s="271" customFormat="1" ht="12.75">
      <c r="A43" s="268" t="s">
        <v>78</v>
      </c>
      <c r="B43" s="330">
        <v>215401</v>
      </c>
      <c r="C43" s="330">
        <v>211961</v>
      </c>
      <c r="D43" s="34">
        <f t="shared" si="2"/>
        <v>101.62294006916366</v>
      </c>
      <c r="E43" s="330">
        <v>60</v>
      </c>
      <c r="F43" s="330">
        <v>62</v>
      </c>
      <c r="G43" s="330">
        <v>76862</v>
      </c>
      <c r="H43" s="330">
        <v>78820</v>
      </c>
      <c r="I43" s="34">
        <f t="shared" si="3"/>
        <v>97.51585891905607</v>
      </c>
      <c r="J43" s="330">
        <v>86</v>
      </c>
      <c r="K43" s="330">
        <v>87</v>
      </c>
      <c r="L43" s="279"/>
      <c r="M43" s="279"/>
      <c r="N43" s="279"/>
      <c r="O43" s="280"/>
      <c r="P43" s="279"/>
      <c r="Q43" s="279"/>
      <c r="R43" s="280"/>
      <c r="S43" s="279"/>
      <c r="T43" s="279"/>
      <c r="U43" s="280"/>
      <c r="V43" s="279"/>
      <c r="W43" s="279"/>
      <c r="X43" s="280"/>
      <c r="Y43" s="272"/>
    </row>
    <row r="44" spans="1:25" s="271" customFormat="1" ht="12.75">
      <c r="A44" s="268" t="s">
        <v>79</v>
      </c>
      <c r="B44" s="330">
        <v>142289</v>
      </c>
      <c r="C44" s="330">
        <v>156700</v>
      </c>
      <c r="D44" s="34">
        <f t="shared" si="2"/>
        <v>90.80344607530313</v>
      </c>
      <c r="E44" s="330">
        <v>78</v>
      </c>
      <c r="F44" s="330">
        <v>78</v>
      </c>
      <c r="G44" s="330">
        <v>45521</v>
      </c>
      <c r="H44" s="330">
        <v>51733</v>
      </c>
      <c r="I44" s="34">
        <f t="shared" si="3"/>
        <v>87.99219067133164</v>
      </c>
      <c r="J44" s="330">
        <v>82</v>
      </c>
      <c r="K44" s="330">
        <v>85</v>
      </c>
      <c r="L44" s="279"/>
      <c r="M44" s="279"/>
      <c r="N44" s="279"/>
      <c r="O44" s="280"/>
      <c r="P44" s="279"/>
      <c r="Q44" s="279"/>
      <c r="R44" s="280"/>
      <c r="S44" s="279"/>
      <c r="T44" s="279"/>
      <c r="U44" s="280"/>
      <c r="V44" s="279"/>
      <c r="W44" s="279"/>
      <c r="X44" s="280"/>
      <c r="Y44" s="272"/>
    </row>
    <row r="45" spans="1:25" s="271" customFormat="1" ht="12.75">
      <c r="A45" s="268" t="s">
        <v>80</v>
      </c>
      <c r="B45" s="330">
        <v>276666</v>
      </c>
      <c r="C45" s="330">
        <v>280647</v>
      </c>
      <c r="D45" s="34">
        <f t="shared" si="2"/>
        <v>98.58149205229346</v>
      </c>
      <c r="E45" s="330">
        <v>85</v>
      </c>
      <c r="F45" s="330">
        <v>86</v>
      </c>
      <c r="G45" s="330">
        <v>42268</v>
      </c>
      <c r="H45" s="330">
        <v>42071</v>
      </c>
      <c r="I45" s="34">
        <f t="shared" si="3"/>
        <v>100.46825604335528</v>
      </c>
      <c r="J45" s="330">
        <v>100</v>
      </c>
      <c r="K45" s="330">
        <v>102</v>
      </c>
      <c r="L45" s="279"/>
      <c r="M45" s="279"/>
      <c r="N45" s="279"/>
      <c r="O45" s="280"/>
      <c r="P45" s="279"/>
      <c r="Q45" s="279"/>
      <c r="R45" s="280"/>
      <c r="S45" s="279"/>
      <c r="T45" s="279"/>
      <c r="U45" s="280"/>
      <c r="V45" s="279"/>
      <c r="W45" s="279"/>
      <c r="X45" s="280"/>
      <c r="Y45" s="272"/>
    </row>
    <row r="46" spans="1:25" s="271" customFormat="1" ht="12.75">
      <c r="A46" s="268" t="s">
        <v>81</v>
      </c>
      <c r="B46" s="330">
        <v>245463</v>
      </c>
      <c r="C46" s="330">
        <v>239163</v>
      </c>
      <c r="D46" s="34">
        <f t="shared" si="2"/>
        <v>102.63418672620764</v>
      </c>
      <c r="E46" s="330">
        <v>96</v>
      </c>
      <c r="F46" s="330">
        <v>96</v>
      </c>
      <c r="G46" s="330">
        <v>9277</v>
      </c>
      <c r="H46" s="330">
        <v>9497</v>
      </c>
      <c r="I46" s="34">
        <f t="shared" si="3"/>
        <v>97.68347899336632</v>
      </c>
      <c r="J46" s="330">
        <v>98</v>
      </c>
      <c r="K46" s="330">
        <v>101</v>
      </c>
      <c r="L46" s="279"/>
      <c r="M46" s="279"/>
      <c r="N46" s="279"/>
      <c r="O46" s="280"/>
      <c r="P46" s="279"/>
      <c r="Q46" s="279"/>
      <c r="R46" s="280"/>
      <c r="S46" s="279"/>
      <c r="T46" s="279"/>
      <c r="U46" s="280"/>
      <c r="V46" s="279"/>
      <c r="W46" s="279"/>
      <c r="X46" s="280"/>
      <c r="Y46" s="272"/>
    </row>
    <row r="47" spans="1:25" s="271" customFormat="1" ht="12.75">
      <c r="A47" s="268" t="s">
        <v>82</v>
      </c>
      <c r="B47" s="330">
        <v>1938317</v>
      </c>
      <c r="C47" s="330">
        <v>1914989</v>
      </c>
      <c r="D47" s="34">
        <f t="shared" si="2"/>
        <v>101.21817932113449</v>
      </c>
      <c r="E47" s="330">
        <v>65</v>
      </c>
      <c r="F47" s="330">
        <v>68</v>
      </c>
      <c r="G47" s="330">
        <v>118472</v>
      </c>
      <c r="H47" s="330">
        <v>119694</v>
      </c>
      <c r="I47" s="34">
        <f t="shared" si="3"/>
        <v>98.97906327802563</v>
      </c>
      <c r="J47" s="330">
        <v>61</v>
      </c>
      <c r="K47" s="330">
        <v>64</v>
      </c>
      <c r="L47" s="279"/>
      <c r="M47" s="279"/>
      <c r="N47" s="279"/>
      <c r="O47" s="280"/>
      <c r="P47" s="279"/>
      <c r="Q47" s="279"/>
      <c r="R47" s="280"/>
      <c r="S47" s="279"/>
      <c r="T47" s="279"/>
      <c r="U47" s="280"/>
      <c r="V47" s="279"/>
      <c r="W47" s="279"/>
      <c r="X47" s="280"/>
      <c r="Y47" s="272"/>
    </row>
    <row r="48" spans="1:25" s="271" customFormat="1" ht="12.75">
      <c r="A48" s="183" t="s">
        <v>105</v>
      </c>
      <c r="B48" s="330">
        <v>153589</v>
      </c>
      <c r="C48" s="330">
        <v>168114</v>
      </c>
      <c r="D48" s="34">
        <f t="shared" si="2"/>
        <v>91.3600295037891</v>
      </c>
      <c r="E48" s="330">
        <v>91</v>
      </c>
      <c r="F48" s="330">
        <v>88</v>
      </c>
      <c r="G48" s="330">
        <v>31113</v>
      </c>
      <c r="H48" s="330">
        <v>34406</v>
      </c>
      <c r="I48" s="34">
        <f t="shared" si="3"/>
        <v>90.42899494274255</v>
      </c>
      <c r="J48" s="330">
        <v>86</v>
      </c>
      <c r="K48" s="330">
        <v>89</v>
      </c>
      <c r="L48" s="279"/>
      <c r="M48" s="279"/>
      <c r="N48" s="279"/>
      <c r="O48" s="280"/>
      <c r="P48" s="279"/>
      <c r="Q48" s="279"/>
      <c r="R48" s="280"/>
      <c r="S48" s="279"/>
      <c r="T48" s="279"/>
      <c r="U48" s="280"/>
      <c r="V48" s="279"/>
      <c r="W48" s="279"/>
      <c r="X48" s="280"/>
      <c r="Y48" s="272"/>
    </row>
    <row r="49" spans="1:25" s="271" customFormat="1" ht="12.75">
      <c r="A49" s="268" t="s">
        <v>83</v>
      </c>
      <c r="B49" s="330">
        <v>285554</v>
      </c>
      <c r="C49" s="330">
        <v>279418</v>
      </c>
      <c r="D49" s="34">
        <f t="shared" si="2"/>
        <v>102.19599309994346</v>
      </c>
      <c r="E49" s="330">
        <v>88</v>
      </c>
      <c r="F49" s="330">
        <v>81</v>
      </c>
      <c r="G49" s="330">
        <v>73595</v>
      </c>
      <c r="H49" s="330">
        <v>74840</v>
      </c>
      <c r="I49" s="34">
        <f t="shared" si="3"/>
        <v>98.33645109567077</v>
      </c>
      <c r="J49" s="330">
        <v>98</v>
      </c>
      <c r="K49" s="330">
        <v>97</v>
      </c>
      <c r="L49" s="279"/>
      <c r="M49" s="279"/>
      <c r="N49" s="279"/>
      <c r="O49" s="280"/>
      <c r="P49" s="279"/>
      <c r="Q49" s="279"/>
      <c r="R49" s="280"/>
      <c r="S49" s="279"/>
      <c r="T49" s="279"/>
      <c r="U49" s="280"/>
      <c r="V49" s="279"/>
      <c r="W49" s="279"/>
      <c r="X49" s="280"/>
      <c r="Y49" s="272"/>
    </row>
    <row r="50" spans="1:25" s="271" customFormat="1" ht="12.75">
      <c r="A50" s="46" t="s">
        <v>110</v>
      </c>
      <c r="B50" s="330">
        <v>11</v>
      </c>
      <c r="C50" s="330">
        <v>19</v>
      </c>
      <c r="D50" s="34">
        <f t="shared" si="2"/>
        <v>57.89473684210526</v>
      </c>
      <c r="E50" s="330">
        <v>1</v>
      </c>
      <c r="F50" s="330">
        <v>5</v>
      </c>
      <c r="G50" s="330">
        <v>1</v>
      </c>
      <c r="H50" s="330">
        <v>1</v>
      </c>
      <c r="I50" s="34">
        <f t="shared" si="3"/>
        <v>100</v>
      </c>
      <c r="J50" s="330">
        <v>1</v>
      </c>
      <c r="K50" s="330">
        <v>2</v>
      </c>
      <c r="L50" s="279"/>
      <c r="M50" s="279"/>
      <c r="N50" s="279"/>
      <c r="O50" s="280"/>
      <c r="P50" s="279"/>
      <c r="Q50" s="279"/>
      <c r="R50" s="280"/>
      <c r="S50" s="279"/>
      <c r="T50" s="279"/>
      <c r="U50" s="280"/>
      <c r="V50" s="279"/>
      <c r="W50" s="279"/>
      <c r="X50" s="280"/>
      <c r="Y50" s="272"/>
    </row>
    <row r="51" spans="1:25" s="271" customFormat="1" ht="12.75">
      <c r="A51" s="268" t="s">
        <v>85</v>
      </c>
      <c r="B51" s="330">
        <v>196</v>
      </c>
      <c r="C51" s="330">
        <v>578</v>
      </c>
      <c r="D51" s="34">
        <f t="shared" si="2"/>
        <v>33.910034602076124</v>
      </c>
      <c r="E51" s="330">
        <v>43</v>
      </c>
      <c r="F51" s="330">
        <v>89</v>
      </c>
      <c r="G51" s="330">
        <v>102</v>
      </c>
      <c r="H51" s="330">
        <v>131</v>
      </c>
      <c r="I51" s="34" t="s">
        <v>207</v>
      </c>
      <c r="J51" s="330">
        <v>29</v>
      </c>
      <c r="K51" s="330">
        <v>31</v>
      </c>
      <c r="L51" s="279"/>
      <c r="M51" s="279"/>
      <c r="N51" s="279"/>
      <c r="O51" s="280"/>
      <c r="P51" s="279"/>
      <c r="Q51" s="279"/>
      <c r="R51" s="280"/>
      <c r="S51" s="279"/>
      <c r="T51" s="279"/>
      <c r="U51" s="280"/>
      <c r="V51" s="279"/>
      <c r="W51" s="279"/>
      <c r="X51" s="280"/>
      <c r="Y51" s="272"/>
    </row>
    <row r="52" spans="1:13" ht="12.75">
      <c r="A52" s="49" t="s">
        <v>86</v>
      </c>
      <c r="B52" s="332">
        <v>3189</v>
      </c>
      <c r="C52" s="332">
        <v>7986</v>
      </c>
      <c r="D52" s="87">
        <f t="shared" si="2"/>
        <v>39.93238166791886</v>
      </c>
      <c r="E52" s="332">
        <v>8</v>
      </c>
      <c r="F52" s="332">
        <v>19</v>
      </c>
      <c r="G52" s="332">
        <v>371</v>
      </c>
      <c r="H52" s="332">
        <v>438</v>
      </c>
      <c r="I52" s="87">
        <f t="shared" si="3"/>
        <v>84.70319634703196</v>
      </c>
      <c r="J52" s="332">
        <v>25</v>
      </c>
      <c r="K52" s="332">
        <v>27</v>
      </c>
      <c r="L52" s="279"/>
      <c r="M52" s="279"/>
    </row>
    <row r="54" spans="2:11" ht="12.75">
      <c r="B54" s="134"/>
      <c r="C54" s="134"/>
      <c r="D54" s="134"/>
      <c r="E54" s="134"/>
      <c r="F54" s="134"/>
      <c r="G54" s="137"/>
      <c r="H54" s="137"/>
      <c r="I54" s="137"/>
      <c r="J54" s="137"/>
      <c r="K54" s="300" t="s">
        <v>102</v>
      </c>
    </row>
    <row r="55" spans="1:12" ht="18" customHeight="1">
      <c r="A55" s="469"/>
      <c r="B55" s="470" t="s">
        <v>160</v>
      </c>
      <c r="C55" s="470"/>
      <c r="D55" s="471"/>
      <c r="E55" s="471"/>
      <c r="F55" s="471"/>
      <c r="G55" s="470" t="s">
        <v>161</v>
      </c>
      <c r="H55" s="470"/>
      <c r="I55" s="471"/>
      <c r="J55" s="471"/>
      <c r="K55" s="472"/>
      <c r="L55" s="136"/>
    </row>
    <row r="56" spans="1:12" ht="18" customHeight="1">
      <c r="A56" s="469"/>
      <c r="B56" s="470" t="s">
        <v>155</v>
      </c>
      <c r="C56" s="470"/>
      <c r="D56" s="470"/>
      <c r="E56" s="470" t="s">
        <v>154</v>
      </c>
      <c r="F56" s="470"/>
      <c r="G56" s="470" t="s">
        <v>155</v>
      </c>
      <c r="H56" s="470"/>
      <c r="I56" s="470"/>
      <c r="J56" s="470" t="s">
        <v>154</v>
      </c>
      <c r="K56" s="473"/>
      <c r="L56" s="136"/>
    </row>
    <row r="57" spans="1:12" ht="33.75">
      <c r="A57" s="469"/>
      <c r="B57" s="307" t="s">
        <v>193</v>
      </c>
      <c r="C57" s="307" t="s">
        <v>119</v>
      </c>
      <c r="D57" s="307" t="s">
        <v>194</v>
      </c>
      <c r="E57" s="307" t="s">
        <v>193</v>
      </c>
      <c r="F57" s="307" t="s">
        <v>119</v>
      </c>
      <c r="G57" s="307" t="s">
        <v>193</v>
      </c>
      <c r="H57" s="307" t="s">
        <v>119</v>
      </c>
      <c r="I57" s="307" t="s">
        <v>194</v>
      </c>
      <c r="J57" s="307" t="s">
        <v>193</v>
      </c>
      <c r="K57" s="308" t="s">
        <v>119</v>
      </c>
      <c r="L57" s="136"/>
    </row>
    <row r="58" spans="1:24" s="271" customFormat="1" ht="12.75">
      <c r="A58" s="230" t="s">
        <v>69</v>
      </c>
      <c r="B58" s="107">
        <f>SUM(B59:B78)</f>
        <v>1052088</v>
      </c>
      <c r="C58" s="107">
        <f>SUM(C59:C78)</f>
        <v>992290</v>
      </c>
      <c r="D58" s="316">
        <f>B58/C58%</f>
        <v>106.02626248374972</v>
      </c>
      <c r="E58" s="344">
        <v>56</v>
      </c>
      <c r="F58" s="344">
        <v>57</v>
      </c>
      <c r="G58" s="107">
        <f>SUM(G59:G78)</f>
        <v>47374</v>
      </c>
      <c r="H58" s="107">
        <f>SUM(H59:H78)</f>
        <v>46523</v>
      </c>
      <c r="I58" s="316">
        <f>G58/H58%</f>
        <v>101.8292027599252</v>
      </c>
      <c r="J58" s="330">
        <v>34</v>
      </c>
      <c r="K58" s="330">
        <v>34</v>
      </c>
      <c r="L58" s="382"/>
      <c r="M58" s="279"/>
      <c r="N58" s="279"/>
      <c r="O58" s="280"/>
      <c r="P58" s="279"/>
      <c r="Q58" s="279"/>
      <c r="R58" s="280"/>
      <c r="S58" s="279"/>
      <c r="T58" s="279"/>
      <c r="U58" s="280"/>
      <c r="V58" s="279"/>
      <c r="W58" s="279"/>
      <c r="X58" s="280"/>
    </row>
    <row r="59" spans="1:24" s="271" customFormat="1" ht="12.75">
      <c r="A59" s="138" t="s">
        <v>107</v>
      </c>
      <c r="B59" s="330">
        <v>113908</v>
      </c>
      <c r="C59" s="330">
        <v>111271</v>
      </c>
      <c r="D59" s="34">
        <f aca="true" t="shared" si="4" ref="D59:D78">B59/C59%</f>
        <v>102.36988972868042</v>
      </c>
      <c r="E59" s="334">
        <v>68</v>
      </c>
      <c r="F59" s="334">
        <v>74</v>
      </c>
      <c r="G59" s="331">
        <v>16</v>
      </c>
      <c r="H59" s="330">
        <v>36</v>
      </c>
      <c r="I59" s="34">
        <f>G59/H59%</f>
        <v>44.44444444444444</v>
      </c>
      <c r="J59" s="331">
        <v>7</v>
      </c>
      <c r="K59" s="330">
        <v>15</v>
      </c>
      <c r="L59" s="382"/>
      <c r="M59" s="279"/>
      <c r="N59" s="279"/>
      <c r="O59" s="280"/>
      <c r="P59" s="279"/>
      <c r="Q59" s="279"/>
      <c r="R59" s="280"/>
      <c r="S59" s="279"/>
      <c r="T59" s="279"/>
      <c r="U59" s="280"/>
      <c r="V59" s="279"/>
      <c r="W59" s="279"/>
      <c r="X59" s="280"/>
    </row>
    <row r="60" spans="1:24" s="271" customFormat="1" ht="12.75">
      <c r="A60" s="138" t="s">
        <v>70</v>
      </c>
      <c r="B60" s="330">
        <v>60576</v>
      </c>
      <c r="C60" s="330">
        <v>58674</v>
      </c>
      <c r="D60" s="34">
        <f t="shared" si="4"/>
        <v>103.24164024951426</v>
      </c>
      <c r="E60" s="334">
        <v>46</v>
      </c>
      <c r="F60" s="334">
        <v>46</v>
      </c>
      <c r="G60" s="330">
        <v>5</v>
      </c>
      <c r="H60" s="330">
        <v>20</v>
      </c>
      <c r="I60" s="34">
        <f aca="true" t="shared" si="5" ref="I60:I75">G60/H60%</f>
        <v>25</v>
      </c>
      <c r="J60" s="330">
        <v>8</v>
      </c>
      <c r="K60" s="330">
        <v>46</v>
      </c>
      <c r="L60" s="382"/>
      <c r="M60" s="279"/>
      <c r="N60" s="279"/>
      <c r="O60" s="280"/>
      <c r="P60" s="279"/>
      <c r="Q60" s="279"/>
      <c r="R60" s="280"/>
      <c r="S60" s="279"/>
      <c r="T60" s="279"/>
      <c r="U60" s="280"/>
      <c r="V60" s="279"/>
      <c r="W60" s="279"/>
      <c r="X60" s="280"/>
    </row>
    <row r="61" spans="1:24" s="271" customFormat="1" ht="12.75">
      <c r="A61" s="138" t="s">
        <v>71</v>
      </c>
      <c r="B61" s="330">
        <v>65369</v>
      </c>
      <c r="C61" s="330">
        <v>54830</v>
      </c>
      <c r="D61" s="34">
        <f t="shared" si="4"/>
        <v>119.221229254058</v>
      </c>
      <c r="E61" s="334">
        <v>45</v>
      </c>
      <c r="F61" s="334">
        <v>45</v>
      </c>
      <c r="G61" s="330">
        <v>3687</v>
      </c>
      <c r="H61" s="330">
        <v>3581</v>
      </c>
      <c r="I61" s="34">
        <f t="shared" si="5"/>
        <v>102.96006702038537</v>
      </c>
      <c r="J61" s="330">
        <v>36</v>
      </c>
      <c r="K61" s="330">
        <v>37</v>
      </c>
      <c r="L61" s="382"/>
      <c r="M61" s="279"/>
      <c r="N61" s="279"/>
      <c r="O61" s="280"/>
      <c r="P61" s="279"/>
      <c r="Q61" s="279"/>
      <c r="R61" s="280"/>
      <c r="S61" s="279"/>
      <c r="T61" s="279"/>
      <c r="U61" s="280"/>
      <c r="V61" s="279"/>
      <c r="W61" s="279"/>
      <c r="X61" s="280"/>
    </row>
    <row r="62" spans="1:24" s="271" customFormat="1" ht="12.75">
      <c r="A62" s="138" t="s">
        <v>72</v>
      </c>
      <c r="B62" s="330">
        <v>67869</v>
      </c>
      <c r="C62" s="330">
        <v>72939</v>
      </c>
      <c r="D62" s="34">
        <f t="shared" si="4"/>
        <v>93.04898613910254</v>
      </c>
      <c r="E62" s="334">
        <v>62</v>
      </c>
      <c r="F62" s="334">
        <v>72</v>
      </c>
      <c r="G62" s="330">
        <v>974</v>
      </c>
      <c r="H62" s="330">
        <v>869</v>
      </c>
      <c r="I62" s="34">
        <f t="shared" si="5"/>
        <v>112.08285385500577</v>
      </c>
      <c r="J62" s="330">
        <v>31</v>
      </c>
      <c r="K62" s="330">
        <v>36</v>
      </c>
      <c r="L62" s="382"/>
      <c r="M62" s="279"/>
      <c r="N62" s="279"/>
      <c r="O62" s="280"/>
      <c r="P62" s="279"/>
      <c r="Q62" s="279"/>
      <c r="R62" s="280"/>
      <c r="S62" s="279"/>
      <c r="T62" s="279"/>
      <c r="U62" s="280"/>
      <c r="V62" s="279"/>
      <c r="W62" s="279"/>
      <c r="X62" s="280"/>
    </row>
    <row r="63" spans="1:24" s="271" customFormat="1" ht="12.75">
      <c r="A63" s="138" t="s">
        <v>73</v>
      </c>
      <c r="B63" s="330">
        <v>24137</v>
      </c>
      <c r="C63" s="330">
        <v>24942</v>
      </c>
      <c r="D63" s="34">
        <f t="shared" si="4"/>
        <v>96.77251222836982</v>
      </c>
      <c r="E63" s="334">
        <v>40</v>
      </c>
      <c r="F63" s="334">
        <v>46</v>
      </c>
      <c r="G63" s="330">
        <v>7264</v>
      </c>
      <c r="H63" s="330">
        <v>7670</v>
      </c>
      <c r="I63" s="34">
        <f t="shared" si="5"/>
        <v>94.70664928292047</v>
      </c>
      <c r="J63" s="330">
        <v>38</v>
      </c>
      <c r="K63" s="330">
        <v>43</v>
      </c>
      <c r="L63" s="382"/>
      <c r="M63" s="279"/>
      <c r="N63" s="279"/>
      <c r="O63" s="280"/>
      <c r="P63" s="279"/>
      <c r="Q63" s="279"/>
      <c r="R63" s="280"/>
      <c r="S63" s="279"/>
      <c r="T63" s="279"/>
      <c r="U63" s="280"/>
      <c r="V63" s="279"/>
      <c r="W63" s="279"/>
      <c r="X63" s="280"/>
    </row>
    <row r="64" spans="1:24" s="271" customFormat="1" ht="12.75">
      <c r="A64" s="138" t="s">
        <v>74</v>
      </c>
      <c r="B64" s="330">
        <v>88956</v>
      </c>
      <c r="C64" s="330">
        <v>81227</v>
      </c>
      <c r="D64" s="34">
        <f t="shared" si="4"/>
        <v>109.5153089489948</v>
      </c>
      <c r="E64" s="334">
        <v>62</v>
      </c>
      <c r="F64" s="334">
        <v>65</v>
      </c>
      <c r="G64" s="330">
        <v>518</v>
      </c>
      <c r="H64" s="330">
        <v>502</v>
      </c>
      <c r="I64" s="34">
        <f t="shared" si="5"/>
        <v>103.18725099601595</v>
      </c>
      <c r="J64" s="330">
        <v>35</v>
      </c>
      <c r="K64" s="330">
        <v>35</v>
      </c>
      <c r="L64" s="382"/>
      <c r="M64" s="279"/>
      <c r="N64" s="279"/>
      <c r="O64" s="280"/>
      <c r="P64" s="279"/>
      <c r="Q64" s="279"/>
      <c r="R64" s="280"/>
      <c r="S64" s="279"/>
      <c r="T64" s="279"/>
      <c r="U64" s="280"/>
      <c r="V64" s="279"/>
      <c r="W64" s="279"/>
      <c r="X64" s="280"/>
    </row>
    <row r="65" spans="1:24" s="271" customFormat="1" ht="12.75">
      <c r="A65" s="138" t="s">
        <v>75</v>
      </c>
      <c r="B65" s="330">
        <v>40569</v>
      </c>
      <c r="C65" s="330">
        <v>37638</v>
      </c>
      <c r="D65" s="34">
        <f t="shared" si="4"/>
        <v>107.78734257930815</v>
      </c>
      <c r="E65" s="334">
        <v>59</v>
      </c>
      <c r="F65" s="334">
        <v>62</v>
      </c>
      <c r="G65" s="330">
        <v>1529</v>
      </c>
      <c r="H65" s="330">
        <v>1573</v>
      </c>
      <c r="I65" s="34">
        <f t="shared" si="5"/>
        <v>97.2027972027972</v>
      </c>
      <c r="J65" s="330">
        <v>44</v>
      </c>
      <c r="K65" s="330">
        <v>48</v>
      </c>
      <c r="L65" s="382"/>
      <c r="M65" s="279"/>
      <c r="N65" s="279"/>
      <c r="O65" s="280"/>
      <c r="P65" s="279"/>
      <c r="Q65" s="279"/>
      <c r="R65" s="280"/>
      <c r="S65" s="279"/>
      <c r="T65" s="279"/>
      <c r="U65" s="280"/>
      <c r="V65" s="279"/>
      <c r="W65" s="279"/>
      <c r="X65" s="280"/>
    </row>
    <row r="66" spans="1:24" s="271" customFormat="1" ht="12.75">
      <c r="A66" s="138" t="s">
        <v>108</v>
      </c>
      <c r="B66" s="330">
        <v>46907</v>
      </c>
      <c r="C66" s="330">
        <v>43855</v>
      </c>
      <c r="D66" s="34">
        <f t="shared" si="4"/>
        <v>106.95929768555466</v>
      </c>
      <c r="E66" s="334">
        <v>68</v>
      </c>
      <c r="F66" s="334">
        <v>61</v>
      </c>
      <c r="G66" s="330">
        <v>284</v>
      </c>
      <c r="H66" s="330">
        <v>160</v>
      </c>
      <c r="I66" s="34">
        <f t="shared" si="5"/>
        <v>177.5</v>
      </c>
      <c r="J66" s="330">
        <v>37</v>
      </c>
      <c r="K66" s="330">
        <v>28</v>
      </c>
      <c r="L66" s="382"/>
      <c r="M66" s="279"/>
      <c r="N66" s="279"/>
      <c r="O66" s="280"/>
      <c r="P66" s="279"/>
      <c r="Q66" s="279"/>
      <c r="R66" s="280"/>
      <c r="S66" s="279"/>
      <c r="T66" s="279"/>
      <c r="U66" s="280"/>
      <c r="V66" s="279"/>
      <c r="W66" s="279"/>
      <c r="X66" s="280"/>
    </row>
    <row r="67" spans="1:24" s="271" customFormat="1" ht="12.75">
      <c r="A67" s="138" t="s">
        <v>76</v>
      </c>
      <c r="B67" s="330">
        <v>119512</v>
      </c>
      <c r="C67" s="330">
        <v>105020</v>
      </c>
      <c r="D67" s="34">
        <f t="shared" si="4"/>
        <v>113.79927632831841</v>
      </c>
      <c r="E67" s="334">
        <v>74</v>
      </c>
      <c r="F67" s="334">
        <v>74</v>
      </c>
      <c r="G67" s="330">
        <v>365</v>
      </c>
      <c r="H67" s="330">
        <v>309</v>
      </c>
      <c r="I67" s="34">
        <f t="shared" si="5"/>
        <v>118.12297734627832</v>
      </c>
      <c r="J67" s="330">
        <v>56</v>
      </c>
      <c r="K67" s="330">
        <v>56</v>
      </c>
      <c r="L67" s="382"/>
      <c r="M67" s="279"/>
      <c r="N67" s="279"/>
      <c r="O67" s="280"/>
      <c r="P67" s="279"/>
      <c r="Q67" s="279"/>
      <c r="R67" s="280"/>
      <c r="S67" s="279"/>
      <c r="T67" s="279"/>
      <c r="U67" s="280"/>
      <c r="V67" s="279"/>
      <c r="W67" s="279"/>
      <c r="X67" s="280"/>
    </row>
    <row r="68" spans="1:24" s="271" customFormat="1" ht="12.75">
      <c r="A68" s="138" t="s">
        <v>77</v>
      </c>
      <c r="B68" s="330">
        <v>33652</v>
      </c>
      <c r="C68" s="330">
        <v>32818</v>
      </c>
      <c r="D68" s="34">
        <f t="shared" si="4"/>
        <v>102.5412883173868</v>
      </c>
      <c r="E68" s="334">
        <v>54</v>
      </c>
      <c r="F68" s="334">
        <v>59</v>
      </c>
      <c r="G68" s="330">
        <v>20</v>
      </c>
      <c r="H68" s="330">
        <v>21</v>
      </c>
      <c r="I68" s="34">
        <f t="shared" si="5"/>
        <v>95.23809523809524</v>
      </c>
      <c r="J68" s="330">
        <v>93</v>
      </c>
      <c r="K68" s="330">
        <v>49</v>
      </c>
      <c r="L68" s="382"/>
      <c r="M68" s="279"/>
      <c r="N68" s="279"/>
      <c r="O68" s="280"/>
      <c r="P68" s="279"/>
      <c r="Q68" s="279"/>
      <c r="R68" s="280"/>
      <c r="S68" s="279"/>
      <c r="T68" s="279"/>
      <c r="U68" s="280"/>
      <c r="V68" s="279"/>
      <c r="W68" s="279"/>
      <c r="X68" s="280"/>
    </row>
    <row r="69" spans="1:24" s="271" customFormat="1" ht="12.75">
      <c r="A69" s="113" t="s">
        <v>78</v>
      </c>
      <c r="B69" s="330">
        <v>26968</v>
      </c>
      <c r="C69" s="330">
        <v>23080</v>
      </c>
      <c r="D69" s="34">
        <f t="shared" si="4"/>
        <v>116.84575389948006</v>
      </c>
      <c r="E69" s="334">
        <v>31</v>
      </c>
      <c r="F69" s="334">
        <v>30</v>
      </c>
      <c r="G69" s="330">
        <v>9213</v>
      </c>
      <c r="H69" s="330">
        <v>9477</v>
      </c>
      <c r="I69" s="34">
        <f t="shared" si="5"/>
        <v>97.21430832541944</v>
      </c>
      <c r="J69" s="330">
        <v>37</v>
      </c>
      <c r="K69" s="330">
        <v>40</v>
      </c>
      <c r="L69" s="382"/>
      <c r="M69" s="279"/>
      <c r="N69" s="279"/>
      <c r="O69" s="280"/>
      <c r="P69" s="279"/>
      <c r="Q69" s="279"/>
      <c r="R69" s="280"/>
      <c r="S69" s="279"/>
      <c r="T69" s="279"/>
      <c r="U69" s="280"/>
      <c r="V69" s="279"/>
      <c r="W69" s="279"/>
      <c r="X69" s="280"/>
    </row>
    <row r="70" spans="1:24" s="271" customFormat="1" ht="12.75">
      <c r="A70" s="113" t="s">
        <v>79</v>
      </c>
      <c r="B70" s="330">
        <v>34400</v>
      </c>
      <c r="C70" s="330">
        <v>32167</v>
      </c>
      <c r="D70" s="34">
        <f t="shared" si="4"/>
        <v>106.94189697516087</v>
      </c>
      <c r="E70" s="334">
        <v>41</v>
      </c>
      <c r="F70" s="334">
        <v>42</v>
      </c>
      <c r="G70" s="330">
        <v>16249</v>
      </c>
      <c r="H70" s="330">
        <v>15179</v>
      </c>
      <c r="I70" s="34">
        <f t="shared" si="5"/>
        <v>107.04921272811121</v>
      </c>
      <c r="J70" s="330">
        <v>28</v>
      </c>
      <c r="K70" s="330">
        <v>28</v>
      </c>
      <c r="L70" s="382"/>
      <c r="M70" s="279"/>
      <c r="N70" s="279"/>
      <c r="O70" s="280"/>
      <c r="P70" s="279"/>
      <c r="Q70" s="279"/>
      <c r="R70" s="280"/>
      <c r="S70" s="279"/>
      <c r="T70" s="279"/>
      <c r="U70" s="280"/>
      <c r="V70" s="279"/>
      <c r="W70" s="279"/>
      <c r="X70" s="280"/>
    </row>
    <row r="71" spans="1:24" s="271" customFormat="1" ht="12.75">
      <c r="A71" s="113" t="s">
        <v>80</v>
      </c>
      <c r="B71" s="330">
        <v>60195</v>
      </c>
      <c r="C71" s="330">
        <v>60459</v>
      </c>
      <c r="D71" s="34">
        <f t="shared" si="4"/>
        <v>99.56334044559122</v>
      </c>
      <c r="E71" s="334">
        <v>53</v>
      </c>
      <c r="F71" s="334">
        <v>57</v>
      </c>
      <c r="G71" s="331" t="s">
        <v>84</v>
      </c>
      <c r="H71" s="331" t="s">
        <v>84</v>
      </c>
      <c r="I71" s="34" t="s">
        <v>84</v>
      </c>
      <c r="J71" s="331" t="s">
        <v>84</v>
      </c>
      <c r="K71" s="331" t="s">
        <v>84</v>
      </c>
      <c r="L71" s="382"/>
      <c r="M71" s="279"/>
      <c r="N71" s="279"/>
      <c r="O71" s="280"/>
      <c r="P71" s="279"/>
      <c r="Q71" s="279"/>
      <c r="R71" s="280"/>
      <c r="S71" s="279"/>
      <c r="T71" s="279"/>
      <c r="U71" s="280"/>
      <c r="V71" s="279"/>
      <c r="W71" s="279"/>
      <c r="X71" s="280"/>
    </row>
    <row r="72" spans="1:24" s="271" customFormat="1" ht="12.75">
      <c r="A72" s="113" t="s">
        <v>81</v>
      </c>
      <c r="B72" s="330">
        <v>60080</v>
      </c>
      <c r="C72" s="330">
        <v>59416</v>
      </c>
      <c r="D72" s="34">
        <f t="shared" si="4"/>
        <v>101.11754409586644</v>
      </c>
      <c r="E72" s="334">
        <v>74</v>
      </c>
      <c r="F72" s="334">
        <v>73</v>
      </c>
      <c r="G72" s="331">
        <v>2</v>
      </c>
      <c r="H72" s="331">
        <v>3</v>
      </c>
      <c r="I72" s="34">
        <f t="shared" si="5"/>
        <v>66.66666666666667</v>
      </c>
      <c r="J72" s="331">
        <v>100</v>
      </c>
      <c r="K72" s="331">
        <v>50</v>
      </c>
      <c r="L72" s="382"/>
      <c r="M72" s="279"/>
      <c r="N72" s="279"/>
      <c r="O72" s="280"/>
      <c r="P72" s="279"/>
      <c r="Q72" s="279"/>
      <c r="R72" s="280"/>
      <c r="S72" s="281"/>
      <c r="T72" s="281"/>
      <c r="U72" s="281"/>
      <c r="V72" s="281"/>
      <c r="W72" s="281"/>
      <c r="X72" s="281"/>
    </row>
    <row r="73" spans="1:24" s="271" customFormat="1" ht="12.75">
      <c r="A73" s="113" t="s">
        <v>82</v>
      </c>
      <c r="B73" s="330">
        <v>91144</v>
      </c>
      <c r="C73" s="330">
        <v>82416</v>
      </c>
      <c r="D73" s="34">
        <f t="shared" si="4"/>
        <v>110.5901766647253</v>
      </c>
      <c r="E73" s="334">
        <v>45</v>
      </c>
      <c r="F73" s="334">
        <v>43</v>
      </c>
      <c r="G73" s="330">
        <v>7135</v>
      </c>
      <c r="H73" s="330">
        <v>7037</v>
      </c>
      <c r="I73" s="34">
        <f t="shared" si="5"/>
        <v>101.39263890862583</v>
      </c>
      <c r="J73" s="330">
        <v>35</v>
      </c>
      <c r="K73" s="330">
        <v>38</v>
      </c>
      <c r="L73" s="382"/>
      <c r="M73" s="279"/>
      <c r="N73" s="279"/>
      <c r="O73" s="280"/>
      <c r="P73" s="279"/>
      <c r="Q73" s="279"/>
      <c r="R73" s="280"/>
      <c r="S73" s="279"/>
      <c r="T73" s="279"/>
      <c r="U73" s="280"/>
      <c r="V73" s="279"/>
      <c r="W73" s="279"/>
      <c r="X73" s="280"/>
    </row>
    <row r="74" spans="1:24" s="271" customFormat="1" ht="12.75">
      <c r="A74" s="174" t="s">
        <v>109</v>
      </c>
      <c r="B74" s="330">
        <v>61039</v>
      </c>
      <c r="C74" s="330">
        <v>60239</v>
      </c>
      <c r="D74" s="34">
        <f t="shared" si="4"/>
        <v>101.3280432942114</v>
      </c>
      <c r="E74" s="334">
        <v>74</v>
      </c>
      <c r="F74" s="334">
        <v>73</v>
      </c>
      <c r="G74" s="330">
        <v>88</v>
      </c>
      <c r="H74" s="330">
        <v>62</v>
      </c>
      <c r="I74" s="34">
        <f t="shared" si="5"/>
        <v>141.93548387096774</v>
      </c>
      <c r="J74" s="330">
        <v>22</v>
      </c>
      <c r="K74" s="330">
        <v>20</v>
      </c>
      <c r="L74" s="382"/>
      <c r="M74" s="279"/>
      <c r="N74" s="279"/>
      <c r="O74" s="280"/>
      <c r="P74" s="279"/>
      <c r="Q74" s="279"/>
      <c r="R74" s="280"/>
      <c r="S74" s="279"/>
      <c r="T74" s="279"/>
      <c r="U74" s="280"/>
      <c r="V74" s="279"/>
      <c r="W74" s="279"/>
      <c r="X74" s="280"/>
    </row>
    <row r="75" spans="1:24" s="271" customFormat="1" ht="12.75">
      <c r="A75" s="113" t="s">
        <v>83</v>
      </c>
      <c r="B75" s="330">
        <v>55854</v>
      </c>
      <c r="C75" s="330">
        <v>49478</v>
      </c>
      <c r="D75" s="34">
        <f t="shared" si="4"/>
        <v>112.88653542988804</v>
      </c>
      <c r="E75" s="334">
        <v>55</v>
      </c>
      <c r="F75" s="334">
        <v>50</v>
      </c>
      <c r="G75" s="330">
        <v>25</v>
      </c>
      <c r="H75" s="330">
        <v>24</v>
      </c>
      <c r="I75" s="34">
        <f t="shared" si="5"/>
        <v>104.16666666666667</v>
      </c>
      <c r="J75" s="330">
        <v>20</v>
      </c>
      <c r="K75" s="330">
        <v>17</v>
      </c>
      <c r="L75" s="382"/>
      <c r="M75" s="279"/>
      <c r="N75" s="279"/>
      <c r="O75" s="280"/>
      <c r="P75" s="279"/>
      <c r="Q75" s="279"/>
      <c r="R75" s="280"/>
      <c r="S75" s="279"/>
      <c r="T75" s="279"/>
      <c r="U75" s="280"/>
      <c r="V75" s="279"/>
      <c r="W75" s="279"/>
      <c r="X75" s="280"/>
    </row>
    <row r="76" spans="1:12" ht="12.75">
      <c r="A76" s="46" t="s">
        <v>110</v>
      </c>
      <c r="B76" s="334">
        <v>2</v>
      </c>
      <c r="C76" s="335">
        <v>1</v>
      </c>
      <c r="D76" s="34" t="s">
        <v>205</v>
      </c>
      <c r="E76" s="334">
        <v>2</v>
      </c>
      <c r="F76" s="335">
        <v>1</v>
      </c>
      <c r="G76" s="331" t="s">
        <v>84</v>
      </c>
      <c r="H76" s="331" t="s">
        <v>84</v>
      </c>
      <c r="I76" s="34"/>
      <c r="J76" s="331" t="s">
        <v>84</v>
      </c>
      <c r="K76" s="331" t="s">
        <v>84</v>
      </c>
      <c r="L76" s="382"/>
    </row>
    <row r="77" spans="1:11" ht="12.75">
      <c r="A77" s="113" t="s">
        <v>85</v>
      </c>
      <c r="B77" s="334">
        <v>79</v>
      </c>
      <c r="C77" s="334">
        <v>421</v>
      </c>
      <c r="D77" s="34">
        <f t="shared" si="4"/>
        <v>18.764845605700714</v>
      </c>
      <c r="E77" s="334">
        <v>14</v>
      </c>
      <c r="F77" s="334">
        <v>97</v>
      </c>
      <c r="G77" s="331" t="s">
        <v>84</v>
      </c>
      <c r="H77" s="331" t="s">
        <v>84</v>
      </c>
      <c r="I77" s="34" t="s">
        <v>84</v>
      </c>
      <c r="J77" s="331" t="s">
        <v>84</v>
      </c>
      <c r="K77" s="331" t="s">
        <v>84</v>
      </c>
    </row>
    <row r="78" spans="1:11" ht="12.75">
      <c r="A78" s="115" t="s">
        <v>86</v>
      </c>
      <c r="B78" s="332">
        <v>872</v>
      </c>
      <c r="C78" s="332">
        <v>1399</v>
      </c>
      <c r="D78" s="87">
        <f t="shared" si="4"/>
        <v>62.33023588277341</v>
      </c>
      <c r="E78" s="332">
        <v>9</v>
      </c>
      <c r="F78" s="332">
        <v>15</v>
      </c>
      <c r="G78" s="333" t="s">
        <v>84</v>
      </c>
      <c r="H78" s="333" t="s">
        <v>84</v>
      </c>
      <c r="I78" s="87" t="s">
        <v>84</v>
      </c>
      <c r="J78" s="333" t="s">
        <v>84</v>
      </c>
      <c r="K78" s="333" t="s">
        <v>84</v>
      </c>
    </row>
    <row r="79" spans="2:11" ht="12.75">
      <c r="B79" s="361"/>
      <c r="C79" s="361"/>
      <c r="D79" s="361"/>
      <c r="E79" s="361"/>
      <c r="F79" s="361"/>
      <c r="G79" s="361"/>
      <c r="H79" s="361"/>
      <c r="I79" s="361"/>
      <c r="J79" s="361"/>
      <c r="K79" s="361"/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39" customWidth="1"/>
    <col min="2" max="2" width="9.625" style="139" customWidth="1"/>
    <col min="3" max="3" width="11.00390625" style="139" customWidth="1"/>
    <col min="4" max="4" width="10.625" style="139" customWidth="1"/>
    <col min="5" max="6" width="10.875" style="139" customWidth="1"/>
    <col min="7" max="7" width="11.375" style="139" customWidth="1"/>
    <col min="8" max="8" width="11.00390625" style="139" customWidth="1"/>
    <col min="9" max="9" width="10.875" style="139" customWidth="1"/>
    <col min="10" max="11" width="11.375" style="139" customWidth="1"/>
    <col min="12" max="12" width="18.00390625" style="139" customWidth="1"/>
    <col min="13" max="16384" width="9.125" style="139" customWidth="1"/>
  </cols>
  <sheetData>
    <row r="1" spans="1:11" ht="28.5" customHeight="1">
      <c r="A1" s="474" t="s">
        <v>190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2:11" ht="12" customHeight="1">
      <c r="B2" s="140"/>
      <c r="C2" s="140"/>
      <c r="D2" s="140"/>
      <c r="E2" s="140"/>
      <c r="F2" s="141"/>
      <c r="G2" s="142"/>
      <c r="H2" s="142"/>
      <c r="I2" s="142"/>
      <c r="J2" s="142"/>
      <c r="K2" s="304" t="s">
        <v>101</v>
      </c>
    </row>
    <row r="3" spans="1:11" ht="15.75" customHeight="1">
      <c r="A3" s="475"/>
      <c r="B3" s="476" t="s">
        <v>39</v>
      </c>
      <c r="C3" s="476"/>
      <c r="D3" s="476"/>
      <c r="E3" s="476"/>
      <c r="F3" s="476"/>
      <c r="G3" s="476" t="s">
        <v>45</v>
      </c>
      <c r="H3" s="476"/>
      <c r="I3" s="476"/>
      <c r="J3" s="476"/>
      <c r="K3" s="477"/>
    </row>
    <row r="4" spans="1:11" ht="17.25" customHeight="1">
      <c r="A4" s="475"/>
      <c r="B4" s="476" t="s">
        <v>155</v>
      </c>
      <c r="C4" s="476"/>
      <c r="D4" s="476"/>
      <c r="E4" s="476" t="s">
        <v>162</v>
      </c>
      <c r="F4" s="476"/>
      <c r="G4" s="476" t="s">
        <v>155</v>
      </c>
      <c r="H4" s="476"/>
      <c r="I4" s="476"/>
      <c r="J4" s="476" t="s">
        <v>162</v>
      </c>
      <c r="K4" s="478"/>
    </row>
    <row r="5" spans="1:12" ht="41.25" customHeight="1">
      <c r="A5" s="475"/>
      <c r="B5" s="313" t="s">
        <v>193</v>
      </c>
      <c r="C5" s="313" t="s">
        <v>119</v>
      </c>
      <c r="D5" s="313" t="s">
        <v>194</v>
      </c>
      <c r="E5" s="313" t="s">
        <v>193</v>
      </c>
      <c r="F5" s="313" t="s">
        <v>119</v>
      </c>
      <c r="G5" s="313" t="s">
        <v>193</v>
      </c>
      <c r="H5" s="313" t="s">
        <v>119</v>
      </c>
      <c r="I5" s="313" t="s">
        <v>194</v>
      </c>
      <c r="J5" s="313" t="s">
        <v>193</v>
      </c>
      <c r="K5" s="314" t="s">
        <v>119</v>
      </c>
      <c r="L5" s="143"/>
    </row>
    <row r="6" spans="1:24" ht="12.75">
      <c r="A6" s="112" t="s">
        <v>69</v>
      </c>
      <c r="B6" s="107">
        <f>SUM(B7:B26)</f>
        <v>13204</v>
      </c>
      <c r="C6" s="107">
        <f>SUM(C7:C26)</f>
        <v>11862</v>
      </c>
      <c r="D6" s="34">
        <f>B6/C6%</f>
        <v>111.31343786882482</v>
      </c>
      <c r="E6" s="362">
        <v>0.1</v>
      </c>
      <c r="F6" s="362">
        <v>0.1</v>
      </c>
      <c r="G6" s="107">
        <f>SUM(G7:G26)</f>
        <v>25427</v>
      </c>
      <c r="H6" s="107">
        <f>SUM(H7:H26)</f>
        <v>25156</v>
      </c>
      <c r="I6" s="34">
        <f>G6/H6%</f>
        <v>101.07727778661155</v>
      </c>
      <c r="J6" s="352">
        <v>0.1</v>
      </c>
      <c r="K6" s="352">
        <v>0.1</v>
      </c>
      <c r="L6" s="85"/>
      <c r="M6" s="85"/>
      <c r="N6" s="85"/>
      <c r="O6" s="64"/>
      <c r="P6" s="64"/>
      <c r="Q6" s="64"/>
      <c r="R6" s="64"/>
      <c r="S6" s="85"/>
      <c r="T6" s="85"/>
      <c r="U6" s="64"/>
      <c r="V6" s="64"/>
      <c r="W6" s="64"/>
      <c r="X6" s="64"/>
    </row>
    <row r="7" spans="1:24" ht="12.75">
      <c r="A7" s="138" t="s">
        <v>107</v>
      </c>
      <c r="B7" s="85">
        <v>429</v>
      </c>
      <c r="C7" s="85">
        <v>352</v>
      </c>
      <c r="D7" s="34">
        <f aca="true" t="shared" si="0" ref="D7:D24">B7/C7%</f>
        <v>121.875</v>
      </c>
      <c r="E7" s="363">
        <v>0</v>
      </c>
      <c r="F7" s="363">
        <v>0</v>
      </c>
      <c r="G7" s="85">
        <v>3468</v>
      </c>
      <c r="H7" s="85">
        <v>2078</v>
      </c>
      <c r="I7" s="34">
        <f>G7/H7%</f>
        <v>166.8912415784408</v>
      </c>
      <c r="J7" s="352">
        <v>0.2</v>
      </c>
      <c r="K7" s="352">
        <v>0.1</v>
      </c>
      <c r="L7" s="85"/>
      <c r="M7" s="85"/>
      <c r="N7" s="85"/>
      <c r="O7" s="64"/>
      <c r="P7" s="64"/>
      <c r="Q7" s="64"/>
      <c r="R7" s="64"/>
      <c r="S7" s="85"/>
      <c r="T7" s="85"/>
      <c r="U7" s="64"/>
      <c r="V7" s="64"/>
      <c r="W7" s="64"/>
      <c r="X7" s="64"/>
    </row>
    <row r="8" spans="1:24" ht="12.75">
      <c r="A8" s="138" t="s">
        <v>70</v>
      </c>
      <c r="B8" s="85">
        <v>2420</v>
      </c>
      <c r="C8" s="85">
        <v>2440</v>
      </c>
      <c r="D8" s="34">
        <f t="shared" si="0"/>
        <v>99.18032786885246</v>
      </c>
      <c r="E8" s="363">
        <v>0.4</v>
      </c>
      <c r="F8" s="363">
        <v>0.4</v>
      </c>
      <c r="G8" s="85">
        <v>811</v>
      </c>
      <c r="H8" s="85">
        <v>372</v>
      </c>
      <c r="I8" s="34" t="s">
        <v>202</v>
      </c>
      <c r="J8" s="352">
        <v>0.1</v>
      </c>
      <c r="K8" s="352">
        <v>0</v>
      </c>
      <c r="L8" s="85"/>
      <c r="M8" s="85"/>
      <c r="N8" s="85"/>
      <c r="O8" s="64"/>
      <c r="P8" s="64"/>
      <c r="Q8" s="64"/>
      <c r="R8" s="64"/>
      <c r="S8" s="85"/>
      <c r="T8" s="85"/>
      <c r="U8" s="64"/>
      <c r="V8" s="64"/>
      <c r="W8" s="64"/>
      <c r="X8" s="64"/>
    </row>
    <row r="9" spans="1:24" ht="12.75">
      <c r="A9" s="138" t="s">
        <v>71</v>
      </c>
      <c r="B9" s="85">
        <v>461</v>
      </c>
      <c r="C9" s="85">
        <v>401</v>
      </c>
      <c r="D9" s="34">
        <f t="shared" si="0"/>
        <v>114.96259351620948</v>
      </c>
      <c r="E9" s="363">
        <v>0.1</v>
      </c>
      <c r="F9" s="363">
        <v>0</v>
      </c>
      <c r="G9" s="85">
        <v>746</v>
      </c>
      <c r="H9" s="85">
        <v>368</v>
      </c>
      <c r="I9" s="34" t="s">
        <v>205</v>
      </c>
      <c r="J9" s="352">
        <v>0</v>
      </c>
      <c r="K9" s="352">
        <v>0</v>
      </c>
      <c r="L9" s="85"/>
      <c r="M9" s="85"/>
      <c r="N9" s="85"/>
      <c r="O9" s="64"/>
      <c r="P9" s="64"/>
      <c r="Q9" s="64"/>
      <c r="R9" s="64"/>
      <c r="S9" s="85"/>
      <c r="T9" s="85"/>
      <c r="U9" s="64"/>
      <c r="V9" s="64"/>
      <c r="W9" s="64"/>
      <c r="X9" s="64"/>
    </row>
    <row r="10" spans="1:24" ht="12.75">
      <c r="A10" s="138" t="s">
        <v>72</v>
      </c>
      <c r="B10" s="85">
        <v>1329</v>
      </c>
      <c r="C10" s="85">
        <v>1389</v>
      </c>
      <c r="D10" s="34">
        <f t="shared" si="0"/>
        <v>95.68034557235421</v>
      </c>
      <c r="E10" s="363">
        <v>0.1</v>
      </c>
      <c r="F10" s="363">
        <v>0.1</v>
      </c>
      <c r="G10" s="85">
        <v>5233</v>
      </c>
      <c r="H10" s="85">
        <v>4382</v>
      </c>
      <c r="I10" s="34">
        <f>G10/H10%</f>
        <v>119.42035600182565</v>
      </c>
      <c r="J10" s="352">
        <v>0.1</v>
      </c>
      <c r="K10" s="352">
        <v>0.1</v>
      </c>
      <c r="L10" s="85"/>
      <c r="M10" s="85"/>
      <c r="N10" s="85"/>
      <c r="O10" s="64"/>
      <c r="P10" s="64"/>
      <c r="Q10" s="64"/>
      <c r="R10" s="64"/>
      <c r="S10" s="85"/>
      <c r="T10" s="85"/>
      <c r="U10" s="64"/>
      <c r="V10" s="64"/>
      <c r="W10" s="64"/>
      <c r="X10" s="64"/>
    </row>
    <row r="11" spans="1:24" ht="12.75">
      <c r="A11" s="138" t="s">
        <v>73</v>
      </c>
      <c r="B11" s="85">
        <v>88</v>
      </c>
      <c r="C11" s="85">
        <v>54</v>
      </c>
      <c r="D11" s="34">
        <f t="shared" si="0"/>
        <v>162.96296296296296</v>
      </c>
      <c r="E11" s="363">
        <v>0</v>
      </c>
      <c r="F11" s="363">
        <v>0</v>
      </c>
      <c r="G11" s="85">
        <v>1580</v>
      </c>
      <c r="H11" s="85">
        <v>4105</v>
      </c>
      <c r="I11" s="34">
        <f>G11/H11%</f>
        <v>38.489646772228994</v>
      </c>
      <c r="J11" s="352">
        <v>0.2</v>
      </c>
      <c r="K11" s="352">
        <v>0.6</v>
      </c>
      <c r="L11" s="85"/>
      <c r="M11" s="85"/>
      <c r="N11" s="85"/>
      <c r="O11" s="64"/>
      <c r="P11" s="64"/>
      <c r="Q11" s="64"/>
      <c r="R11" s="64"/>
      <c r="S11" s="85"/>
      <c r="T11" s="85"/>
      <c r="U11" s="64"/>
      <c r="V11" s="64"/>
      <c r="W11" s="64"/>
      <c r="X11" s="64"/>
    </row>
    <row r="12" spans="1:24" ht="12.75">
      <c r="A12" s="138" t="s">
        <v>74</v>
      </c>
      <c r="B12" s="85">
        <v>251</v>
      </c>
      <c r="C12" s="85">
        <v>141</v>
      </c>
      <c r="D12" s="34">
        <f t="shared" si="0"/>
        <v>178.01418439716312</v>
      </c>
      <c r="E12" s="363">
        <v>0</v>
      </c>
      <c r="F12" s="363">
        <v>0</v>
      </c>
      <c r="G12" s="85">
        <v>476</v>
      </c>
      <c r="H12" s="85">
        <v>490</v>
      </c>
      <c r="I12" s="34">
        <f>G12/H12%</f>
        <v>97.14285714285714</v>
      </c>
      <c r="J12" s="352">
        <v>0</v>
      </c>
      <c r="K12" s="352">
        <v>0</v>
      </c>
      <c r="L12" s="85"/>
      <c r="M12" s="85"/>
      <c r="N12" s="85"/>
      <c r="O12" s="64"/>
      <c r="P12" s="64"/>
      <c r="Q12" s="64"/>
      <c r="R12" s="64"/>
      <c r="S12" s="85"/>
      <c r="T12" s="85"/>
      <c r="U12" s="64"/>
      <c r="V12" s="64"/>
      <c r="W12" s="64"/>
      <c r="X12" s="64"/>
    </row>
    <row r="13" spans="1:24" ht="12.75">
      <c r="A13" s="138" t="s">
        <v>75</v>
      </c>
      <c r="B13" s="85">
        <v>542</v>
      </c>
      <c r="C13" s="85">
        <v>98</v>
      </c>
      <c r="D13" s="34" t="s">
        <v>222</v>
      </c>
      <c r="E13" s="363">
        <v>0.1</v>
      </c>
      <c r="F13" s="363">
        <v>0</v>
      </c>
      <c r="G13" s="85">
        <v>371</v>
      </c>
      <c r="H13" s="85">
        <v>1156</v>
      </c>
      <c r="I13" s="34">
        <f>G13/H13%</f>
        <v>32.09342560553633</v>
      </c>
      <c r="J13" s="352">
        <v>0</v>
      </c>
      <c r="K13" s="352">
        <v>0</v>
      </c>
      <c r="L13" s="85"/>
      <c r="M13" s="85"/>
      <c r="N13" s="85"/>
      <c r="O13" s="64"/>
      <c r="P13" s="64"/>
      <c r="Q13" s="64"/>
      <c r="R13" s="64"/>
      <c r="S13" s="85"/>
      <c r="T13" s="85"/>
      <c r="U13" s="64"/>
      <c r="V13" s="64"/>
      <c r="W13" s="64"/>
      <c r="X13" s="64"/>
    </row>
    <row r="14" spans="1:24" ht="12.75">
      <c r="A14" s="138" t="s">
        <v>108</v>
      </c>
      <c r="B14" s="85">
        <v>726</v>
      </c>
      <c r="C14" s="85">
        <v>1041</v>
      </c>
      <c r="D14" s="34">
        <f t="shared" si="0"/>
        <v>69.74063400576368</v>
      </c>
      <c r="E14" s="363">
        <v>0.1</v>
      </c>
      <c r="F14" s="363">
        <v>0.1</v>
      </c>
      <c r="G14" s="85">
        <v>8159</v>
      </c>
      <c r="H14" s="85">
        <v>4475</v>
      </c>
      <c r="I14" s="34">
        <f>G14/H14%</f>
        <v>182.3240223463687</v>
      </c>
      <c r="J14" s="352">
        <v>0.4</v>
      </c>
      <c r="K14" s="352">
        <v>0.2</v>
      </c>
      <c r="L14" s="85"/>
      <c r="M14" s="85"/>
      <c r="N14" s="85"/>
      <c r="O14" s="64"/>
      <c r="P14" s="64"/>
      <c r="Q14" s="64"/>
      <c r="R14" s="64"/>
      <c r="S14" s="85"/>
      <c r="T14" s="85"/>
      <c r="U14" s="64"/>
      <c r="V14" s="64"/>
      <c r="W14" s="64"/>
      <c r="X14" s="64"/>
    </row>
    <row r="15" spans="1:24" ht="12.75">
      <c r="A15" s="138" t="s">
        <v>76</v>
      </c>
      <c r="B15" s="85">
        <v>169</v>
      </c>
      <c r="C15" s="85">
        <v>196</v>
      </c>
      <c r="D15" s="34">
        <f t="shared" si="0"/>
        <v>86.22448979591837</v>
      </c>
      <c r="E15" s="363">
        <v>0</v>
      </c>
      <c r="F15" s="363">
        <v>0</v>
      </c>
      <c r="G15" s="85">
        <v>738</v>
      </c>
      <c r="H15" s="85">
        <v>349</v>
      </c>
      <c r="I15" s="34" t="s">
        <v>204</v>
      </c>
      <c r="J15" s="352">
        <v>0.1</v>
      </c>
      <c r="K15" s="352">
        <v>0</v>
      </c>
      <c r="L15" s="85"/>
      <c r="M15" s="85"/>
      <c r="N15" s="85"/>
      <c r="O15" s="64"/>
      <c r="P15" s="64"/>
      <c r="Q15" s="64"/>
      <c r="R15" s="64"/>
      <c r="S15" s="85"/>
      <c r="T15" s="85"/>
      <c r="U15" s="64"/>
      <c r="V15" s="64"/>
      <c r="W15" s="64"/>
      <c r="X15" s="64"/>
    </row>
    <row r="16" spans="1:24" ht="14.25" customHeight="1">
      <c r="A16" s="138" t="s">
        <v>77</v>
      </c>
      <c r="B16" s="85">
        <v>2252</v>
      </c>
      <c r="C16" s="85">
        <v>1952</v>
      </c>
      <c r="D16" s="34">
        <f t="shared" si="0"/>
        <v>115.3688524590164</v>
      </c>
      <c r="E16" s="363">
        <v>0.3</v>
      </c>
      <c r="F16" s="363">
        <v>0.3</v>
      </c>
      <c r="G16" s="85">
        <v>385</v>
      </c>
      <c r="H16" s="85">
        <v>436</v>
      </c>
      <c r="I16" s="34">
        <f aca="true" t="shared" si="1" ref="I16:I23">G16/H16%</f>
        <v>88.30275229357798</v>
      </c>
      <c r="J16" s="352">
        <v>0.1</v>
      </c>
      <c r="K16" s="352">
        <v>0.1</v>
      </c>
      <c r="L16" s="85"/>
      <c r="M16" s="85"/>
      <c r="N16" s="85"/>
      <c r="O16" s="64"/>
      <c r="P16" s="64"/>
      <c r="Q16" s="64"/>
      <c r="R16" s="64"/>
      <c r="S16" s="85"/>
      <c r="T16" s="85"/>
      <c r="U16" s="64"/>
      <c r="V16" s="64"/>
      <c r="W16" s="64"/>
      <c r="X16" s="64"/>
    </row>
    <row r="17" spans="1:24" ht="14.25" customHeight="1">
      <c r="A17" s="138" t="s">
        <v>78</v>
      </c>
      <c r="B17" s="85">
        <v>95</v>
      </c>
      <c r="C17" s="85">
        <v>223</v>
      </c>
      <c r="D17" s="34">
        <f t="shared" si="0"/>
        <v>42.600896860986545</v>
      </c>
      <c r="E17" s="363">
        <v>0</v>
      </c>
      <c r="F17" s="363">
        <v>0</v>
      </c>
      <c r="G17" s="85">
        <v>26</v>
      </c>
      <c r="H17" s="85">
        <v>141</v>
      </c>
      <c r="I17" s="34">
        <f t="shared" si="1"/>
        <v>18.43971631205674</v>
      </c>
      <c r="J17" s="352">
        <v>0</v>
      </c>
      <c r="K17" s="352">
        <v>0</v>
      </c>
      <c r="L17" s="85"/>
      <c r="M17" s="85"/>
      <c r="N17" s="85"/>
      <c r="O17" s="64"/>
      <c r="P17" s="64"/>
      <c r="Q17" s="64"/>
      <c r="R17" s="64"/>
      <c r="S17" s="85"/>
      <c r="T17" s="85"/>
      <c r="U17" s="64"/>
      <c r="V17" s="64"/>
      <c r="W17" s="64"/>
      <c r="X17" s="64"/>
    </row>
    <row r="18" spans="1:24" ht="14.25" customHeight="1">
      <c r="A18" s="138" t="s">
        <v>79</v>
      </c>
      <c r="B18" s="85">
        <v>78</v>
      </c>
      <c r="C18" s="85">
        <v>119</v>
      </c>
      <c r="D18" s="34">
        <f t="shared" si="0"/>
        <v>65.54621848739497</v>
      </c>
      <c r="E18" s="363">
        <v>0.2</v>
      </c>
      <c r="F18" s="363">
        <v>0.4</v>
      </c>
      <c r="G18" s="85">
        <v>1143</v>
      </c>
      <c r="H18" s="85">
        <v>1724</v>
      </c>
      <c r="I18" s="34">
        <f t="shared" si="1"/>
        <v>66.29930394431555</v>
      </c>
      <c r="J18" s="352">
        <v>0.3</v>
      </c>
      <c r="K18" s="352">
        <v>0.4</v>
      </c>
      <c r="L18" s="85"/>
      <c r="M18" s="85"/>
      <c r="N18" s="85"/>
      <c r="O18" s="64"/>
      <c r="P18" s="64"/>
      <c r="Q18" s="64"/>
      <c r="R18" s="64"/>
      <c r="S18" s="85"/>
      <c r="T18" s="85"/>
      <c r="U18" s="64"/>
      <c r="V18" s="64"/>
      <c r="W18" s="64"/>
      <c r="X18" s="64"/>
    </row>
    <row r="19" spans="1:24" ht="14.25" customHeight="1">
      <c r="A19" s="138" t="s">
        <v>80</v>
      </c>
      <c r="B19" s="85">
        <v>1713</v>
      </c>
      <c r="C19" s="85">
        <v>952</v>
      </c>
      <c r="D19" s="34">
        <f t="shared" si="0"/>
        <v>179.93697478991598</v>
      </c>
      <c r="E19" s="363">
        <v>0.2</v>
      </c>
      <c r="F19" s="363">
        <v>0.1</v>
      </c>
      <c r="G19" s="85">
        <v>254</v>
      </c>
      <c r="H19" s="85">
        <v>169</v>
      </c>
      <c r="I19" s="34">
        <f t="shared" si="1"/>
        <v>150.2958579881657</v>
      </c>
      <c r="J19" s="352">
        <v>0</v>
      </c>
      <c r="K19" s="352">
        <v>0</v>
      </c>
      <c r="L19" s="85"/>
      <c r="M19" s="85"/>
      <c r="N19" s="85"/>
      <c r="O19" s="64"/>
      <c r="P19" s="64"/>
      <c r="Q19" s="64"/>
      <c r="R19" s="64"/>
      <c r="S19" s="85"/>
      <c r="T19" s="85"/>
      <c r="U19" s="64"/>
      <c r="V19" s="64"/>
      <c r="W19" s="64"/>
      <c r="X19" s="64"/>
    </row>
    <row r="20" spans="1:24" ht="14.25" customHeight="1">
      <c r="A20" s="138" t="s">
        <v>81</v>
      </c>
      <c r="B20" s="85">
        <v>1823</v>
      </c>
      <c r="C20" s="85">
        <v>1645</v>
      </c>
      <c r="D20" s="34">
        <f t="shared" si="0"/>
        <v>110.82066869300913</v>
      </c>
      <c r="E20" s="363">
        <v>0.3</v>
      </c>
      <c r="F20" s="363">
        <v>0.3</v>
      </c>
      <c r="G20" s="85">
        <v>175</v>
      </c>
      <c r="H20" s="85">
        <v>337</v>
      </c>
      <c r="I20" s="34">
        <f t="shared" si="1"/>
        <v>51.92878338278931</v>
      </c>
      <c r="J20" s="352">
        <v>0</v>
      </c>
      <c r="K20" s="352">
        <v>0</v>
      </c>
      <c r="L20" s="85"/>
      <c r="M20" s="85"/>
      <c r="N20" s="85"/>
      <c r="O20" s="64"/>
      <c r="P20" s="64"/>
      <c r="Q20" s="64"/>
      <c r="R20" s="64"/>
      <c r="S20" s="85"/>
      <c r="T20" s="85"/>
      <c r="U20" s="64"/>
      <c r="V20" s="64"/>
      <c r="W20" s="64"/>
      <c r="X20" s="64"/>
    </row>
    <row r="21" spans="1:24" ht="14.25" customHeight="1">
      <c r="A21" s="138" t="s">
        <v>99</v>
      </c>
      <c r="B21" s="85">
        <v>197</v>
      </c>
      <c r="C21" s="85">
        <v>318</v>
      </c>
      <c r="D21" s="34">
        <f t="shared" si="0"/>
        <v>61.94968553459119</v>
      </c>
      <c r="E21" s="363">
        <v>0</v>
      </c>
      <c r="F21" s="363">
        <v>0</v>
      </c>
      <c r="G21" s="85">
        <v>1598</v>
      </c>
      <c r="H21" s="85">
        <v>3511</v>
      </c>
      <c r="I21" s="34">
        <f t="shared" si="1"/>
        <v>45.514098547422385</v>
      </c>
      <c r="J21" s="352">
        <v>0</v>
      </c>
      <c r="K21" s="352">
        <v>0.1</v>
      </c>
      <c r="L21" s="85"/>
      <c r="M21" s="85"/>
      <c r="N21" s="85"/>
      <c r="O21" s="64"/>
      <c r="P21" s="64"/>
      <c r="Q21" s="64"/>
      <c r="R21" s="64"/>
      <c r="S21" s="85"/>
      <c r="T21" s="85"/>
      <c r="U21" s="64"/>
      <c r="V21" s="64"/>
      <c r="W21" s="64"/>
      <c r="X21" s="64"/>
    </row>
    <row r="22" spans="1:24" ht="14.25" customHeight="1">
      <c r="A22" s="138" t="s">
        <v>109</v>
      </c>
      <c r="B22" s="65" t="s">
        <v>84</v>
      </c>
      <c r="C22" s="65" t="s">
        <v>84</v>
      </c>
      <c r="D22" s="34" t="s">
        <v>84</v>
      </c>
      <c r="E22" s="356" t="s">
        <v>84</v>
      </c>
      <c r="F22" s="356" t="s">
        <v>84</v>
      </c>
      <c r="G22" s="85">
        <v>144</v>
      </c>
      <c r="H22" s="85">
        <v>758</v>
      </c>
      <c r="I22" s="34">
        <f t="shared" si="1"/>
        <v>18.99736147757256</v>
      </c>
      <c r="J22" s="352">
        <v>0</v>
      </c>
      <c r="K22" s="352">
        <v>0.2</v>
      </c>
      <c r="L22" s="65"/>
      <c r="M22" s="85"/>
      <c r="N22" s="85"/>
      <c r="O22" s="65"/>
      <c r="P22" s="65"/>
      <c r="Q22" s="64"/>
      <c r="R22" s="65"/>
      <c r="S22" s="85"/>
      <c r="T22" s="85"/>
      <c r="U22" s="64"/>
      <c r="V22" s="64"/>
      <c r="W22" s="64"/>
      <c r="X22" s="64"/>
    </row>
    <row r="23" spans="1:24" ht="14.25" customHeight="1">
      <c r="A23" s="336" t="s">
        <v>83</v>
      </c>
      <c r="B23" s="85">
        <v>622</v>
      </c>
      <c r="C23" s="85">
        <v>534</v>
      </c>
      <c r="D23" s="34">
        <f t="shared" si="0"/>
        <v>116.47940074906367</v>
      </c>
      <c r="E23" s="363">
        <v>0.1</v>
      </c>
      <c r="F23" s="363">
        <v>0.1</v>
      </c>
      <c r="G23" s="85">
        <v>76</v>
      </c>
      <c r="H23" s="85">
        <v>297</v>
      </c>
      <c r="I23" s="34">
        <f t="shared" si="1"/>
        <v>25.589225589225588</v>
      </c>
      <c r="J23" s="352">
        <v>0</v>
      </c>
      <c r="K23" s="352">
        <v>0</v>
      </c>
      <c r="L23" s="85"/>
      <c r="M23" s="85"/>
      <c r="N23" s="85"/>
      <c r="O23" s="64"/>
      <c r="P23" s="64"/>
      <c r="Q23" s="64"/>
      <c r="R23" s="64"/>
      <c r="S23" s="85"/>
      <c r="T23" s="85"/>
      <c r="U23" s="64"/>
      <c r="V23" s="64"/>
      <c r="W23" s="64"/>
      <c r="X23" s="64"/>
    </row>
    <row r="24" spans="1:11" ht="12.75">
      <c r="A24" s="49" t="s">
        <v>86</v>
      </c>
      <c r="B24" s="167">
        <v>9</v>
      </c>
      <c r="C24" s="89">
        <v>7</v>
      </c>
      <c r="D24" s="87">
        <f t="shared" si="0"/>
        <v>128.57142857142856</v>
      </c>
      <c r="E24" s="354">
        <v>0</v>
      </c>
      <c r="F24" s="354">
        <v>0</v>
      </c>
      <c r="G24" s="167">
        <v>44</v>
      </c>
      <c r="H24" s="167">
        <v>8</v>
      </c>
      <c r="I24" s="87" t="s">
        <v>222</v>
      </c>
      <c r="J24" s="354">
        <v>0</v>
      </c>
      <c r="K24" s="354">
        <v>0</v>
      </c>
    </row>
    <row r="26" spans="2:11" ht="12.75">
      <c r="B26" s="140"/>
      <c r="C26" s="140"/>
      <c r="D26" s="140"/>
      <c r="E26" s="140"/>
      <c r="F26" s="140"/>
      <c r="G26" s="142"/>
      <c r="H26" s="142"/>
      <c r="I26" s="142"/>
      <c r="J26" s="142"/>
      <c r="K26" s="305" t="s">
        <v>102</v>
      </c>
    </row>
    <row r="27" spans="1:11" ht="17.25" customHeight="1">
      <c r="A27" s="475"/>
      <c r="B27" s="476" t="s">
        <v>47</v>
      </c>
      <c r="C27" s="476"/>
      <c r="D27" s="479"/>
      <c r="E27" s="479"/>
      <c r="F27" s="479"/>
      <c r="G27" s="476" t="s">
        <v>49</v>
      </c>
      <c r="H27" s="476"/>
      <c r="I27" s="479"/>
      <c r="J27" s="479"/>
      <c r="K27" s="480"/>
    </row>
    <row r="28" spans="1:11" ht="17.25" customHeight="1">
      <c r="A28" s="475"/>
      <c r="B28" s="476" t="s">
        <v>155</v>
      </c>
      <c r="C28" s="476"/>
      <c r="D28" s="476"/>
      <c r="E28" s="476" t="s">
        <v>162</v>
      </c>
      <c r="F28" s="476"/>
      <c r="G28" s="476" t="s">
        <v>155</v>
      </c>
      <c r="H28" s="476"/>
      <c r="I28" s="476"/>
      <c r="J28" s="476" t="s">
        <v>162</v>
      </c>
      <c r="K28" s="478"/>
    </row>
    <row r="29" spans="1:11" ht="33.75">
      <c r="A29" s="475"/>
      <c r="B29" s="313" t="s">
        <v>193</v>
      </c>
      <c r="C29" s="313" t="s">
        <v>119</v>
      </c>
      <c r="D29" s="313" t="s">
        <v>194</v>
      </c>
      <c r="E29" s="313" t="s">
        <v>193</v>
      </c>
      <c r="F29" s="313" t="s">
        <v>119</v>
      </c>
      <c r="G29" s="313" t="s">
        <v>193</v>
      </c>
      <c r="H29" s="313" t="s">
        <v>119</v>
      </c>
      <c r="I29" s="313" t="s">
        <v>194</v>
      </c>
      <c r="J29" s="313" t="s">
        <v>193</v>
      </c>
      <c r="K29" s="314" t="s">
        <v>119</v>
      </c>
    </row>
    <row r="30" spans="1:25" ht="12.75">
      <c r="A30" s="112" t="s">
        <v>69</v>
      </c>
      <c r="B30" s="85">
        <v>1174</v>
      </c>
      <c r="C30" s="85">
        <v>832</v>
      </c>
      <c r="D30" s="34">
        <f>B30/C30%</f>
        <v>141.10576923076923</v>
      </c>
      <c r="E30" s="352">
        <v>0</v>
      </c>
      <c r="F30" s="352">
        <v>0</v>
      </c>
      <c r="G30" s="85">
        <v>20657</v>
      </c>
      <c r="H30" s="85">
        <v>19332</v>
      </c>
      <c r="I30" s="34">
        <f>G30/H30%</f>
        <v>106.85392096006622</v>
      </c>
      <c r="J30" s="352">
        <v>1.3</v>
      </c>
      <c r="K30" s="352">
        <v>1.1</v>
      </c>
      <c r="L30" s="138"/>
      <c r="M30" s="85"/>
      <c r="N30" s="85"/>
      <c r="O30" s="64"/>
      <c r="P30" s="64"/>
      <c r="Q30" s="64"/>
      <c r="R30" s="64"/>
      <c r="S30" s="85"/>
      <c r="T30" s="85"/>
      <c r="U30" s="64"/>
      <c r="V30" s="64"/>
      <c r="W30" s="64"/>
      <c r="X30" s="64"/>
      <c r="Y30" s="256"/>
    </row>
    <row r="31" spans="1:25" ht="12.75">
      <c r="A31" s="113" t="s">
        <v>70</v>
      </c>
      <c r="B31" s="85">
        <v>33</v>
      </c>
      <c r="C31" s="85">
        <v>101</v>
      </c>
      <c r="D31" s="34">
        <f>B31/C31%</f>
        <v>32.67326732673267</v>
      </c>
      <c r="E31" s="352">
        <v>0.1</v>
      </c>
      <c r="F31" s="352">
        <v>0.2</v>
      </c>
      <c r="G31" s="85">
        <v>365</v>
      </c>
      <c r="H31" s="85">
        <v>1255</v>
      </c>
      <c r="I31" s="34">
        <f aca="true" t="shared" si="2" ref="I31:I45">G31/H31%</f>
        <v>29.083665338645417</v>
      </c>
      <c r="J31" s="352">
        <v>0.2</v>
      </c>
      <c r="K31" s="352">
        <v>0.7</v>
      </c>
      <c r="L31" s="138"/>
      <c r="M31" s="85"/>
      <c r="N31" s="85"/>
      <c r="O31" s="64"/>
      <c r="P31" s="64"/>
      <c r="Q31" s="64"/>
      <c r="R31" s="64"/>
      <c r="S31" s="85"/>
      <c r="T31" s="85"/>
      <c r="U31" s="64"/>
      <c r="V31" s="64"/>
      <c r="W31" s="64"/>
      <c r="X31" s="64"/>
      <c r="Y31" s="256"/>
    </row>
    <row r="32" spans="1:25" ht="12.75">
      <c r="A32" s="113" t="s">
        <v>71</v>
      </c>
      <c r="B32" s="85">
        <v>10</v>
      </c>
      <c r="C32" s="85">
        <v>7</v>
      </c>
      <c r="D32" s="34">
        <f>B32/C32%</f>
        <v>142.85714285714283</v>
      </c>
      <c r="E32" s="352">
        <v>0</v>
      </c>
      <c r="F32" s="352">
        <v>0</v>
      </c>
      <c r="G32" s="65" t="s">
        <v>84</v>
      </c>
      <c r="H32" s="65" t="s">
        <v>84</v>
      </c>
      <c r="I32" s="176" t="s">
        <v>84</v>
      </c>
      <c r="J32" s="353" t="s">
        <v>84</v>
      </c>
      <c r="K32" s="353" t="s">
        <v>84</v>
      </c>
      <c r="L32" s="138"/>
      <c r="M32" s="85"/>
      <c r="N32" s="85"/>
      <c r="O32" s="64"/>
      <c r="P32" s="64"/>
      <c r="Q32" s="64"/>
      <c r="R32" s="64"/>
      <c r="S32" s="65"/>
      <c r="T32" s="85"/>
      <c r="U32" s="65"/>
      <c r="V32" s="65"/>
      <c r="W32" s="64"/>
      <c r="X32" s="65"/>
      <c r="Y32" s="257"/>
    </row>
    <row r="33" spans="1:25" ht="12.75">
      <c r="A33" s="113" t="s">
        <v>72</v>
      </c>
      <c r="B33" s="85">
        <v>708</v>
      </c>
      <c r="C33" s="85">
        <v>151</v>
      </c>
      <c r="D33" s="34" t="s">
        <v>206</v>
      </c>
      <c r="E33" s="352">
        <v>0.3</v>
      </c>
      <c r="F33" s="352">
        <v>0.1</v>
      </c>
      <c r="G33" s="85">
        <v>4780</v>
      </c>
      <c r="H33" s="85">
        <v>4338</v>
      </c>
      <c r="I33" s="34">
        <f t="shared" si="2"/>
        <v>110.18902720147533</v>
      </c>
      <c r="J33" s="352">
        <v>6.6</v>
      </c>
      <c r="K33" s="352">
        <v>5.1</v>
      </c>
      <c r="L33" s="138"/>
      <c r="M33" s="85"/>
      <c r="N33" s="85"/>
      <c r="O33" s="64"/>
      <c r="P33" s="64"/>
      <c r="Q33" s="64"/>
      <c r="R33" s="64"/>
      <c r="S33" s="85"/>
      <c r="T33" s="85"/>
      <c r="U33" s="64"/>
      <c r="V33" s="64"/>
      <c r="W33" s="64"/>
      <c r="X33" s="64"/>
      <c r="Y33" s="256"/>
    </row>
    <row r="34" spans="1:25" ht="12.75">
      <c r="A34" s="113" t="s">
        <v>73</v>
      </c>
      <c r="B34" s="85">
        <v>14</v>
      </c>
      <c r="C34" s="85">
        <v>9</v>
      </c>
      <c r="D34" s="34">
        <f>B34/C34%</f>
        <v>155.55555555555557</v>
      </c>
      <c r="E34" s="352">
        <v>0</v>
      </c>
      <c r="F34" s="352">
        <v>0</v>
      </c>
      <c r="G34" s="65" t="s">
        <v>84</v>
      </c>
      <c r="H34" s="65" t="s">
        <v>84</v>
      </c>
      <c r="I34" s="176" t="s">
        <v>84</v>
      </c>
      <c r="J34" s="353" t="s">
        <v>84</v>
      </c>
      <c r="K34" s="353" t="s">
        <v>84</v>
      </c>
      <c r="L34" s="138"/>
      <c r="M34" s="85"/>
      <c r="N34" s="85"/>
      <c r="O34" s="64"/>
      <c r="P34" s="64"/>
      <c r="Q34" s="64"/>
      <c r="R34" s="64"/>
      <c r="S34" s="65"/>
      <c r="T34" s="85"/>
      <c r="U34" s="65"/>
      <c r="V34" s="65"/>
      <c r="W34" s="64"/>
      <c r="X34" s="65"/>
      <c r="Y34" s="257"/>
    </row>
    <row r="35" spans="1:25" ht="12.75">
      <c r="A35" s="113" t="s">
        <v>74</v>
      </c>
      <c r="B35" s="85">
        <v>3</v>
      </c>
      <c r="C35" s="85">
        <v>1</v>
      </c>
      <c r="D35" s="34" t="s">
        <v>208</v>
      </c>
      <c r="E35" s="352">
        <v>0</v>
      </c>
      <c r="F35" s="352">
        <v>0</v>
      </c>
      <c r="G35" s="85">
        <v>15</v>
      </c>
      <c r="H35" s="85">
        <v>9</v>
      </c>
      <c r="I35" s="34">
        <f t="shared" si="2"/>
        <v>166.66666666666669</v>
      </c>
      <c r="J35" s="352">
        <v>0.1</v>
      </c>
      <c r="K35" s="352">
        <v>0</v>
      </c>
      <c r="L35" s="138"/>
      <c r="M35" s="85"/>
      <c r="N35" s="85"/>
      <c r="O35" s="64"/>
      <c r="P35" s="64"/>
      <c r="Q35" s="64"/>
      <c r="R35" s="64"/>
      <c r="S35" s="85"/>
      <c r="T35" s="85"/>
      <c r="U35" s="64"/>
      <c r="V35" s="64"/>
      <c r="W35" s="64"/>
      <c r="X35" s="64"/>
      <c r="Y35" s="256"/>
    </row>
    <row r="36" spans="1:25" ht="12.75">
      <c r="A36" s="113" t="s">
        <v>75</v>
      </c>
      <c r="B36" s="85">
        <v>30</v>
      </c>
      <c r="C36" s="85">
        <v>30</v>
      </c>
      <c r="D36" s="34">
        <f>B36/C36%</f>
        <v>100</v>
      </c>
      <c r="E36" s="352">
        <v>0</v>
      </c>
      <c r="F36" s="352">
        <v>0</v>
      </c>
      <c r="G36" s="85">
        <v>17</v>
      </c>
      <c r="H36" s="85">
        <v>284</v>
      </c>
      <c r="I36" s="34">
        <f t="shared" si="2"/>
        <v>5.985915492957747</v>
      </c>
      <c r="J36" s="352">
        <v>0.1</v>
      </c>
      <c r="K36" s="352">
        <v>1.3</v>
      </c>
      <c r="L36" s="138"/>
      <c r="M36" s="85"/>
      <c r="N36" s="85"/>
      <c r="O36" s="64"/>
      <c r="P36" s="64"/>
      <c r="Q36" s="64"/>
      <c r="R36" s="64"/>
      <c r="S36" s="85"/>
      <c r="T36" s="85"/>
      <c r="U36" s="64"/>
      <c r="V36" s="64"/>
      <c r="W36" s="64"/>
      <c r="X36" s="64"/>
      <c r="Y36" s="256"/>
    </row>
    <row r="37" spans="1:25" ht="12.75">
      <c r="A37" s="46" t="s">
        <v>108</v>
      </c>
      <c r="B37" s="85">
        <v>4</v>
      </c>
      <c r="C37" s="85">
        <v>6</v>
      </c>
      <c r="D37" s="34">
        <f>B37/C37%</f>
        <v>66.66666666666667</v>
      </c>
      <c r="E37" s="352">
        <v>0</v>
      </c>
      <c r="F37" s="352">
        <v>0</v>
      </c>
      <c r="G37" s="85">
        <v>2135</v>
      </c>
      <c r="H37" s="85">
        <v>2161</v>
      </c>
      <c r="I37" s="34">
        <f t="shared" si="2"/>
        <v>98.79685330865341</v>
      </c>
      <c r="J37" s="352">
        <v>6.1</v>
      </c>
      <c r="K37" s="352">
        <v>5.3</v>
      </c>
      <c r="L37" s="138"/>
      <c r="M37" s="85"/>
      <c r="N37" s="85"/>
      <c r="O37" s="64"/>
      <c r="P37" s="64"/>
      <c r="Q37" s="64"/>
      <c r="R37" s="64"/>
      <c r="S37" s="85"/>
      <c r="T37" s="85"/>
      <c r="U37" s="64"/>
      <c r="V37" s="64"/>
      <c r="W37" s="64"/>
      <c r="X37" s="64"/>
      <c r="Y37" s="256"/>
    </row>
    <row r="38" spans="1:25" ht="12.75">
      <c r="A38" s="113" t="s">
        <v>76</v>
      </c>
      <c r="B38" s="85">
        <v>2</v>
      </c>
      <c r="C38" s="85">
        <v>2</v>
      </c>
      <c r="D38" s="34">
        <f>B38/C38%</f>
        <v>100</v>
      </c>
      <c r="E38" s="352">
        <v>0</v>
      </c>
      <c r="F38" s="352">
        <v>0</v>
      </c>
      <c r="G38" s="85">
        <v>4810</v>
      </c>
      <c r="H38" s="85">
        <v>4911</v>
      </c>
      <c r="I38" s="34">
        <f t="shared" si="2"/>
        <v>97.94339238444309</v>
      </c>
      <c r="J38" s="352">
        <v>3.3</v>
      </c>
      <c r="K38" s="352">
        <v>3.1</v>
      </c>
      <c r="L38" s="138"/>
      <c r="M38" s="85"/>
      <c r="N38" s="65"/>
      <c r="O38" s="65"/>
      <c r="P38" s="64"/>
      <c r="Q38" s="65"/>
      <c r="R38" s="65"/>
      <c r="S38" s="85"/>
      <c r="T38" s="85"/>
      <c r="U38" s="64"/>
      <c r="V38" s="64"/>
      <c r="W38" s="64"/>
      <c r="X38" s="64"/>
      <c r="Y38" s="256"/>
    </row>
    <row r="39" spans="1:25" ht="12.75">
      <c r="A39" s="113" t="s">
        <v>77</v>
      </c>
      <c r="B39" s="65" t="s">
        <v>84</v>
      </c>
      <c r="C39" s="85">
        <v>7</v>
      </c>
      <c r="D39" s="34" t="s">
        <v>84</v>
      </c>
      <c r="E39" s="353" t="s">
        <v>84</v>
      </c>
      <c r="F39" s="352">
        <v>0</v>
      </c>
      <c r="G39" s="85">
        <v>1038</v>
      </c>
      <c r="H39" s="85">
        <v>795</v>
      </c>
      <c r="I39" s="34">
        <f t="shared" si="2"/>
        <v>130.56603773584905</v>
      </c>
      <c r="J39" s="352">
        <v>0.4</v>
      </c>
      <c r="K39" s="352">
        <v>0.3</v>
      </c>
      <c r="L39" s="138"/>
      <c r="M39" s="85"/>
      <c r="N39" s="85"/>
      <c r="O39" s="64"/>
      <c r="P39" s="64"/>
      <c r="Q39" s="64"/>
      <c r="R39" s="64"/>
      <c r="S39" s="85"/>
      <c r="T39" s="85"/>
      <c r="U39" s="64"/>
      <c r="V39" s="64"/>
      <c r="W39" s="64"/>
      <c r="X39" s="64"/>
      <c r="Y39" s="256"/>
    </row>
    <row r="40" spans="1:25" ht="12.75">
      <c r="A40" s="113" t="s">
        <v>78</v>
      </c>
      <c r="B40" s="85">
        <v>15</v>
      </c>
      <c r="C40" s="85">
        <v>6</v>
      </c>
      <c r="D40" s="34" t="s">
        <v>84</v>
      </c>
      <c r="E40" s="352">
        <v>0</v>
      </c>
      <c r="F40" s="353">
        <v>0</v>
      </c>
      <c r="G40" s="65" t="s">
        <v>84</v>
      </c>
      <c r="H40" s="65" t="s">
        <v>84</v>
      </c>
      <c r="I40" s="65" t="s">
        <v>84</v>
      </c>
      <c r="J40" s="353" t="s">
        <v>84</v>
      </c>
      <c r="K40" s="353" t="s">
        <v>84</v>
      </c>
      <c r="L40" s="138"/>
      <c r="M40" s="85"/>
      <c r="N40" s="65"/>
      <c r="O40" s="65"/>
      <c r="P40" s="64"/>
      <c r="Q40" s="65"/>
      <c r="R40" s="65"/>
      <c r="S40" s="65"/>
      <c r="T40" s="65"/>
      <c r="U40" s="65"/>
      <c r="V40" s="65"/>
      <c r="W40" s="65"/>
      <c r="X40" s="65"/>
      <c r="Y40" s="257"/>
    </row>
    <row r="41" spans="1:25" ht="12.75">
      <c r="A41" s="113" t="s">
        <v>79</v>
      </c>
      <c r="B41" s="85">
        <v>326</v>
      </c>
      <c r="C41" s="85">
        <v>364</v>
      </c>
      <c r="D41" s="34">
        <f>B41/C41%</f>
        <v>89.56043956043956</v>
      </c>
      <c r="E41" s="352">
        <v>0.3</v>
      </c>
      <c r="F41" s="352">
        <v>0.3</v>
      </c>
      <c r="G41" s="65" t="s">
        <v>84</v>
      </c>
      <c r="H41" s="65" t="s">
        <v>84</v>
      </c>
      <c r="I41" s="65" t="s">
        <v>84</v>
      </c>
      <c r="J41" s="353" t="s">
        <v>84</v>
      </c>
      <c r="K41" s="353" t="s">
        <v>84</v>
      </c>
      <c r="L41" s="138"/>
      <c r="M41" s="85"/>
      <c r="N41" s="85"/>
      <c r="O41" s="64"/>
      <c r="P41" s="64"/>
      <c r="Q41" s="64"/>
      <c r="R41" s="64"/>
      <c r="S41" s="65"/>
      <c r="T41" s="65"/>
      <c r="U41" s="65"/>
      <c r="V41" s="65"/>
      <c r="W41" s="65"/>
      <c r="X41" s="65"/>
      <c r="Y41" s="257"/>
    </row>
    <row r="42" spans="1:25" ht="12.75">
      <c r="A42" s="113" t="s">
        <v>80</v>
      </c>
      <c r="B42" s="85">
        <v>12</v>
      </c>
      <c r="C42" s="65" t="s">
        <v>84</v>
      </c>
      <c r="D42" s="34" t="s">
        <v>84</v>
      </c>
      <c r="E42" s="352">
        <v>0</v>
      </c>
      <c r="F42" s="353" t="s">
        <v>84</v>
      </c>
      <c r="G42" s="65" t="s">
        <v>84</v>
      </c>
      <c r="H42" s="85">
        <v>22</v>
      </c>
      <c r="I42" s="65" t="s">
        <v>84</v>
      </c>
      <c r="J42" s="353" t="s">
        <v>84</v>
      </c>
      <c r="K42" s="352">
        <v>0</v>
      </c>
      <c r="L42" s="138"/>
      <c r="M42" s="65"/>
      <c r="N42" s="85"/>
      <c r="O42" s="65"/>
      <c r="P42" s="65"/>
      <c r="Q42" s="64"/>
      <c r="R42" s="65"/>
      <c r="S42" s="85"/>
      <c r="T42" s="85"/>
      <c r="U42" s="64"/>
      <c r="V42" s="64"/>
      <c r="W42" s="64"/>
      <c r="X42" s="64"/>
      <c r="Y42" s="256"/>
    </row>
    <row r="43" spans="1:25" ht="12.75">
      <c r="A43" s="113" t="s">
        <v>81</v>
      </c>
      <c r="B43" s="85">
        <v>1</v>
      </c>
      <c r="C43" s="65" t="s">
        <v>84</v>
      </c>
      <c r="D43" s="34" t="s">
        <v>84</v>
      </c>
      <c r="E43" s="352">
        <v>0</v>
      </c>
      <c r="F43" s="353" t="s">
        <v>84</v>
      </c>
      <c r="G43" s="85">
        <v>6349</v>
      </c>
      <c r="H43" s="85">
        <v>3957</v>
      </c>
      <c r="I43" s="34">
        <f t="shared" si="2"/>
        <v>160.44983573414203</v>
      </c>
      <c r="J43" s="352">
        <v>1.4</v>
      </c>
      <c r="K43" s="352">
        <v>0.9</v>
      </c>
      <c r="L43" s="138"/>
      <c r="M43" s="65"/>
      <c r="N43" s="65"/>
      <c r="O43" s="65"/>
      <c r="P43" s="65"/>
      <c r="Q43" s="65"/>
      <c r="R43" s="65"/>
      <c r="S43" s="85"/>
      <c r="T43" s="85"/>
      <c r="U43" s="64"/>
      <c r="V43" s="64"/>
      <c r="W43" s="64"/>
      <c r="X43" s="64"/>
      <c r="Y43" s="256"/>
    </row>
    <row r="44" spans="1:25" ht="12.75">
      <c r="A44" s="113" t="s">
        <v>82</v>
      </c>
      <c r="B44" s="85">
        <v>16</v>
      </c>
      <c r="C44" s="85">
        <v>148</v>
      </c>
      <c r="D44" s="34">
        <f>B44/C44%</f>
        <v>10.81081081081081</v>
      </c>
      <c r="E44" s="352">
        <v>0</v>
      </c>
      <c r="F44" s="352">
        <v>0</v>
      </c>
      <c r="G44" s="65" t="s">
        <v>84</v>
      </c>
      <c r="H44" s="65" t="s">
        <v>84</v>
      </c>
      <c r="I44" s="65" t="s">
        <v>84</v>
      </c>
      <c r="J44" s="353" t="s">
        <v>84</v>
      </c>
      <c r="K44" s="353" t="s">
        <v>84</v>
      </c>
      <c r="L44" s="138"/>
      <c r="M44" s="85"/>
      <c r="N44" s="85"/>
      <c r="O44" s="64"/>
      <c r="P44" s="64"/>
      <c r="Q44" s="64"/>
      <c r="R44" s="64"/>
      <c r="S44" s="65"/>
      <c r="T44" s="65"/>
      <c r="U44" s="65"/>
      <c r="V44" s="65"/>
      <c r="W44" s="65"/>
      <c r="X44" s="65"/>
      <c r="Y44" s="257"/>
    </row>
    <row r="45" spans="1:25" ht="12.75">
      <c r="A45" s="115" t="s">
        <v>83</v>
      </c>
      <c r="B45" s="355" t="s">
        <v>84</v>
      </c>
      <c r="C45" s="355" t="s">
        <v>84</v>
      </c>
      <c r="D45" s="87" t="s">
        <v>84</v>
      </c>
      <c r="E45" s="355" t="s">
        <v>84</v>
      </c>
      <c r="F45" s="355" t="s">
        <v>84</v>
      </c>
      <c r="G45" s="167">
        <v>1148</v>
      </c>
      <c r="H45" s="167">
        <v>1600</v>
      </c>
      <c r="I45" s="87">
        <f t="shared" si="2"/>
        <v>71.75</v>
      </c>
      <c r="J45" s="354">
        <v>1.1</v>
      </c>
      <c r="K45" s="354">
        <v>1.5</v>
      </c>
      <c r="L45" s="138"/>
      <c r="M45" s="65"/>
      <c r="N45" s="65"/>
      <c r="O45" s="65"/>
      <c r="P45" s="65"/>
      <c r="Q45" s="65"/>
      <c r="R45" s="65"/>
      <c r="S45" s="85"/>
      <c r="T45" s="85"/>
      <c r="U45" s="64"/>
      <c r="V45" s="64"/>
      <c r="W45" s="64"/>
      <c r="X45" s="64"/>
      <c r="Y45" s="256"/>
    </row>
    <row r="47" spans="2:11" ht="12.75">
      <c r="B47" s="144"/>
      <c r="C47" s="144"/>
      <c r="D47" s="144"/>
      <c r="E47" s="144"/>
      <c r="F47" s="144"/>
      <c r="G47" s="145"/>
      <c r="H47" s="145"/>
      <c r="I47" s="145"/>
      <c r="J47" s="145"/>
      <c r="K47" s="306" t="s">
        <v>102</v>
      </c>
    </row>
    <row r="48" spans="1:11" ht="16.5" customHeight="1">
      <c r="A48" s="483"/>
      <c r="B48" s="484" t="s">
        <v>50</v>
      </c>
      <c r="C48" s="484"/>
      <c r="D48" s="485"/>
      <c r="E48" s="485"/>
      <c r="F48" s="485"/>
      <c r="G48" s="484" t="s">
        <v>51</v>
      </c>
      <c r="H48" s="484"/>
      <c r="I48" s="485"/>
      <c r="J48" s="485"/>
      <c r="K48" s="486"/>
    </row>
    <row r="49" spans="1:11" ht="16.5" customHeight="1">
      <c r="A49" s="483"/>
      <c r="B49" s="476" t="s">
        <v>155</v>
      </c>
      <c r="C49" s="476"/>
      <c r="D49" s="476"/>
      <c r="E49" s="476" t="s">
        <v>162</v>
      </c>
      <c r="F49" s="476"/>
      <c r="G49" s="476" t="s">
        <v>155</v>
      </c>
      <c r="H49" s="476"/>
      <c r="I49" s="476"/>
      <c r="J49" s="476" t="s">
        <v>162</v>
      </c>
      <c r="K49" s="478"/>
    </row>
    <row r="50" spans="1:11" ht="33.75">
      <c r="A50" s="483"/>
      <c r="B50" s="313" t="s">
        <v>193</v>
      </c>
      <c r="C50" s="313" t="s">
        <v>119</v>
      </c>
      <c r="D50" s="313" t="s">
        <v>194</v>
      </c>
      <c r="E50" s="313" t="s">
        <v>193</v>
      </c>
      <c r="F50" s="313" t="s">
        <v>119</v>
      </c>
      <c r="G50" s="313" t="s">
        <v>193</v>
      </c>
      <c r="H50" s="313" t="s">
        <v>119</v>
      </c>
      <c r="I50" s="313" t="s">
        <v>194</v>
      </c>
      <c r="J50" s="313" t="s">
        <v>193</v>
      </c>
      <c r="K50" s="314" t="s">
        <v>119</v>
      </c>
    </row>
    <row r="51" spans="1:24" ht="12.75">
      <c r="A51" s="44" t="s">
        <v>69</v>
      </c>
      <c r="B51" s="347">
        <v>3002</v>
      </c>
      <c r="C51" s="347">
        <v>3069</v>
      </c>
      <c r="D51" s="316">
        <f aca="true" t="shared" si="3" ref="D51:D67">B51/C51%</f>
        <v>97.81687846203975</v>
      </c>
      <c r="E51" s="64">
        <v>0.1</v>
      </c>
      <c r="F51" s="64">
        <v>0.1</v>
      </c>
      <c r="G51" s="85">
        <v>429</v>
      </c>
      <c r="H51" s="85">
        <v>505</v>
      </c>
      <c r="I51" s="316">
        <f>G51/H51%</f>
        <v>84.95049504950495</v>
      </c>
      <c r="J51" s="64">
        <v>0.1</v>
      </c>
      <c r="K51" s="64">
        <v>0.2</v>
      </c>
      <c r="L51" s="85"/>
      <c r="M51" s="258"/>
      <c r="N51" s="258"/>
      <c r="O51" s="256"/>
      <c r="P51" s="256"/>
      <c r="Q51" s="256"/>
      <c r="R51" s="256"/>
      <c r="S51" s="258"/>
      <c r="T51" s="258"/>
      <c r="U51" s="256"/>
      <c r="V51" s="256"/>
      <c r="W51" s="256"/>
      <c r="X51" s="256"/>
    </row>
    <row r="52" spans="1:24" ht="12.75">
      <c r="A52" s="174" t="s">
        <v>104</v>
      </c>
      <c r="B52" s="347">
        <v>81</v>
      </c>
      <c r="C52" s="347">
        <v>41</v>
      </c>
      <c r="D52" s="34">
        <f t="shared" si="3"/>
        <v>197.5609756097561</v>
      </c>
      <c r="E52" s="64">
        <v>0</v>
      </c>
      <c r="F52" s="64">
        <v>0</v>
      </c>
      <c r="G52" s="65" t="s">
        <v>84</v>
      </c>
      <c r="H52" s="65" t="s">
        <v>84</v>
      </c>
      <c r="I52" s="34" t="s">
        <v>84</v>
      </c>
      <c r="J52" s="65" t="s">
        <v>84</v>
      </c>
      <c r="K52" s="65" t="s">
        <v>84</v>
      </c>
      <c r="L52" s="85"/>
      <c r="M52" s="258"/>
      <c r="N52" s="258"/>
      <c r="O52" s="256"/>
      <c r="P52" s="256"/>
      <c r="Q52" s="256"/>
      <c r="R52" s="256"/>
      <c r="S52" s="257"/>
      <c r="T52" s="257"/>
      <c r="U52" s="257"/>
      <c r="V52" s="257"/>
      <c r="W52" s="257"/>
      <c r="X52" s="257"/>
    </row>
    <row r="53" spans="1:24" ht="12.75">
      <c r="A53" s="46" t="s">
        <v>70</v>
      </c>
      <c r="B53" s="347">
        <v>537</v>
      </c>
      <c r="C53" s="347">
        <v>566</v>
      </c>
      <c r="D53" s="34">
        <f t="shared" si="3"/>
        <v>94.87632508833921</v>
      </c>
      <c r="E53" s="64">
        <v>0.2</v>
      </c>
      <c r="F53" s="64">
        <v>0.2</v>
      </c>
      <c r="G53" s="65" t="s">
        <v>84</v>
      </c>
      <c r="H53" s="65" t="s">
        <v>84</v>
      </c>
      <c r="I53" s="34" t="s">
        <v>84</v>
      </c>
      <c r="J53" s="65" t="s">
        <v>84</v>
      </c>
      <c r="K53" s="65" t="s">
        <v>84</v>
      </c>
      <c r="L53" s="85"/>
      <c r="M53" s="258"/>
      <c r="N53" s="258"/>
      <c r="O53" s="256"/>
      <c r="P53" s="256"/>
      <c r="Q53" s="256"/>
      <c r="R53" s="256"/>
      <c r="S53" s="257"/>
      <c r="T53" s="257"/>
      <c r="U53" s="257"/>
      <c r="V53" s="257"/>
      <c r="W53" s="257"/>
      <c r="X53" s="257"/>
    </row>
    <row r="54" spans="1:24" ht="12.75">
      <c r="A54" s="46" t="s">
        <v>71</v>
      </c>
      <c r="B54" s="347">
        <v>216</v>
      </c>
      <c r="C54" s="347">
        <v>208</v>
      </c>
      <c r="D54" s="34">
        <f t="shared" si="3"/>
        <v>103.84615384615384</v>
      </c>
      <c r="E54" s="64">
        <v>0.1</v>
      </c>
      <c r="F54" s="64">
        <v>0.1</v>
      </c>
      <c r="G54" s="65" t="s">
        <v>84</v>
      </c>
      <c r="H54" s="65" t="s">
        <v>84</v>
      </c>
      <c r="I54" s="34" t="s">
        <v>84</v>
      </c>
      <c r="J54" s="65" t="s">
        <v>84</v>
      </c>
      <c r="K54" s="65" t="s">
        <v>84</v>
      </c>
      <c r="L54" s="85"/>
      <c r="M54" s="258"/>
      <c r="N54" s="258"/>
      <c r="O54" s="256"/>
      <c r="P54" s="256"/>
      <c r="Q54" s="256"/>
      <c r="R54" s="256"/>
      <c r="S54" s="257"/>
      <c r="T54" s="257"/>
      <c r="U54" s="257"/>
      <c r="V54" s="257"/>
      <c r="W54" s="257"/>
      <c r="X54" s="257"/>
    </row>
    <row r="55" spans="1:24" ht="12.75">
      <c r="A55" s="46" t="s">
        <v>72</v>
      </c>
      <c r="B55" s="347">
        <v>331</v>
      </c>
      <c r="C55" s="347">
        <v>230</v>
      </c>
      <c r="D55" s="34">
        <f t="shared" si="3"/>
        <v>143.91304347826087</v>
      </c>
      <c r="E55" s="64">
        <v>0.1</v>
      </c>
      <c r="F55" s="64">
        <v>0.1</v>
      </c>
      <c r="G55" s="85">
        <v>73</v>
      </c>
      <c r="H55" s="85">
        <v>122</v>
      </c>
      <c r="I55" s="34">
        <f>G55/H55%</f>
        <v>59.83606557377049</v>
      </c>
      <c r="J55" s="64">
        <v>0.8</v>
      </c>
      <c r="K55" s="64">
        <v>1.5</v>
      </c>
      <c r="L55" s="85"/>
      <c r="M55" s="258"/>
      <c r="N55" s="258"/>
      <c r="O55" s="256"/>
      <c r="P55" s="256"/>
      <c r="Q55" s="256"/>
      <c r="R55" s="256"/>
      <c r="S55" s="258"/>
      <c r="T55" s="258"/>
      <c r="U55" s="256"/>
      <c r="V55" s="256"/>
      <c r="W55" s="256"/>
      <c r="X55" s="256"/>
    </row>
    <row r="56" spans="1:24" ht="12.75">
      <c r="A56" s="46" t="s">
        <v>73</v>
      </c>
      <c r="B56" s="347">
        <v>40</v>
      </c>
      <c r="C56" s="347">
        <v>27</v>
      </c>
      <c r="D56" s="34">
        <f t="shared" si="3"/>
        <v>148.14814814814815</v>
      </c>
      <c r="E56" s="64">
        <v>0</v>
      </c>
      <c r="F56" s="64">
        <v>0</v>
      </c>
      <c r="G56" s="85">
        <v>38</v>
      </c>
      <c r="H56" s="85">
        <v>64</v>
      </c>
      <c r="I56" s="34">
        <f>G56/H56%</f>
        <v>59.375</v>
      </c>
      <c r="J56" s="64">
        <v>0.1</v>
      </c>
      <c r="K56" s="64">
        <v>0.1</v>
      </c>
      <c r="L56" s="85"/>
      <c r="M56" s="258"/>
      <c r="N56" s="258"/>
      <c r="O56" s="256"/>
      <c r="P56" s="256"/>
      <c r="Q56" s="256"/>
      <c r="R56" s="256"/>
      <c r="S56" s="258"/>
      <c r="T56" s="258"/>
      <c r="U56" s="256"/>
      <c r="V56" s="256"/>
      <c r="W56" s="256"/>
      <c r="X56" s="256"/>
    </row>
    <row r="57" spans="1:24" ht="12.75">
      <c r="A57" s="46" t="s">
        <v>74</v>
      </c>
      <c r="B57" s="347">
        <v>83</v>
      </c>
      <c r="C57" s="347">
        <v>103</v>
      </c>
      <c r="D57" s="34">
        <f t="shared" si="3"/>
        <v>80.58252427184466</v>
      </c>
      <c r="E57" s="64">
        <v>0</v>
      </c>
      <c r="F57" s="64">
        <v>0</v>
      </c>
      <c r="G57" s="65" t="s">
        <v>84</v>
      </c>
      <c r="H57" s="65" t="s">
        <v>84</v>
      </c>
      <c r="I57" s="34" t="s">
        <v>84</v>
      </c>
      <c r="J57" s="65" t="s">
        <v>84</v>
      </c>
      <c r="K57" s="65" t="s">
        <v>84</v>
      </c>
      <c r="L57" s="85"/>
      <c r="M57" s="258"/>
      <c r="N57" s="258"/>
      <c r="O57" s="256"/>
      <c r="P57" s="256"/>
      <c r="Q57" s="256"/>
      <c r="R57" s="256"/>
      <c r="S57" s="257"/>
      <c r="T57" s="257"/>
      <c r="U57" s="257"/>
      <c r="V57" s="257"/>
      <c r="W57" s="257"/>
      <c r="X57" s="257"/>
    </row>
    <row r="58" spans="1:24" ht="12.75">
      <c r="A58" s="46" t="s">
        <v>75</v>
      </c>
      <c r="B58" s="347">
        <v>20</v>
      </c>
      <c r="C58" s="347">
        <v>44</v>
      </c>
      <c r="D58" s="34">
        <f t="shared" si="3"/>
        <v>45.45454545454545</v>
      </c>
      <c r="E58" s="64">
        <v>0</v>
      </c>
      <c r="F58" s="64">
        <v>0</v>
      </c>
      <c r="G58" s="65">
        <v>1</v>
      </c>
      <c r="H58" s="65" t="s">
        <v>84</v>
      </c>
      <c r="I58" s="176" t="s">
        <v>84</v>
      </c>
      <c r="J58" s="64">
        <v>0</v>
      </c>
      <c r="K58" s="65" t="s">
        <v>84</v>
      </c>
      <c r="L58" s="85"/>
      <c r="M58" s="258"/>
      <c r="N58" s="258"/>
      <c r="O58" s="256"/>
      <c r="P58" s="256"/>
      <c r="Q58" s="256"/>
      <c r="R58" s="256"/>
      <c r="S58" s="257"/>
      <c r="T58" s="258"/>
      <c r="U58" s="257"/>
      <c r="V58" s="257"/>
      <c r="W58" s="256"/>
      <c r="X58" s="257"/>
    </row>
    <row r="59" spans="1:24" ht="13.5" customHeight="1">
      <c r="A59" s="46" t="s">
        <v>106</v>
      </c>
      <c r="B59" s="347">
        <v>122</v>
      </c>
      <c r="C59" s="347">
        <v>111</v>
      </c>
      <c r="D59" s="34">
        <f t="shared" si="3"/>
        <v>109.9099099099099</v>
      </c>
      <c r="E59" s="64">
        <v>0.1</v>
      </c>
      <c r="F59" s="64">
        <v>0</v>
      </c>
      <c r="G59" s="65">
        <v>4</v>
      </c>
      <c r="H59" s="65" t="s">
        <v>84</v>
      </c>
      <c r="I59" s="176" t="s">
        <v>84</v>
      </c>
      <c r="J59" s="64">
        <v>0.2</v>
      </c>
      <c r="K59" s="65" t="s">
        <v>84</v>
      </c>
      <c r="L59" s="85"/>
      <c r="M59" s="258"/>
      <c r="N59" s="258"/>
      <c r="O59" s="256"/>
      <c r="P59" s="256"/>
      <c r="Q59" s="256"/>
      <c r="R59" s="256"/>
      <c r="S59" s="257"/>
      <c r="T59" s="258"/>
      <c r="U59" s="257"/>
      <c r="V59" s="257"/>
      <c r="W59" s="256"/>
      <c r="X59" s="257"/>
    </row>
    <row r="60" spans="1:24" ht="12.75">
      <c r="A60" s="46" t="s">
        <v>76</v>
      </c>
      <c r="B60" s="347">
        <v>186</v>
      </c>
      <c r="C60" s="347">
        <v>319</v>
      </c>
      <c r="D60" s="34">
        <f t="shared" si="3"/>
        <v>58.307210031347964</v>
      </c>
      <c r="E60" s="64">
        <v>0</v>
      </c>
      <c r="F60" s="64">
        <v>0.1</v>
      </c>
      <c r="G60" s="65" t="s">
        <v>84</v>
      </c>
      <c r="H60" s="65" t="s">
        <v>84</v>
      </c>
      <c r="I60" s="176" t="s">
        <v>84</v>
      </c>
      <c r="J60" s="65" t="s">
        <v>84</v>
      </c>
      <c r="K60" s="65" t="s">
        <v>84</v>
      </c>
      <c r="L60" s="85"/>
      <c r="M60" s="258"/>
      <c r="N60" s="258"/>
      <c r="O60" s="256"/>
      <c r="P60" s="256"/>
      <c r="Q60" s="256"/>
      <c r="R60" s="256"/>
      <c r="S60" s="257"/>
      <c r="T60" s="257"/>
      <c r="U60" s="257"/>
      <c r="V60" s="257"/>
      <c r="W60" s="257"/>
      <c r="X60" s="257"/>
    </row>
    <row r="61" spans="1:24" ht="12.75">
      <c r="A61" s="46" t="s">
        <v>77</v>
      </c>
      <c r="B61" s="347">
        <v>347</v>
      </c>
      <c r="C61" s="347">
        <v>422</v>
      </c>
      <c r="D61" s="34">
        <f t="shared" si="3"/>
        <v>82.22748815165878</v>
      </c>
      <c r="E61" s="64">
        <v>0.2</v>
      </c>
      <c r="F61" s="64">
        <v>0.2</v>
      </c>
      <c r="G61" s="65">
        <v>1</v>
      </c>
      <c r="H61" s="65">
        <v>1</v>
      </c>
      <c r="I61" s="34">
        <f>G61/H61%</f>
        <v>100</v>
      </c>
      <c r="J61" s="64">
        <v>0.3</v>
      </c>
      <c r="K61" s="64">
        <v>0.4</v>
      </c>
      <c r="L61" s="85"/>
      <c r="M61" s="258"/>
      <c r="N61" s="258"/>
      <c r="O61" s="256"/>
      <c r="P61" s="256"/>
      <c r="Q61" s="256"/>
      <c r="R61" s="256"/>
      <c r="S61" s="258"/>
      <c r="T61" s="257"/>
      <c r="U61" s="257"/>
      <c r="V61" s="256"/>
      <c r="W61" s="257"/>
      <c r="X61" s="257"/>
    </row>
    <row r="62" spans="1:24" ht="12.75">
      <c r="A62" s="46" t="s">
        <v>78</v>
      </c>
      <c r="B62" s="347">
        <v>38</v>
      </c>
      <c r="C62" s="347">
        <v>167</v>
      </c>
      <c r="D62" s="34">
        <f t="shared" si="3"/>
        <v>22.754491017964074</v>
      </c>
      <c r="E62" s="64">
        <v>0</v>
      </c>
      <c r="F62" s="64">
        <v>0.1</v>
      </c>
      <c r="G62" s="85">
        <v>15</v>
      </c>
      <c r="H62" s="85">
        <v>28</v>
      </c>
      <c r="I62" s="34">
        <f>G62/H62%</f>
        <v>53.57142857142857</v>
      </c>
      <c r="J62" s="64">
        <v>0</v>
      </c>
      <c r="K62" s="64">
        <v>0</v>
      </c>
      <c r="L62" s="85"/>
      <c r="M62" s="258"/>
      <c r="N62" s="258"/>
      <c r="O62" s="256"/>
      <c r="P62" s="256"/>
      <c r="Q62" s="256"/>
      <c r="R62" s="256"/>
      <c r="S62" s="258"/>
      <c r="T62" s="258"/>
      <c r="U62" s="256"/>
      <c r="V62" s="256"/>
      <c r="W62" s="256"/>
      <c r="X62" s="256"/>
    </row>
    <row r="63" spans="1:24" ht="12.75">
      <c r="A63" s="46" t="s">
        <v>79</v>
      </c>
      <c r="B63" s="347">
        <v>427</v>
      </c>
      <c r="C63" s="347">
        <v>424</v>
      </c>
      <c r="D63" s="34">
        <f t="shared" si="3"/>
        <v>100.70754716981132</v>
      </c>
      <c r="E63" s="64">
        <v>0.3</v>
      </c>
      <c r="F63" s="64">
        <v>0.3</v>
      </c>
      <c r="G63" s="85">
        <v>287</v>
      </c>
      <c r="H63" s="85">
        <v>278</v>
      </c>
      <c r="I63" s="34">
        <f>G63/H63%</f>
        <v>103.23741007194245</v>
      </c>
      <c r="J63" s="64">
        <v>0.3</v>
      </c>
      <c r="K63" s="64">
        <v>0.3</v>
      </c>
      <c r="L63" s="85"/>
      <c r="M63" s="258"/>
      <c r="N63" s="258"/>
      <c r="O63" s="256"/>
      <c r="P63" s="256"/>
      <c r="Q63" s="256"/>
      <c r="R63" s="256"/>
      <c r="S63" s="258"/>
      <c r="T63" s="258"/>
      <c r="U63" s="256"/>
      <c r="V63" s="256"/>
      <c r="W63" s="256"/>
      <c r="X63" s="256"/>
    </row>
    <row r="64" spans="1:24" ht="12.75">
      <c r="A64" s="46" t="s">
        <v>80</v>
      </c>
      <c r="B64" s="347">
        <v>181</v>
      </c>
      <c r="C64" s="347">
        <v>120</v>
      </c>
      <c r="D64" s="34">
        <f t="shared" si="3"/>
        <v>150.83333333333334</v>
      </c>
      <c r="E64" s="64">
        <v>0.1</v>
      </c>
      <c r="F64" s="64">
        <v>0</v>
      </c>
      <c r="G64" s="65" t="s">
        <v>84</v>
      </c>
      <c r="H64" s="65" t="s">
        <v>84</v>
      </c>
      <c r="I64" s="176" t="s">
        <v>84</v>
      </c>
      <c r="J64" s="65" t="s">
        <v>84</v>
      </c>
      <c r="K64" s="65" t="s">
        <v>84</v>
      </c>
      <c r="L64" s="85"/>
      <c r="M64" s="258"/>
      <c r="N64" s="258"/>
      <c r="O64" s="256"/>
      <c r="P64" s="256"/>
      <c r="Q64" s="256"/>
      <c r="R64" s="256"/>
      <c r="S64" s="257"/>
      <c r="T64" s="257"/>
      <c r="U64" s="257"/>
      <c r="V64" s="257"/>
      <c r="W64" s="257"/>
      <c r="X64" s="257"/>
    </row>
    <row r="65" spans="1:24" ht="12.75">
      <c r="A65" s="46" t="s">
        <v>81</v>
      </c>
      <c r="B65" s="347">
        <v>228</v>
      </c>
      <c r="C65" s="347">
        <v>179</v>
      </c>
      <c r="D65" s="34">
        <f t="shared" si="3"/>
        <v>127.37430167597765</v>
      </c>
      <c r="E65" s="64">
        <v>0.1</v>
      </c>
      <c r="F65" s="64">
        <v>0.1</v>
      </c>
      <c r="G65" s="65" t="s">
        <v>84</v>
      </c>
      <c r="H65" s="65" t="s">
        <v>84</v>
      </c>
      <c r="I65" s="176" t="s">
        <v>84</v>
      </c>
      <c r="J65" s="65" t="s">
        <v>84</v>
      </c>
      <c r="K65" s="65" t="s">
        <v>84</v>
      </c>
      <c r="L65" s="85"/>
      <c r="M65" s="258"/>
      <c r="N65" s="258"/>
      <c r="O65" s="256"/>
      <c r="P65" s="256"/>
      <c r="Q65" s="256"/>
      <c r="R65" s="256"/>
      <c r="S65" s="257"/>
      <c r="T65" s="257"/>
      <c r="U65" s="257"/>
      <c r="V65" s="257"/>
      <c r="W65" s="257"/>
      <c r="X65" s="257"/>
    </row>
    <row r="66" spans="1:24" ht="12.75">
      <c r="A66" s="46" t="s">
        <v>82</v>
      </c>
      <c r="B66" s="347">
        <v>33</v>
      </c>
      <c r="C66" s="347">
        <v>52</v>
      </c>
      <c r="D66" s="34">
        <f t="shared" si="3"/>
        <v>63.46153846153846</v>
      </c>
      <c r="E66" s="64">
        <v>0</v>
      </c>
      <c r="F66" s="64">
        <v>0</v>
      </c>
      <c r="G66" s="85">
        <v>10</v>
      </c>
      <c r="H66" s="85">
        <v>12</v>
      </c>
      <c r="I66" s="34">
        <f>G66/H66%</f>
        <v>83.33333333333334</v>
      </c>
      <c r="J66" s="64">
        <v>0</v>
      </c>
      <c r="K66" s="64">
        <v>0</v>
      </c>
      <c r="L66" s="85"/>
      <c r="M66" s="258"/>
      <c r="N66" s="258"/>
      <c r="O66" s="256"/>
      <c r="P66" s="256"/>
      <c r="Q66" s="256"/>
      <c r="R66" s="256"/>
      <c r="S66" s="258"/>
      <c r="T66" s="258"/>
      <c r="U66" s="256"/>
      <c r="V66" s="256"/>
      <c r="W66" s="256"/>
      <c r="X66" s="256"/>
    </row>
    <row r="67" spans="1:24" ht="12.75">
      <c r="A67" s="174" t="s">
        <v>105</v>
      </c>
      <c r="B67" s="347">
        <v>13</v>
      </c>
      <c r="C67" s="353">
        <v>9</v>
      </c>
      <c r="D67" s="34">
        <f t="shared" si="3"/>
        <v>144.44444444444446</v>
      </c>
      <c r="E67" s="64">
        <v>0</v>
      </c>
      <c r="F67" s="65">
        <v>0</v>
      </c>
      <c r="G67" s="65" t="s">
        <v>84</v>
      </c>
      <c r="H67" s="65" t="s">
        <v>84</v>
      </c>
      <c r="I67" s="319" t="s">
        <v>84</v>
      </c>
      <c r="J67" s="356" t="s">
        <v>84</v>
      </c>
      <c r="K67" s="356" t="s">
        <v>84</v>
      </c>
      <c r="L67" s="85"/>
      <c r="M67" s="258"/>
      <c r="N67" s="258"/>
      <c r="O67" s="256"/>
      <c r="P67" s="256"/>
      <c r="Q67" s="256"/>
      <c r="R67" s="256"/>
      <c r="S67" s="257"/>
      <c r="T67" s="257"/>
      <c r="U67" s="257"/>
      <c r="V67" s="257"/>
      <c r="W67" s="257"/>
      <c r="X67" s="257"/>
    </row>
    <row r="68" spans="1:12" ht="12.75">
      <c r="A68" s="46" t="s">
        <v>83</v>
      </c>
      <c r="B68" s="347">
        <v>118</v>
      </c>
      <c r="C68" s="347">
        <v>47</v>
      </c>
      <c r="D68" s="34" t="s">
        <v>203</v>
      </c>
      <c r="E68" s="64">
        <v>0</v>
      </c>
      <c r="F68" s="64">
        <v>0</v>
      </c>
      <c r="G68" s="65" t="s">
        <v>84</v>
      </c>
      <c r="H68" s="65" t="s">
        <v>84</v>
      </c>
      <c r="I68" s="319" t="s">
        <v>84</v>
      </c>
      <c r="J68" s="356" t="s">
        <v>84</v>
      </c>
      <c r="K68" s="356" t="s">
        <v>84</v>
      </c>
      <c r="L68" s="139"/>
    </row>
    <row r="69" spans="1:11" ht="12.75">
      <c r="A69" s="49" t="s">
        <v>110</v>
      </c>
      <c r="B69" s="348">
        <v>1</v>
      </c>
      <c r="C69" s="355" t="s">
        <v>84</v>
      </c>
      <c r="D69" s="87" t="s">
        <v>84</v>
      </c>
      <c r="E69" s="172">
        <v>0.2</v>
      </c>
      <c r="F69" s="89" t="s">
        <v>84</v>
      </c>
      <c r="G69" s="89" t="s">
        <v>84</v>
      </c>
      <c r="H69" s="89" t="s">
        <v>84</v>
      </c>
      <c r="I69" s="345" t="s">
        <v>84</v>
      </c>
      <c r="J69" s="355" t="s">
        <v>84</v>
      </c>
      <c r="K69" s="355" t="s">
        <v>84</v>
      </c>
    </row>
    <row r="70" spans="1:11" ht="12.75">
      <c r="A70" s="46"/>
      <c r="B70" s="326"/>
      <c r="C70" s="88"/>
      <c r="D70" s="34"/>
      <c r="E70" s="171"/>
      <c r="F70" s="88"/>
      <c r="G70" s="88"/>
      <c r="H70" s="88"/>
      <c r="I70" s="319"/>
      <c r="J70" s="88"/>
      <c r="K70" s="88"/>
    </row>
    <row r="71" spans="1:11" ht="12.75">
      <c r="A71" s="147" t="s">
        <v>233</v>
      </c>
      <c r="B71" s="148"/>
      <c r="C71" s="148"/>
      <c r="D71" s="149"/>
      <c r="E71" s="148"/>
      <c r="F71" s="148"/>
      <c r="G71" s="148"/>
      <c r="H71" s="148"/>
      <c r="I71" s="148"/>
      <c r="J71" s="148"/>
      <c r="K71" s="150"/>
    </row>
    <row r="72" spans="1:11" ht="12.75">
      <c r="A72" s="151" t="s">
        <v>216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3"/>
    </row>
    <row r="73" spans="1:11" ht="12.75">
      <c r="A73" s="324" t="s">
        <v>103</v>
      </c>
      <c r="B73" s="154"/>
      <c r="C73" s="154"/>
      <c r="D73" s="155" t="s">
        <v>198</v>
      </c>
      <c r="E73" s="154"/>
      <c r="F73" s="154"/>
      <c r="G73" s="156"/>
      <c r="H73" s="325" t="s">
        <v>200</v>
      </c>
      <c r="I73" s="342"/>
      <c r="J73" s="156"/>
      <c r="K73" s="157"/>
    </row>
    <row r="74" spans="1:11" ht="12.75">
      <c r="A74" s="481" t="s">
        <v>217</v>
      </c>
      <c r="B74" s="481"/>
      <c r="C74" s="155"/>
      <c r="D74" s="29" t="s">
        <v>196</v>
      </c>
      <c r="E74" s="155"/>
      <c r="F74" s="155"/>
      <c r="G74" s="155"/>
      <c r="H74" s="158" t="s">
        <v>218</v>
      </c>
      <c r="I74" s="116"/>
      <c r="J74" s="159"/>
      <c r="K74" s="160"/>
    </row>
    <row r="75" spans="1:11" ht="12.75">
      <c r="A75" s="482"/>
      <c r="B75" s="482"/>
      <c r="C75" s="161"/>
      <c r="D75" s="162" t="s">
        <v>191</v>
      </c>
      <c r="E75" s="163"/>
      <c r="F75" s="164"/>
      <c r="G75" s="165"/>
      <c r="H75" s="166" t="s">
        <v>219</v>
      </c>
      <c r="I75" s="163"/>
      <c r="J75" s="166"/>
      <c r="K75" s="163"/>
    </row>
  </sheetData>
  <sheetProtection/>
  <mergeCells count="23">
    <mergeCell ref="A74:B75"/>
    <mergeCell ref="A48:A50"/>
    <mergeCell ref="B48:F48"/>
    <mergeCell ref="G48:K48"/>
    <mergeCell ref="B49:D49"/>
    <mergeCell ref="E49:F49"/>
    <mergeCell ref="G49:I49"/>
    <mergeCell ref="J49:K49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2" customWidth="1"/>
    <col min="2" max="2" width="51.125" style="2" customWidth="1"/>
    <col min="3" max="3" width="17.25390625" style="2" customWidth="1"/>
    <col min="4" max="4" width="53.375" style="2" customWidth="1"/>
    <col min="5" max="16384" width="9.125" style="8" customWidth="1"/>
  </cols>
  <sheetData>
    <row r="1" spans="2:4" ht="12.75">
      <c r="B1" s="7"/>
      <c r="D1" s="7"/>
    </row>
    <row r="2" spans="2:4" ht="12.75">
      <c r="B2" s="7"/>
      <c r="D2" s="7"/>
    </row>
    <row r="4" spans="2:4" ht="12.75">
      <c r="B4" s="487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0" spans="2:4" ht="16.5" customHeight="1">
      <c r="B10" s="10"/>
      <c r="C10" s="9"/>
      <c r="D10" s="10"/>
    </row>
    <row r="11" ht="25.5">
      <c r="B11" s="369" t="s">
        <v>210</v>
      </c>
    </row>
    <row r="12" ht="63.75">
      <c r="B12" s="369" t="s">
        <v>211</v>
      </c>
    </row>
    <row r="13" spans="1:4" s="321" customFormat="1" ht="63.75">
      <c r="A13" s="320"/>
      <c r="B13" s="369" t="s">
        <v>212</v>
      </c>
      <c r="C13" s="320"/>
      <c r="D13" s="11"/>
    </row>
    <row r="14" ht="51">
      <c r="B14" s="369" t="s">
        <v>213</v>
      </c>
    </row>
    <row r="17" ht="12.75">
      <c r="B17" s="320" t="s">
        <v>7</v>
      </c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2" customWidth="1"/>
    <col min="2" max="2" width="117.25390625" style="5" customWidth="1"/>
  </cols>
  <sheetData>
    <row r="1" ht="12.75">
      <c r="B1" s="13" t="s">
        <v>8</v>
      </c>
    </row>
    <row r="2" ht="12.75">
      <c r="B2" s="13"/>
    </row>
    <row r="3" spans="1:2" ht="12.75">
      <c r="A3" s="292" t="s">
        <v>9</v>
      </c>
      <c r="B3" s="322" t="s">
        <v>10</v>
      </c>
    </row>
    <row r="4" spans="1:2" ht="12.75">
      <c r="A4" s="292" t="s">
        <v>11</v>
      </c>
      <c r="B4" s="322" t="s">
        <v>12</v>
      </c>
    </row>
    <row r="5" spans="1:2" ht="12.75">
      <c r="A5" s="293" t="s">
        <v>13</v>
      </c>
      <c r="B5" s="322" t="s">
        <v>14</v>
      </c>
    </row>
    <row r="6" spans="1:2" ht="12" customHeight="1">
      <c r="A6" s="293" t="s">
        <v>15</v>
      </c>
      <c r="B6" s="322" t="s">
        <v>16</v>
      </c>
    </row>
    <row r="7" spans="1:2" ht="12" customHeight="1">
      <c r="A7" s="293" t="s">
        <v>17</v>
      </c>
      <c r="B7" s="322" t="s">
        <v>18</v>
      </c>
    </row>
    <row r="8" spans="1:2" ht="12" customHeight="1">
      <c r="A8" s="293" t="s">
        <v>19</v>
      </c>
      <c r="B8" s="322" t="s">
        <v>20</v>
      </c>
    </row>
    <row r="9" spans="1:2" ht="12.75">
      <c r="A9" s="292" t="s">
        <v>21</v>
      </c>
      <c r="B9" s="323" t="s">
        <v>22</v>
      </c>
    </row>
    <row r="10" spans="1:2" ht="14.25" customHeight="1">
      <c r="A10" s="293" t="s">
        <v>23</v>
      </c>
      <c r="B10" s="323" t="s">
        <v>24</v>
      </c>
    </row>
    <row r="11" spans="1:2" ht="12.75">
      <c r="A11" s="292" t="s">
        <v>25</v>
      </c>
      <c r="B11" s="323" t="s">
        <v>26</v>
      </c>
    </row>
    <row r="12" spans="1:2" ht="12.75">
      <c r="A12" s="292" t="s">
        <v>27</v>
      </c>
      <c r="B12" s="323" t="s">
        <v>28</v>
      </c>
    </row>
    <row r="13" spans="1:2" ht="12.75">
      <c r="A13" s="292" t="s">
        <v>29</v>
      </c>
      <c r="B13" s="323" t="s">
        <v>30</v>
      </c>
    </row>
    <row r="14" spans="1:2" ht="12.75">
      <c r="A14" s="292" t="s">
        <v>31</v>
      </c>
      <c r="B14" s="323" t="s">
        <v>32</v>
      </c>
    </row>
    <row r="15" spans="1:2" ht="12.75">
      <c r="A15" s="293" t="s">
        <v>163</v>
      </c>
      <c r="B15" s="323" t="s">
        <v>33</v>
      </c>
    </row>
    <row r="16" spans="1:2" ht="12.75">
      <c r="A16" s="293" t="s">
        <v>164</v>
      </c>
      <c r="B16" s="323" t="s">
        <v>34</v>
      </c>
    </row>
    <row r="17" spans="1:2" ht="12.75">
      <c r="A17" s="293" t="s">
        <v>165</v>
      </c>
      <c r="B17" s="323" t="s">
        <v>35</v>
      </c>
    </row>
    <row r="18" spans="1:2" ht="12.75">
      <c r="A18" s="293" t="s">
        <v>166</v>
      </c>
      <c r="B18" s="323" t="s">
        <v>36</v>
      </c>
    </row>
    <row r="19" spans="1:2" ht="12.75">
      <c r="A19" s="293" t="s">
        <v>167</v>
      </c>
      <c r="B19" s="323" t="s">
        <v>37</v>
      </c>
    </row>
    <row r="20" spans="1:2" ht="12.75">
      <c r="A20" s="292" t="s">
        <v>38</v>
      </c>
      <c r="B20" s="323" t="s">
        <v>214</v>
      </c>
    </row>
    <row r="21" spans="1:2" ht="12.75">
      <c r="A21" s="293" t="s">
        <v>168</v>
      </c>
      <c r="B21" s="323" t="s">
        <v>39</v>
      </c>
    </row>
    <row r="22" spans="1:2" ht="12.75">
      <c r="A22" s="293" t="s">
        <v>40</v>
      </c>
      <c r="B22" s="323" t="s">
        <v>41</v>
      </c>
    </row>
    <row r="23" spans="1:2" ht="12.75">
      <c r="A23" s="293" t="s">
        <v>42</v>
      </c>
      <c r="B23" s="323" t="s">
        <v>43</v>
      </c>
    </row>
    <row r="24" spans="1:2" ht="12.75">
      <c r="A24" s="293" t="s">
        <v>44</v>
      </c>
      <c r="B24" s="323" t="s">
        <v>45</v>
      </c>
    </row>
    <row r="25" spans="1:2" ht="12.75">
      <c r="A25" s="293" t="s">
        <v>46</v>
      </c>
      <c r="B25" s="323" t="s">
        <v>47</v>
      </c>
    </row>
    <row r="26" spans="1:2" ht="12.75">
      <c r="A26" s="293" t="s">
        <v>48</v>
      </c>
      <c r="B26" s="323" t="s">
        <v>49</v>
      </c>
    </row>
    <row r="27" spans="1:2" ht="12.75">
      <c r="A27" s="293" t="s">
        <v>169</v>
      </c>
      <c r="B27" s="323" t="s">
        <v>50</v>
      </c>
    </row>
    <row r="28" spans="1:2" ht="12.75">
      <c r="A28" s="293" t="s">
        <v>170</v>
      </c>
      <c r="B28" s="323" t="s">
        <v>51</v>
      </c>
    </row>
    <row r="29" spans="1:2" ht="12.75">
      <c r="A29" s="293" t="s">
        <v>171</v>
      </c>
      <c r="B29" s="323" t="s">
        <v>52</v>
      </c>
    </row>
    <row r="30" spans="1:2" ht="12.75">
      <c r="A30" s="292" t="s">
        <v>53</v>
      </c>
      <c r="B30" s="323" t="s">
        <v>54</v>
      </c>
    </row>
    <row r="31" spans="1:2" ht="12.75">
      <c r="A31" s="292" t="s">
        <v>55</v>
      </c>
      <c r="B31" s="323" t="s">
        <v>56</v>
      </c>
    </row>
    <row r="32" spans="1:2" ht="12.75">
      <c r="A32" s="292" t="s">
        <v>57</v>
      </c>
      <c r="B32" s="323" t="s">
        <v>58</v>
      </c>
    </row>
    <row r="33" spans="1:2" ht="12.75">
      <c r="A33" s="292" t="s">
        <v>59</v>
      </c>
      <c r="B33" s="323" t="s">
        <v>60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0" location="'8'!A1" display="1 қарашадағы жағдай бойынша мал мен құстың саны "/>
    <hyperlink ref="B21" location="'8'!A1" display="Ірі қара мал"/>
    <hyperlink ref="B22" location="'8'!A1" display="олардан сиыр "/>
    <hyperlink ref="B23" location="'8'!A1" display="Өнімділік бағыты бойынша ірі қара малдың саны  "/>
    <hyperlink ref="B24" location="'8'!A1" display="Қой"/>
    <hyperlink ref="B25" location="'8'!A1" display="Ешкі"/>
    <hyperlink ref="B26" location="'8'!A1" display="Шошқа"/>
    <hyperlink ref="B27" location="'8'!A1" display="Жылқы"/>
    <hyperlink ref="B28" location="'8'!A1" display="Түйе"/>
    <hyperlink ref="B29" location="'8'!A1" display="Құс"/>
    <hyperlink ref="B30" location="'9'!A1" display="Бір сауылатын сиырға келетін орташа сүт сауымы "/>
    <hyperlink ref="B31" location="'10'!A1" display="Бір жұмыртқалайтын тауыққа келетін орташа жұмыртқа шығымы"/>
    <hyperlink ref="B32" location="'11'!A1" display="Ауыл шаруашылығы малдарынан алынған төл"/>
    <hyperlink ref="B33" location="'12'!A1" display="Малдың өлім-жітімі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4" width="11.753906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" customHeight="1">
      <c r="A3" s="396"/>
      <c r="B3" s="397" t="s">
        <v>114</v>
      </c>
      <c r="C3" s="397"/>
      <c r="D3" s="397"/>
      <c r="E3" s="397" t="s">
        <v>118</v>
      </c>
      <c r="F3" s="397"/>
      <c r="G3" s="398"/>
      <c r="H3" s="398"/>
      <c r="I3" s="398"/>
      <c r="J3" s="398"/>
      <c r="K3" s="398"/>
      <c r="L3" s="398"/>
      <c r="M3" s="399"/>
      <c r="N3" s="294"/>
    </row>
    <row r="4" spans="1:14" ht="25.5" customHeight="1">
      <c r="A4" s="396"/>
      <c r="B4" s="397"/>
      <c r="C4" s="397"/>
      <c r="D4" s="397"/>
      <c r="E4" s="397" t="s">
        <v>115</v>
      </c>
      <c r="F4" s="397"/>
      <c r="G4" s="397"/>
      <c r="H4" s="397" t="s">
        <v>116</v>
      </c>
      <c r="I4" s="397"/>
      <c r="J4" s="397"/>
      <c r="K4" s="397" t="s">
        <v>117</v>
      </c>
      <c r="L4" s="397"/>
      <c r="M4" s="400"/>
      <c r="N4" s="294"/>
    </row>
    <row r="5" spans="1:14" ht="39" customHeight="1">
      <c r="A5" s="396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294"/>
    </row>
    <row r="6" spans="1:13" ht="26.25" customHeight="1">
      <c r="A6" s="394" t="s">
        <v>215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</row>
    <row r="7" spans="1:13" ht="45.75" customHeight="1">
      <c r="A7" s="16" t="s">
        <v>61</v>
      </c>
      <c r="B7" s="17">
        <f>E7+H7+K7</f>
        <v>1141879.58</v>
      </c>
      <c r="C7" s="17">
        <f aca="true" t="shared" si="0" ref="B7:C12">F7+I7+L7</f>
        <v>1096522.5699999998</v>
      </c>
      <c r="D7" s="17">
        <f aca="true" t="shared" si="1" ref="D7:D12">B7/C7*100</f>
        <v>104.13644107663012</v>
      </c>
      <c r="E7" s="18">
        <f>'[1]2.1'!E7</f>
        <v>336279.56999999995</v>
      </c>
      <c r="F7" s="19">
        <f>'[1]2.1'!F7</f>
        <v>307153.92999999993</v>
      </c>
      <c r="G7" s="17">
        <f aca="true" t="shared" si="2" ref="G7:G12">E7/F7*100</f>
        <v>109.48242465919287</v>
      </c>
      <c r="H7" s="18">
        <f>'[1]2.1'!H7</f>
        <v>217582.71</v>
      </c>
      <c r="I7" s="19">
        <f>'[1]2.1'!I7</f>
        <v>209770.44</v>
      </c>
      <c r="J7" s="17">
        <f aca="true" t="shared" si="3" ref="J7:J12">H7/I7*100</f>
        <v>103.72419965367857</v>
      </c>
      <c r="K7" s="18">
        <f>'[1]2.1'!K7</f>
        <v>588017.3</v>
      </c>
      <c r="L7" s="19">
        <f>'[1]2.1'!L7</f>
        <v>579598.2</v>
      </c>
      <c r="M7" s="17">
        <f aca="true" t="shared" si="4" ref="M7:M12">K7/L7*100</f>
        <v>101.45257524954359</v>
      </c>
    </row>
    <row r="8" spans="1:13" ht="46.5" customHeight="1">
      <c r="A8" s="20" t="s">
        <v>62</v>
      </c>
      <c r="B8" s="21">
        <f>E8+H8+K8</f>
        <v>666651.53</v>
      </c>
      <c r="C8" s="21">
        <f t="shared" si="0"/>
        <v>637395.41</v>
      </c>
      <c r="D8" s="21">
        <f t="shared" si="1"/>
        <v>104.58994833364113</v>
      </c>
      <c r="E8" s="18">
        <f>'[1]2.3'!E6</f>
        <v>245061.37999999998</v>
      </c>
      <c r="F8" s="18">
        <f>'[1]2.3'!F6</f>
        <v>223391.01</v>
      </c>
      <c r="G8" s="21">
        <f t="shared" si="2"/>
        <v>109.7006455183671</v>
      </c>
      <c r="H8" s="21">
        <f>'[1]2.3'!H6</f>
        <v>113119.75000000001</v>
      </c>
      <c r="I8" s="22">
        <f>'[1]2.3'!I6</f>
        <v>109305.90000000002</v>
      </c>
      <c r="J8" s="21">
        <f t="shared" si="3"/>
        <v>103.48915291855243</v>
      </c>
      <c r="K8" s="21">
        <f>'[1]2.3'!K6</f>
        <v>308470.4</v>
      </c>
      <c r="L8" s="22">
        <f>'[1]2.3'!L6</f>
        <v>304698.5</v>
      </c>
      <c r="M8" s="21">
        <f t="shared" si="4"/>
        <v>101.23791223127125</v>
      </c>
    </row>
    <row r="9" spans="1:15" ht="16.5" customHeight="1">
      <c r="A9" s="20" t="s">
        <v>63</v>
      </c>
      <c r="B9" s="21">
        <f t="shared" si="0"/>
        <v>3920577.1999999997</v>
      </c>
      <c r="C9" s="21">
        <f t="shared" si="0"/>
        <v>3824070.3</v>
      </c>
      <c r="D9" s="21">
        <f t="shared" si="1"/>
        <v>102.52366960931654</v>
      </c>
      <c r="E9" s="21">
        <f>'[1]3'!E6</f>
        <v>337879.6</v>
      </c>
      <c r="F9" s="22">
        <f>'[1]3'!F6</f>
        <v>304875.69999999995</v>
      </c>
      <c r="G9" s="21">
        <f t="shared" si="2"/>
        <v>110.82536259859349</v>
      </c>
      <c r="H9" s="21">
        <f>'[1]3'!H6</f>
        <v>838421.5</v>
      </c>
      <c r="I9" s="22">
        <f>'[1]3'!I6</f>
        <v>809069.3999999998</v>
      </c>
      <c r="J9" s="21">
        <f t="shared" si="3"/>
        <v>103.62788408509829</v>
      </c>
      <c r="K9" s="21">
        <f>'[1]3'!K6</f>
        <v>2744276.0999999996</v>
      </c>
      <c r="L9" s="22">
        <f>'[1]3'!L6</f>
        <v>2710125.2</v>
      </c>
      <c r="M9" s="21">
        <f t="shared" si="4"/>
        <v>101.26012259507418</v>
      </c>
      <c r="O9" s="23"/>
    </row>
    <row r="10" spans="1:13" ht="16.5" customHeight="1">
      <c r="A10" s="20" t="s">
        <v>64</v>
      </c>
      <c r="B10" s="21">
        <f t="shared" si="0"/>
        <v>2878332.3</v>
      </c>
      <c r="C10" s="21">
        <f t="shared" si="0"/>
        <v>2943467.5</v>
      </c>
      <c r="D10" s="21">
        <f t="shared" si="1"/>
        <v>97.78712691748763</v>
      </c>
      <c r="E10" s="21">
        <f>'[1]4'!E6</f>
        <v>2115118.2</v>
      </c>
      <c r="F10" s="21">
        <f>'[1]4'!F6</f>
        <v>2175470.6999999997</v>
      </c>
      <c r="G10" s="21">
        <f t="shared" si="2"/>
        <v>97.22577279482553</v>
      </c>
      <c r="H10" s="21">
        <f>'[1]4'!H6</f>
        <v>13517.9</v>
      </c>
      <c r="I10" s="21">
        <f>'[1]4'!I6</f>
        <v>14910.6</v>
      </c>
      <c r="J10" s="21">
        <f t="shared" si="3"/>
        <v>90.659664936354</v>
      </c>
      <c r="K10" s="21">
        <f>'[1]4'!K6</f>
        <v>749696.2</v>
      </c>
      <c r="L10" s="21">
        <f>'[1]4'!L6</f>
        <v>753086.2000000001</v>
      </c>
      <c r="M10" s="21">
        <f t="shared" si="4"/>
        <v>99.54985232766181</v>
      </c>
    </row>
    <row r="11" spans="1:13" ht="16.5" customHeight="1">
      <c r="A11" s="16" t="s">
        <v>65</v>
      </c>
      <c r="B11" s="24">
        <f>E11+H11+K11</f>
        <v>1733672</v>
      </c>
      <c r="C11" s="24">
        <f t="shared" si="0"/>
        <v>1707711</v>
      </c>
      <c r="D11" s="21">
        <f t="shared" si="1"/>
        <v>101.52022209846983</v>
      </c>
      <c r="E11" s="25">
        <f>'[1]5'!E6</f>
        <v>120997</v>
      </c>
      <c r="F11" s="25">
        <f>'[1]5'!F6</f>
        <v>127012</v>
      </c>
      <c r="G11" s="21">
        <f t="shared" si="2"/>
        <v>95.26422700217302</v>
      </c>
      <c r="H11" s="25">
        <f>'[1]5'!H6</f>
        <v>452196</v>
      </c>
      <c r="I11" s="25">
        <f>'[1]5'!I6</f>
        <v>435386</v>
      </c>
      <c r="J11" s="21">
        <f t="shared" si="3"/>
        <v>103.86094178499079</v>
      </c>
      <c r="K11" s="25">
        <f>'[1]5'!K6</f>
        <v>1160479</v>
      </c>
      <c r="L11" s="25">
        <f>'[1]5'!L6</f>
        <v>1145313</v>
      </c>
      <c r="M11" s="21">
        <f t="shared" si="4"/>
        <v>101.32417950376885</v>
      </c>
    </row>
    <row r="12" spans="1:13" ht="16.5" customHeight="1">
      <c r="A12" s="16" t="s">
        <v>66</v>
      </c>
      <c r="B12" s="26">
        <f t="shared" si="0"/>
        <v>3893863</v>
      </c>
      <c r="C12" s="26">
        <f t="shared" si="0"/>
        <v>3810149</v>
      </c>
      <c r="D12" s="17">
        <f t="shared" si="1"/>
        <v>102.19713192318724</v>
      </c>
      <c r="E12" s="27">
        <f>'[1]6'!E6</f>
        <v>61884</v>
      </c>
      <c r="F12" s="27">
        <f>'[1]6'!F6</f>
        <v>51438</v>
      </c>
      <c r="G12" s="21">
        <f t="shared" si="2"/>
        <v>120.30794354368366</v>
      </c>
      <c r="H12" s="27">
        <f>'[1]6'!H6</f>
        <v>963234</v>
      </c>
      <c r="I12" s="27">
        <f>'[1]6'!I6</f>
        <v>922970</v>
      </c>
      <c r="J12" s="17">
        <f t="shared" si="3"/>
        <v>104.36243864914351</v>
      </c>
      <c r="K12" s="27">
        <f>'[1]6'!K6</f>
        <v>2868745</v>
      </c>
      <c r="L12" s="27">
        <f>'[1]6'!L6</f>
        <v>2835741</v>
      </c>
      <c r="M12" s="17">
        <f t="shared" si="4"/>
        <v>101.16385805332715</v>
      </c>
    </row>
    <row r="13" spans="1:13" s="28" customFormat="1" ht="28.5" customHeight="1">
      <c r="A13" s="395" t="s">
        <v>232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</row>
    <row r="14" spans="1:13" ht="12.75" customHeight="1">
      <c r="A14" s="29" t="s">
        <v>39</v>
      </c>
      <c r="B14" s="27">
        <f aca="true" t="shared" si="5" ref="B14:C21">E14+H14+K14</f>
        <v>9688995</v>
      </c>
      <c r="C14" s="27">
        <f t="shared" si="5"/>
        <v>9433324</v>
      </c>
      <c r="D14" s="30">
        <f aca="true" t="shared" si="6" ref="D14:D20">B14/C14*100</f>
        <v>102.710295967784</v>
      </c>
      <c r="E14" s="27">
        <f>'[1]8'!E7</f>
        <v>846527</v>
      </c>
      <c r="F14" s="27">
        <f>'[1]8'!F7</f>
        <v>823674</v>
      </c>
      <c r="G14" s="30">
        <f aca="true" t="shared" si="7" ref="G14:G21">E14/F14*100</f>
        <v>102.77452001641424</v>
      </c>
      <c r="H14" s="27">
        <f>'[1]8'!H7</f>
        <v>3988582</v>
      </c>
      <c r="I14" s="27">
        <f>'[1]8'!I7</f>
        <v>3736718</v>
      </c>
      <c r="J14" s="30">
        <f aca="true" t="shared" si="8" ref="J14:J21">H14/I14*100</f>
        <v>106.74024638733776</v>
      </c>
      <c r="K14" s="27">
        <f>'[1]8'!K7</f>
        <v>4853886</v>
      </c>
      <c r="L14" s="27">
        <f>'[1]8'!L7</f>
        <v>4872932</v>
      </c>
      <c r="M14" s="30">
        <f aca="true" t="shared" si="9" ref="M14:M21">K14/L14*100</f>
        <v>99.60914701867377</v>
      </c>
    </row>
    <row r="15" spans="1:13" ht="12.75" customHeight="1">
      <c r="A15" s="31" t="s">
        <v>67</v>
      </c>
      <c r="B15" s="27">
        <f>E15+H15+K15</f>
        <v>4774890</v>
      </c>
      <c r="C15" s="27">
        <f t="shared" si="5"/>
        <v>4561511</v>
      </c>
      <c r="D15" s="30">
        <f>B15/C15*100</f>
        <v>104.67781399628325</v>
      </c>
      <c r="E15" s="26">
        <f>'[1]8'!E34</f>
        <v>326346</v>
      </c>
      <c r="F15" s="26">
        <f>'[1]8'!F34</f>
        <v>305287</v>
      </c>
      <c r="G15" s="30">
        <f>E15/F15*100</f>
        <v>106.8980991657031</v>
      </c>
      <c r="H15" s="26">
        <f>'[1]8'!H34</f>
        <v>2049091</v>
      </c>
      <c r="I15" s="26">
        <f>'[1]8'!I34</f>
        <v>1891690</v>
      </c>
      <c r="J15" s="30">
        <f t="shared" si="8"/>
        <v>108.32065507562021</v>
      </c>
      <c r="K15" s="26">
        <f>'[1]8'!K34</f>
        <v>2399453</v>
      </c>
      <c r="L15" s="26">
        <f>'[1]8'!L34</f>
        <v>2364534</v>
      </c>
      <c r="M15" s="30">
        <f t="shared" si="9"/>
        <v>101.47678147152885</v>
      </c>
    </row>
    <row r="16" spans="1:13" ht="12.75" customHeight="1">
      <c r="A16" s="29" t="s">
        <v>45</v>
      </c>
      <c r="B16" s="27">
        <f t="shared" si="5"/>
        <v>23049432</v>
      </c>
      <c r="C16" s="27">
        <f t="shared" si="5"/>
        <v>22240838</v>
      </c>
      <c r="D16" s="30">
        <f t="shared" si="6"/>
        <v>103.63562739857196</v>
      </c>
      <c r="E16" s="25">
        <f>'[1]8'!E119</f>
        <v>1291047</v>
      </c>
      <c r="F16" s="25">
        <f>'[1]8'!F119</f>
        <v>1288294</v>
      </c>
      <c r="G16" s="30">
        <f t="shared" si="7"/>
        <v>100.21369345817025</v>
      </c>
      <c r="H16" s="25">
        <f>'[1]8'!H119</f>
        <v>11544974</v>
      </c>
      <c r="I16" s="25">
        <f>'[1]8'!I119</f>
        <v>10204309</v>
      </c>
      <c r="J16" s="30">
        <f t="shared" si="8"/>
        <v>113.13822425408718</v>
      </c>
      <c r="K16" s="25">
        <f>'[1]8'!K119</f>
        <v>10213411</v>
      </c>
      <c r="L16" s="25">
        <f>'[1]8'!L119</f>
        <v>10748235</v>
      </c>
      <c r="M16" s="30">
        <f t="shared" si="9"/>
        <v>95.02407604597406</v>
      </c>
    </row>
    <row r="17" spans="1:13" ht="13.5" customHeight="1">
      <c r="A17" s="29" t="s">
        <v>47</v>
      </c>
      <c r="B17" s="27">
        <f>E17+H17+K17</f>
        <v>2614733</v>
      </c>
      <c r="C17" s="27">
        <f t="shared" si="5"/>
        <v>2720107</v>
      </c>
      <c r="D17" s="30">
        <f t="shared" si="6"/>
        <v>96.12610827441715</v>
      </c>
      <c r="E17" s="25">
        <f>'[1]8'!E147</f>
        <v>25120</v>
      </c>
      <c r="F17" s="25">
        <f>'[1]8'!F147</f>
        <v>25297</v>
      </c>
      <c r="G17" s="30">
        <f t="shared" si="7"/>
        <v>99.30031228999486</v>
      </c>
      <c r="H17" s="25">
        <f>'[1]8'!H147</f>
        <v>920091</v>
      </c>
      <c r="I17" s="25">
        <f>'[1]8'!I147</f>
        <v>894268</v>
      </c>
      <c r="J17" s="30">
        <f t="shared" si="8"/>
        <v>102.88761310926927</v>
      </c>
      <c r="K17" s="25">
        <f>'[1]8'!K147</f>
        <v>1669522</v>
      </c>
      <c r="L17" s="25">
        <f>'[1]8'!L147</f>
        <v>1800542</v>
      </c>
      <c r="M17" s="30">
        <f t="shared" si="9"/>
        <v>92.72330220566917</v>
      </c>
    </row>
    <row r="18" spans="1:13" ht="13.5" customHeight="1">
      <c r="A18" s="29" t="s">
        <v>49</v>
      </c>
      <c r="B18" s="27">
        <f t="shared" si="5"/>
        <v>818300</v>
      </c>
      <c r="C18" s="27">
        <f t="shared" si="5"/>
        <v>841255</v>
      </c>
      <c r="D18" s="30">
        <f t="shared" si="6"/>
        <v>97.27133865474796</v>
      </c>
      <c r="E18" s="25">
        <f>'[1]8'!E175</f>
        <v>265321</v>
      </c>
      <c r="F18" s="25">
        <f>'[1]8'!F175</f>
        <v>219490</v>
      </c>
      <c r="G18" s="30">
        <f t="shared" si="7"/>
        <v>120.88067793521344</v>
      </c>
      <c r="H18" s="25">
        <f>'[1]8'!H175</f>
        <v>66389</v>
      </c>
      <c r="I18" s="25">
        <f>'[1]8'!I175</f>
        <v>87060</v>
      </c>
      <c r="J18" s="30">
        <f t="shared" si="8"/>
        <v>76.25660464047783</v>
      </c>
      <c r="K18" s="25">
        <f>'[1]8'!K175</f>
        <v>486590</v>
      </c>
      <c r="L18" s="25">
        <f>'[1]8'!L175</f>
        <v>534705</v>
      </c>
      <c r="M18" s="30">
        <f t="shared" si="9"/>
        <v>91.00158031063857</v>
      </c>
    </row>
    <row r="19" spans="1:13" ht="12" customHeight="1">
      <c r="A19" s="29" t="s">
        <v>50</v>
      </c>
      <c r="B19" s="27">
        <f t="shared" si="5"/>
        <v>4237361</v>
      </c>
      <c r="C19" s="27">
        <f t="shared" si="5"/>
        <v>3935410</v>
      </c>
      <c r="D19" s="30">
        <f t="shared" si="6"/>
        <v>107.67266942961471</v>
      </c>
      <c r="E19" s="25">
        <f>'[1]8'!E202</f>
        <v>309427</v>
      </c>
      <c r="F19" s="25">
        <f>'[1]8'!F202</f>
        <v>267350</v>
      </c>
      <c r="G19" s="30">
        <f t="shared" si="7"/>
        <v>115.73854497849261</v>
      </c>
      <c r="H19" s="25">
        <f>'[1]8'!H202</f>
        <v>2139694</v>
      </c>
      <c r="I19" s="25">
        <f>'[1]8'!I202</f>
        <v>1948499</v>
      </c>
      <c r="J19" s="30">
        <f t="shared" si="8"/>
        <v>109.81242484599684</v>
      </c>
      <c r="K19" s="25">
        <f>'[1]8'!K202</f>
        <v>1788240</v>
      </c>
      <c r="L19" s="25">
        <f>'[1]8'!L202</f>
        <v>1719561</v>
      </c>
      <c r="M19" s="30">
        <f t="shared" si="9"/>
        <v>103.99398451116302</v>
      </c>
    </row>
    <row r="20" spans="1:13" s="35" customFormat="1" ht="12">
      <c r="A20" s="32" t="s">
        <v>51</v>
      </c>
      <c r="B20" s="33">
        <f t="shared" si="5"/>
        <v>280694</v>
      </c>
      <c r="C20" s="33">
        <f t="shared" si="5"/>
        <v>268795</v>
      </c>
      <c r="D20" s="34">
        <f t="shared" si="6"/>
        <v>104.42679365315574</v>
      </c>
      <c r="E20" s="25">
        <f>'[1]8'!E230</f>
        <v>18338</v>
      </c>
      <c r="F20" s="25">
        <f>'[1]8'!F230</f>
        <v>17608</v>
      </c>
      <c r="G20" s="34">
        <f t="shared" si="7"/>
        <v>104.14584279872786</v>
      </c>
      <c r="H20" s="25">
        <f>'[1]8'!H230</f>
        <v>129970</v>
      </c>
      <c r="I20" s="25">
        <f>'[1]8'!I230</f>
        <v>115464</v>
      </c>
      <c r="J20" s="34">
        <f t="shared" si="8"/>
        <v>112.5632231691263</v>
      </c>
      <c r="K20" s="25">
        <f>'[1]8'!K230</f>
        <v>132386</v>
      </c>
      <c r="L20" s="25">
        <f>'[1]8'!L230</f>
        <v>135723</v>
      </c>
      <c r="M20" s="34">
        <f t="shared" si="9"/>
        <v>97.54131576814541</v>
      </c>
    </row>
    <row r="21" spans="1:13" ht="12">
      <c r="A21" s="36" t="s">
        <v>52</v>
      </c>
      <c r="B21" s="37">
        <f t="shared" si="5"/>
        <v>49579348</v>
      </c>
      <c r="C21" s="37">
        <f>F21+I21+L21</f>
        <v>49751846</v>
      </c>
      <c r="D21" s="38">
        <f>B21/C21*100</f>
        <v>99.65328321686798</v>
      </c>
      <c r="E21" s="37">
        <f>'[1]8'!E256</f>
        <v>34931973</v>
      </c>
      <c r="F21" s="37">
        <f>'[1]8'!F256</f>
        <v>34553831</v>
      </c>
      <c r="G21" s="38">
        <f t="shared" si="7"/>
        <v>101.09435622348212</v>
      </c>
      <c r="H21" s="37">
        <f>'[1]8'!H256</f>
        <v>636299</v>
      </c>
      <c r="I21" s="37">
        <f>'[1]8'!I256</f>
        <v>650670</v>
      </c>
      <c r="J21" s="38">
        <f t="shared" si="8"/>
        <v>97.79135352790202</v>
      </c>
      <c r="K21" s="37">
        <f>'[1]8'!K256</f>
        <v>14011076</v>
      </c>
      <c r="L21" s="37">
        <f>'[1]8'!L256</f>
        <v>14547345</v>
      </c>
      <c r="M21" s="38">
        <f t="shared" si="9"/>
        <v>96.313629737935</v>
      </c>
    </row>
    <row r="23" spans="5:11" ht="12">
      <c r="E23" s="35"/>
      <c r="F23" s="35"/>
      <c r="G23" s="35"/>
      <c r="H23" s="35"/>
      <c r="I23" s="35"/>
      <c r="J23" s="35"/>
      <c r="K23" s="35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9" customWidth="1"/>
    <col min="2" max="2" width="10.25390625" style="39" customWidth="1"/>
    <col min="3" max="3" width="9.875" style="39" customWidth="1"/>
    <col min="4" max="5" width="9.125" style="39" customWidth="1"/>
    <col min="6" max="6" width="10.00390625" style="39" customWidth="1"/>
    <col min="7" max="8" width="9.125" style="39" customWidth="1"/>
    <col min="9" max="9" width="9.375" style="39" customWidth="1"/>
    <col min="10" max="11" width="9.125" style="39" customWidth="1"/>
    <col min="12" max="12" width="9.625" style="39" customWidth="1"/>
    <col min="13" max="13" width="9.125" style="39" customWidth="1"/>
    <col min="14" max="14" width="8.125" style="39" customWidth="1"/>
    <col min="15" max="15" width="10.25390625" style="39" customWidth="1"/>
    <col min="16" max="16" width="10.875" style="39" customWidth="1"/>
    <col min="17" max="16384" width="9.125" style="39" customWidth="1"/>
  </cols>
  <sheetData>
    <row r="1" spans="1:13" ht="17.25" customHeight="1">
      <c r="A1" s="401" t="s">
        <v>120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17.25" customHeight="1">
      <c r="A2" s="401" t="s">
        <v>121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2:13" ht="12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68</v>
      </c>
    </row>
    <row r="4" spans="1:13" ht="17.25" customHeight="1">
      <c r="A4" s="402"/>
      <c r="B4" s="397" t="s">
        <v>114</v>
      </c>
      <c r="C4" s="397"/>
      <c r="D4" s="397"/>
      <c r="E4" s="397" t="s">
        <v>118</v>
      </c>
      <c r="F4" s="397"/>
      <c r="G4" s="398"/>
      <c r="H4" s="398"/>
      <c r="I4" s="398"/>
      <c r="J4" s="398"/>
      <c r="K4" s="398"/>
      <c r="L4" s="398"/>
      <c r="M4" s="399"/>
    </row>
    <row r="5" spans="1:13" ht="31.5" customHeight="1">
      <c r="A5" s="403"/>
      <c r="B5" s="397"/>
      <c r="C5" s="397"/>
      <c r="D5" s="397"/>
      <c r="E5" s="397" t="s">
        <v>115</v>
      </c>
      <c r="F5" s="397"/>
      <c r="G5" s="397"/>
      <c r="H5" s="397" t="s">
        <v>116</v>
      </c>
      <c r="I5" s="397"/>
      <c r="J5" s="397"/>
      <c r="K5" s="397" t="s">
        <v>117</v>
      </c>
      <c r="L5" s="397"/>
      <c r="M5" s="400"/>
    </row>
    <row r="6" spans="1:15" ht="39.75" customHeight="1">
      <c r="A6" s="403"/>
      <c r="B6" s="307" t="s">
        <v>193</v>
      </c>
      <c r="C6" s="307" t="s">
        <v>119</v>
      </c>
      <c r="D6" s="307" t="s">
        <v>194</v>
      </c>
      <c r="E6" s="307" t="s">
        <v>193</v>
      </c>
      <c r="F6" s="307" t="s">
        <v>119</v>
      </c>
      <c r="G6" s="307" t="s">
        <v>194</v>
      </c>
      <c r="H6" s="307" t="s">
        <v>193</v>
      </c>
      <c r="I6" s="307" t="s">
        <v>119</v>
      </c>
      <c r="J6" s="307" t="s">
        <v>194</v>
      </c>
      <c r="K6" s="307" t="s">
        <v>193</v>
      </c>
      <c r="L6" s="307" t="s">
        <v>119</v>
      </c>
      <c r="M6" s="308" t="s">
        <v>194</v>
      </c>
      <c r="N6" s="42"/>
      <c r="O6" s="43"/>
    </row>
    <row r="7" spans="1:26" s="181" customFormat="1" ht="12.75" customHeight="1">
      <c r="A7" s="44" t="s">
        <v>69</v>
      </c>
      <c r="B7" s="45">
        <f>E7+H7+K7</f>
        <v>1141879.58</v>
      </c>
      <c r="C7" s="45">
        <f>F7+I7+L7</f>
        <v>1096522.5699999998</v>
      </c>
      <c r="D7" s="45">
        <f>B7/C7%</f>
        <v>104.1364410766301</v>
      </c>
      <c r="E7" s="45">
        <f>SUM(E8:E27)</f>
        <v>336279.56999999995</v>
      </c>
      <c r="F7" s="45">
        <f>SUM(F8:F27)</f>
        <v>307153.92999999993</v>
      </c>
      <c r="G7" s="45">
        <f>E7/F7%</f>
        <v>109.48242465919287</v>
      </c>
      <c r="H7" s="45">
        <f>SUM(H8:H27)</f>
        <v>217582.71</v>
      </c>
      <c r="I7" s="45">
        <f>SUM(I8:I27)</f>
        <v>209770.44</v>
      </c>
      <c r="J7" s="45">
        <f>H7/I7%</f>
        <v>103.72419965367855</v>
      </c>
      <c r="K7" s="45">
        <f>SUM(K8:K27)</f>
        <v>588017.3</v>
      </c>
      <c r="L7" s="45">
        <f>SUM(L8:L27)</f>
        <v>579598.2</v>
      </c>
      <c r="M7" s="45">
        <f>K7/L7%</f>
        <v>101.45257524954357</v>
      </c>
      <c r="O7" s="273"/>
      <c r="P7" s="273"/>
      <c r="Q7" s="274"/>
      <c r="R7" s="273"/>
      <c r="S7" s="273"/>
      <c r="T7" s="274"/>
      <c r="U7" s="273"/>
      <c r="V7" s="273"/>
      <c r="W7" s="274"/>
      <c r="X7" s="273"/>
      <c r="Y7" s="273"/>
      <c r="Z7" s="274"/>
    </row>
    <row r="8" spans="1:26" s="181" customFormat="1" ht="12.75" customHeight="1">
      <c r="A8" s="174" t="s">
        <v>104</v>
      </c>
      <c r="B8" s="45">
        <f aca="true" t="shared" si="0" ref="B8:C24">E8+H8+K8</f>
        <v>86253.01000000001</v>
      </c>
      <c r="C8" s="45">
        <f t="shared" si="0"/>
        <v>82910.46</v>
      </c>
      <c r="D8" s="45">
        <f aca="true" t="shared" si="1" ref="D8:D27">B8/C8%</f>
        <v>104.03151785673363</v>
      </c>
      <c r="E8" s="364">
        <v>13498.11</v>
      </c>
      <c r="F8" s="364">
        <v>12824.95</v>
      </c>
      <c r="G8" s="45">
        <f aca="true" t="shared" si="2" ref="G8:G27">E8/F8%</f>
        <v>105.24883137945956</v>
      </c>
      <c r="H8" s="364">
        <v>40463.3</v>
      </c>
      <c r="I8" s="364">
        <v>38663.21</v>
      </c>
      <c r="J8" s="45">
        <f aca="true" t="shared" si="3" ref="J8:J27">H8/I8%</f>
        <v>104.65582138679123</v>
      </c>
      <c r="K8" s="364">
        <v>32291.6</v>
      </c>
      <c r="L8" s="364">
        <v>31422.3</v>
      </c>
      <c r="M8" s="45">
        <f aca="true" t="shared" si="4" ref="M8:M27">K8/L8%</f>
        <v>102.7665065892694</v>
      </c>
      <c r="O8" s="273"/>
      <c r="P8" s="273"/>
      <c r="Q8" s="274"/>
      <c r="R8" s="273"/>
      <c r="S8" s="273"/>
      <c r="T8" s="274"/>
      <c r="U8" s="273"/>
      <c r="V8" s="273"/>
      <c r="W8" s="274"/>
      <c r="X8" s="273"/>
      <c r="Y8" s="273"/>
      <c r="Z8" s="274"/>
    </row>
    <row r="9" spans="1:26" s="181" customFormat="1" ht="12.75" customHeight="1">
      <c r="A9" s="46" t="s">
        <v>70</v>
      </c>
      <c r="B9" s="45">
        <f t="shared" si="0"/>
        <v>122062.60999999999</v>
      </c>
      <c r="C9" s="45">
        <f t="shared" si="0"/>
        <v>111620.19</v>
      </c>
      <c r="D9" s="45">
        <f t="shared" si="1"/>
        <v>109.35531466126332</v>
      </c>
      <c r="E9" s="364">
        <v>81835.01</v>
      </c>
      <c r="F9" s="364">
        <v>71064.89</v>
      </c>
      <c r="G9" s="45">
        <f t="shared" si="2"/>
        <v>115.15533197898426</v>
      </c>
      <c r="H9" s="364">
        <v>4471.9</v>
      </c>
      <c r="I9" s="364">
        <v>4545.2</v>
      </c>
      <c r="J9" s="45">
        <f t="shared" si="3"/>
        <v>98.3873096893426</v>
      </c>
      <c r="K9" s="364">
        <v>35755.7</v>
      </c>
      <c r="L9" s="364">
        <v>36010.1</v>
      </c>
      <c r="M9" s="45">
        <f t="shared" si="4"/>
        <v>99.29353153698545</v>
      </c>
      <c r="O9" s="273"/>
      <c r="P9" s="273"/>
      <c r="Q9" s="274"/>
      <c r="R9" s="273"/>
      <c r="S9" s="273"/>
      <c r="T9" s="274"/>
      <c r="U9" s="273"/>
      <c r="V9" s="273"/>
      <c r="W9" s="274"/>
      <c r="X9" s="273"/>
      <c r="Y9" s="273"/>
      <c r="Z9" s="274"/>
    </row>
    <row r="10" spans="1:26" s="181" customFormat="1" ht="12.75" customHeight="1">
      <c r="A10" s="46" t="s">
        <v>71</v>
      </c>
      <c r="B10" s="45">
        <f t="shared" si="0"/>
        <v>81206.85</v>
      </c>
      <c r="C10" s="45">
        <f t="shared" si="0"/>
        <v>81163.29000000001</v>
      </c>
      <c r="D10" s="45">
        <f t="shared" si="1"/>
        <v>100.05366958387222</v>
      </c>
      <c r="E10" s="364">
        <v>12580.45</v>
      </c>
      <c r="F10" s="364">
        <v>14777.69</v>
      </c>
      <c r="G10" s="45">
        <f t="shared" si="2"/>
        <v>85.13137032919218</v>
      </c>
      <c r="H10" s="364">
        <v>14035.6</v>
      </c>
      <c r="I10" s="364">
        <v>12540.6</v>
      </c>
      <c r="J10" s="45">
        <f t="shared" si="3"/>
        <v>111.9212796835877</v>
      </c>
      <c r="K10" s="364">
        <v>54590.8</v>
      </c>
      <c r="L10" s="364">
        <v>53845</v>
      </c>
      <c r="M10" s="45">
        <f t="shared" si="4"/>
        <v>101.38508682328907</v>
      </c>
      <c r="O10" s="273"/>
      <c r="P10" s="273"/>
      <c r="Q10" s="274"/>
      <c r="R10" s="273"/>
      <c r="S10" s="273"/>
      <c r="T10" s="274"/>
      <c r="U10" s="273"/>
      <c r="V10" s="273"/>
      <c r="W10" s="274"/>
      <c r="X10" s="273"/>
      <c r="Y10" s="273"/>
      <c r="Z10" s="274"/>
    </row>
    <row r="11" spans="1:26" s="181" customFormat="1" ht="12.75" customHeight="1">
      <c r="A11" s="46" t="s">
        <v>72</v>
      </c>
      <c r="B11" s="45">
        <f t="shared" si="0"/>
        <v>141395.19</v>
      </c>
      <c r="C11" s="45">
        <f t="shared" si="0"/>
        <v>148097.33000000002</v>
      </c>
      <c r="D11" s="45">
        <f t="shared" si="1"/>
        <v>95.4745031527577</v>
      </c>
      <c r="E11" s="364">
        <v>64942.29</v>
      </c>
      <c r="F11" s="364">
        <v>74561.63</v>
      </c>
      <c r="G11" s="45">
        <f t="shared" si="2"/>
        <v>87.09880671868359</v>
      </c>
      <c r="H11" s="364">
        <v>25008.4</v>
      </c>
      <c r="I11" s="364">
        <v>24119.7</v>
      </c>
      <c r="J11" s="45">
        <f t="shared" si="3"/>
        <v>103.68454002330046</v>
      </c>
      <c r="K11" s="364">
        <v>51444.5</v>
      </c>
      <c r="L11" s="364">
        <v>49416</v>
      </c>
      <c r="M11" s="45">
        <f t="shared" si="4"/>
        <v>104.10494576655334</v>
      </c>
      <c r="O11" s="273"/>
      <c r="P11" s="273"/>
      <c r="Q11" s="274"/>
      <c r="R11" s="273"/>
      <c r="S11" s="273"/>
      <c r="T11" s="274"/>
      <c r="U11" s="273"/>
      <c r="V11" s="273"/>
      <c r="W11" s="274"/>
      <c r="X11" s="273"/>
      <c r="Y11" s="273"/>
      <c r="Z11" s="274"/>
    </row>
    <row r="12" spans="1:26" s="181" customFormat="1" ht="12.75" customHeight="1">
      <c r="A12" s="46" t="s">
        <v>73</v>
      </c>
      <c r="B12" s="45">
        <f t="shared" si="0"/>
        <v>28947.190000000002</v>
      </c>
      <c r="C12" s="45">
        <f t="shared" si="0"/>
        <v>28241.29</v>
      </c>
      <c r="D12" s="45">
        <f t="shared" si="1"/>
        <v>102.4995317140258</v>
      </c>
      <c r="E12" s="364">
        <v>348.19</v>
      </c>
      <c r="F12" s="364">
        <v>270.49</v>
      </c>
      <c r="G12" s="45">
        <f t="shared" si="2"/>
        <v>128.72564604976154</v>
      </c>
      <c r="H12" s="364">
        <v>8019.1</v>
      </c>
      <c r="I12" s="364">
        <v>7733</v>
      </c>
      <c r="J12" s="45">
        <f t="shared" si="3"/>
        <v>103.69972843657055</v>
      </c>
      <c r="K12" s="364">
        <v>20579.9</v>
      </c>
      <c r="L12" s="364">
        <v>20237.8</v>
      </c>
      <c r="M12" s="45">
        <f t="shared" si="4"/>
        <v>101.69040113055769</v>
      </c>
      <c r="O12" s="273"/>
      <c r="P12" s="273"/>
      <c r="Q12" s="274"/>
      <c r="R12" s="273"/>
      <c r="S12" s="273"/>
      <c r="T12" s="274"/>
      <c r="U12" s="273"/>
      <c r="V12" s="273"/>
      <c r="W12" s="274"/>
      <c r="X12" s="273"/>
      <c r="Y12" s="273"/>
      <c r="Z12" s="274"/>
    </row>
    <row r="13" spans="1:26" s="181" customFormat="1" ht="12.75" customHeight="1">
      <c r="A13" s="46" t="s">
        <v>74</v>
      </c>
      <c r="B13" s="45">
        <f t="shared" si="0"/>
        <v>57418.49</v>
      </c>
      <c r="C13" s="45">
        <f t="shared" si="0"/>
        <v>54884.83</v>
      </c>
      <c r="D13" s="45">
        <f t="shared" si="1"/>
        <v>104.61632112188377</v>
      </c>
      <c r="E13" s="364">
        <v>10398.19</v>
      </c>
      <c r="F13" s="364">
        <v>10451.43</v>
      </c>
      <c r="G13" s="45">
        <f t="shared" si="2"/>
        <v>99.49059602370203</v>
      </c>
      <c r="H13" s="364">
        <v>20687.8</v>
      </c>
      <c r="I13" s="364">
        <v>19212.1</v>
      </c>
      <c r="J13" s="45">
        <f t="shared" si="3"/>
        <v>107.68109680878197</v>
      </c>
      <c r="K13" s="364">
        <v>26332.5</v>
      </c>
      <c r="L13" s="364">
        <v>25221.3</v>
      </c>
      <c r="M13" s="45">
        <f t="shared" si="4"/>
        <v>104.40579985964244</v>
      </c>
      <c r="O13" s="273"/>
      <c r="P13" s="273"/>
      <c r="Q13" s="274"/>
      <c r="R13" s="273"/>
      <c r="S13" s="273"/>
      <c r="T13" s="274"/>
      <c r="U13" s="273"/>
      <c r="V13" s="273"/>
      <c r="W13" s="274"/>
      <c r="X13" s="273"/>
      <c r="Y13" s="273"/>
      <c r="Z13" s="274"/>
    </row>
    <row r="14" spans="1:26" s="181" customFormat="1" ht="12.75" customHeight="1">
      <c r="A14" s="46" t="s">
        <v>75</v>
      </c>
      <c r="B14" s="45">
        <f t="shared" si="0"/>
        <v>70551.48000000001</v>
      </c>
      <c r="C14" s="45">
        <f t="shared" si="0"/>
        <v>67380.53</v>
      </c>
      <c r="D14" s="45">
        <f t="shared" si="1"/>
        <v>104.70603303357811</v>
      </c>
      <c r="E14" s="364">
        <v>12749.08</v>
      </c>
      <c r="F14" s="364">
        <v>11216.25</v>
      </c>
      <c r="G14" s="45">
        <f t="shared" si="2"/>
        <v>113.66615401760839</v>
      </c>
      <c r="H14" s="364">
        <v>17599.1</v>
      </c>
      <c r="I14" s="364">
        <v>16820.38</v>
      </c>
      <c r="J14" s="45">
        <f t="shared" si="3"/>
        <v>104.6296219229292</v>
      </c>
      <c r="K14" s="364">
        <v>40203.3</v>
      </c>
      <c r="L14" s="364">
        <v>39343.9</v>
      </c>
      <c r="M14" s="45">
        <f t="shared" si="4"/>
        <v>102.18432844735779</v>
      </c>
      <c r="O14" s="273"/>
      <c r="P14" s="273"/>
      <c r="Q14" s="274"/>
      <c r="R14" s="273"/>
      <c r="S14" s="273"/>
      <c r="T14" s="274"/>
      <c r="U14" s="273"/>
      <c r="V14" s="273"/>
      <c r="W14" s="274"/>
      <c r="X14" s="273"/>
      <c r="Y14" s="273"/>
      <c r="Z14" s="274"/>
    </row>
    <row r="15" spans="1:26" s="181" customFormat="1" ht="12.75" customHeight="1">
      <c r="A15" s="46" t="s">
        <v>106</v>
      </c>
      <c r="B15" s="45">
        <f t="shared" si="0"/>
        <v>55604.979999999996</v>
      </c>
      <c r="C15" s="45">
        <f t="shared" si="0"/>
        <v>54532.90000000001</v>
      </c>
      <c r="D15" s="45">
        <f t="shared" si="1"/>
        <v>101.96593249212859</v>
      </c>
      <c r="E15" s="364">
        <v>3247.58</v>
      </c>
      <c r="F15" s="364">
        <v>3076.86</v>
      </c>
      <c r="G15" s="45">
        <f t="shared" si="2"/>
        <v>105.54851374453175</v>
      </c>
      <c r="H15" s="364">
        <v>18438.7</v>
      </c>
      <c r="I15" s="364">
        <v>18071.74</v>
      </c>
      <c r="J15" s="45">
        <f t="shared" si="3"/>
        <v>102.03057370236623</v>
      </c>
      <c r="K15" s="364">
        <v>33918.7</v>
      </c>
      <c r="L15" s="364">
        <v>33384.3</v>
      </c>
      <c r="M15" s="45">
        <f t="shared" si="4"/>
        <v>101.6007524495047</v>
      </c>
      <c r="O15" s="273"/>
      <c r="P15" s="273"/>
      <c r="Q15" s="274"/>
      <c r="R15" s="273"/>
      <c r="S15" s="273"/>
      <c r="T15" s="274"/>
      <c r="U15" s="273"/>
      <c r="V15" s="273"/>
      <c r="W15" s="274"/>
      <c r="X15" s="273"/>
      <c r="Y15" s="273"/>
      <c r="Z15" s="274"/>
    </row>
    <row r="16" spans="1:26" s="181" customFormat="1" ht="12.75" customHeight="1">
      <c r="A16" s="46" t="s">
        <v>76</v>
      </c>
      <c r="B16" s="45">
        <f t="shared" si="0"/>
        <v>57641.119999999995</v>
      </c>
      <c r="C16" s="45">
        <f t="shared" si="0"/>
        <v>58038.5</v>
      </c>
      <c r="D16" s="45">
        <f t="shared" si="1"/>
        <v>99.31531655711295</v>
      </c>
      <c r="E16" s="364">
        <v>12775.42</v>
      </c>
      <c r="F16" s="364">
        <v>13951</v>
      </c>
      <c r="G16" s="45">
        <f t="shared" si="2"/>
        <v>91.57350727546414</v>
      </c>
      <c r="H16" s="364">
        <v>15613.6</v>
      </c>
      <c r="I16" s="364">
        <v>14940.6</v>
      </c>
      <c r="J16" s="45">
        <f t="shared" si="3"/>
        <v>104.5045045045045</v>
      </c>
      <c r="K16" s="364">
        <v>29252.1</v>
      </c>
      <c r="L16" s="364">
        <v>29146.9</v>
      </c>
      <c r="M16" s="45">
        <f t="shared" si="4"/>
        <v>100.36093032192102</v>
      </c>
      <c r="O16" s="273"/>
      <c r="P16" s="273"/>
      <c r="Q16" s="274"/>
      <c r="R16" s="273"/>
      <c r="S16" s="273"/>
      <c r="T16" s="274"/>
      <c r="U16" s="273"/>
      <c r="V16" s="273"/>
      <c r="W16" s="274"/>
      <c r="X16" s="273"/>
      <c r="Y16" s="273"/>
      <c r="Z16" s="274"/>
    </row>
    <row r="17" spans="1:26" s="181" customFormat="1" ht="12.75" customHeight="1">
      <c r="A17" s="46" t="s">
        <v>77</v>
      </c>
      <c r="B17" s="45">
        <f t="shared" si="0"/>
        <v>56360.369999999995</v>
      </c>
      <c r="C17" s="45">
        <f t="shared" si="0"/>
        <v>55616.3</v>
      </c>
      <c r="D17" s="45">
        <f t="shared" si="1"/>
        <v>101.33786318039854</v>
      </c>
      <c r="E17" s="364">
        <v>19141.97</v>
      </c>
      <c r="F17" s="364">
        <v>19291.6</v>
      </c>
      <c r="G17" s="45">
        <f t="shared" si="2"/>
        <v>99.22437744925253</v>
      </c>
      <c r="H17" s="364">
        <v>2576.2</v>
      </c>
      <c r="I17" s="364">
        <v>2587.7</v>
      </c>
      <c r="J17" s="45">
        <f t="shared" si="3"/>
        <v>99.55558990609421</v>
      </c>
      <c r="K17" s="364">
        <v>34642.2</v>
      </c>
      <c r="L17" s="364">
        <v>33737</v>
      </c>
      <c r="M17" s="45">
        <f t="shared" si="4"/>
        <v>102.68310756735927</v>
      </c>
      <c r="O17" s="273"/>
      <c r="P17" s="273"/>
      <c r="Q17" s="274"/>
      <c r="R17" s="273"/>
      <c r="S17" s="273"/>
      <c r="T17" s="274"/>
      <c r="U17" s="273"/>
      <c r="V17" s="273"/>
      <c r="W17" s="274"/>
      <c r="X17" s="273"/>
      <c r="Y17" s="273"/>
      <c r="Z17" s="274"/>
    </row>
    <row r="18" spans="1:26" s="181" customFormat="1" ht="12.75" customHeight="1">
      <c r="A18" s="46" t="s">
        <v>78</v>
      </c>
      <c r="B18" s="45">
        <f t="shared" si="0"/>
        <v>21123.83</v>
      </c>
      <c r="C18" s="45">
        <f t="shared" si="0"/>
        <v>20612.79</v>
      </c>
      <c r="D18" s="45">
        <f t="shared" si="1"/>
        <v>102.47923740551376</v>
      </c>
      <c r="E18" s="364">
        <v>823.13</v>
      </c>
      <c r="F18" s="364">
        <v>789.69</v>
      </c>
      <c r="G18" s="45">
        <f t="shared" si="2"/>
        <v>104.2345730603148</v>
      </c>
      <c r="H18" s="364">
        <v>3133.8</v>
      </c>
      <c r="I18" s="364">
        <v>3018.4</v>
      </c>
      <c r="J18" s="45">
        <f t="shared" si="3"/>
        <v>103.82321759872781</v>
      </c>
      <c r="K18" s="364">
        <v>17166.9</v>
      </c>
      <c r="L18" s="364">
        <v>16804.7</v>
      </c>
      <c r="M18" s="45">
        <f t="shared" si="4"/>
        <v>102.15534939629985</v>
      </c>
      <c r="O18" s="273"/>
      <c r="P18" s="273"/>
      <c r="Q18" s="274"/>
      <c r="R18" s="273"/>
      <c r="S18" s="273"/>
      <c r="T18" s="274"/>
      <c r="U18" s="273"/>
      <c r="V18" s="273"/>
      <c r="W18" s="274"/>
      <c r="X18" s="273"/>
      <c r="Y18" s="273"/>
      <c r="Z18" s="274"/>
    </row>
    <row r="19" spans="1:26" s="181" customFormat="1" ht="12.75" customHeight="1">
      <c r="A19" s="46" t="s">
        <v>79</v>
      </c>
      <c r="B19" s="45">
        <f t="shared" si="0"/>
        <v>10636.49</v>
      </c>
      <c r="C19" s="45">
        <f t="shared" si="0"/>
        <v>8415.95</v>
      </c>
      <c r="D19" s="45">
        <f t="shared" si="1"/>
        <v>126.38490010040458</v>
      </c>
      <c r="E19" s="364">
        <v>6149.09</v>
      </c>
      <c r="F19" s="364">
        <v>3757.55</v>
      </c>
      <c r="G19" s="45">
        <f t="shared" si="2"/>
        <v>163.64625886548413</v>
      </c>
      <c r="H19" s="364">
        <v>1180.8</v>
      </c>
      <c r="I19" s="364">
        <v>1178</v>
      </c>
      <c r="J19" s="45">
        <f t="shared" si="3"/>
        <v>100.2376910016978</v>
      </c>
      <c r="K19" s="364">
        <v>3306.6</v>
      </c>
      <c r="L19" s="364">
        <v>3480.4</v>
      </c>
      <c r="M19" s="45">
        <f t="shared" si="4"/>
        <v>95.00632111251579</v>
      </c>
      <c r="O19" s="273"/>
      <c r="P19" s="273"/>
      <c r="Q19" s="274"/>
      <c r="R19" s="273"/>
      <c r="S19" s="273"/>
      <c r="T19" s="274"/>
      <c r="U19" s="273"/>
      <c r="V19" s="273"/>
      <c r="W19" s="274"/>
      <c r="X19" s="273"/>
      <c r="Y19" s="273"/>
      <c r="Z19" s="274"/>
    </row>
    <row r="20" spans="1:26" s="181" customFormat="1" ht="12.75" customHeight="1">
      <c r="A20" s="46" t="s">
        <v>80</v>
      </c>
      <c r="B20" s="45">
        <f t="shared" si="0"/>
        <v>58793.65</v>
      </c>
      <c r="C20" s="45">
        <f>F20+I20+L20</f>
        <v>55610.1</v>
      </c>
      <c r="D20" s="45">
        <f t="shared" si="1"/>
        <v>105.72476942138209</v>
      </c>
      <c r="E20" s="364">
        <v>22495.3</v>
      </c>
      <c r="F20" s="277">
        <v>19519.09</v>
      </c>
      <c r="G20" s="45">
        <f t="shared" si="2"/>
        <v>115.24768828874707</v>
      </c>
      <c r="H20" s="364">
        <v>12826.35</v>
      </c>
      <c r="I20" s="364">
        <v>12811.51</v>
      </c>
      <c r="J20" s="45">
        <f t="shared" si="3"/>
        <v>100.11583334048835</v>
      </c>
      <c r="K20" s="364">
        <v>23472</v>
      </c>
      <c r="L20" s="364">
        <v>23279.5</v>
      </c>
      <c r="M20" s="45">
        <f t="shared" si="4"/>
        <v>100.8269077944114</v>
      </c>
      <c r="O20" s="273"/>
      <c r="P20" s="273"/>
      <c r="Q20" s="274"/>
      <c r="R20" s="273"/>
      <c r="S20" s="273"/>
      <c r="T20" s="274"/>
      <c r="U20" s="273"/>
      <c r="V20" s="273"/>
      <c r="W20" s="274"/>
      <c r="X20" s="273"/>
      <c r="Y20" s="273"/>
      <c r="Z20" s="274"/>
    </row>
    <row r="21" spans="1:26" s="181" customFormat="1" ht="12.75" customHeight="1">
      <c r="A21" s="46" t="s">
        <v>81</v>
      </c>
      <c r="B21" s="45">
        <f t="shared" si="0"/>
        <v>55417.41</v>
      </c>
      <c r="C21" s="45">
        <f t="shared" si="0"/>
        <v>53201.43</v>
      </c>
      <c r="D21" s="45">
        <f t="shared" si="1"/>
        <v>104.16526397880658</v>
      </c>
      <c r="E21" s="364">
        <v>14070.13</v>
      </c>
      <c r="F21" s="364">
        <v>11341.83</v>
      </c>
      <c r="G21" s="45">
        <f t="shared" si="2"/>
        <v>124.05520096845041</v>
      </c>
      <c r="H21" s="364">
        <v>4988.88</v>
      </c>
      <c r="I21" s="364">
        <v>4939.1</v>
      </c>
      <c r="J21" s="45">
        <f t="shared" si="3"/>
        <v>101.00787592881294</v>
      </c>
      <c r="K21" s="364">
        <v>36358.4</v>
      </c>
      <c r="L21" s="364">
        <v>36920.5</v>
      </c>
      <c r="M21" s="45">
        <f t="shared" si="4"/>
        <v>98.47753957828307</v>
      </c>
      <c r="O21" s="273"/>
      <c r="P21" s="273"/>
      <c r="Q21" s="274"/>
      <c r="R21" s="273"/>
      <c r="S21" s="273"/>
      <c r="T21" s="274"/>
      <c r="U21" s="273"/>
      <c r="V21" s="273"/>
      <c r="W21" s="274"/>
      <c r="X21" s="273"/>
      <c r="Y21" s="273"/>
      <c r="Z21" s="274"/>
    </row>
    <row r="22" spans="1:26" s="181" customFormat="1" ht="12.75" customHeight="1">
      <c r="A22" s="46" t="s">
        <v>82</v>
      </c>
      <c r="B22" s="45">
        <f>E22+H22+K22</f>
        <v>126402.05</v>
      </c>
      <c r="C22" s="45">
        <f t="shared" si="0"/>
        <v>123812.81999999999</v>
      </c>
      <c r="D22" s="45">
        <f t="shared" si="1"/>
        <v>102.09124547845693</v>
      </c>
      <c r="E22" s="364">
        <v>16069.15</v>
      </c>
      <c r="F22" s="364">
        <v>13869.52</v>
      </c>
      <c r="G22" s="45">
        <f t="shared" si="2"/>
        <v>115.85945295871811</v>
      </c>
      <c r="H22" s="364">
        <v>5794.4</v>
      </c>
      <c r="I22" s="364">
        <v>5596.9</v>
      </c>
      <c r="J22" s="45">
        <f t="shared" si="3"/>
        <v>103.52873912344334</v>
      </c>
      <c r="K22" s="364">
        <v>104538.5</v>
      </c>
      <c r="L22" s="364">
        <v>104346.4</v>
      </c>
      <c r="M22" s="45">
        <f t="shared" si="4"/>
        <v>100.18409834934411</v>
      </c>
      <c r="O22" s="273"/>
      <c r="P22" s="273"/>
      <c r="Q22" s="274"/>
      <c r="R22" s="273"/>
      <c r="S22" s="273"/>
      <c r="T22" s="274"/>
      <c r="U22" s="273"/>
      <c r="V22" s="273"/>
      <c r="W22" s="274"/>
      <c r="X22" s="273"/>
      <c r="Y22" s="273"/>
      <c r="Z22" s="274"/>
    </row>
    <row r="23" spans="1:26" s="181" customFormat="1" ht="12.75" customHeight="1">
      <c r="A23" s="174" t="s">
        <v>105</v>
      </c>
      <c r="B23" s="45">
        <f t="shared" si="0"/>
        <v>16053.3</v>
      </c>
      <c r="C23" s="45">
        <f t="shared" si="0"/>
        <v>15981.33</v>
      </c>
      <c r="D23" s="45">
        <f t="shared" si="1"/>
        <v>100.4503379881399</v>
      </c>
      <c r="E23" s="364">
        <v>120.9</v>
      </c>
      <c r="F23" s="364">
        <v>115.93</v>
      </c>
      <c r="G23" s="45">
        <f t="shared" si="2"/>
        <v>104.28706978349004</v>
      </c>
      <c r="H23" s="364">
        <v>7517.5</v>
      </c>
      <c r="I23" s="364">
        <v>7446.4</v>
      </c>
      <c r="J23" s="45">
        <f t="shared" si="3"/>
        <v>100.95482380747744</v>
      </c>
      <c r="K23" s="364">
        <v>8414.9</v>
      </c>
      <c r="L23" s="364">
        <v>8419</v>
      </c>
      <c r="M23" s="45">
        <f t="shared" si="4"/>
        <v>99.95130062952845</v>
      </c>
      <c r="O23" s="273"/>
      <c r="P23" s="273"/>
      <c r="Q23" s="274"/>
      <c r="R23" s="273"/>
      <c r="S23" s="273"/>
      <c r="T23" s="274"/>
      <c r="U23" s="273"/>
      <c r="V23" s="273"/>
      <c r="W23" s="274"/>
      <c r="X23" s="273"/>
      <c r="Y23" s="273"/>
      <c r="Z23" s="274"/>
    </row>
    <row r="24" spans="1:26" s="181" customFormat="1" ht="12.75" customHeight="1">
      <c r="A24" s="46" t="s">
        <v>83</v>
      </c>
      <c r="B24" s="45">
        <f t="shared" si="0"/>
        <v>90765.71</v>
      </c>
      <c r="C24" s="45">
        <f>F24+I24+L24</f>
        <v>70396.15</v>
      </c>
      <c r="D24" s="45">
        <f t="shared" si="1"/>
        <v>128.93561650743686</v>
      </c>
      <c r="E24" s="364">
        <v>43926.73</v>
      </c>
      <c r="F24" s="364">
        <v>24475.25</v>
      </c>
      <c r="G24" s="45">
        <f t="shared" si="2"/>
        <v>179.47408095933648</v>
      </c>
      <c r="H24" s="364">
        <v>14367.08</v>
      </c>
      <c r="I24" s="383">
        <v>14681.1</v>
      </c>
      <c r="J24" s="45">
        <f>H24/I24%</f>
        <v>97.8610594573976</v>
      </c>
      <c r="K24" s="364">
        <v>32471.9</v>
      </c>
      <c r="L24" s="364">
        <v>31239.8</v>
      </c>
      <c r="M24" s="45">
        <f t="shared" si="4"/>
        <v>103.94400732399056</v>
      </c>
      <c r="O24" s="273"/>
      <c r="P24" s="273"/>
      <c r="Q24" s="274"/>
      <c r="R24" s="273"/>
      <c r="S24" s="273"/>
      <c r="T24" s="274"/>
      <c r="U24" s="273"/>
      <c r="V24" s="273"/>
      <c r="W24" s="274"/>
      <c r="X24" s="273"/>
      <c r="Y24" s="273"/>
      <c r="Z24" s="274"/>
    </row>
    <row r="25" spans="1:26" s="181" customFormat="1" ht="12.75" customHeight="1">
      <c r="A25" s="46" t="s">
        <v>110</v>
      </c>
      <c r="B25" s="45">
        <f>E25+K25</f>
        <v>57.13</v>
      </c>
      <c r="C25" s="45">
        <f>F25+L25</f>
        <v>58.46</v>
      </c>
      <c r="D25" s="45">
        <f t="shared" si="1"/>
        <v>97.72494013000342</v>
      </c>
      <c r="E25" s="364">
        <v>5.13</v>
      </c>
      <c r="F25" s="364">
        <v>3.76</v>
      </c>
      <c r="G25" s="45">
        <f t="shared" si="2"/>
        <v>136.43617021276597</v>
      </c>
      <c r="H25" s="364" t="s">
        <v>84</v>
      </c>
      <c r="I25" s="364" t="s">
        <v>84</v>
      </c>
      <c r="J25" s="45" t="s">
        <v>84</v>
      </c>
      <c r="K25" s="364">
        <v>52</v>
      </c>
      <c r="L25" s="364">
        <v>54.7</v>
      </c>
      <c r="M25" s="45">
        <f t="shared" si="4"/>
        <v>95.06398537477148</v>
      </c>
      <c r="O25" s="273"/>
      <c r="P25" s="273"/>
      <c r="Q25" s="274"/>
      <c r="R25" s="273"/>
      <c r="S25" s="273"/>
      <c r="T25" s="274"/>
      <c r="U25" s="275"/>
      <c r="V25" s="273"/>
      <c r="W25" s="275"/>
      <c r="X25" s="273"/>
      <c r="Y25" s="273"/>
      <c r="Z25" s="274"/>
    </row>
    <row r="26" spans="1:26" s="181" customFormat="1" ht="12.75" customHeight="1">
      <c r="A26" s="46" t="s">
        <v>85</v>
      </c>
      <c r="B26" s="45">
        <f>H26+K26</f>
        <v>12.600000000000001</v>
      </c>
      <c r="C26" s="45">
        <f>F26+L26</f>
        <v>61.35</v>
      </c>
      <c r="D26" s="45">
        <f t="shared" si="1"/>
        <v>20.537897310513447</v>
      </c>
      <c r="E26" s="364" t="s">
        <v>84</v>
      </c>
      <c r="F26" s="364">
        <v>3.35</v>
      </c>
      <c r="G26" s="48" t="s">
        <v>84</v>
      </c>
      <c r="H26" s="364">
        <v>0.3</v>
      </c>
      <c r="I26" s="364" t="s">
        <v>84</v>
      </c>
      <c r="J26" s="48" t="s">
        <v>84</v>
      </c>
      <c r="K26" s="364">
        <v>12.3</v>
      </c>
      <c r="L26" s="364">
        <v>58</v>
      </c>
      <c r="M26" s="45">
        <f t="shared" si="4"/>
        <v>21.206896551724142</v>
      </c>
      <c r="O26" s="273"/>
      <c r="P26" s="273"/>
      <c r="Q26" s="274"/>
      <c r="R26" s="273"/>
      <c r="S26" s="273"/>
      <c r="T26" s="274"/>
      <c r="U26" s="275"/>
      <c r="V26" s="275"/>
      <c r="W26" s="275"/>
      <c r="X26" s="273"/>
      <c r="Y26" s="273"/>
      <c r="Z26" s="274"/>
    </row>
    <row r="27" spans="1:26" s="181" customFormat="1" ht="12.75" customHeight="1">
      <c r="A27" s="49" t="s">
        <v>86</v>
      </c>
      <c r="B27" s="50">
        <f>E27+H27+K27</f>
        <v>5176.12</v>
      </c>
      <c r="C27" s="50">
        <f>F27+I27+L27</f>
        <v>5886.57</v>
      </c>
      <c r="D27" s="50">
        <f t="shared" si="1"/>
        <v>87.9310022644766</v>
      </c>
      <c r="E27" s="366">
        <v>1103.72</v>
      </c>
      <c r="F27" s="366">
        <v>1791.17</v>
      </c>
      <c r="G27" s="50">
        <f t="shared" si="2"/>
        <v>61.620058397583705</v>
      </c>
      <c r="H27" s="366">
        <v>859.9</v>
      </c>
      <c r="I27" s="366">
        <v>864.8</v>
      </c>
      <c r="J27" s="50">
        <f t="shared" si="3"/>
        <v>99.43339500462535</v>
      </c>
      <c r="K27" s="366">
        <v>3212.5</v>
      </c>
      <c r="L27" s="366">
        <v>3230.6</v>
      </c>
      <c r="M27" s="50">
        <f t="shared" si="4"/>
        <v>99.43973255741969</v>
      </c>
      <c r="O27" s="273"/>
      <c r="P27" s="273"/>
      <c r="Q27" s="274"/>
      <c r="R27" s="273"/>
      <c r="S27" s="273"/>
      <c r="T27" s="274"/>
      <c r="U27" s="273"/>
      <c r="V27" s="273"/>
      <c r="W27" s="274"/>
      <c r="X27" s="273"/>
      <c r="Y27" s="273"/>
      <c r="Z27" s="274"/>
    </row>
    <row r="28" s="181" customFormat="1" ht="12.75">
      <c r="O28" s="276"/>
    </row>
    <row r="29" spans="1:13" ht="12.75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64"/>
    </row>
    <row r="30" spans="1:13" ht="12.75">
      <c r="A30" s="178"/>
      <c r="B30" s="179"/>
      <c r="C30" s="179"/>
      <c r="D30" s="179"/>
      <c r="E30" s="179"/>
      <c r="F30" s="180"/>
      <c r="G30" s="179"/>
      <c r="H30" s="179"/>
      <c r="I30" s="179"/>
      <c r="J30" s="179"/>
      <c r="K30" s="179"/>
      <c r="L30" s="179"/>
      <c r="M30" s="64"/>
    </row>
    <row r="31" spans="2:13" ht="12.75" customHeight="1">
      <c r="B31" s="63"/>
      <c r="C31" s="63"/>
      <c r="D31" s="64"/>
      <c r="E31" s="63"/>
      <c r="F31" s="63"/>
      <c r="G31" s="64"/>
      <c r="H31" s="63"/>
      <c r="I31" s="63"/>
      <c r="J31" s="64"/>
      <c r="K31" s="63"/>
      <c r="L31" s="63"/>
      <c r="M31" s="64"/>
    </row>
    <row r="32" spans="2:13" ht="12.75">
      <c r="B32" s="63"/>
      <c r="C32" s="63"/>
      <c r="D32" s="64"/>
      <c r="E32" s="63"/>
      <c r="F32" s="63"/>
      <c r="G32" s="64"/>
      <c r="H32" s="63"/>
      <c r="I32" s="63"/>
      <c r="J32" s="64"/>
      <c r="K32" s="63"/>
      <c r="L32" s="63"/>
      <c r="M32" s="64"/>
    </row>
    <row r="33" spans="2:13" ht="12.75">
      <c r="B33" s="63"/>
      <c r="C33" s="63"/>
      <c r="D33" s="64"/>
      <c r="E33" s="63"/>
      <c r="F33" s="63"/>
      <c r="G33" s="64"/>
      <c r="H33" s="63"/>
      <c r="I33" s="63"/>
      <c r="J33" s="64"/>
      <c r="K33" s="63"/>
      <c r="L33" s="63"/>
      <c r="M33" s="64"/>
    </row>
    <row r="34" spans="2:13" ht="12.75">
      <c r="B34" s="63"/>
      <c r="C34" s="63"/>
      <c r="D34" s="64"/>
      <c r="E34" s="63"/>
      <c r="F34" s="63"/>
      <c r="G34" s="64"/>
      <c r="H34" s="63"/>
      <c r="I34" s="63"/>
      <c r="J34" s="64"/>
      <c r="K34" s="63"/>
      <c r="L34" s="63"/>
      <c r="M34" s="64"/>
    </row>
    <row r="35" spans="2:13" ht="12.75">
      <c r="B35" s="63"/>
      <c r="C35" s="63"/>
      <c r="D35" s="64"/>
      <c r="E35" s="63"/>
      <c r="F35" s="63"/>
      <c r="G35" s="64"/>
      <c r="H35" s="63"/>
      <c r="I35" s="63"/>
      <c r="J35" s="64"/>
      <c r="K35" s="63"/>
      <c r="L35" s="63"/>
      <c r="M35" s="64"/>
    </row>
    <row r="36" spans="2:13" ht="12.75">
      <c r="B36" s="63"/>
      <c r="C36" s="63"/>
      <c r="D36" s="64"/>
      <c r="E36" s="63"/>
      <c r="F36" s="63"/>
      <c r="G36" s="64"/>
      <c r="H36" s="63"/>
      <c r="I36" s="63"/>
      <c r="J36" s="64"/>
      <c r="K36" s="63"/>
      <c r="L36" s="63"/>
      <c r="M36" s="64"/>
    </row>
    <row r="37" spans="2:13" ht="12.75">
      <c r="B37" s="63"/>
      <c r="C37" s="63"/>
      <c r="D37" s="64"/>
      <c r="E37" s="63"/>
      <c r="F37" s="63"/>
      <c r="G37" s="64"/>
      <c r="H37" s="63"/>
      <c r="I37" s="63"/>
      <c r="J37" s="64"/>
      <c r="K37" s="63"/>
      <c r="L37" s="63"/>
      <c r="M37" s="64"/>
    </row>
    <row r="38" spans="2:13" ht="12.75">
      <c r="B38" s="63"/>
      <c r="C38" s="63"/>
      <c r="D38" s="64"/>
      <c r="E38" s="63"/>
      <c r="F38" s="63"/>
      <c r="G38" s="64"/>
      <c r="H38" s="63"/>
      <c r="I38" s="63"/>
      <c r="J38" s="64"/>
      <c r="K38" s="63"/>
      <c r="L38" s="63"/>
      <c r="M38" s="64"/>
    </row>
    <row r="39" spans="2:13" ht="12.75">
      <c r="B39" s="63"/>
      <c r="C39" s="63"/>
      <c r="D39" s="64"/>
      <c r="E39" s="63"/>
      <c r="F39" s="63"/>
      <c r="G39" s="64"/>
      <c r="H39" s="63"/>
      <c r="I39" s="63"/>
      <c r="J39" s="64"/>
      <c r="K39" s="63"/>
      <c r="L39" s="63"/>
      <c r="M39" s="64"/>
    </row>
    <row r="40" spans="2:13" ht="12.75">
      <c r="B40" s="63"/>
      <c r="C40" s="63"/>
      <c r="D40" s="64"/>
      <c r="E40" s="63"/>
      <c r="F40" s="63"/>
      <c r="G40" s="64"/>
      <c r="H40" s="63"/>
      <c r="I40" s="63"/>
      <c r="J40" s="64"/>
      <c r="K40" s="63"/>
      <c r="L40" s="63"/>
      <c r="M40" s="64"/>
    </row>
    <row r="41" spans="2:13" ht="12.75">
      <c r="B41" s="63"/>
      <c r="C41" s="63"/>
      <c r="D41" s="64"/>
      <c r="E41" s="63"/>
      <c r="F41" s="63"/>
      <c r="G41" s="64"/>
      <c r="H41" s="63"/>
      <c r="I41" s="63"/>
      <c r="J41" s="64"/>
      <c r="K41" s="63"/>
      <c r="L41" s="63"/>
      <c r="M41" s="64"/>
    </row>
    <row r="42" spans="2:13" ht="12.75">
      <c r="B42" s="63"/>
      <c r="C42" s="63"/>
      <c r="D42" s="64"/>
      <c r="E42" s="63"/>
      <c r="F42" s="63"/>
      <c r="G42" s="64"/>
      <c r="H42" s="63"/>
      <c r="I42" s="63"/>
      <c r="J42" s="64"/>
      <c r="K42" s="63"/>
      <c r="L42" s="63"/>
      <c r="M42" s="64"/>
    </row>
    <row r="43" spans="2:13" ht="12.75">
      <c r="B43" s="63"/>
      <c r="C43" s="63"/>
      <c r="D43" s="64"/>
      <c r="E43" s="63"/>
      <c r="F43" s="63"/>
      <c r="G43" s="64"/>
      <c r="H43" s="63"/>
      <c r="I43" s="63"/>
      <c r="J43" s="64"/>
      <c r="K43" s="63"/>
      <c r="L43" s="63"/>
      <c r="M43" s="64"/>
    </row>
    <row r="44" spans="2:13" ht="12.75">
      <c r="B44" s="63"/>
      <c r="C44" s="63"/>
      <c r="D44" s="64"/>
      <c r="E44" s="63"/>
      <c r="F44" s="63"/>
      <c r="G44" s="64"/>
      <c r="H44" s="65"/>
      <c r="I44" s="63"/>
      <c r="J44" s="65"/>
      <c r="K44" s="63"/>
      <c r="L44" s="63"/>
      <c r="M44" s="64"/>
    </row>
    <row r="45" spans="2:13" ht="12.75">
      <c r="B45" s="63"/>
      <c r="C45" s="63"/>
      <c r="D45" s="64"/>
      <c r="E45" s="63"/>
      <c r="F45" s="63"/>
      <c r="G45" s="64"/>
      <c r="H45" s="65"/>
      <c r="I45" s="65"/>
      <c r="J45" s="65"/>
      <c r="K45" s="63"/>
      <c r="L45" s="63"/>
      <c r="M45" s="64"/>
    </row>
    <row r="46" spans="2:13" ht="12.75">
      <c r="B46" s="63"/>
      <c r="C46" s="63"/>
      <c r="D46" s="64"/>
      <c r="E46" s="63"/>
      <c r="F46" s="63"/>
      <c r="G46" s="64"/>
      <c r="H46" s="63"/>
      <c r="I46" s="63"/>
      <c r="J46" s="64"/>
      <c r="K46" s="63"/>
      <c r="L46" s="63"/>
      <c r="M46" s="64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2" customWidth="1"/>
    <col min="2" max="2" width="18.375" style="52" customWidth="1"/>
    <col min="3" max="9" width="13.875" style="52" customWidth="1"/>
    <col min="10" max="10" width="9.125" style="52" customWidth="1"/>
    <col min="11" max="11" width="9.625" style="52" bestFit="1" customWidth="1"/>
    <col min="12" max="16384" width="9.125" style="52" customWidth="1"/>
  </cols>
  <sheetData>
    <row r="1" spans="1:9" ht="24.75" customHeight="1">
      <c r="A1" s="404" t="s">
        <v>87</v>
      </c>
      <c r="B1" s="404"/>
      <c r="C1" s="404"/>
      <c r="D1" s="404"/>
      <c r="E1" s="404"/>
      <c r="F1" s="404"/>
      <c r="G1" s="404"/>
      <c r="H1" s="404"/>
      <c r="I1" s="404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56" customFormat="1" ht="11.25">
      <c r="B3" s="55"/>
      <c r="C3" s="55"/>
      <c r="D3" s="55"/>
      <c r="E3" s="55"/>
      <c r="F3" s="55"/>
      <c r="G3" s="55"/>
      <c r="H3" s="55"/>
      <c r="I3" s="301" t="s">
        <v>68</v>
      </c>
    </row>
    <row r="4" spans="1:9" ht="12" customHeight="1">
      <c r="A4" s="405"/>
      <c r="B4" s="406" t="s">
        <v>122</v>
      </c>
      <c r="C4" s="407" t="s">
        <v>118</v>
      </c>
      <c r="D4" s="408"/>
      <c r="E4" s="408"/>
      <c r="F4" s="408"/>
      <c r="G4" s="408"/>
      <c r="H4" s="408"/>
      <c r="I4" s="408"/>
    </row>
    <row r="5" spans="1:9" ht="20.25" customHeight="1">
      <c r="A5" s="405"/>
      <c r="B5" s="406"/>
      <c r="C5" s="283" t="s">
        <v>123</v>
      </c>
      <c r="D5" s="283" t="s">
        <v>124</v>
      </c>
      <c r="E5" s="283" t="s">
        <v>125</v>
      </c>
      <c r="F5" s="283" t="s">
        <v>126</v>
      </c>
      <c r="G5" s="283" t="s">
        <v>127</v>
      </c>
      <c r="H5" s="286" t="s">
        <v>128</v>
      </c>
      <c r="I5" s="286" t="s">
        <v>129</v>
      </c>
    </row>
    <row r="6" spans="1:11" s="57" customFormat="1" ht="12.75" customHeight="1">
      <c r="A6" s="44" t="s">
        <v>69</v>
      </c>
      <c r="B6" s="58">
        <f>SUM(C6:I6)</f>
        <v>1141879.5899999999</v>
      </c>
      <c r="C6" s="19">
        <f>SUM(C7:C26)</f>
        <v>517181.62</v>
      </c>
      <c r="D6" s="19">
        <f aca="true" t="shared" si="0" ref="D6:I6">SUM(D7:D26)</f>
        <v>155379.93</v>
      </c>
      <c r="E6" s="19">
        <f t="shared" si="0"/>
        <v>18277.21</v>
      </c>
      <c r="F6" s="19">
        <f t="shared" si="0"/>
        <v>58780.39</v>
      </c>
      <c r="G6" s="19">
        <f t="shared" si="0"/>
        <v>149170.71</v>
      </c>
      <c r="H6" s="19">
        <f t="shared" si="0"/>
        <v>6800.719999999999</v>
      </c>
      <c r="I6" s="19">
        <f t="shared" si="0"/>
        <v>236289.00999999998</v>
      </c>
      <c r="K6" s="185"/>
    </row>
    <row r="7" spans="1:11" s="57" customFormat="1" ht="12.75" customHeight="1">
      <c r="A7" s="174" t="s">
        <v>104</v>
      </c>
      <c r="B7" s="58">
        <f aca="true" t="shared" si="1" ref="B7:B26">SUM(C7:I7)</f>
        <v>86253.01000000001</v>
      </c>
      <c r="C7" s="47">
        <v>41245.24</v>
      </c>
      <c r="D7" s="47">
        <v>12901.03</v>
      </c>
      <c r="E7" s="47">
        <v>1329.37</v>
      </c>
      <c r="F7" s="47">
        <v>686</v>
      </c>
      <c r="G7" s="47">
        <v>16996.97</v>
      </c>
      <c r="H7" s="47">
        <v>2.1</v>
      </c>
      <c r="I7" s="47">
        <v>13092.3</v>
      </c>
      <c r="K7" s="185"/>
    </row>
    <row r="8" spans="1:12" ht="12.75" customHeight="1">
      <c r="A8" s="46" t="s">
        <v>70</v>
      </c>
      <c r="B8" s="58">
        <f t="shared" si="1"/>
        <v>122062.62</v>
      </c>
      <c r="C8" s="47">
        <v>29455.77</v>
      </c>
      <c r="D8" s="47">
        <v>4648.49</v>
      </c>
      <c r="E8" s="47">
        <v>250.7</v>
      </c>
      <c r="F8" s="47">
        <v>5559.59</v>
      </c>
      <c r="G8" s="47">
        <v>8861.36</v>
      </c>
      <c r="H8" s="47">
        <v>0.4</v>
      </c>
      <c r="I8" s="47">
        <v>73286.31</v>
      </c>
      <c r="K8" s="186"/>
      <c r="L8" s="170"/>
    </row>
    <row r="9" spans="1:12" ht="12.75" customHeight="1">
      <c r="A9" s="46" t="s">
        <v>71</v>
      </c>
      <c r="B9" s="58">
        <f t="shared" si="1"/>
        <v>81206.84999999999</v>
      </c>
      <c r="C9" s="47">
        <v>54119.18</v>
      </c>
      <c r="D9" s="47">
        <v>11630.16</v>
      </c>
      <c r="E9" s="47">
        <v>1437.59</v>
      </c>
      <c r="F9" s="47">
        <v>906.9</v>
      </c>
      <c r="G9" s="47">
        <v>11689.1</v>
      </c>
      <c r="H9" s="47">
        <v>1022.12</v>
      </c>
      <c r="I9" s="47">
        <v>401.8</v>
      </c>
      <c r="K9" s="186"/>
      <c r="L9" s="170"/>
    </row>
    <row r="10" spans="1:12" ht="12.75" customHeight="1">
      <c r="A10" s="46" t="s">
        <v>72</v>
      </c>
      <c r="B10" s="58">
        <f t="shared" si="1"/>
        <v>141395.19</v>
      </c>
      <c r="C10" s="47">
        <v>52208.74</v>
      </c>
      <c r="D10" s="47">
        <v>14151.6</v>
      </c>
      <c r="E10" s="47">
        <v>438.7</v>
      </c>
      <c r="F10" s="47">
        <v>2139.65</v>
      </c>
      <c r="G10" s="47">
        <v>10199.13</v>
      </c>
      <c r="H10" s="47">
        <v>140.8</v>
      </c>
      <c r="I10" s="47">
        <v>62116.57</v>
      </c>
      <c r="K10" s="186"/>
      <c r="L10" s="170"/>
    </row>
    <row r="11" spans="1:12" ht="12.75" customHeight="1">
      <c r="A11" s="46" t="s">
        <v>73</v>
      </c>
      <c r="B11" s="58">
        <f t="shared" si="1"/>
        <v>28947.180000000004</v>
      </c>
      <c r="C11" s="47">
        <v>13560.46</v>
      </c>
      <c r="D11" s="47">
        <v>6513.81</v>
      </c>
      <c r="E11" s="47">
        <v>1565.4</v>
      </c>
      <c r="F11" s="47">
        <v>0.7</v>
      </c>
      <c r="G11" s="47">
        <v>4989.7</v>
      </c>
      <c r="H11" s="47">
        <v>2223.06</v>
      </c>
      <c r="I11" s="47">
        <v>94.05</v>
      </c>
      <c r="K11" s="186"/>
      <c r="L11" s="170"/>
    </row>
    <row r="12" spans="1:14" ht="12.75" customHeight="1">
      <c r="A12" s="46" t="s">
        <v>74</v>
      </c>
      <c r="B12" s="58">
        <f t="shared" si="1"/>
        <v>57418.49</v>
      </c>
      <c r="C12" s="47">
        <v>31986.79</v>
      </c>
      <c r="D12" s="47">
        <v>8405.25</v>
      </c>
      <c r="E12" s="47">
        <v>1652.67</v>
      </c>
      <c r="F12" s="47">
        <v>1316.8</v>
      </c>
      <c r="G12" s="47">
        <v>7378.27</v>
      </c>
      <c r="H12" s="47">
        <v>86.5</v>
      </c>
      <c r="I12" s="47">
        <v>6592.21</v>
      </c>
      <c r="K12" s="186"/>
      <c r="L12" s="170"/>
      <c r="N12" s="60"/>
    </row>
    <row r="13" spans="1:12" ht="12.75" customHeight="1">
      <c r="A13" s="46" t="s">
        <v>75</v>
      </c>
      <c r="B13" s="58">
        <f t="shared" si="1"/>
        <v>70551.48999999999</v>
      </c>
      <c r="C13" s="47">
        <v>28789.89</v>
      </c>
      <c r="D13" s="47">
        <v>19544.62</v>
      </c>
      <c r="E13" s="47">
        <v>2288</v>
      </c>
      <c r="F13" s="47">
        <v>540.9</v>
      </c>
      <c r="G13" s="47">
        <v>9252.28</v>
      </c>
      <c r="H13" s="47">
        <v>215.9</v>
      </c>
      <c r="I13" s="47">
        <v>9919.9</v>
      </c>
      <c r="K13" s="186"/>
      <c r="L13" s="170"/>
    </row>
    <row r="14" spans="1:12" ht="12.75" customHeight="1">
      <c r="A14" s="46" t="s">
        <v>106</v>
      </c>
      <c r="B14" s="58">
        <f t="shared" si="1"/>
        <v>55604.98</v>
      </c>
      <c r="C14" s="47">
        <v>34823.67</v>
      </c>
      <c r="D14" s="47">
        <v>10839.6</v>
      </c>
      <c r="E14" s="47">
        <v>925.91</v>
      </c>
      <c r="F14" s="47">
        <v>922.3</v>
      </c>
      <c r="G14" s="47">
        <v>7391.85</v>
      </c>
      <c r="H14" s="47">
        <v>3.5</v>
      </c>
      <c r="I14" s="47">
        <v>698.15</v>
      </c>
      <c r="K14" s="186"/>
      <c r="L14" s="170"/>
    </row>
    <row r="15" spans="1:12" ht="12.75" customHeight="1">
      <c r="A15" s="46" t="s">
        <v>76</v>
      </c>
      <c r="B15" s="58">
        <f t="shared" si="1"/>
        <v>57641.12</v>
      </c>
      <c r="C15" s="47">
        <v>27608.61</v>
      </c>
      <c r="D15" s="47">
        <v>5767.98</v>
      </c>
      <c r="E15" s="47">
        <v>1667.98</v>
      </c>
      <c r="F15" s="47">
        <v>5911.69</v>
      </c>
      <c r="G15" s="47">
        <v>10974.82</v>
      </c>
      <c r="H15" s="47">
        <v>27.9</v>
      </c>
      <c r="I15" s="47">
        <v>5682.14</v>
      </c>
      <c r="K15" s="186"/>
      <c r="L15" s="170"/>
    </row>
    <row r="16" spans="1:12" ht="12.75" customHeight="1">
      <c r="A16" s="46" t="s">
        <v>77</v>
      </c>
      <c r="B16" s="58">
        <f t="shared" si="1"/>
        <v>56360.380000000005</v>
      </c>
      <c r="C16" s="47">
        <v>32176.35</v>
      </c>
      <c r="D16" s="47">
        <v>3471.18</v>
      </c>
      <c r="E16" s="47">
        <v>179.66</v>
      </c>
      <c r="F16" s="47">
        <v>6106.54</v>
      </c>
      <c r="G16" s="47">
        <v>5330.18</v>
      </c>
      <c r="H16" s="47" t="s">
        <v>84</v>
      </c>
      <c r="I16" s="47">
        <v>9096.47</v>
      </c>
      <c r="K16" s="186"/>
      <c r="L16" s="170"/>
    </row>
    <row r="17" spans="1:12" ht="12.75" customHeight="1">
      <c r="A17" s="46" t="s">
        <v>78</v>
      </c>
      <c r="B17" s="58">
        <f t="shared" si="1"/>
        <v>21123.83</v>
      </c>
      <c r="C17" s="47">
        <v>11297.39</v>
      </c>
      <c r="D17" s="47">
        <v>2845.51</v>
      </c>
      <c r="E17" s="47">
        <v>1316.5</v>
      </c>
      <c r="F17" s="47">
        <v>69.1</v>
      </c>
      <c r="G17" s="47">
        <v>4438.97</v>
      </c>
      <c r="H17" s="47">
        <v>1145.36</v>
      </c>
      <c r="I17" s="47">
        <v>11</v>
      </c>
      <c r="K17" s="186"/>
      <c r="L17" s="170"/>
    </row>
    <row r="18" spans="1:12" ht="12.75" customHeight="1">
      <c r="A18" s="46" t="s">
        <v>79</v>
      </c>
      <c r="B18" s="58">
        <f t="shared" si="1"/>
        <v>10636.48</v>
      </c>
      <c r="C18" s="47">
        <v>1116.8</v>
      </c>
      <c r="D18" s="47">
        <v>843.86</v>
      </c>
      <c r="E18" s="47">
        <v>409.2</v>
      </c>
      <c r="F18" s="47" t="s">
        <v>84</v>
      </c>
      <c r="G18" s="47">
        <v>951.09</v>
      </c>
      <c r="H18" s="47">
        <v>1209.04</v>
      </c>
      <c r="I18" s="47">
        <v>6106.49</v>
      </c>
      <c r="K18" s="186"/>
      <c r="L18" s="170"/>
    </row>
    <row r="19" spans="1:13" ht="12.75" customHeight="1">
      <c r="A19" s="46" t="s">
        <v>80</v>
      </c>
      <c r="B19" s="58">
        <f t="shared" si="1"/>
        <v>58793.649999999994</v>
      </c>
      <c r="C19" s="47">
        <v>27414.95</v>
      </c>
      <c r="D19" s="47">
        <v>4918.27</v>
      </c>
      <c r="E19" s="47">
        <v>581.81</v>
      </c>
      <c r="F19" s="47">
        <v>11276.81</v>
      </c>
      <c r="G19" s="47">
        <v>12558.07</v>
      </c>
      <c r="H19" s="47" t="s">
        <v>84</v>
      </c>
      <c r="I19" s="47">
        <v>2043.74</v>
      </c>
      <c r="K19" s="186"/>
      <c r="L19" s="170"/>
      <c r="M19" s="60"/>
    </row>
    <row r="20" spans="1:12" ht="12.75" customHeight="1">
      <c r="A20" s="46" t="s">
        <v>81</v>
      </c>
      <c r="B20" s="58">
        <f t="shared" si="1"/>
        <v>55417.42</v>
      </c>
      <c r="C20" s="47">
        <v>24289.75</v>
      </c>
      <c r="D20" s="47">
        <v>3257.35</v>
      </c>
      <c r="E20" s="47">
        <v>77.07</v>
      </c>
      <c r="F20" s="47">
        <v>19253.36</v>
      </c>
      <c r="G20" s="47">
        <v>6579.98</v>
      </c>
      <c r="H20" s="47" t="s">
        <v>84</v>
      </c>
      <c r="I20" s="47">
        <v>1959.91</v>
      </c>
      <c r="K20" s="186"/>
      <c r="L20" s="170"/>
    </row>
    <row r="21" spans="1:12" ht="12.75" customHeight="1">
      <c r="A21" s="46" t="s">
        <v>82</v>
      </c>
      <c r="B21" s="58">
        <f t="shared" si="1"/>
        <v>126402.05</v>
      </c>
      <c r="C21" s="47">
        <v>64641.63</v>
      </c>
      <c r="D21" s="47">
        <v>37519.08</v>
      </c>
      <c r="E21" s="47">
        <v>2156.05</v>
      </c>
      <c r="F21" s="47">
        <v>97.2</v>
      </c>
      <c r="G21" s="47">
        <v>18419.53</v>
      </c>
      <c r="H21" s="47">
        <v>722.74</v>
      </c>
      <c r="I21" s="47">
        <v>2845.82</v>
      </c>
      <c r="K21" s="186"/>
      <c r="L21" s="170"/>
    </row>
    <row r="22" spans="1:12" ht="12.75" customHeight="1">
      <c r="A22" s="174" t="s">
        <v>105</v>
      </c>
      <c r="B22" s="58">
        <f t="shared" si="1"/>
        <v>16053.3</v>
      </c>
      <c r="C22" s="47">
        <v>8088.71</v>
      </c>
      <c r="D22" s="47">
        <v>1991.04</v>
      </c>
      <c r="E22" s="47">
        <v>454</v>
      </c>
      <c r="F22" s="47">
        <v>31.3</v>
      </c>
      <c r="G22" s="47">
        <v>5454.55</v>
      </c>
      <c r="H22" s="47" t="s">
        <v>84</v>
      </c>
      <c r="I22" s="47">
        <v>33.7</v>
      </c>
      <c r="K22" s="186"/>
      <c r="L22" s="170"/>
    </row>
    <row r="23" spans="1:12" ht="12.75" customHeight="1">
      <c r="A23" s="46" t="s">
        <v>83</v>
      </c>
      <c r="B23" s="58">
        <f t="shared" si="1"/>
        <v>90765.70000000001</v>
      </c>
      <c r="C23" s="47">
        <v>30703.05</v>
      </c>
      <c r="D23" s="47">
        <v>5511.17</v>
      </c>
      <c r="E23" s="47">
        <v>1542.1</v>
      </c>
      <c r="F23" s="47">
        <v>3947.25</v>
      </c>
      <c r="G23" s="47">
        <v>7288.87</v>
      </c>
      <c r="H23" s="47">
        <v>1.3</v>
      </c>
      <c r="I23" s="47">
        <v>41771.96</v>
      </c>
      <c r="K23" s="186"/>
      <c r="L23" s="170"/>
    </row>
    <row r="24" spans="1:12" ht="12.75" customHeight="1">
      <c r="A24" s="46" t="s">
        <v>110</v>
      </c>
      <c r="B24" s="58">
        <f t="shared" si="1"/>
        <v>57.13</v>
      </c>
      <c r="C24" s="47">
        <v>31.2</v>
      </c>
      <c r="D24" s="47">
        <v>5.5</v>
      </c>
      <c r="E24" s="47">
        <v>1.1</v>
      </c>
      <c r="F24" s="47" t="s">
        <v>84</v>
      </c>
      <c r="G24" s="47">
        <v>19.03</v>
      </c>
      <c r="H24" s="47" t="s">
        <v>84</v>
      </c>
      <c r="I24" s="47">
        <v>0.3</v>
      </c>
      <c r="K24" s="186"/>
      <c r="L24" s="170"/>
    </row>
    <row r="25" spans="1:12" ht="12.75" customHeight="1">
      <c r="A25" s="46" t="s">
        <v>85</v>
      </c>
      <c r="B25" s="58">
        <f t="shared" si="1"/>
        <v>12.6</v>
      </c>
      <c r="C25" s="47">
        <v>10.9</v>
      </c>
      <c r="D25" s="47">
        <v>0</v>
      </c>
      <c r="E25" s="47">
        <v>0.4</v>
      </c>
      <c r="F25" s="47" t="s">
        <v>84</v>
      </c>
      <c r="G25" s="47">
        <v>0.7</v>
      </c>
      <c r="H25" s="47" t="s">
        <v>84</v>
      </c>
      <c r="I25" s="47">
        <v>0.6</v>
      </c>
      <c r="K25" s="186"/>
      <c r="L25" s="170"/>
    </row>
    <row r="26" spans="1:12" ht="12.75" customHeight="1">
      <c r="A26" s="49" t="s">
        <v>86</v>
      </c>
      <c r="B26" s="59">
        <f t="shared" si="1"/>
        <v>5176.120000000001</v>
      </c>
      <c r="C26" s="51">
        <v>3612.54</v>
      </c>
      <c r="D26" s="51">
        <v>614.43</v>
      </c>
      <c r="E26" s="51">
        <v>3</v>
      </c>
      <c r="F26" s="51">
        <v>14.3</v>
      </c>
      <c r="G26" s="51">
        <v>396.26</v>
      </c>
      <c r="H26" s="51" t="s">
        <v>84</v>
      </c>
      <c r="I26" s="51">
        <v>535.59</v>
      </c>
      <c r="K26" s="186"/>
      <c r="L26" s="170"/>
    </row>
    <row r="28" ht="12.75">
      <c r="C28" s="60"/>
    </row>
    <row r="29" ht="12.75">
      <c r="C29" s="60"/>
    </row>
    <row r="34" ht="12.75">
      <c r="C34" s="52" t="s">
        <v>199</v>
      </c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62" customWidth="1"/>
    <col min="2" max="2" width="9.875" style="62" customWidth="1"/>
    <col min="3" max="3" width="9.25390625" style="62" customWidth="1"/>
    <col min="4" max="4" width="8.75390625" style="62" customWidth="1"/>
    <col min="5" max="6" width="9.875" style="62" customWidth="1"/>
    <col min="7" max="7" width="8.375" style="62" customWidth="1"/>
    <col min="8" max="9" width="9.875" style="62" customWidth="1"/>
    <col min="10" max="10" width="8.75390625" style="62" customWidth="1"/>
    <col min="11" max="11" width="9.625" style="62" customWidth="1"/>
    <col min="12" max="13" width="9.00390625" style="62" customWidth="1"/>
    <col min="14" max="14" width="5.625" style="62" customWidth="1"/>
    <col min="15" max="15" width="10.875" style="62" customWidth="1"/>
    <col min="16" max="16384" width="9.125" style="62" customWidth="1"/>
  </cols>
  <sheetData>
    <row r="1" spans="1:13" ht="29.25" customHeight="1">
      <c r="A1" s="401" t="s">
        <v>130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2:13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68</v>
      </c>
    </row>
    <row r="3" spans="1:13" ht="15" customHeight="1">
      <c r="A3" s="402"/>
      <c r="B3" s="397" t="s">
        <v>114</v>
      </c>
      <c r="C3" s="397"/>
      <c r="D3" s="397"/>
      <c r="E3" s="397" t="s">
        <v>118</v>
      </c>
      <c r="F3" s="397"/>
      <c r="G3" s="398"/>
      <c r="H3" s="398"/>
      <c r="I3" s="398"/>
      <c r="J3" s="398"/>
      <c r="K3" s="398"/>
      <c r="L3" s="398"/>
      <c r="M3" s="399"/>
    </row>
    <row r="4" spans="1:13" ht="27" customHeight="1">
      <c r="A4" s="403"/>
      <c r="B4" s="397"/>
      <c r="C4" s="397"/>
      <c r="D4" s="397"/>
      <c r="E4" s="397" t="s">
        <v>115</v>
      </c>
      <c r="F4" s="397"/>
      <c r="G4" s="397"/>
      <c r="H4" s="397" t="s">
        <v>116</v>
      </c>
      <c r="I4" s="397"/>
      <c r="J4" s="397"/>
      <c r="K4" s="397" t="s">
        <v>117</v>
      </c>
      <c r="L4" s="397"/>
      <c r="M4" s="400"/>
    </row>
    <row r="5" spans="1:14" ht="47.25" customHeight="1">
      <c r="A5" s="403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188"/>
    </row>
    <row r="6" spans="1:26" s="187" customFormat="1" ht="12.75" customHeight="1">
      <c r="A6" s="44" t="s">
        <v>69</v>
      </c>
      <c r="B6" s="45">
        <f>E6+H6+K6</f>
        <v>666651.53</v>
      </c>
      <c r="C6" s="45">
        <f>F6+I6+L6</f>
        <v>637395.41</v>
      </c>
      <c r="D6" s="45">
        <f>B6/C6%</f>
        <v>104.58994833364113</v>
      </c>
      <c r="E6" s="45">
        <f>SUM(E7:E26)</f>
        <v>245061.37999999998</v>
      </c>
      <c r="F6" s="45">
        <f>SUM(F7:F26)</f>
        <v>223391.01</v>
      </c>
      <c r="G6" s="370">
        <f>E6/F6%</f>
        <v>109.70064551836708</v>
      </c>
      <c r="H6" s="45">
        <f>SUM(H7:H26)</f>
        <v>113119.75000000001</v>
      </c>
      <c r="I6" s="45">
        <f>SUM(I7:I26)</f>
        <v>109305.90000000002</v>
      </c>
      <c r="J6" s="45">
        <f>H6/I6%</f>
        <v>103.48915291855242</v>
      </c>
      <c r="K6" s="45">
        <f>SUM(K7:K26)</f>
        <v>308470.4</v>
      </c>
      <c r="L6" s="45">
        <f>SUM(L7:L26)</f>
        <v>304698.5</v>
      </c>
      <c r="M6" s="45">
        <f>K6/L6%</f>
        <v>101.23791223127124</v>
      </c>
      <c r="N6" s="61"/>
      <c r="O6" s="388"/>
      <c r="P6" s="63"/>
      <c r="Q6" s="64"/>
      <c r="R6" s="63"/>
      <c r="S6" s="63"/>
      <c r="T6" s="64"/>
      <c r="U6" s="63"/>
      <c r="V6" s="63"/>
      <c r="W6" s="64"/>
      <c r="X6" s="63"/>
      <c r="Y6" s="63"/>
      <c r="Z6" s="64"/>
    </row>
    <row r="7" spans="1:26" s="187" customFormat="1" ht="12.75" customHeight="1">
      <c r="A7" s="183" t="s">
        <v>104</v>
      </c>
      <c r="B7" s="45">
        <f aca="true" t="shared" si="0" ref="B7:C26">E7+H7+K7</f>
        <v>48612.75</v>
      </c>
      <c r="C7" s="45">
        <f t="shared" si="0"/>
        <v>46819.58</v>
      </c>
      <c r="D7" s="45">
        <f aca="true" t="shared" si="1" ref="D7:D26">B7/C7%</f>
        <v>103.82995746651294</v>
      </c>
      <c r="E7" s="47">
        <v>10175.45</v>
      </c>
      <c r="F7" s="47">
        <v>9777.87</v>
      </c>
      <c r="G7" s="45">
        <f aca="true" t="shared" si="2" ref="G7:G26">E7/F7%</f>
        <v>104.06612073999756</v>
      </c>
      <c r="H7" s="47">
        <v>21281.7</v>
      </c>
      <c r="I7" s="47">
        <v>20334.71</v>
      </c>
      <c r="J7" s="45">
        <f aca="true" t="shared" si="3" ref="J7:J26">H7/I7%</f>
        <v>104.6570125661984</v>
      </c>
      <c r="K7" s="47">
        <v>17155.6</v>
      </c>
      <c r="L7" s="47">
        <v>16707</v>
      </c>
      <c r="M7" s="45">
        <f aca="true" t="shared" si="4" ref="M7:M26">K7/L7%</f>
        <v>102.68510205303166</v>
      </c>
      <c r="N7" s="61"/>
      <c r="O7" s="388"/>
      <c r="P7" s="63"/>
      <c r="Q7" s="64"/>
      <c r="R7" s="63"/>
      <c r="S7" s="63"/>
      <c r="T7" s="64"/>
      <c r="U7" s="63"/>
      <c r="V7" s="63"/>
      <c r="W7" s="64"/>
      <c r="X7" s="63"/>
      <c r="Y7" s="63"/>
      <c r="Z7" s="64"/>
    </row>
    <row r="8" spans="1:26" s="187" customFormat="1" ht="12.75" customHeight="1">
      <c r="A8" s="46" t="s">
        <v>70</v>
      </c>
      <c r="B8" s="45">
        <f t="shared" si="0"/>
        <v>83637.04000000001</v>
      </c>
      <c r="C8" s="45">
        <f t="shared" si="0"/>
        <v>78459.01</v>
      </c>
      <c r="D8" s="45">
        <f t="shared" si="1"/>
        <v>106.59966267736493</v>
      </c>
      <c r="E8" s="47">
        <v>62181.74</v>
      </c>
      <c r="F8" s="47">
        <v>56670.31</v>
      </c>
      <c r="G8" s="45">
        <f t="shared" si="2"/>
        <v>109.72542765338676</v>
      </c>
      <c r="H8" s="47">
        <v>2341.9</v>
      </c>
      <c r="I8" s="47">
        <v>2433.5</v>
      </c>
      <c r="J8" s="45">
        <f t="shared" si="3"/>
        <v>96.235874255188</v>
      </c>
      <c r="K8" s="47">
        <v>19113.4</v>
      </c>
      <c r="L8" s="47">
        <v>19355.2</v>
      </c>
      <c r="M8" s="45">
        <f t="shared" si="4"/>
        <v>98.75072331983137</v>
      </c>
      <c r="N8" s="61"/>
      <c r="O8" s="388"/>
      <c r="P8" s="63"/>
      <c r="Q8" s="64"/>
      <c r="R8" s="63"/>
      <c r="S8" s="63"/>
      <c r="T8" s="64"/>
      <c r="U8" s="63"/>
      <c r="V8" s="63"/>
      <c r="W8" s="64"/>
      <c r="X8" s="63"/>
      <c r="Y8" s="63"/>
      <c r="Z8" s="64"/>
    </row>
    <row r="9" spans="1:26" s="187" customFormat="1" ht="12.75" customHeight="1">
      <c r="A9" s="46" t="s">
        <v>71</v>
      </c>
      <c r="B9" s="45">
        <f t="shared" si="0"/>
        <v>40947.5</v>
      </c>
      <c r="C9" s="45">
        <f t="shared" si="0"/>
        <v>40919.19</v>
      </c>
      <c r="D9" s="45">
        <f t="shared" si="1"/>
        <v>100.06918514271665</v>
      </c>
      <c r="E9" s="47">
        <v>6428.6</v>
      </c>
      <c r="F9" s="47">
        <v>7534.39</v>
      </c>
      <c r="G9" s="45">
        <f t="shared" si="2"/>
        <v>85.3234302976087</v>
      </c>
      <c r="H9" s="47">
        <v>6983</v>
      </c>
      <c r="I9" s="47">
        <v>6222.5</v>
      </c>
      <c r="J9" s="45">
        <f t="shared" si="3"/>
        <v>112.22177581357975</v>
      </c>
      <c r="K9" s="47">
        <v>27535.9</v>
      </c>
      <c r="L9" s="47">
        <v>27162.3</v>
      </c>
      <c r="M9" s="45">
        <f t="shared" si="4"/>
        <v>101.37543580624617</v>
      </c>
      <c r="N9" s="61"/>
      <c r="O9" s="388"/>
      <c r="P9" s="63"/>
      <c r="Q9" s="64"/>
      <c r="R9" s="63"/>
      <c r="S9" s="63"/>
      <c r="T9" s="64"/>
      <c r="U9" s="63"/>
      <c r="V9" s="63"/>
      <c r="W9" s="64"/>
      <c r="X9" s="63"/>
      <c r="Y9" s="63"/>
      <c r="Z9" s="64"/>
    </row>
    <row r="10" spans="1:26" s="187" customFormat="1" ht="12.75" customHeight="1">
      <c r="A10" s="46" t="s">
        <v>72</v>
      </c>
      <c r="B10" s="45">
        <f t="shared" si="0"/>
        <v>91619.59</v>
      </c>
      <c r="C10" s="45">
        <f t="shared" si="0"/>
        <v>97449.92</v>
      </c>
      <c r="D10" s="45">
        <f t="shared" si="1"/>
        <v>94.01710129674811</v>
      </c>
      <c r="E10" s="47">
        <v>52868.39</v>
      </c>
      <c r="F10" s="47">
        <v>59693.22</v>
      </c>
      <c r="G10" s="45">
        <f t="shared" si="2"/>
        <v>88.5668255121771</v>
      </c>
      <c r="H10" s="47">
        <v>12794</v>
      </c>
      <c r="I10" s="47">
        <v>12463.7</v>
      </c>
      <c r="J10" s="45">
        <f t="shared" si="3"/>
        <v>102.65009587843096</v>
      </c>
      <c r="K10" s="47">
        <v>25957.2</v>
      </c>
      <c r="L10" s="47">
        <v>25293</v>
      </c>
      <c r="M10" s="45">
        <f t="shared" si="4"/>
        <v>102.62602301031906</v>
      </c>
      <c r="N10" s="61"/>
      <c r="O10" s="388"/>
      <c r="P10" s="63"/>
      <c r="Q10" s="64"/>
      <c r="R10" s="63"/>
      <c r="S10" s="63"/>
      <c r="T10" s="64"/>
      <c r="U10" s="63"/>
      <c r="V10" s="63"/>
      <c r="W10" s="64"/>
      <c r="X10" s="63"/>
      <c r="Y10" s="63"/>
      <c r="Z10" s="64"/>
    </row>
    <row r="11" spans="1:26" s="187" customFormat="1" ht="12.75" customHeight="1">
      <c r="A11" s="46" t="s">
        <v>73</v>
      </c>
      <c r="B11" s="45">
        <f t="shared" si="0"/>
        <v>15019.41</v>
      </c>
      <c r="C11" s="45">
        <f t="shared" si="0"/>
        <v>14690.78</v>
      </c>
      <c r="D11" s="45">
        <f t="shared" si="1"/>
        <v>102.23698129030589</v>
      </c>
      <c r="E11" s="47">
        <v>203.31</v>
      </c>
      <c r="F11" s="47">
        <v>145.68</v>
      </c>
      <c r="G11" s="45">
        <f t="shared" si="2"/>
        <v>139.55930807248762</v>
      </c>
      <c r="H11" s="47">
        <v>4152.6</v>
      </c>
      <c r="I11" s="47">
        <v>4052.4</v>
      </c>
      <c r="J11" s="45">
        <f t="shared" si="3"/>
        <v>102.47260882440037</v>
      </c>
      <c r="K11" s="47">
        <v>10663.5</v>
      </c>
      <c r="L11" s="47">
        <v>10492.7</v>
      </c>
      <c r="M11" s="45">
        <f t="shared" si="4"/>
        <v>101.62779837410771</v>
      </c>
      <c r="N11" s="61"/>
      <c r="O11" s="388"/>
      <c r="P11" s="63"/>
      <c r="Q11" s="64"/>
      <c r="R11" s="63"/>
      <c r="S11" s="63"/>
      <c r="T11" s="64"/>
      <c r="U11" s="63"/>
      <c r="V11" s="63"/>
      <c r="W11" s="64"/>
      <c r="X11" s="63"/>
      <c r="Y11" s="63"/>
      <c r="Z11" s="64"/>
    </row>
    <row r="12" spans="1:26" s="187" customFormat="1" ht="12.75" customHeight="1">
      <c r="A12" s="46" t="s">
        <v>74</v>
      </c>
      <c r="B12" s="45">
        <f t="shared" si="0"/>
        <v>30078.489999999998</v>
      </c>
      <c r="C12" s="45">
        <f t="shared" si="0"/>
        <v>28551.45</v>
      </c>
      <c r="D12" s="45">
        <f t="shared" si="1"/>
        <v>105.34837985461333</v>
      </c>
      <c r="E12" s="47">
        <v>6659.09</v>
      </c>
      <c r="F12" s="47">
        <v>6425.85</v>
      </c>
      <c r="G12" s="45">
        <f t="shared" si="2"/>
        <v>103.62971435685552</v>
      </c>
      <c r="H12" s="47">
        <v>10264.4</v>
      </c>
      <c r="I12" s="47">
        <v>9530.5</v>
      </c>
      <c r="J12" s="45">
        <f t="shared" si="3"/>
        <v>107.70054037038979</v>
      </c>
      <c r="K12" s="47">
        <v>13155</v>
      </c>
      <c r="L12" s="47">
        <v>12595.1</v>
      </c>
      <c r="M12" s="45">
        <f t="shared" si="4"/>
        <v>104.4453795523656</v>
      </c>
      <c r="N12" s="61"/>
      <c r="O12" s="388"/>
      <c r="P12" s="63"/>
      <c r="Q12" s="64"/>
      <c r="R12" s="63"/>
      <c r="S12" s="63"/>
      <c r="T12" s="64"/>
      <c r="U12" s="63"/>
      <c r="V12" s="63"/>
      <c r="W12" s="64"/>
      <c r="X12" s="63"/>
      <c r="Y12" s="63"/>
      <c r="Z12" s="64"/>
    </row>
    <row r="13" spans="1:26" s="187" customFormat="1" ht="12.75" customHeight="1">
      <c r="A13" s="46" t="s">
        <v>75</v>
      </c>
      <c r="B13" s="45">
        <f t="shared" si="0"/>
        <v>39211.590000000004</v>
      </c>
      <c r="C13" s="45">
        <f t="shared" si="0"/>
        <v>36985.57</v>
      </c>
      <c r="D13" s="45">
        <f t="shared" si="1"/>
        <v>106.01861753110741</v>
      </c>
      <c r="E13" s="47">
        <v>8985.09</v>
      </c>
      <c r="F13" s="47">
        <v>7574.48</v>
      </c>
      <c r="G13" s="45">
        <f t="shared" si="2"/>
        <v>118.62319261520263</v>
      </c>
      <c r="H13" s="47">
        <v>9258.1</v>
      </c>
      <c r="I13" s="47">
        <v>8871.19</v>
      </c>
      <c r="J13" s="45">
        <f t="shared" si="3"/>
        <v>104.3614216356543</v>
      </c>
      <c r="K13" s="47">
        <v>20968.4</v>
      </c>
      <c r="L13" s="47">
        <v>20539.9</v>
      </c>
      <c r="M13" s="45">
        <f t="shared" si="4"/>
        <v>102.08618347703738</v>
      </c>
      <c r="N13" s="61"/>
      <c r="O13" s="388"/>
      <c r="P13" s="63"/>
      <c r="Q13" s="64"/>
      <c r="R13" s="63"/>
      <c r="S13" s="63"/>
      <c r="T13" s="64"/>
      <c r="U13" s="63"/>
      <c r="V13" s="63"/>
      <c r="W13" s="64"/>
      <c r="X13" s="63"/>
      <c r="Y13" s="63"/>
      <c r="Z13" s="64"/>
    </row>
    <row r="14" spans="1:26" s="187" customFormat="1" ht="12.75" customHeight="1">
      <c r="A14" s="46" t="s">
        <v>106</v>
      </c>
      <c r="B14" s="45">
        <f t="shared" si="0"/>
        <v>28694.409999999996</v>
      </c>
      <c r="C14" s="45">
        <f t="shared" si="0"/>
        <v>28075.059999999998</v>
      </c>
      <c r="D14" s="45">
        <f t="shared" si="1"/>
        <v>102.2060504946383</v>
      </c>
      <c r="E14" s="47">
        <v>1860.16</v>
      </c>
      <c r="F14" s="47">
        <v>1887.14</v>
      </c>
      <c r="G14" s="45">
        <f t="shared" si="2"/>
        <v>98.57032334643958</v>
      </c>
      <c r="H14" s="47">
        <v>9340.15</v>
      </c>
      <c r="I14" s="47">
        <v>9109.82</v>
      </c>
      <c r="J14" s="45">
        <f t="shared" si="3"/>
        <v>102.52837048371977</v>
      </c>
      <c r="K14" s="47">
        <v>17494.1</v>
      </c>
      <c r="L14" s="47">
        <v>17078.1</v>
      </c>
      <c r="M14" s="45">
        <f t="shared" si="4"/>
        <v>102.43586815863591</v>
      </c>
      <c r="N14" s="61"/>
      <c r="O14" s="388"/>
      <c r="P14" s="63"/>
      <c r="Q14" s="64"/>
      <c r="R14" s="63"/>
      <c r="S14" s="63"/>
      <c r="T14" s="64"/>
      <c r="U14" s="63"/>
      <c r="V14" s="63"/>
      <c r="W14" s="64"/>
      <c r="X14" s="63"/>
      <c r="Y14" s="63"/>
      <c r="Z14" s="64"/>
    </row>
    <row r="15" spans="1:26" s="187" customFormat="1" ht="12.75" customHeight="1">
      <c r="A15" s="46" t="s">
        <v>76</v>
      </c>
      <c r="B15" s="45">
        <f t="shared" si="0"/>
        <v>32808.3</v>
      </c>
      <c r="C15" s="45">
        <f t="shared" si="0"/>
        <v>33368.64</v>
      </c>
      <c r="D15" s="45">
        <f t="shared" si="1"/>
        <v>98.32075865243534</v>
      </c>
      <c r="E15" s="47">
        <v>8872.6</v>
      </c>
      <c r="F15" s="47">
        <v>9810.54</v>
      </c>
      <c r="G15" s="45">
        <f t="shared" si="2"/>
        <v>90.4394661252082</v>
      </c>
      <c r="H15" s="47">
        <v>8349.6</v>
      </c>
      <c r="I15" s="47">
        <v>7998</v>
      </c>
      <c r="J15" s="45">
        <f t="shared" si="3"/>
        <v>104.39609902475618</v>
      </c>
      <c r="K15" s="47">
        <v>15586.1</v>
      </c>
      <c r="L15" s="47">
        <v>15560.1</v>
      </c>
      <c r="M15" s="45">
        <f t="shared" si="4"/>
        <v>100.16709404181208</v>
      </c>
      <c r="N15" s="61"/>
      <c r="O15" s="388"/>
      <c r="P15" s="63"/>
      <c r="Q15" s="64"/>
      <c r="R15" s="63"/>
      <c r="S15" s="63"/>
      <c r="T15" s="64"/>
      <c r="U15" s="63"/>
      <c r="V15" s="63"/>
      <c r="W15" s="64"/>
      <c r="X15" s="63"/>
      <c r="Y15" s="63"/>
      <c r="Z15" s="64"/>
    </row>
    <row r="16" spans="1:26" s="187" customFormat="1" ht="12.75" customHeight="1">
      <c r="A16" s="46" t="s">
        <v>77</v>
      </c>
      <c r="B16" s="45">
        <f t="shared" si="0"/>
        <v>32287.739999999998</v>
      </c>
      <c r="C16" s="45">
        <f t="shared" si="0"/>
        <v>31513.92</v>
      </c>
      <c r="D16" s="45">
        <f t="shared" si="1"/>
        <v>102.45548633746611</v>
      </c>
      <c r="E16" s="47">
        <v>12017.94</v>
      </c>
      <c r="F16" s="47">
        <v>11671.82</v>
      </c>
      <c r="G16" s="45">
        <f t="shared" si="2"/>
        <v>102.96543298303094</v>
      </c>
      <c r="H16" s="47">
        <v>1333.8</v>
      </c>
      <c r="I16" s="47">
        <v>1366.1</v>
      </c>
      <c r="J16" s="45">
        <f t="shared" si="3"/>
        <v>97.63560500695411</v>
      </c>
      <c r="K16" s="47">
        <v>18936</v>
      </c>
      <c r="L16" s="47">
        <v>18476</v>
      </c>
      <c r="M16" s="45">
        <f t="shared" si="4"/>
        <v>102.48971638882875</v>
      </c>
      <c r="N16" s="61"/>
      <c r="O16" s="388"/>
      <c r="P16" s="63"/>
      <c r="Q16" s="64"/>
      <c r="R16" s="63"/>
      <c r="S16" s="63"/>
      <c r="T16" s="64"/>
      <c r="U16" s="63"/>
      <c r="V16" s="63"/>
      <c r="W16" s="64"/>
      <c r="X16" s="63"/>
      <c r="Y16" s="63"/>
      <c r="Z16" s="64"/>
    </row>
    <row r="17" spans="1:26" s="187" customFormat="1" ht="12.75" customHeight="1">
      <c r="A17" s="46" t="s">
        <v>78</v>
      </c>
      <c r="B17" s="45">
        <f t="shared" si="0"/>
        <v>11001.31</v>
      </c>
      <c r="C17" s="45">
        <f t="shared" si="0"/>
        <v>10760.009999999998</v>
      </c>
      <c r="D17" s="45">
        <f t="shared" si="1"/>
        <v>102.24256297159576</v>
      </c>
      <c r="E17" s="47">
        <v>432.21</v>
      </c>
      <c r="F17" s="47">
        <v>417.21</v>
      </c>
      <c r="G17" s="45">
        <f t="shared" si="2"/>
        <v>103.59531171352558</v>
      </c>
      <c r="H17" s="47">
        <v>1618.1</v>
      </c>
      <c r="I17" s="47">
        <v>1559</v>
      </c>
      <c r="J17" s="45">
        <f t="shared" si="3"/>
        <v>103.79089159717768</v>
      </c>
      <c r="K17" s="47">
        <v>8951</v>
      </c>
      <c r="L17" s="47">
        <v>8783.8</v>
      </c>
      <c r="M17" s="45">
        <f t="shared" si="4"/>
        <v>101.90350417814614</v>
      </c>
      <c r="N17" s="61"/>
      <c r="O17" s="388"/>
      <c r="P17" s="63"/>
      <c r="Q17" s="64"/>
      <c r="R17" s="63"/>
      <c r="S17" s="63"/>
      <c r="T17" s="64"/>
      <c r="U17" s="63"/>
      <c r="V17" s="63"/>
      <c r="W17" s="64"/>
      <c r="X17" s="63"/>
      <c r="Y17" s="63"/>
      <c r="Z17" s="64"/>
    </row>
    <row r="18" spans="1:26" s="187" customFormat="1" ht="12.75" customHeight="1">
      <c r="A18" s="46" t="s">
        <v>79</v>
      </c>
      <c r="B18" s="45">
        <f t="shared" si="0"/>
        <v>7020.61</v>
      </c>
      <c r="C18" s="45">
        <f t="shared" si="0"/>
        <v>5311.48</v>
      </c>
      <c r="D18" s="45">
        <f t="shared" si="1"/>
        <v>132.1780370066347</v>
      </c>
      <c r="E18" s="47">
        <v>4594.21</v>
      </c>
      <c r="F18" s="47">
        <v>2789.78</v>
      </c>
      <c r="G18" s="45">
        <f t="shared" si="2"/>
        <v>164.68001061015562</v>
      </c>
      <c r="H18" s="47">
        <v>636.2</v>
      </c>
      <c r="I18" s="47">
        <v>635.6</v>
      </c>
      <c r="J18" s="45">
        <f t="shared" si="3"/>
        <v>100.09439899307742</v>
      </c>
      <c r="K18" s="47">
        <v>1790.2</v>
      </c>
      <c r="L18" s="47">
        <v>1886.1</v>
      </c>
      <c r="M18" s="45">
        <f t="shared" si="4"/>
        <v>94.91543396426488</v>
      </c>
      <c r="N18" s="61"/>
      <c r="O18" s="388"/>
      <c r="P18" s="63"/>
      <c r="Q18" s="64"/>
      <c r="R18" s="63"/>
      <c r="S18" s="63"/>
      <c r="T18" s="64"/>
      <c r="U18" s="63"/>
      <c r="V18" s="63"/>
      <c r="W18" s="64"/>
      <c r="X18" s="63"/>
      <c r="Y18" s="63"/>
      <c r="Z18" s="64"/>
    </row>
    <row r="19" spans="1:26" s="187" customFormat="1" ht="12.75" customHeight="1">
      <c r="A19" s="46" t="s">
        <v>80</v>
      </c>
      <c r="B19" s="45">
        <f t="shared" si="0"/>
        <v>33081.630000000005</v>
      </c>
      <c r="C19" s="45">
        <f t="shared" si="0"/>
        <v>31145.7</v>
      </c>
      <c r="D19" s="45">
        <f t="shared" si="1"/>
        <v>106.21572159238677</v>
      </c>
      <c r="E19" s="47">
        <v>13965.5</v>
      </c>
      <c r="F19" s="277">
        <v>12309.92</v>
      </c>
      <c r="G19" s="45">
        <f t="shared" si="2"/>
        <v>113.44915320327021</v>
      </c>
      <c r="H19" s="47">
        <v>6829.33</v>
      </c>
      <c r="I19" s="47">
        <v>6646.78</v>
      </c>
      <c r="J19" s="45">
        <f t="shared" si="3"/>
        <v>102.74644263839032</v>
      </c>
      <c r="K19" s="47">
        <v>12286.8</v>
      </c>
      <c r="L19" s="47">
        <v>12189</v>
      </c>
      <c r="M19" s="45">
        <f t="shared" si="4"/>
        <v>100.80236278611862</v>
      </c>
      <c r="N19" s="61"/>
      <c r="O19" s="388"/>
      <c r="P19" s="63"/>
      <c r="Q19" s="64"/>
      <c r="R19" s="63"/>
      <c r="S19" s="63"/>
      <c r="T19" s="64"/>
      <c r="U19" s="63"/>
      <c r="V19" s="63"/>
      <c r="W19" s="64"/>
      <c r="X19" s="63"/>
      <c r="Y19" s="63"/>
      <c r="Z19" s="64"/>
    </row>
    <row r="20" spans="1:26" s="187" customFormat="1" ht="12.75" customHeight="1">
      <c r="A20" s="46" t="s">
        <v>81</v>
      </c>
      <c r="B20" s="45">
        <f t="shared" si="0"/>
        <v>32551.5</v>
      </c>
      <c r="C20" s="45">
        <f t="shared" si="0"/>
        <v>31065.96</v>
      </c>
      <c r="D20" s="45">
        <f t="shared" si="1"/>
        <v>104.78188988848244</v>
      </c>
      <c r="E20" s="47">
        <v>8729.64</v>
      </c>
      <c r="F20" s="47">
        <v>6871.36</v>
      </c>
      <c r="G20" s="45">
        <f t="shared" si="2"/>
        <v>127.04384575979135</v>
      </c>
      <c r="H20" s="47">
        <v>2836.66</v>
      </c>
      <c r="I20" s="47">
        <v>2803.1</v>
      </c>
      <c r="J20" s="45">
        <f t="shared" si="3"/>
        <v>101.197245906318</v>
      </c>
      <c r="K20" s="47">
        <v>20985.2</v>
      </c>
      <c r="L20" s="47">
        <v>21391.5</v>
      </c>
      <c r="M20" s="45">
        <f t="shared" si="4"/>
        <v>98.10064745342777</v>
      </c>
      <c r="N20" s="61"/>
      <c r="O20" s="388"/>
      <c r="P20" s="63"/>
      <c r="Q20" s="64"/>
      <c r="R20" s="63"/>
      <c r="S20" s="63"/>
      <c r="T20" s="64"/>
      <c r="U20" s="63"/>
      <c r="V20" s="63"/>
      <c r="W20" s="64"/>
      <c r="X20" s="63"/>
      <c r="Y20" s="63"/>
      <c r="Z20" s="64"/>
    </row>
    <row r="21" spans="1:26" s="187" customFormat="1" ht="12.75" customHeight="1">
      <c r="A21" s="46" t="s">
        <v>82</v>
      </c>
      <c r="B21" s="45">
        <f t="shared" si="0"/>
        <v>66536.58</v>
      </c>
      <c r="C21" s="45">
        <f t="shared" si="0"/>
        <v>65456.34</v>
      </c>
      <c r="D21" s="45">
        <f t="shared" si="1"/>
        <v>101.65032142035439</v>
      </c>
      <c r="E21" s="47">
        <v>9383.78</v>
      </c>
      <c r="F21" s="47">
        <v>8346.54</v>
      </c>
      <c r="G21" s="45">
        <f t="shared" si="2"/>
        <v>112.4271853965835</v>
      </c>
      <c r="H21" s="47">
        <v>3048.1</v>
      </c>
      <c r="I21" s="47">
        <v>2940.8</v>
      </c>
      <c r="J21" s="45">
        <f t="shared" si="3"/>
        <v>103.64866702937975</v>
      </c>
      <c r="K21" s="47">
        <v>54104.7</v>
      </c>
      <c r="L21" s="47">
        <v>54169</v>
      </c>
      <c r="M21" s="45">
        <f t="shared" si="4"/>
        <v>99.88129742103416</v>
      </c>
      <c r="N21" s="61"/>
      <c r="O21" s="388"/>
      <c r="P21" s="63"/>
      <c r="Q21" s="64"/>
      <c r="R21" s="63"/>
      <c r="S21" s="63"/>
      <c r="T21" s="64"/>
      <c r="U21" s="63"/>
      <c r="V21" s="63"/>
      <c r="W21" s="64"/>
      <c r="X21" s="63"/>
      <c r="Y21" s="63"/>
      <c r="Z21" s="64"/>
    </row>
    <row r="22" spans="1:26" s="187" customFormat="1" ht="12.75">
      <c r="A22" s="183" t="s">
        <v>105</v>
      </c>
      <c r="B22" s="45">
        <f t="shared" si="0"/>
        <v>8765.11</v>
      </c>
      <c r="C22" s="45">
        <f t="shared" si="0"/>
        <v>8616.48</v>
      </c>
      <c r="D22" s="45">
        <f t="shared" si="1"/>
        <v>101.72495032774405</v>
      </c>
      <c r="E22" s="47">
        <v>67.71</v>
      </c>
      <c r="F22" s="47">
        <v>65.18</v>
      </c>
      <c r="G22" s="45">
        <f t="shared" si="2"/>
        <v>103.88155876035592</v>
      </c>
      <c r="H22" s="47">
        <v>4098.9</v>
      </c>
      <c r="I22" s="47">
        <v>4054</v>
      </c>
      <c r="J22" s="45">
        <f t="shared" si="3"/>
        <v>101.10754810064134</v>
      </c>
      <c r="K22" s="47">
        <v>4598.5</v>
      </c>
      <c r="L22" s="47">
        <v>4497.3</v>
      </c>
      <c r="M22" s="45">
        <f t="shared" si="4"/>
        <v>102.25023903230827</v>
      </c>
      <c r="N22" s="61"/>
      <c r="O22" s="388"/>
      <c r="P22" s="63"/>
      <c r="Q22" s="64"/>
      <c r="R22" s="63"/>
      <c r="S22" s="63"/>
      <c r="T22" s="64"/>
      <c r="U22" s="63"/>
      <c r="V22" s="63"/>
      <c r="W22" s="64"/>
      <c r="X22" s="63"/>
      <c r="Y22" s="63"/>
      <c r="Z22" s="64"/>
    </row>
    <row r="23" spans="1:26" s="187" customFormat="1" ht="12.75" customHeight="1">
      <c r="A23" s="46" t="s">
        <v>83</v>
      </c>
      <c r="B23" s="45">
        <f t="shared" si="0"/>
        <v>61852.1</v>
      </c>
      <c r="C23" s="45">
        <f t="shared" si="0"/>
        <v>44846.39</v>
      </c>
      <c r="D23" s="45">
        <f t="shared" si="1"/>
        <v>137.91990838058538</v>
      </c>
      <c r="E23" s="47">
        <v>36960.49</v>
      </c>
      <c r="F23" s="47">
        <v>20327.19</v>
      </c>
      <c r="G23" s="45">
        <f t="shared" si="2"/>
        <v>181.82783749254077</v>
      </c>
      <c r="H23" s="47">
        <v>7496.01</v>
      </c>
      <c r="I23" s="47">
        <v>7824.4</v>
      </c>
      <c r="J23" s="45">
        <f t="shared" si="3"/>
        <v>95.80300086907623</v>
      </c>
      <c r="K23" s="47">
        <v>17395.6</v>
      </c>
      <c r="L23" s="47">
        <v>16694.8</v>
      </c>
      <c r="M23" s="45">
        <f t="shared" si="4"/>
        <v>104.19771425833194</v>
      </c>
      <c r="N23" s="61"/>
      <c r="O23" s="389"/>
      <c r="P23" s="63"/>
      <c r="Q23" s="64"/>
      <c r="R23" s="63"/>
      <c r="S23" s="63"/>
      <c r="T23" s="64"/>
      <c r="U23" s="63"/>
      <c r="V23" s="63"/>
      <c r="W23" s="64"/>
      <c r="X23" s="63"/>
      <c r="Y23" s="63"/>
      <c r="Z23" s="64"/>
    </row>
    <row r="24" spans="1:26" s="187" customFormat="1" ht="12.75" customHeight="1">
      <c r="A24" s="46" t="s">
        <v>110</v>
      </c>
      <c r="B24" s="45">
        <f>E24+K24</f>
        <v>30.07</v>
      </c>
      <c r="C24" s="45">
        <f>F24+L24</f>
        <v>30.88</v>
      </c>
      <c r="D24" s="45">
        <f t="shared" si="1"/>
        <v>97.37694300518136</v>
      </c>
      <c r="E24" s="47">
        <v>2.57</v>
      </c>
      <c r="F24" s="47">
        <v>1.88</v>
      </c>
      <c r="G24" s="45">
        <f t="shared" si="2"/>
        <v>136.70212765957447</v>
      </c>
      <c r="H24" s="47" t="s">
        <v>84</v>
      </c>
      <c r="I24" s="47" t="s">
        <v>84</v>
      </c>
      <c r="J24" s="45" t="s">
        <v>84</v>
      </c>
      <c r="K24" s="47">
        <v>27.5</v>
      </c>
      <c r="L24" s="47">
        <v>29</v>
      </c>
      <c r="M24" s="45">
        <f t="shared" si="4"/>
        <v>94.82758620689656</v>
      </c>
      <c r="N24" s="61"/>
      <c r="O24" s="388"/>
      <c r="P24" s="63"/>
      <c r="Q24" s="64"/>
      <c r="R24" s="63"/>
      <c r="S24" s="63"/>
      <c r="T24" s="64"/>
      <c r="U24" s="65"/>
      <c r="V24" s="63"/>
      <c r="W24" s="65"/>
      <c r="X24" s="63"/>
      <c r="Y24" s="63"/>
      <c r="Z24" s="64"/>
    </row>
    <row r="25" spans="1:26" s="187" customFormat="1" ht="12.75" customHeight="1">
      <c r="A25" s="46" t="s">
        <v>85</v>
      </c>
      <c r="B25" s="45">
        <f>H25+K25</f>
        <v>6.6000000000000005</v>
      </c>
      <c r="C25" s="45">
        <f>F25+L25</f>
        <v>32.19</v>
      </c>
      <c r="D25" s="45">
        <f t="shared" si="1"/>
        <v>20.503261882572232</v>
      </c>
      <c r="E25" s="47" t="s">
        <v>84</v>
      </c>
      <c r="F25" s="47">
        <v>3.09</v>
      </c>
      <c r="G25" s="45" t="s">
        <v>84</v>
      </c>
      <c r="H25" s="47">
        <v>0.2</v>
      </c>
      <c r="I25" s="47" t="s">
        <v>84</v>
      </c>
      <c r="J25" s="45" t="s">
        <v>84</v>
      </c>
      <c r="K25" s="47">
        <v>6.4</v>
      </c>
      <c r="L25" s="47">
        <v>29.1</v>
      </c>
      <c r="M25" s="45">
        <f t="shared" si="4"/>
        <v>21.993127147766323</v>
      </c>
      <c r="N25" s="61"/>
      <c r="O25" s="388"/>
      <c r="P25" s="63"/>
      <c r="Q25" s="64"/>
      <c r="R25" s="63"/>
      <c r="S25" s="63"/>
      <c r="T25" s="64"/>
      <c r="U25" s="65"/>
      <c r="V25" s="65"/>
      <c r="W25" s="65"/>
      <c r="X25" s="63"/>
      <c r="Y25" s="63"/>
      <c r="Z25" s="64"/>
    </row>
    <row r="26" spans="1:26" s="187" customFormat="1" ht="12.75" customHeight="1">
      <c r="A26" s="49" t="s">
        <v>86</v>
      </c>
      <c r="B26" s="50">
        <f t="shared" si="0"/>
        <v>2889.2</v>
      </c>
      <c r="C26" s="50">
        <f t="shared" si="0"/>
        <v>3296.8599999999997</v>
      </c>
      <c r="D26" s="50">
        <f t="shared" si="1"/>
        <v>87.63490108770164</v>
      </c>
      <c r="E26" s="51">
        <v>672.9</v>
      </c>
      <c r="F26" s="51">
        <v>1067.56</v>
      </c>
      <c r="G26" s="50">
        <f t="shared" si="2"/>
        <v>63.0315860466859</v>
      </c>
      <c r="H26" s="51">
        <v>457</v>
      </c>
      <c r="I26" s="51">
        <v>459.8</v>
      </c>
      <c r="J26" s="50">
        <f t="shared" si="3"/>
        <v>99.39103958242714</v>
      </c>
      <c r="K26" s="51">
        <v>1759.3</v>
      </c>
      <c r="L26" s="51">
        <v>1769.5</v>
      </c>
      <c r="M26" s="50">
        <f t="shared" si="4"/>
        <v>99.42356597909013</v>
      </c>
      <c r="N26" s="61"/>
      <c r="O26" s="388"/>
      <c r="P26" s="63"/>
      <c r="Q26" s="64"/>
      <c r="R26" s="63"/>
      <c r="S26" s="63"/>
      <c r="T26" s="64"/>
      <c r="U26" s="63"/>
      <c r="V26" s="63"/>
      <c r="W26" s="64"/>
      <c r="X26" s="63"/>
      <c r="Y26" s="63"/>
      <c r="Z26" s="64"/>
    </row>
    <row r="27" spans="1:13" ht="9" customHeight="1">
      <c r="A27" s="190"/>
      <c r="B27" s="191"/>
      <c r="C27" s="190"/>
      <c r="D27" s="190"/>
      <c r="E27" s="190"/>
      <c r="F27" s="190"/>
      <c r="G27" s="190"/>
      <c r="H27" s="190"/>
      <c r="I27" s="190"/>
      <c r="J27" s="190"/>
      <c r="K27" s="191"/>
      <c r="L27" s="191"/>
      <c r="M27" s="190"/>
    </row>
    <row r="28" spans="2:13" ht="12.75">
      <c r="B28" s="189"/>
      <c r="C28" s="189"/>
      <c r="D28" s="192"/>
      <c r="E28" s="189"/>
      <c r="F28" s="189"/>
      <c r="G28" s="192"/>
      <c r="H28" s="189"/>
      <c r="I28" s="189"/>
      <c r="J28" s="192"/>
      <c r="K28" s="189"/>
      <c r="L28" s="189"/>
      <c r="M28" s="192"/>
    </row>
    <row r="29" spans="2:13" ht="12.75">
      <c r="B29" s="189"/>
      <c r="C29" s="189"/>
      <c r="D29" s="192"/>
      <c r="E29" s="189"/>
      <c r="F29" s="189"/>
      <c r="G29" s="192"/>
      <c r="H29" s="189"/>
      <c r="I29" s="189"/>
      <c r="J29" s="192"/>
      <c r="K29" s="189"/>
      <c r="L29" s="189"/>
      <c r="M29" s="192"/>
    </row>
    <row r="30" spans="2:13" ht="12.75">
      <c r="B30" s="189"/>
      <c r="C30" s="189"/>
      <c r="D30" s="192"/>
      <c r="E30" s="189"/>
      <c r="F30" s="189"/>
      <c r="G30" s="192"/>
      <c r="H30" s="189"/>
      <c r="I30" s="189"/>
      <c r="J30" s="192"/>
      <c r="K30" s="189"/>
      <c r="L30" s="189"/>
      <c r="M30" s="192"/>
    </row>
    <row r="31" spans="2:13" ht="12.75">
      <c r="B31" s="189"/>
      <c r="C31" s="189"/>
      <c r="D31" s="192"/>
      <c r="E31" s="189"/>
      <c r="F31" s="189"/>
      <c r="G31" s="192"/>
      <c r="H31" s="189"/>
      <c r="I31" s="189"/>
      <c r="J31" s="192"/>
      <c r="K31" s="189"/>
      <c r="L31" s="189"/>
      <c r="M31" s="192"/>
    </row>
    <row r="32" spans="2:13" ht="12.75">
      <c r="B32" s="189"/>
      <c r="C32" s="189"/>
      <c r="D32" s="192"/>
      <c r="E32" s="189"/>
      <c r="F32" s="189"/>
      <c r="G32" s="192"/>
      <c r="H32" s="189"/>
      <c r="I32" s="189"/>
      <c r="J32" s="192"/>
      <c r="K32" s="189"/>
      <c r="L32" s="189"/>
      <c r="M32" s="192"/>
    </row>
    <row r="33" spans="2:13" ht="12.75">
      <c r="B33" s="189"/>
      <c r="C33" s="189"/>
      <c r="D33" s="192"/>
      <c r="E33" s="189"/>
      <c r="F33" s="189"/>
      <c r="G33" s="192"/>
      <c r="H33" s="189"/>
      <c r="I33" s="189"/>
      <c r="J33" s="192"/>
      <c r="K33" s="189"/>
      <c r="L33" s="189"/>
      <c r="M33" s="192"/>
    </row>
    <row r="34" spans="2:13" ht="12.75">
      <c r="B34" s="189"/>
      <c r="C34" s="189"/>
      <c r="D34" s="192"/>
      <c r="E34" s="189"/>
      <c r="F34" s="189"/>
      <c r="G34" s="192"/>
      <c r="H34" s="189"/>
      <c r="I34" s="189"/>
      <c r="J34" s="192"/>
      <c r="K34" s="189"/>
      <c r="L34" s="189"/>
      <c r="M34" s="192"/>
    </row>
    <row r="35" spans="2:13" ht="12.75">
      <c r="B35" s="189"/>
      <c r="C35" s="189"/>
      <c r="D35" s="192"/>
      <c r="E35" s="189"/>
      <c r="F35" s="189"/>
      <c r="G35" s="192"/>
      <c r="H35" s="189"/>
      <c r="I35" s="189"/>
      <c r="J35" s="192"/>
      <c r="K35" s="189"/>
      <c r="L35" s="189"/>
      <c r="M35" s="192"/>
    </row>
    <row r="36" spans="2:13" ht="12.75">
      <c r="B36" s="189"/>
      <c r="C36" s="189"/>
      <c r="D36" s="192"/>
      <c r="E36" s="189"/>
      <c r="F36" s="189"/>
      <c r="G36" s="192"/>
      <c r="H36" s="189"/>
      <c r="I36" s="189"/>
      <c r="J36" s="192"/>
      <c r="K36" s="189"/>
      <c r="L36" s="189"/>
      <c r="M36" s="192"/>
    </row>
    <row r="37" spans="2:13" ht="12.75">
      <c r="B37" s="189"/>
      <c r="C37" s="189"/>
      <c r="D37" s="192"/>
      <c r="E37" s="189"/>
      <c r="F37" s="189"/>
      <c r="G37" s="192"/>
      <c r="H37" s="189"/>
      <c r="I37" s="189"/>
      <c r="J37" s="192"/>
      <c r="K37" s="189"/>
      <c r="L37" s="189"/>
      <c r="M37" s="192"/>
    </row>
    <row r="38" spans="2:13" ht="12.75">
      <c r="B38" s="189"/>
      <c r="C38" s="189"/>
      <c r="D38" s="192"/>
      <c r="E38" s="189"/>
      <c r="F38" s="189"/>
      <c r="G38" s="192"/>
      <c r="H38" s="189"/>
      <c r="I38" s="189"/>
      <c r="J38" s="192"/>
      <c r="K38" s="189"/>
      <c r="L38" s="189"/>
      <c r="M38" s="192"/>
    </row>
    <row r="39" spans="2:13" ht="12.75">
      <c r="B39" s="189"/>
      <c r="C39" s="189"/>
      <c r="D39" s="192"/>
      <c r="E39" s="189"/>
      <c r="F39" s="189"/>
      <c r="G39" s="192"/>
      <c r="H39" s="189"/>
      <c r="I39" s="189"/>
      <c r="J39" s="192"/>
      <c r="K39" s="189"/>
      <c r="L39" s="189"/>
      <c r="M39" s="192"/>
    </row>
    <row r="40" spans="2:13" ht="12.75">
      <c r="B40" s="189"/>
      <c r="C40" s="189"/>
      <c r="D40" s="192"/>
      <c r="E40" s="189"/>
      <c r="F40" s="189"/>
      <c r="G40" s="192"/>
      <c r="H40" s="189"/>
      <c r="I40" s="189"/>
      <c r="J40" s="192"/>
      <c r="K40" s="189"/>
      <c r="L40" s="189"/>
      <c r="M40" s="192"/>
    </row>
    <row r="41" spans="2:13" ht="12.75">
      <c r="B41" s="189"/>
      <c r="C41" s="189"/>
      <c r="D41" s="192"/>
      <c r="E41" s="189"/>
      <c r="F41" s="189"/>
      <c r="G41" s="192"/>
      <c r="H41" s="189"/>
      <c r="I41" s="189"/>
      <c r="J41" s="192"/>
      <c r="K41" s="189"/>
      <c r="L41" s="189"/>
      <c r="M41" s="192"/>
    </row>
    <row r="42" spans="2:13" ht="12.75">
      <c r="B42" s="189"/>
      <c r="C42" s="189"/>
      <c r="D42" s="192"/>
      <c r="E42" s="189"/>
      <c r="F42" s="189"/>
      <c r="G42" s="192"/>
      <c r="H42" s="189"/>
      <c r="I42" s="189"/>
      <c r="J42" s="192"/>
      <c r="K42" s="189"/>
      <c r="L42" s="189"/>
      <c r="M42" s="192"/>
    </row>
    <row r="43" spans="2:13" ht="12.75">
      <c r="B43" s="189"/>
      <c r="C43" s="189"/>
      <c r="D43" s="192"/>
      <c r="E43" s="176"/>
      <c r="F43" s="189"/>
      <c r="G43" s="176"/>
      <c r="H43" s="176"/>
      <c r="I43" s="189"/>
      <c r="J43" s="176"/>
      <c r="K43" s="189"/>
      <c r="L43" s="189"/>
      <c r="M43" s="192"/>
    </row>
    <row r="44" spans="2:13" ht="12.75">
      <c r="B44" s="189"/>
      <c r="C44" s="189"/>
      <c r="D44" s="192"/>
      <c r="E44" s="176"/>
      <c r="F44" s="176"/>
      <c r="G44" s="176"/>
      <c r="H44" s="176"/>
      <c r="I44" s="176"/>
      <c r="J44" s="176"/>
      <c r="K44" s="189"/>
      <c r="L44" s="189"/>
      <c r="M44" s="192"/>
    </row>
    <row r="45" spans="2:13" ht="12.75">
      <c r="B45" s="189"/>
      <c r="C45" s="189"/>
      <c r="D45" s="192"/>
      <c r="E45" s="189"/>
      <c r="F45" s="189"/>
      <c r="G45" s="192"/>
      <c r="H45" s="189"/>
      <c r="I45" s="189"/>
      <c r="J45" s="192"/>
      <c r="K45" s="189"/>
      <c r="L45" s="189"/>
      <c r="M45" s="19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66" customWidth="1"/>
    <col min="2" max="2" width="20.375" style="66" customWidth="1"/>
    <col min="3" max="9" width="13.875" style="66" customWidth="1"/>
    <col min="10" max="10" width="8.375" style="66" customWidth="1"/>
    <col min="11" max="16384" width="9.125" style="66" customWidth="1"/>
  </cols>
  <sheetData>
    <row r="1" spans="1:9" ht="19.5" customHeight="1">
      <c r="A1" s="409" t="s">
        <v>88</v>
      </c>
      <c r="B1" s="409"/>
      <c r="C1" s="409"/>
      <c r="D1" s="409"/>
      <c r="E1" s="409"/>
      <c r="F1" s="409"/>
      <c r="G1" s="409"/>
      <c r="H1" s="409"/>
      <c r="I1" s="409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68" customFormat="1" ht="12.75" customHeight="1">
      <c r="B3" s="67"/>
      <c r="C3" s="67"/>
      <c r="D3" s="67"/>
      <c r="E3" s="67"/>
      <c r="F3" s="67"/>
      <c r="G3" s="67"/>
      <c r="H3" s="67"/>
      <c r="I3" s="75" t="s">
        <v>89</v>
      </c>
    </row>
    <row r="4" spans="1:9" ht="12" customHeight="1">
      <c r="A4" s="410"/>
      <c r="B4" s="406" t="s">
        <v>122</v>
      </c>
      <c r="C4" s="407" t="s">
        <v>118</v>
      </c>
      <c r="D4" s="408"/>
      <c r="E4" s="408"/>
      <c r="F4" s="408"/>
      <c r="G4" s="408"/>
      <c r="H4" s="408"/>
      <c r="I4" s="408"/>
    </row>
    <row r="5" spans="1:9" ht="19.5" customHeight="1">
      <c r="A5" s="410"/>
      <c r="B5" s="406"/>
      <c r="C5" s="283" t="s">
        <v>123</v>
      </c>
      <c r="D5" s="283" t="s">
        <v>124</v>
      </c>
      <c r="E5" s="283" t="s">
        <v>125</v>
      </c>
      <c r="F5" s="283" t="s">
        <v>126</v>
      </c>
      <c r="G5" s="283" t="s">
        <v>127</v>
      </c>
      <c r="H5" s="286" t="s">
        <v>128</v>
      </c>
      <c r="I5" s="286" t="s">
        <v>129</v>
      </c>
    </row>
    <row r="6" spans="1:9" s="70" customFormat="1" ht="12.75" customHeight="1">
      <c r="A6" s="44" t="s">
        <v>69</v>
      </c>
      <c r="B6" s="19">
        <f>SUM(B7:B26)</f>
        <v>666651.5099999998</v>
      </c>
      <c r="C6" s="19">
        <f>SUM(C7:C26)</f>
        <v>268535.6</v>
      </c>
      <c r="D6" s="19">
        <f aca="true" t="shared" si="0" ref="D6:I6">SUM(D7:D26)</f>
        <v>77792.13999999998</v>
      </c>
      <c r="E6" s="19">
        <f t="shared" si="0"/>
        <v>9078.000000000002</v>
      </c>
      <c r="F6" s="19">
        <f t="shared" si="0"/>
        <v>41000.520000000004</v>
      </c>
      <c r="G6" s="19">
        <f t="shared" si="0"/>
        <v>77136.06</v>
      </c>
      <c r="H6" s="19">
        <f t="shared" si="0"/>
        <v>3576.0099999999993</v>
      </c>
      <c r="I6" s="19">
        <f t="shared" si="0"/>
        <v>189533.18</v>
      </c>
    </row>
    <row r="7" spans="1:9" s="70" customFormat="1" ht="12.75" customHeight="1">
      <c r="A7" s="174" t="s">
        <v>104</v>
      </c>
      <c r="B7" s="58">
        <f aca="true" t="shared" si="1" ref="B7:B26">SUM(C7:I7)</f>
        <v>48612.75</v>
      </c>
      <c r="C7" s="47">
        <v>22185.79</v>
      </c>
      <c r="D7" s="47">
        <v>6369.96</v>
      </c>
      <c r="E7" s="47">
        <v>655.68</v>
      </c>
      <c r="F7" s="47">
        <v>464.8</v>
      </c>
      <c r="G7" s="47">
        <v>8957.22</v>
      </c>
      <c r="H7" s="47">
        <v>1.1</v>
      </c>
      <c r="I7" s="47">
        <v>9978.2</v>
      </c>
    </row>
    <row r="8" spans="1:9" ht="12.75" customHeight="1">
      <c r="A8" s="46" t="s">
        <v>70</v>
      </c>
      <c r="B8" s="58">
        <f t="shared" si="1"/>
        <v>83637</v>
      </c>
      <c r="C8" s="47">
        <v>15047.46</v>
      </c>
      <c r="D8" s="47">
        <v>2298.77</v>
      </c>
      <c r="E8" s="47">
        <v>123.96</v>
      </c>
      <c r="F8" s="47">
        <v>3929.62</v>
      </c>
      <c r="G8" s="47">
        <v>4460.4</v>
      </c>
      <c r="H8" s="47">
        <v>0.2</v>
      </c>
      <c r="I8" s="47">
        <v>57776.59</v>
      </c>
    </row>
    <row r="9" spans="1:9" ht="12.75" customHeight="1">
      <c r="A9" s="46" t="s">
        <v>71</v>
      </c>
      <c r="B9" s="58">
        <f t="shared" si="1"/>
        <v>40947.45999999999</v>
      </c>
      <c r="C9" s="47">
        <v>27508.6</v>
      </c>
      <c r="D9" s="47">
        <v>5193.28</v>
      </c>
      <c r="E9" s="47">
        <v>653.9</v>
      </c>
      <c r="F9" s="47">
        <v>651.6</v>
      </c>
      <c r="G9" s="47">
        <v>6139.57</v>
      </c>
      <c r="H9" s="47">
        <v>546.81</v>
      </c>
      <c r="I9" s="47">
        <v>253.7</v>
      </c>
    </row>
    <row r="10" spans="1:9" ht="12.75" customHeight="1">
      <c r="A10" s="46" t="s">
        <v>72</v>
      </c>
      <c r="B10" s="58">
        <f t="shared" si="1"/>
        <v>91619.59</v>
      </c>
      <c r="C10" s="47">
        <v>26174.64</v>
      </c>
      <c r="D10" s="47">
        <v>7147.61</v>
      </c>
      <c r="E10" s="47">
        <v>228.73</v>
      </c>
      <c r="F10" s="47">
        <v>1540.35</v>
      </c>
      <c r="G10" s="47">
        <v>5120.59</v>
      </c>
      <c r="H10" s="47">
        <v>71.3</v>
      </c>
      <c r="I10" s="47">
        <v>51336.37</v>
      </c>
    </row>
    <row r="11" spans="1:9" ht="12.75" customHeight="1">
      <c r="A11" s="46" t="s">
        <v>73</v>
      </c>
      <c r="B11" s="58">
        <f t="shared" si="1"/>
        <v>15019.419999999998</v>
      </c>
      <c r="C11" s="47">
        <v>7025.63</v>
      </c>
      <c r="D11" s="47">
        <v>3367.62</v>
      </c>
      <c r="E11" s="47">
        <v>809.8</v>
      </c>
      <c r="F11" s="47">
        <v>0.4</v>
      </c>
      <c r="G11" s="47">
        <v>2584.57</v>
      </c>
      <c r="H11" s="47">
        <v>1156.29</v>
      </c>
      <c r="I11" s="47">
        <v>75.11</v>
      </c>
    </row>
    <row r="12" spans="1:9" ht="12.75" customHeight="1">
      <c r="A12" s="46" t="s">
        <v>74</v>
      </c>
      <c r="B12" s="58">
        <f t="shared" si="1"/>
        <v>30078.489999999998</v>
      </c>
      <c r="C12" s="47">
        <v>16214.38</v>
      </c>
      <c r="D12" s="47">
        <v>3844.93</v>
      </c>
      <c r="E12" s="47">
        <v>737.69</v>
      </c>
      <c r="F12" s="47">
        <v>908.7</v>
      </c>
      <c r="G12" s="47">
        <v>3716.39</v>
      </c>
      <c r="H12" s="47">
        <v>44.8</v>
      </c>
      <c r="I12" s="47">
        <v>4611.6</v>
      </c>
    </row>
    <row r="13" spans="1:9" ht="12.75" customHeight="1">
      <c r="A13" s="46" t="s">
        <v>75</v>
      </c>
      <c r="B13" s="58">
        <f t="shared" si="1"/>
        <v>39211.590000000004</v>
      </c>
      <c r="C13" s="47">
        <v>15268.85</v>
      </c>
      <c r="D13" s="47">
        <v>9877.38</v>
      </c>
      <c r="E13" s="47">
        <v>1142.4</v>
      </c>
      <c r="F13" s="47">
        <v>376.2</v>
      </c>
      <c r="G13" s="47">
        <v>4857.32</v>
      </c>
      <c r="H13" s="47">
        <v>115</v>
      </c>
      <c r="I13" s="47">
        <v>7574.44</v>
      </c>
    </row>
    <row r="14" spans="1:9" ht="12.75" customHeight="1">
      <c r="A14" s="46" t="s">
        <v>106</v>
      </c>
      <c r="B14" s="58">
        <f t="shared" si="1"/>
        <v>28694.419999999995</v>
      </c>
      <c r="C14" s="47">
        <v>17715.71</v>
      </c>
      <c r="D14" s="47">
        <v>5495.17</v>
      </c>
      <c r="E14" s="47">
        <v>468.85</v>
      </c>
      <c r="F14" s="47">
        <v>692.25</v>
      </c>
      <c r="G14" s="47">
        <v>3759.64</v>
      </c>
      <c r="H14" s="47">
        <v>1.8</v>
      </c>
      <c r="I14" s="47">
        <v>561</v>
      </c>
    </row>
    <row r="15" spans="1:9" ht="12.75" customHeight="1">
      <c r="A15" s="46" t="s">
        <v>76</v>
      </c>
      <c r="B15" s="58">
        <f t="shared" si="1"/>
        <v>32808.299999999996</v>
      </c>
      <c r="C15" s="47">
        <v>14560.56</v>
      </c>
      <c r="D15" s="47">
        <v>2946.43</v>
      </c>
      <c r="E15" s="47">
        <v>871.04</v>
      </c>
      <c r="F15" s="47">
        <v>4109.73</v>
      </c>
      <c r="G15" s="47">
        <v>5676.82</v>
      </c>
      <c r="H15" s="47">
        <v>15</v>
      </c>
      <c r="I15" s="47">
        <v>4628.72</v>
      </c>
    </row>
    <row r="16" spans="1:9" s="52" customFormat="1" ht="12.75" customHeight="1">
      <c r="A16" s="46" t="s">
        <v>77</v>
      </c>
      <c r="B16" s="58">
        <f t="shared" si="1"/>
        <v>32287.74</v>
      </c>
      <c r="C16" s="47">
        <v>16509.29</v>
      </c>
      <c r="D16" s="47">
        <v>1789.11</v>
      </c>
      <c r="E16" s="47">
        <v>90.03</v>
      </c>
      <c r="F16" s="47">
        <v>4316.65</v>
      </c>
      <c r="G16" s="47">
        <v>2709.79</v>
      </c>
      <c r="H16" s="47" t="s">
        <v>84</v>
      </c>
      <c r="I16" s="47">
        <v>6872.87</v>
      </c>
    </row>
    <row r="17" spans="1:9" ht="12.75" customHeight="1">
      <c r="A17" s="46" t="s">
        <v>78</v>
      </c>
      <c r="B17" s="58">
        <f t="shared" si="1"/>
        <v>11001.31</v>
      </c>
      <c r="C17" s="47">
        <v>6018.65</v>
      </c>
      <c r="D17" s="47">
        <v>1365.75</v>
      </c>
      <c r="E17" s="47">
        <v>633</v>
      </c>
      <c r="F17" s="47">
        <v>46.8</v>
      </c>
      <c r="G17" s="47">
        <v>2323.35</v>
      </c>
      <c r="H17" s="47">
        <v>605.66</v>
      </c>
      <c r="I17" s="47">
        <v>8.1</v>
      </c>
    </row>
    <row r="18" spans="1:9" ht="12.75" customHeight="1">
      <c r="A18" s="46" t="s">
        <v>79</v>
      </c>
      <c r="B18" s="58">
        <f t="shared" si="1"/>
        <v>7020.61</v>
      </c>
      <c r="C18" s="47">
        <v>602.99</v>
      </c>
      <c r="D18" s="47">
        <v>472.18</v>
      </c>
      <c r="E18" s="47">
        <v>229.17</v>
      </c>
      <c r="F18" s="47" t="s">
        <v>84</v>
      </c>
      <c r="G18" s="47">
        <v>504.1</v>
      </c>
      <c r="H18" s="47">
        <v>640.77</v>
      </c>
      <c r="I18" s="47">
        <v>4571.4</v>
      </c>
    </row>
    <row r="19" spans="1:9" ht="12.75" customHeight="1">
      <c r="A19" s="46" t="s">
        <v>80</v>
      </c>
      <c r="B19" s="58">
        <f t="shared" si="1"/>
        <v>33081.630000000005</v>
      </c>
      <c r="C19" s="47">
        <v>14238.23</v>
      </c>
      <c r="D19" s="47">
        <v>2543.41</v>
      </c>
      <c r="E19" s="47">
        <v>279.46</v>
      </c>
      <c r="F19" s="47">
        <v>7979.9</v>
      </c>
      <c r="G19" s="47">
        <v>6527.65</v>
      </c>
      <c r="H19" s="47" t="s">
        <v>84</v>
      </c>
      <c r="I19" s="47">
        <v>1512.98</v>
      </c>
    </row>
    <row r="20" spans="1:9" s="52" customFormat="1" ht="12.75" customHeight="1">
      <c r="A20" s="46" t="s">
        <v>81</v>
      </c>
      <c r="B20" s="58">
        <f t="shared" si="1"/>
        <v>32551.51</v>
      </c>
      <c r="C20" s="47">
        <v>13138.64</v>
      </c>
      <c r="D20" s="47">
        <v>1481.7</v>
      </c>
      <c r="E20" s="47">
        <v>35.07</v>
      </c>
      <c r="F20" s="47">
        <v>13152.58</v>
      </c>
      <c r="G20" s="47">
        <v>3402.72</v>
      </c>
      <c r="H20" s="47" t="s">
        <v>84</v>
      </c>
      <c r="I20" s="47">
        <v>1340.8</v>
      </c>
    </row>
    <row r="21" spans="1:9" ht="12.75" customHeight="1">
      <c r="A21" s="46" t="s">
        <v>82</v>
      </c>
      <c r="B21" s="58">
        <f t="shared" si="1"/>
        <v>66536.59</v>
      </c>
      <c r="C21" s="47">
        <v>33709.34</v>
      </c>
      <c r="D21" s="47">
        <v>19485.56</v>
      </c>
      <c r="E21" s="47">
        <v>1110.41</v>
      </c>
      <c r="F21" s="47">
        <v>71.4</v>
      </c>
      <c r="G21" s="47">
        <v>9525.64</v>
      </c>
      <c r="H21" s="47">
        <v>376.58</v>
      </c>
      <c r="I21" s="47">
        <v>2257.66</v>
      </c>
    </row>
    <row r="22" spans="1:9" ht="12.75" customHeight="1">
      <c r="A22" s="174" t="s">
        <v>105</v>
      </c>
      <c r="B22" s="58">
        <f t="shared" si="1"/>
        <v>8765.12</v>
      </c>
      <c r="C22" s="47">
        <v>4545.35</v>
      </c>
      <c r="D22" s="47">
        <v>1044.6</v>
      </c>
      <c r="E22" s="47">
        <v>242.1</v>
      </c>
      <c r="F22" s="47">
        <v>23</v>
      </c>
      <c r="G22" s="47">
        <v>2886.07</v>
      </c>
      <c r="H22" s="47" t="s">
        <v>84</v>
      </c>
      <c r="I22" s="47">
        <v>24</v>
      </c>
    </row>
    <row r="23" spans="1:9" ht="12.75" customHeight="1">
      <c r="A23" s="46" t="s">
        <v>83</v>
      </c>
      <c r="B23" s="58">
        <f t="shared" si="1"/>
        <v>61852.11</v>
      </c>
      <c r="C23" s="47">
        <v>16097.29</v>
      </c>
      <c r="D23" s="47">
        <v>2740.89</v>
      </c>
      <c r="E23" s="47">
        <v>764.21</v>
      </c>
      <c r="F23" s="47">
        <v>2726.24</v>
      </c>
      <c r="G23" s="47">
        <v>3768.31</v>
      </c>
      <c r="H23" s="47">
        <v>0.7</v>
      </c>
      <c r="I23" s="47">
        <v>35754.47</v>
      </c>
    </row>
    <row r="24" spans="1:9" ht="12.75" customHeight="1">
      <c r="A24" s="46" t="s">
        <v>110</v>
      </c>
      <c r="B24" s="58">
        <f t="shared" si="1"/>
        <v>30.069999999999997</v>
      </c>
      <c r="C24" s="47">
        <v>16.2</v>
      </c>
      <c r="D24" s="47">
        <v>3.2</v>
      </c>
      <c r="E24" s="47">
        <v>0.7</v>
      </c>
      <c r="F24" s="47" t="s">
        <v>84</v>
      </c>
      <c r="G24" s="47">
        <v>9.77</v>
      </c>
      <c r="H24" s="47" t="s">
        <v>84</v>
      </c>
      <c r="I24" s="47">
        <v>0.2</v>
      </c>
    </row>
    <row r="25" spans="1:9" ht="12.75" customHeight="1">
      <c r="A25" s="46" t="s">
        <v>85</v>
      </c>
      <c r="B25" s="58">
        <f t="shared" si="1"/>
        <v>6.6000000000000005</v>
      </c>
      <c r="C25" s="47">
        <v>5.5</v>
      </c>
      <c r="D25" s="47">
        <v>0</v>
      </c>
      <c r="E25" s="47">
        <v>0.2</v>
      </c>
      <c r="F25" s="47" t="s">
        <v>84</v>
      </c>
      <c r="G25" s="47">
        <v>0.4</v>
      </c>
      <c r="H25" s="47" t="s">
        <v>84</v>
      </c>
      <c r="I25" s="47">
        <v>0.5</v>
      </c>
    </row>
    <row r="26" spans="1:9" ht="12.75" customHeight="1">
      <c r="A26" s="49" t="s">
        <v>86</v>
      </c>
      <c r="B26" s="59">
        <f t="shared" si="1"/>
        <v>2889.2000000000007</v>
      </c>
      <c r="C26" s="51">
        <v>1952.5</v>
      </c>
      <c r="D26" s="51">
        <v>324.59</v>
      </c>
      <c r="E26" s="51">
        <v>1.6</v>
      </c>
      <c r="F26" s="51">
        <v>10.3</v>
      </c>
      <c r="G26" s="51">
        <v>205.74</v>
      </c>
      <c r="H26" s="51" t="s">
        <v>84</v>
      </c>
      <c r="I26" s="51">
        <v>394.47</v>
      </c>
    </row>
    <row r="27" spans="2:9" ht="12.75" customHeight="1">
      <c r="B27" s="71"/>
      <c r="C27" s="71"/>
      <c r="D27" s="71"/>
      <c r="E27" s="71"/>
      <c r="F27" s="71"/>
      <c r="G27" s="71"/>
      <c r="H27" s="71"/>
      <c r="I27" s="71"/>
    </row>
    <row r="28" spans="3:9" ht="12.75">
      <c r="C28" s="63"/>
      <c r="D28" s="72"/>
      <c r="E28" s="72"/>
      <c r="F28" s="72"/>
      <c r="G28" s="72"/>
      <c r="H28" s="73"/>
      <c r="I28" s="72"/>
    </row>
    <row r="29" spans="3:9" ht="12.75">
      <c r="C29" s="72"/>
      <c r="D29" s="72"/>
      <c r="E29" s="72"/>
      <c r="F29" s="72"/>
      <c r="G29" s="72"/>
      <c r="H29" s="72"/>
      <c r="I29" s="72"/>
    </row>
    <row r="30" spans="3:9" ht="12.75">
      <c r="C30" s="72"/>
      <c r="D30" s="72"/>
      <c r="E30" s="72"/>
      <c r="F30" s="72"/>
      <c r="G30" s="72"/>
      <c r="H30" s="72"/>
      <c r="I30" s="72"/>
    </row>
    <row r="31" spans="3:9" ht="12.75">
      <c r="C31" s="72"/>
      <c r="D31" s="72"/>
      <c r="E31" s="72"/>
      <c r="F31" s="72"/>
      <c r="G31" s="72"/>
      <c r="H31" s="72"/>
      <c r="I31" s="72"/>
    </row>
    <row r="32" spans="3:9" ht="12.75">
      <c r="C32" s="72"/>
      <c r="D32" s="72"/>
      <c r="E32" s="72"/>
      <c r="F32" s="72"/>
      <c r="G32" s="72"/>
      <c r="H32" s="72"/>
      <c r="I32" s="72"/>
    </row>
    <row r="33" spans="3:9" ht="12.75">
      <c r="C33" s="72"/>
      <c r="D33" s="72"/>
      <c r="E33" s="72"/>
      <c r="F33" s="72"/>
      <c r="G33" s="72"/>
      <c r="H33" s="72"/>
      <c r="I33" s="72"/>
    </row>
    <row r="34" spans="3:9" ht="12.75">
      <c r="C34" s="72"/>
      <c r="D34" s="72"/>
      <c r="E34" s="72"/>
      <c r="F34" s="72"/>
      <c r="G34" s="72"/>
      <c r="H34" s="72"/>
      <c r="I34" s="72"/>
    </row>
    <row r="35" spans="3:9" ht="12.75">
      <c r="C35" s="72"/>
      <c r="D35" s="72"/>
      <c r="E35" s="72"/>
      <c r="F35" s="72"/>
      <c r="G35" s="72"/>
      <c r="H35" s="73"/>
      <c r="I35" s="72"/>
    </row>
    <row r="36" spans="3:9" ht="12.75">
      <c r="C36" s="72"/>
      <c r="D36" s="72"/>
      <c r="E36" s="72"/>
      <c r="F36" s="72"/>
      <c r="G36" s="72"/>
      <c r="H36" s="72"/>
      <c r="I36" s="72"/>
    </row>
    <row r="37" spans="3:9" ht="12.75">
      <c r="C37" s="72"/>
      <c r="D37" s="72"/>
      <c r="E37" s="72"/>
      <c r="F37" s="72"/>
      <c r="G37" s="72"/>
      <c r="H37" s="72"/>
      <c r="I37" s="72"/>
    </row>
    <row r="38" spans="3:9" ht="12.75">
      <c r="C38" s="72"/>
      <c r="D38" s="72"/>
      <c r="E38" s="72"/>
      <c r="F38" s="72"/>
      <c r="G38" s="72"/>
      <c r="H38" s="73"/>
      <c r="I38" s="72"/>
    </row>
    <row r="39" spans="3:9" ht="12.75">
      <c r="C39" s="72"/>
      <c r="D39" s="72"/>
      <c r="E39" s="72"/>
      <c r="F39" s="72"/>
      <c r="G39" s="72"/>
      <c r="H39" s="73"/>
      <c r="I39" s="72"/>
    </row>
    <row r="40" spans="3:9" ht="12.75">
      <c r="C40" s="72"/>
      <c r="D40" s="72"/>
      <c r="E40" s="72"/>
      <c r="F40" s="72"/>
      <c r="G40" s="72"/>
      <c r="H40" s="72"/>
      <c r="I40" s="72"/>
    </row>
    <row r="41" spans="3:9" ht="12.75">
      <c r="C41" s="72"/>
      <c r="D41" s="72"/>
      <c r="E41" s="72"/>
      <c r="F41" s="72"/>
      <c r="G41" s="72"/>
      <c r="H41" s="73"/>
      <c r="I41" s="72"/>
    </row>
    <row r="42" spans="3:9" ht="12.75">
      <c r="C42" s="72"/>
      <c r="D42" s="72"/>
      <c r="E42" s="72"/>
      <c r="F42" s="73"/>
      <c r="G42" s="72"/>
      <c r="H42" s="73"/>
      <c r="I42" s="73"/>
    </row>
    <row r="43" spans="3:9" ht="12.75">
      <c r="C43" s="72"/>
      <c r="D43" s="72"/>
      <c r="E43" s="73"/>
      <c r="F43" s="73"/>
      <c r="G43" s="73"/>
      <c r="H43" s="73"/>
      <c r="I43" s="72"/>
    </row>
    <row r="44" spans="3:9" ht="12.75">
      <c r="C44" s="72"/>
      <c r="D44" s="72"/>
      <c r="E44" s="72"/>
      <c r="F44" s="72"/>
      <c r="G44" s="72"/>
      <c r="H44" s="73"/>
      <c r="I44" s="72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93" customWidth="1"/>
    <col min="2" max="2" width="15.125" style="193" customWidth="1"/>
    <col min="3" max="3" width="13.75390625" style="193" customWidth="1"/>
    <col min="4" max="4" width="9.875" style="193" customWidth="1"/>
    <col min="5" max="5" width="10.00390625" style="193" customWidth="1"/>
    <col min="6" max="6" width="9.25390625" style="193" customWidth="1"/>
    <col min="7" max="7" width="7.875" style="193" customWidth="1"/>
    <col min="8" max="8" width="10.00390625" style="193" customWidth="1"/>
    <col min="9" max="9" width="10.25390625" style="193" customWidth="1"/>
    <col min="10" max="10" width="8.25390625" style="193" customWidth="1"/>
    <col min="11" max="12" width="11.375" style="193" customWidth="1"/>
    <col min="13" max="13" width="8.00390625" style="193" customWidth="1"/>
    <col min="14" max="16384" width="9.125" style="193" customWidth="1"/>
  </cols>
  <sheetData>
    <row r="1" spans="1:13" ht="30" customHeight="1">
      <c r="A1" s="411" t="s">
        <v>131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2:13" ht="12.75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 t="s">
        <v>68</v>
      </c>
    </row>
    <row r="3" spans="1:13" ht="16.5" customHeight="1">
      <c r="A3" s="402"/>
      <c r="B3" s="397" t="s">
        <v>114</v>
      </c>
      <c r="C3" s="397"/>
      <c r="D3" s="397"/>
      <c r="E3" s="397" t="s">
        <v>118</v>
      </c>
      <c r="F3" s="397"/>
      <c r="G3" s="398"/>
      <c r="H3" s="398"/>
      <c r="I3" s="398"/>
      <c r="J3" s="398"/>
      <c r="K3" s="398"/>
      <c r="L3" s="398"/>
      <c r="M3" s="399"/>
    </row>
    <row r="4" spans="1:13" ht="30.75" customHeight="1">
      <c r="A4" s="403"/>
      <c r="B4" s="397"/>
      <c r="C4" s="397"/>
      <c r="D4" s="397"/>
      <c r="E4" s="397" t="s">
        <v>115</v>
      </c>
      <c r="F4" s="397"/>
      <c r="G4" s="397"/>
      <c r="H4" s="397" t="s">
        <v>116</v>
      </c>
      <c r="I4" s="397"/>
      <c r="J4" s="397"/>
      <c r="K4" s="397" t="s">
        <v>117</v>
      </c>
      <c r="L4" s="397"/>
      <c r="M4" s="400"/>
    </row>
    <row r="5" spans="1:14" ht="51.75" customHeight="1">
      <c r="A5" s="403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196"/>
    </row>
    <row r="6" spans="1:26" ht="12.75">
      <c r="A6" s="44" t="s">
        <v>69</v>
      </c>
      <c r="B6" s="45">
        <f>E6+H6+K6</f>
        <v>3920577.1999999997</v>
      </c>
      <c r="C6" s="45">
        <f>F6+I6+L6</f>
        <v>3824070.3</v>
      </c>
      <c r="D6" s="45">
        <f>B6/C6%</f>
        <v>102.52366960931653</v>
      </c>
      <c r="E6" s="45">
        <f>SUM(E7:E25)</f>
        <v>337879.6</v>
      </c>
      <c r="F6" s="45">
        <f>SUM(F7:F25)</f>
        <v>304875.69999999995</v>
      </c>
      <c r="G6" s="45">
        <f>E6/F6%</f>
        <v>110.82536259859347</v>
      </c>
      <c r="H6" s="45">
        <f>SUM(H7:H25)</f>
        <v>838421.5</v>
      </c>
      <c r="I6" s="45">
        <f>SUM(I7:I25)</f>
        <v>809069.3999999998</v>
      </c>
      <c r="J6" s="45">
        <f>H6/I6%</f>
        <v>103.62788408509829</v>
      </c>
      <c r="K6" s="45">
        <f>SUM(K7:K25)</f>
        <v>2744276.0999999996</v>
      </c>
      <c r="L6" s="45">
        <f>SUM(L7:L25)</f>
        <v>2710125.2</v>
      </c>
      <c r="M6" s="45">
        <f>K6/L6%</f>
        <v>101.2601225950742</v>
      </c>
      <c r="N6" s="197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12.75">
      <c r="A7" s="183" t="s">
        <v>104</v>
      </c>
      <c r="B7" s="45">
        <f aca="true" t="shared" si="0" ref="B7:C22">E7+H7+K7</f>
        <v>347425.1</v>
      </c>
      <c r="C7" s="45">
        <f t="shared" si="0"/>
        <v>336165.19999999995</v>
      </c>
      <c r="D7" s="45">
        <f aca="true" t="shared" si="1" ref="D7:D25">B7/C7%</f>
        <v>103.34951386996632</v>
      </c>
      <c r="E7" s="64">
        <v>4098</v>
      </c>
      <c r="F7" s="64">
        <v>2605.9</v>
      </c>
      <c r="G7" s="45">
        <f aca="true" t="shared" si="2" ref="G7:G22">E7/F7%</f>
        <v>157.25852872328178</v>
      </c>
      <c r="H7" s="64">
        <v>141728.6</v>
      </c>
      <c r="I7" s="64">
        <v>134406</v>
      </c>
      <c r="J7" s="45">
        <f aca="true" t="shared" si="3" ref="J7:J25">H7/I7%</f>
        <v>105.4481198756008</v>
      </c>
      <c r="K7" s="64">
        <v>201598.5</v>
      </c>
      <c r="L7" s="64">
        <v>199153.3</v>
      </c>
      <c r="M7" s="45">
        <f aca="true" t="shared" si="4" ref="M7:M25">K7/L7%</f>
        <v>101.22779788233487</v>
      </c>
      <c r="N7" s="197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6" ht="12.75">
      <c r="A8" s="46" t="s">
        <v>70</v>
      </c>
      <c r="B8" s="45">
        <f t="shared" si="0"/>
        <v>243321.5</v>
      </c>
      <c r="C8" s="45">
        <f t="shared" si="0"/>
        <v>245249.8</v>
      </c>
      <c r="D8" s="45">
        <f t="shared" si="1"/>
        <v>99.2137404393398</v>
      </c>
      <c r="E8" s="64">
        <v>43861.8</v>
      </c>
      <c r="F8" s="64">
        <v>46897.1</v>
      </c>
      <c r="G8" s="45">
        <f t="shared" si="2"/>
        <v>93.52774478592494</v>
      </c>
      <c r="H8" s="64">
        <v>14222.1</v>
      </c>
      <c r="I8" s="64">
        <v>13721.9</v>
      </c>
      <c r="J8" s="45">
        <f t="shared" si="3"/>
        <v>103.64526778361598</v>
      </c>
      <c r="K8" s="64">
        <v>185237.6</v>
      </c>
      <c r="L8" s="64">
        <v>184630.8</v>
      </c>
      <c r="M8" s="45">
        <f t="shared" si="4"/>
        <v>100.32865589056648</v>
      </c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spans="1:26" ht="12.75">
      <c r="A9" s="46" t="s">
        <v>71</v>
      </c>
      <c r="B9" s="45">
        <f t="shared" si="0"/>
        <v>222110.6</v>
      </c>
      <c r="C9" s="45">
        <f t="shared" si="0"/>
        <v>216326.90000000002</v>
      </c>
      <c r="D9" s="45">
        <f t="shared" si="1"/>
        <v>102.67359260452582</v>
      </c>
      <c r="E9" s="64">
        <v>9750.3</v>
      </c>
      <c r="F9" s="64">
        <v>8881.9</v>
      </c>
      <c r="G9" s="45">
        <f t="shared" si="2"/>
        <v>109.77718731352525</v>
      </c>
      <c r="H9" s="64">
        <v>36644.1</v>
      </c>
      <c r="I9" s="64">
        <v>32919.3</v>
      </c>
      <c r="J9" s="45">
        <f t="shared" si="3"/>
        <v>111.31494290583333</v>
      </c>
      <c r="K9" s="64">
        <v>175716.2</v>
      </c>
      <c r="L9" s="64">
        <v>174525.7</v>
      </c>
      <c r="M9" s="45">
        <f t="shared" si="4"/>
        <v>100.6821344936591</v>
      </c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spans="1:26" ht="12.75">
      <c r="A10" s="46" t="s">
        <v>72</v>
      </c>
      <c r="B10" s="45">
        <f t="shared" si="0"/>
        <v>314705.5</v>
      </c>
      <c r="C10" s="45">
        <f t="shared" si="0"/>
        <v>307129.3</v>
      </c>
      <c r="D10" s="45">
        <f t="shared" si="1"/>
        <v>102.46677864990414</v>
      </c>
      <c r="E10" s="64">
        <v>21616.4</v>
      </c>
      <c r="F10" s="64">
        <v>22146.5</v>
      </c>
      <c r="G10" s="45">
        <f t="shared" si="2"/>
        <v>97.60639378682862</v>
      </c>
      <c r="H10" s="64">
        <v>80430.8</v>
      </c>
      <c r="I10" s="64">
        <v>78783</v>
      </c>
      <c r="J10" s="45">
        <f t="shared" si="3"/>
        <v>102.09156797786325</v>
      </c>
      <c r="K10" s="64">
        <v>212658.3</v>
      </c>
      <c r="L10" s="64">
        <v>206199.8</v>
      </c>
      <c r="M10" s="45">
        <f t="shared" si="4"/>
        <v>103.13215628725148</v>
      </c>
      <c r="N10" s="199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</row>
    <row r="11" spans="1:26" ht="12.75">
      <c r="A11" s="46" t="s">
        <v>73</v>
      </c>
      <c r="B11" s="45">
        <f t="shared" si="0"/>
        <v>44774.600000000006</v>
      </c>
      <c r="C11" s="45">
        <f t="shared" si="0"/>
        <v>43068.5</v>
      </c>
      <c r="D11" s="45">
        <f t="shared" si="1"/>
        <v>103.96136387382892</v>
      </c>
      <c r="E11" s="64">
        <v>1776.6</v>
      </c>
      <c r="F11" s="64">
        <v>1810.2</v>
      </c>
      <c r="G11" s="45">
        <f t="shared" si="2"/>
        <v>98.14385150812065</v>
      </c>
      <c r="H11" s="64">
        <v>7916.7</v>
      </c>
      <c r="I11" s="64">
        <v>7702.4</v>
      </c>
      <c r="J11" s="45">
        <f t="shared" si="3"/>
        <v>102.78224968840881</v>
      </c>
      <c r="K11" s="64">
        <v>35081.3</v>
      </c>
      <c r="L11" s="64">
        <v>33555.9</v>
      </c>
      <c r="M11" s="45">
        <f t="shared" si="4"/>
        <v>104.54584737706335</v>
      </c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</row>
    <row r="12" spans="1:26" ht="12.75">
      <c r="A12" s="46" t="s">
        <v>74</v>
      </c>
      <c r="B12" s="45">
        <f t="shared" si="0"/>
        <v>155000.6</v>
      </c>
      <c r="C12" s="45">
        <f t="shared" si="0"/>
        <v>153310.5</v>
      </c>
      <c r="D12" s="45">
        <f t="shared" si="1"/>
        <v>101.10240329266423</v>
      </c>
      <c r="E12" s="64">
        <v>7617.9</v>
      </c>
      <c r="F12" s="64">
        <v>6543.5</v>
      </c>
      <c r="G12" s="45">
        <f t="shared" si="2"/>
        <v>116.41934744402842</v>
      </c>
      <c r="H12" s="64">
        <v>40324.7</v>
      </c>
      <c r="I12" s="64">
        <v>39746.5</v>
      </c>
      <c r="J12" s="45">
        <f t="shared" si="3"/>
        <v>101.45471928345891</v>
      </c>
      <c r="K12" s="64">
        <v>107058</v>
      </c>
      <c r="L12" s="64">
        <v>107020.5</v>
      </c>
      <c r="M12" s="45">
        <f t="shared" si="4"/>
        <v>100.03504001569793</v>
      </c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</row>
    <row r="13" spans="1:26" ht="12.75">
      <c r="A13" s="46" t="s">
        <v>75</v>
      </c>
      <c r="B13" s="45">
        <f t="shared" si="0"/>
        <v>194341</v>
      </c>
      <c r="C13" s="45">
        <f t="shared" si="0"/>
        <v>191730.09999999998</v>
      </c>
      <c r="D13" s="45">
        <f t="shared" si="1"/>
        <v>101.36175801295677</v>
      </c>
      <c r="E13" s="64">
        <v>2861.2</v>
      </c>
      <c r="F13" s="64">
        <v>3546.1</v>
      </c>
      <c r="G13" s="45">
        <f t="shared" si="2"/>
        <v>80.68582386283522</v>
      </c>
      <c r="H13" s="64">
        <v>42456.9</v>
      </c>
      <c r="I13" s="64">
        <v>41795.7</v>
      </c>
      <c r="J13" s="45">
        <f t="shared" si="3"/>
        <v>101.58198092148236</v>
      </c>
      <c r="K13" s="64">
        <v>149022.9</v>
      </c>
      <c r="L13" s="64">
        <v>146388.3</v>
      </c>
      <c r="M13" s="45">
        <f t="shared" si="4"/>
        <v>101.79973399513487</v>
      </c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</row>
    <row r="14" spans="1:26" ht="12.75">
      <c r="A14" s="46" t="s">
        <v>106</v>
      </c>
      <c r="B14" s="45">
        <f t="shared" si="0"/>
        <v>190368.3</v>
      </c>
      <c r="C14" s="45">
        <f t="shared" si="0"/>
        <v>188601.5</v>
      </c>
      <c r="D14" s="45">
        <f t="shared" si="1"/>
        <v>100.93679000432127</v>
      </c>
      <c r="E14" s="64">
        <v>10107.8</v>
      </c>
      <c r="F14" s="64">
        <v>9325.6</v>
      </c>
      <c r="G14" s="45">
        <f t="shared" si="2"/>
        <v>108.38766406451059</v>
      </c>
      <c r="H14" s="64">
        <v>39799.5</v>
      </c>
      <c r="I14" s="64">
        <v>39490.2</v>
      </c>
      <c r="J14" s="45">
        <f t="shared" si="3"/>
        <v>100.78323229560752</v>
      </c>
      <c r="K14" s="64">
        <v>140461</v>
      </c>
      <c r="L14" s="64">
        <v>139785.7</v>
      </c>
      <c r="M14" s="45">
        <f t="shared" si="4"/>
        <v>100.48309662576357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</row>
    <row r="15" spans="1:26" ht="12.75">
      <c r="A15" s="46" t="s">
        <v>76</v>
      </c>
      <c r="B15" s="45">
        <f t="shared" si="0"/>
        <v>261011.09999999998</v>
      </c>
      <c r="C15" s="45">
        <f t="shared" si="0"/>
        <v>256879.09999999998</v>
      </c>
      <c r="D15" s="45">
        <f t="shared" si="1"/>
        <v>101.60853880288431</v>
      </c>
      <c r="E15" s="64">
        <v>3800.8</v>
      </c>
      <c r="F15" s="64">
        <v>5111.4</v>
      </c>
      <c r="G15" s="45">
        <f t="shared" si="2"/>
        <v>74.35927534530657</v>
      </c>
      <c r="H15" s="64">
        <v>121122.4</v>
      </c>
      <c r="I15" s="64">
        <v>115966.9</v>
      </c>
      <c r="J15" s="45">
        <f t="shared" si="3"/>
        <v>104.4456650992654</v>
      </c>
      <c r="K15" s="64">
        <v>136087.9</v>
      </c>
      <c r="L15" s="64">
        <v>135800.8</v>
      </c>
      <c r="M15" s="45">
        <f t="shared" si="4"/>
        <v>100.21141259845304</v>
      </c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</row>
    <row r="16" spans="1:26" ht="14.25" customHeight="1">
      <c r="A16" s="46" t="s">
        <v>77</v>
      </c>
      <c r="B16" s="45">
        <f t="shared" si="0"/>
        <v>338315.6</v>
      </c>
      <c r="C16" s="45">
        <f t="shared" si="0"/>
        <v>320923.1</v>
      </c>
      <c r="D16" s="45">
        <f t="shared" si="1"/>
        <v>105.4195226208397</v>
      </c>
      <c r="E16" s="64">
        <v>44113.5</v>
      </c>
      <c r="F16" s="64">
        <v>37729.6</v>
      </c>
      <c r="G16" s="45">
        <f t="shared" si="2"/>
        <v>116.920136974683</v>
      </c>
      <c r="H16" s="64">
        <v>37892.6</v>
      </c>
      <c r="I16" s="64">
        <v>36957.2</v>
      </c>
      <c r="J16" s="45">
        <f t="shared" si="3"/>
        <v>102.53103590098819</v>
      </c>
      <c r="K16" s="64">
        <v>256309.5</v>
      </c>
      <c r="L16" s="64">
        <v>246236.3</v>
      </c>
      <c r="M16" s="45">
        <f t="shared" si="4"/>
        <v>104.09086718733185</v>
      </c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</row>
    <row r="17" spans="1:26" ht="14.25" customHeight="1">
      <c r="A17" s="46" t="s">
        <v>78</v>
      </c>
      <c r="B17" s="45">
        <f t="shared" si="0"/>
        <v>50853.5</v>
      </c>
      <c r="C17" s="45">
        <f t="shared" si="0"/>
        <v>50171.9</v>
      </c>
      <c r="D17" s="45">
        <f t="shared" si="1"/>
        <v>101.3585293760053</v>
      </c>
      <c r="E17" s="64">
        <v>3868.5</v>
      </c>
      <c r="F17" s="64">
        <v>3873.4</v>
      </c>
      <c r="G17" s="45">
        <f t="shared" si="2"/>
        <v>99.87349615325037</v>
      </c>
      <c r="H17" s="64">
        <v>4426.2</v>
      </c>
      <c r="I17" s="64">
        <v>4351.6</v>
      </c>
      <c r="J17" s="45">
        <f t="shared" si="3"/>
        <v>101.71431197720376</v>
      </c>
      <c r="K17" s="64">
        <v>42558.8</v>
      </c>
      <c r="L17" s="64">
        <v>41946.9</v>
      </c>
      <c r="M17" s="45">
        <f t="shared" si="4"/>
        <v>101.45874903747358</v>
      </c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</row>
    <row r="18" spans="1:26" ht="14.25" customHeight="1">
      <c r="A18" s="46" t="s">
        <v>80</v>
      </c>
      <c r="B18" s="45">
        <f>E18+H18+K18</f>
        <v>268692.3</v>
      </c>
      <c r="C18" s="45">
        <f>F18+I18+L18</f>
        <v>257045.40000000002</v>
      </c>
      <c r="D18" s="45">
        <f t="shared" si="1"/>
        <v>104.53106727449702</v>
      </c>
      <c r="E18" s="64">
        <v>50605.3</v>
      </c>
      <c r="F18" s="64">
        <v>41274.3</v>
      </c>
      <c r="G18" s="45">
        <f t="shared" si="2"/>
        <v>122.60728831258191</v>
      </c>
      <c r="H18" s="64">
        <v>56857.1</v>
      </c>
      <c r="I18" s="64">
        <v>54055.5</v>
      </c>
      <c r="J18" s="45">
        <f t="shared" si="3"/>
        <v>105.18282135952865</v>
      </c>
      <c r="K18" s="64">
        <v>161229.9</v>
      </c>
      <c r="L18" s="64">
        <v>161715.6</v>
      </c>
      <c r="M18" s="45">
        <f t="shared" si="4"/>
        <v>99.69965791797452</v>
      </c>
      <c r="O18" s="275"/>
      <c r="P18" s="274"/>
      <c r="Q18" s="275"/>
      <c r="R18" s="275"/>
      <c r="S18" s="275"/>
      <c r="T18" s="275"/>
      <c r="U18" s="275"/>
      <c r="V18" s="274"/>
      <c r="W18" s="275"/>
      <c r="X18" s="275"/>
      <c r="Y18" s="274"/>
      <c r="Z18" s="275"/>
    </row>
    <row r="19" spans="1:26" ht="14.25" customHeight="1">
      <c r="A19" s="46" t="s">
        <v>81</v>
      </c>
      <c r="B19" s="45">
        <f t="shared" si="0"/>
        <v>396134.30000000005</v>
      </c>
      <c r="C19" s="45">
        <f t="shared" si="0"/>
        <v>382649.2</v>
      </c>
      <c r="D19" s="45">
        <f t="shared" si="1"/>
        <v>103.52414169427246</v>
      </c>
      <c r="E19" s="64">
        <v>86420.2</v>
      </c>
      <c r="F19" s="64">
        <v>72886.8</v>
      </c>
      <c r="G19" s="45">
        <f t="shared" si="2"/>
        <v>118.56769675716315</v>
      </c>
      <c r="H19" s="64">
        <v>68437</v>
      </c>
      <c r="I19" s="64">
        <v>68355.4</v>
      </c>
      <c r="J19" s="45">
        <f t="shared" si="3"/>
        <v>100.11937608440591</v>
      </c>
      <c r="K19" s="64">
        <v>241277.1</v>
      </c>
      <c r="L19" s="64">
        <v>241407</v>
      </c>
      <c r="M19" s="45">
        <f t="shared" si="4"/>
        <v>99.9461904584374</v>
      </c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</row>
    <row r="20" spans="1:26" ht="14.25" customHeight="1">
      <c r="A20" s="46" t="s">
        <v>82</v>
      </c>
      <c r="B20" s="45">
        <f t="shared" si="0"/>
        <v>494403.89999999997</v>
      </c>
      <c r="C20" s="45">
        <f t="shared" si="0"/>
        <v>492033.8</v>
      </c>
      <c r="D20" s="45">
        <f t="shared" si="1"/>
        <v>100.48169455025244</v>
      </c>
      <c r="E20" s="64">
        <v>19263</v>
      </c>
      <c r="F20" s="64">
        <v>19698.6</v>
      </c>
      <c r="G20" s="45">
        <f t="shared" si="2"/>
        <v>97.78867533733363</v>
      </c>
      <c r="H20" s="64">
        <v>13229.3</v>
      </c>
      <c r="I20" s="64">
        <v>12011.7</v>
      </c>
      <c r="J20" s="45">
        <f t="shared" si="3"/>
        <v>110.13678330294628</v>
      </c>
      <c r="K20" s="64">
        <v>461911.6</v>
      </c>
      <c r="L20" s="64">
        <v>460323.5</v>
      </c>
      <c r="M20" s="45">
        <f t="shared" si="4"/>
        <v>100.34499650789064</v>
      </c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</row>
    <row r="21" spans="1:26" ht="14.25" customHeight="1">
      <c r="A21" s="183" t="s">
        <v>105</v>
      </c>
      <c r="B21" s="45">
        <f t="shared" si="0"/>
        <v>69572.3</v>
      </c>
      <c r="C21" s="45">
        <f>F21+I21+L21</f>
        <v>68128.2</v>
      </c>
      <c r="D21" s="45">
        <f t="shared" si="1"/>
        <v>102.11968024988185</v>
      </c>
      <c r="E21" s="64">
        <v>69.8</v>
      </c>
      <c r="F21" s="64">
        <v>69.2</v>
      </c>
      <c r="G21" s="45">
        <f t="shared" si="2"/>
        <v>100.86705202312137</v>
      </c>
      <c r="H21" s="64">
        <v>42622.2</v>
      </c>
      <c r="I21" s="64">
        <v>41874.7</v>
      </c>
      <c r="J21" s="45">
        <f t="shared" si="3"/>
        <v>101.78508741555164</v>
      </c>
      <c r="K21" s="64">
        <v>26880.3</v>
      </c>
      <c r="L21" s="64">
        <v>26184.3</v>
      </c>
      <c r="M21" s="45">
        <f t="shared" si="4"/>
        <v>102.65808136937018</v>
      </c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</row>
    <row r="22" spans="1:26" ht="14.25" customHeight="1">
      <c r="A22" s="46" t="s">
        <v>83</v>
      </c>
      <c r="B22" s="45">
        <f t="shared" si="0"/>
        <v>291935.69999999995</v>
      </c>
      <c r="C22" s="45">
        <f t="shared" si="0"/>
        <v>281565.2</v>
      </c>
      <c r="D22" s="45">
        <f t="shared" si="1"/>
        <v>103.68316112928727</v>
      </c>
      <c r="E22" s="64">
        <v>18817.5</v>
      </c>
      <c r="F22" s="64">
        <v>18428.8</v>
      </c>
      <c r="G22" s="45">
        <f t="shared" si="2"/>
        <v>102.1091986455982</v>
      </c>
      <c r="H22" s="64">
        <v>88643.9</v>
      </c>
      <c r="I22" s="64">
        <v>85102.7</v>
      </c>
      <c r="J22" s="45">
        <f t="shared" si="3"/>
        <v>104.16109007117284</v>
      </c>
      <c r="K22" s="64">
        <v>184474.3</v>
      </c>
      <c r="L22" s="64">
        <v>178033.7</v>
      </c>
      <c r="M22" s="45">
        <f t="shared" si="4"/>
        <v>103.61762969595081</v>
      </c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</row>
    <row r="23" spans="1:26" ht="14.25" customHeight="1">
      <c r="A23" s="46" t="s">
        <v>110</v>
      </c>
      <c r="B23" s="45">
        <f>K23</f>
        <v>123.9</v>
      </c>
      <c r="C23" s="45">
        <f>L23</f>
        <v>129.5</v>
      </c>
      <c r="D23" s="45">
        <f t="shared" si="1"/>
        <v>95.67567567567569</v>
      </c>
      <c r="E23" s="65" t="s">
        <v>84</v>
      </c>
      <c r="F23" s="65" t="s">
        <v>84</v>
      </c>
      <c r="G23" s="45" t="s">
        <v>84</v>
      </c>
      <c r="H23" s="65" t="s">
        <v>84</v>
      </c>
      <c r="I23" s="65" t="s">
        <v>84</v>
      </c>
      <c r="J23" s="45" t="s">
        <v>84</v>
      </c>
      <c r="K23" s="64">
        <v>123.9</v>
      </c>
      <c r="L23" s="64">
        <v>129.5</v>
      </c>
      <c r="M23" s="45">
        <f t="shared" si="4"/>
        <v>95.67567567567569</v>
      </c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</row>
    <row r="24" spans="1:26" ht="12.75">
      <c r="A24" s="46" t="s">
        <v>85</v>
      </c>
      <c r="B24" s="45">
        <f>H24+K24</f>
        <v>206.3</v>
      </c>
      <c r="C24" s="45">
        <f>I24+L24</f>
        <v>521</v>
      </c>
      <c r="D24" s="48">
        <f t="shared" si="1"/>
        <v>39.59692898272553</v>
      </c>
      <c r="E24" s="65" t="s">
        <v>84</v>
      </c>
      <c r="F24" s="65" t="s">
        <v>84</v>
      </c>
      <c r="G24" s="48" t="s">
        <v>84</v>
      </c>
      <c r="H24" s="64">
        <v>0.5</v>
      </c>
      <c r="I24" s="64">
        <v>6.5</v>
      </c>
      <c r="J24" s="48">
        <f t="shared" si="3"/>
        <v>7.692307692307692</v>
      </c>
      <c r="K24" s="64">
        <v>205.8</v>
      </c>
      <c r="L24" s="64">
        <v>514.5</v>
      </c>
      <c r="M24" s="45">
        <f t="shared" si="4"/>
        <v>40.00000000000001</v>
      </c>
      <c r="O24" s="274"/>
      <c r="P24" s="274"/>
      <c r="Q24" s="274"/>
      <c r="R24" s="275"/>
      <c r="S24" s="275"/>
      <c r="T24" s="275"/>
      <c r="U24" s="275"/>
      <c r="V24" s="274"/>
      <c r="W24" s="275"/>
      <c r="X24" s="274"/>
      <c r="Y24" s="274"/>
      <c r="Z24" s="274"/>
    </row>
    <row r="25" spans="1:26" ht="12.75">
      <c r="A25" s="49" t="s">
        <v>86</v>
      </c>
      <c r="B25" s="50">
        <f>E25+H25+K25</f>
        <v>37281.1</v>
      </c>
      <c r="C25" s="50">
        <f>F25+I25+L25</f>
        <v>32442.1</v>
      </c>
      <c r="D25" s="50">
        <f t="shared" si="1"/>
        <v>114.9158038474698</v>
      </c>
      <c r="E25" s="172">
        <v>9231</v>
      </c>
      <c r="F25" s="172">
        <v>4046.8</v>
      </c>
      <c r="G25" s="50" t="s">
        <v>223</v>
      </c>
      <c r="H25" s="172">
        <v>1666.9</v>
      </c>
      <c r="I25" s="172">
        <v>1822.2</v>
      </c>
      <c r="J25" s="50">
        <f t="shared" si="3"/>
        <v>91.47733508945231</v>
      </c>
      <c r="K25" s="172">
        <v>26383.2</v>
      </c>
      <c r="L25" s="172">
        <v>26573.1</v>
      </c>
      <c r="M25" s="50">
        <f t="shared" si="4"/>
        <v>99.28536753333259</v>
      </c>
      <c r="O25" s="274"/>
      <c r="P25" s="274"/>
      <c r="Q25" s="274"/>
      <c r="R25" s="275"/>
      <c r="S25" s="275"/>
      <c r="T25" s="275"/>
      <c r="U25" s="274"/>
      <c r="V25" s="274"/>
      <c r="W25" s="274"/>
      <c r="X25" s="274"/>
      <c r="Y25" s="274"/>
      <c r="Z25" s="27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G6 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2022-10-11T05:56:05Z</cp:lastPrinted>
  <dcterms:created xsi:type="dcterms:W3CDTF">2022-04-12T10:39:54Z</dcterms:created>
  <dcterms:modified xsi:type="dcterms:W3CDTF">2023-08-11T09:59:08Z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