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45" windowWidth="11610" windowHeight="8700" tabRatio="884" activeTab="2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'7'!$A$1:$F$103</definedName>
    <definedName name="_xlnm.Print_Area" localSheetId="14">'8'!$A$1:$N$277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<sst xmlns="http://schemas.openxmlformats.org/spreadsheetml/2006/main" count="1973" uniqueCount="231">
  <si>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</si>
  <si>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</si>
  <si>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</si>
  <si>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</si>
  <si>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</si>
  <si>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</si>
  <si>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</si>
  <si>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</si>
  <si>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</si>
  <si>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</si>
  <si>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</si>
  <si>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</si>
  <si>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</si>
  <si>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</si>
  <si>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</si>
  <si>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</si>
  <si>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</si>
  <si>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</si>
  <si>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</si>
  <si>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</si>
  <si>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</si>
  <si>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</si>
  <si>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</si>
  <si>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</si>
  <si>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</si>
  <si>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</si>
  <si>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</si>
  <si>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</si>
  <si>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</si>
  <si>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</si>
  <si>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</si>
  <si>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</si>
  <si>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</si>
  <si>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</si>
  <si>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</si>
  <si>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</si>
  <si>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</si>
  <si>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</si>
  <si>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</si>
  <si>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</si>
  <si>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</si>
  <si>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</si>
  <si>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</si>
  <si>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</si>
  <si>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</si>
  <si>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</si>
  <si>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</si>
  <si>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</si>
  <si>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</si>
  <si>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</si>
  <si>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</si>
  <si>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</si>
  <si>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</si>
  <si>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</si>
  <si>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</si>
  <si>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</si>
  <si>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</si>
  <si>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</si>
  <si>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</si>
  <si>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</si>
  <si>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</si>
  <si>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</si>
  <si>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</si>
  <si>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</si>
  <si>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</si>
  <si>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</si>
  <si>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</si>
  <si>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</si>
  <si>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</si>
  <si>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</si>
  <si>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</si>
  <si>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</si>
  <si>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</si>
  <si>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</si>
  <si>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</si>
  <si>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</si>
  <si>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</si>
  <si>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</si>
  <si>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</si>
  <si>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</si>
  <si>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</si>
  <si>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</si>
  <si>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</si>
  <si>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</si>
  <si>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</si>
  <si>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</si>
  <si>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</si>
  <si>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</si>
  <si>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</si>
  <si>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</si>
  <si>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</si>
  <si>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</si>
  <si>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</si>
  <si>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</si>
  <si>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</si>
  <si>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</si>
  <si>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</si>
  <si>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</si>
  <si>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</si>
  <si>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</si>
  <si>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</si>
  <si>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</si>
  <si>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</si>
  <si>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</si>
  <si>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>Өндіріс және қоршаған орта статистикасы департаменті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</si>
  <si>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</si>
  <si>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</si>
  <si>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</si>
  <si>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</si>
  <si>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</si>
  <si>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</si>
  <si>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Астана қаласы</t>
  </si>
  <si>
    <t>x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</si>
  <si>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</si>
  <si>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</si>
  <si>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</si>
  <si>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</si>
  <si>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</si>
  <si>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</si>
  <si>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</si>
  <si>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</si>
  <si>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</si>
  <si>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</si>
  <si>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</si>
  <si>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</si>
  <si>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</si>
  <si>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</si>
  <si>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</si>
  <si>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</si>
  <si>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</si>
  <si>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</si>
  <si>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</si>
  <si>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</si>
  <si>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</si>
  <si>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</si>
  <si>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</si>
  <si>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</si>
  <si>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</si>
  <si>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</si>
  <si>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</si>
  <si>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</si>
  <si>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</si>
  <si>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</si>
  <si>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</si>
  <si>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</si>
  <si>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</si>
  <si>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</si>
  <si>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</si>
  <si>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</si>
  <si>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</si>
  <si>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</si>
  <si>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</si>
  <si>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</si>
  <si>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</si>
  <si>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</si>
  <si>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</si>
  <si>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</si>
  <si>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</si>
  <si>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</si>
  <si>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</si>
  <si>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</si>
  <si>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</si>
  <si>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</si>
  <si>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</si>
  <si>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</si>
  <si>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</si>
  <si>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</si>
  <si>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</si>
  <si>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</si>
  <si>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</si>
  <si>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</si>
  <si>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</si>
  <si>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</si>
  <si>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</si>
  <si>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</si>
  <si>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</si>
  <si>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</si>
  <si>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</si>
  <si>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</si>
  <si>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</si>
  <si>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</si>
  <si>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</si>
  <si>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</si>
  <si>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</si>
  <si>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</si>
  <si>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</si>
  <si>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</si>
  <si>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</si>
  <si>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</si>
  <si>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</si>
  <si>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</si>
  <si>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</si>
  <si>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Е-mail: e.abilova@aspire.gov.kz</t>
  </si>
  <si>
    <t>3.1 Шикі сиыр сүтінің тауарлық өндіріс көлемі</t>
  </si>
  <si>
    <t>2023 жыл</t>
  </si>
  <si>
    <t>2023 жыл 2022 жылға пайызбен</t>
  </si>
  <si>
    <t>х</t>
  </si>
  <si>
    <t>Тел. +7 7172 749775</t>
  </si>
  <si>
    <t>килограмм</t>
  </si>
  <si>
    <r>
      <rPr>
        <b/>
        <sz val="8"/>
        <rFont val="Calibri"/>
        <family val="2"/>
      </rPr>
      <t xml:space="preserve">Орынд. </t>
    </r>
    <r>
      <rPr>
        <sz val="8"/>
        <rFont val="Calibri"/>
        <family val="2"/>
      </rPr>
      <t>Э. Әбілова</t>
    </r>
  </si>
  <si>
    <t xml:space="preserve"> </t>
  </si>
  <si>
    <t>Департамент директоры</t>
  </si>
  <si>
    <t>Ә. Шауенова</t>
  </si>
  <si>
    <t>Тел. +7 7172 749056</t>
  </si>
  <si>
    <t>в 2,3 раза</t>
  </si>
  <si>
    <t>2023 жылғы 12 маусым</t>
  </si>
  <si>
    <t xml:space="preserve">8. 1 маусымдағы жағдай бойынша мал мен құстың саны </t>
  </si>
  <si>
    <t xml:space="preserve">1 маусымдағы жағдай бойынша мал мен құстың саны, бас </t>
  </si>
  <si>
    <t>2023 жылғы мамырда мал шаруашылығы өнімдерінің жеке түрлерін өндіру</t>
  </si>
  <si>
    <t>2023 жылғы қаңтар - мамыр</t>
  </si>
  <si>
    <t>Релиздің мерзімі: 12.06.2023</t>
  </si>
  <si>
    <t>Келесі релиздің мерзімі: 12.07.2023</t>
  </si>
  <si>
    <t>2,4 есе</t>
  </si>
  <si>
    <t>2,2 есе</t>
  </si>
  <si>
    <t>433 есе</t>
  </si>
  <si>
    <t>2,5 есе</t>
  </si>
  <si>
    <t>8,9 есе</t>
  </si>
  <si>
    <t>2,1 есе</t>
  </si>
  <si>
    <t>41,5 есе</t>
  </si>
  <si>
    <t>2,3 есе</t>
  </si>
  <si>
    <t>2 есе</t>
  </si>
  <si>
    <t>4,3 есе</t>
  </si>
  <si>
    <t>4,7 есе</t>
  </si>
  <si>
    <t>2,8 есе</t>
  </si>
  <si>
    <t>5,2 есе</t>
  </si>
  <si>
    <t>3 есе</t>
  </si>
  <si>
    <t>5,3 есе</t>
  </si>
  <si>
    <t>3,7 есе</t>
  </si>
  <si>
    <t>2,9 есе</t>
  </si>
  <si>
    <t xml:space="preserve">1 маусымдағы жағдай бойынша мал мен құстың саны </t>
  </si>
  <si>
    <t>№6-10/3586 -ВН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</si>
</sst>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8"/>
      <name val="Arial Cyr"/>
      <family val="0"/>
    </font>
    <font>
      <b/>
      <sz val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31" borderId="8" applyNumberFormat="0" applyFont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43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19" fillId="0" borderId="11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4" fillId="0" borderId="0" xfId="0" applyNumberFormat="1" applyFont="1" applyFill="1" applyAlignment="1">
      <alignment horizontal="center" vertical="center" wrapText="1"/>
    </xf>
    <xf numFmtId="173" fontId="44" fillId="0" borderId="0" xfId="0" applyNumberFormat="1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49" fontId="19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3" applyFont="1" applyBorder="1" applyAlignment="1">
      <alignment vertical="justify"/>
      <protection/>
    </xf>
    <xf numFmtId="49" fontId="19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19" fillId="0" borderId="11" xfId="67" applyNumberFormat="1" applyFont="1" applyBorder="1" applyAlignment="1">
      <alignment wrapText="1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1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Alignment="1">
      <alignment/>
      <protection/>
    </xf>
    <xf numFmtId="173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0" fillId="0" borderId="0" xfId="246" applyBorder="1">
      <alignment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77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1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1" xfId="246" applyFont="1" applyBorder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4" applyFont="1" applyBorder="1" applyAlignment="1">
      <alignment wrapText="1"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44" applyFont="1" applyFill="1">
      <alignment/>
      <protection/>
    </xf>
    <xf numFmtId="0" fontId="71" fillId="0" borderId="0" xfId="235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74" fontId="6" fillId="0" borderId="11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4" fontId="0" fillId="0" borderId="0" xfId="247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2" applyBorder="1">
      <alignment/>
      <protection/>
    </xf>
    <xf numFmtId="0" fontId="3" fillId="0" borderId="10" xfId="0" applyFont="1" applyBorder="1" applyAlignment="1">
      <alignment/>
    </xf>
    <xf numFmtId="0" fontId="0" fillId="0" borderId="0" xfId="235" applyFont="1" applyFill="1">
      <alignment/>
      <protection/>
    </xf>
    <xf numFmtId="0" fontId="0" fillId="0" borderId="0" xfId="243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72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19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6" applyNumberFormat="1" applyFont="1" applyFill="1" applyBorder="1" applyAlignment="1">
      <alignment/>
      <protection/>
    </xf>
    <xf numFmtId="173" fontId="19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172" fontId="0" fillId="0" borderId="0" xfId="235" applyNumberFormat="1" applyFont="1" applyFill="1">
      <alignment/>
      <protection/>
    </xf>
    <xf numFmtId="173" fontId="0" fillId="0" borderId="0" xfId="235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173" fontId="19" fillId="0" borderId="0" xfId="67" applyNumberFormat="1" applyFont="1" applyFill="1" applyAlignment="1">
      <alignment wrapText="1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2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0" fontId="7" fillId="0" borderId="0" xfId="0" applyFont="1" applyAlignment="1">
      <alignment horizontal="left" wrapText="1"/>
    </xf>
    <xf numFmtId="172" fontId="0" fillId="0" borderId="0" xfId="245" applyNumberFormat="1" applyFont="1" applyFill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3" fontId="3" fillId="0" borderId="0" xfId="67" applyNumberFormat="1" applyFont="1" applyFill="1" applyBorder="1" applyAlignment="1">
      <alignment/>
      <protection/>
    </xf>
    <xf numFmtId="173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45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4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4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44" fontId="43" fillId="0" borderId="0" xfId="54" applyFont="1" applyAlignment="1">
      <alignment vertical="center" wrapText="1"/>
    </xf>
    <xf numFmtId="44" fontId="43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0" xfId="245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175" fontId="3" fillId="0" borderId="11" xfId="67" applyNumberFormat="1" applyFont="1" applyFill="1" applyBorder="1" applyAlignment="1">
      <alignment horizontal="right"/>
      <protection/>
    </xf>
    <xf numFmtId="174" fontId="3" fillId="0" borderId="11" xfId="67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0" xfId="48" applyFont="1" applyBorder="1" applyAlignment="1" applyProtection="1">
      <alignment horizontal="left" vertical="center" wrapText="1" indent="1"/>
      <protection/>
    </xf>
    <xf numFmtId="0" fontId="73" fillId="0" borderId="0" xfId="48" applyFont="1" applyBorder="1" applyAlignment="1" applyProtection="1">
      <alignment horizontal="left" wrapText="1" indent="1"/>
      <protection/>
    </xf>
    <xf numFmtId="14" fontId="19" fillId="0" borderId="11" xfId="254" applyNumberFormat="1" applyFont="1" applyBorder="1" applyAlignment="1">
      <alignment wrapText="1"/>
      <protection/>
    </xf>
    <xf numFmtId="0" fontId="19" fillId="0" borderId="11" xfId="254" applyFont="1" applyBorder="1" applyAlignment="1">
      <alignment/>
      <protection/>
    </xf>
    <xf numFmtId="178" fontId="7" fillId="0" borderId="0" xfId="0" applyNumberFormat="1" applyFont="1" applyBorder="1" applyAlignment="1">
      <alignment horizontal="right" wrapText="1"/>
    </xf>
    <xf numFmtId="3" fontId="3" fillId="0" borderId="10" xfId="67" applyNumberFormat="1" applyFont="1" applyFill="1" applyBorder="1" applyAlignment="1">
      <alignment horizontal="right"/>
      <protection/>
    </xf>
    <xf numFmtId="0" fontId="0" fillId="0" borderId="0" xfId="252" applyFont="1" applyAlignment="1">
      <alignment horizontal="right"/>
      <protection/>
    </xf>
    <xf numFmtId="0" fontId="0" fillId="0" borderId="0" xfId="252" applyFont="1" applyBorder="1" applyAlignment="1">
      <alignment horizontal="right"/>
      <protection/>
    </xf>
    <xf numFmtId="0" fontId="0" fillId="0" borderId="10" xfId="252" applyFont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0" fillId="0" borderId="10" xfId="246" applyBorder="1">
      <alignment/>
      <protection/>
    </xf>
    <xf numFmtId="174" fontId="7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73" fontId="0" fillId="0" borderId="0" xfId="235" applyNumberFormat="1" applyFill="1">
      <alignment/>
      <protection/>
    </xf>
    <xf numFmtId="0" fontId="20" fillId="0" borderId="0" xfId="0" applyFont="1" applyAlignment="1">
      <alignment/>
    </xf>
    <xf numFmtId="0" fontId="0" fillId="0" borderId="10" xfId="252" applyBorder="1">
      <alignment/>
      <protection/>
    </xf>
    <xf numFmtId="3" fontId="3" fillId="0" borderId="11" xfId="67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5" fontId="6" fillId="0" borderId="0" xfId="0" applyNumberFormat="1" applyFont="1" applyAlignment="1">
      <alignment/>
    </xf>
    <xf numFmtId="175" fontId="3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7" fontId="7" fillId="0" borderId="0" xfId="0" applyNumberFormat="1" applyFont="1" applyFill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72" fontId="3" fillId="33" borderId="0" xfId="67" applyNumberFormat="1" applyFont="1" applyFill="1" applyBorder="1" applyAlignment="1">
      <alignment horizontal="right"/>
      <protection/>
    </xf>
    <xf numFmtId="174" fontId="3" fillId="33" borderId="0" xfId="6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0" xfId="245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3" fillId="0" borderId="11" xfId="254" applyFont="1" applyBorder="1" applyAlignment="1">
      <alignment horizontal="center" vertical="center" wrapText="1"/>
      <protection/>
    </xf>
    <xf numFmtId="0" fontId="43" fillId="0" borderId="0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43" fillId="0" borderId="0" xfId="67" applyFont="1" applyFill="1" applyAlignment="1">
      <alignment horizontal="center" vertical="center" wrapText="1"/>
      <protection/>
    </xf>
    <xf numFmtId="0" fontId="2" fillId="0" borderId="17" xfId="244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2" fontId="43" fillId="0" borderId="0" xfId="0" applyNumberFormat="1" applyFont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/>
    </xf>
    <xf numFmtId="0" fontId="43" fillId="0" borderId="0" xfId="247" applyFont="1" applyFill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3" fillId="0" borderId="0" xfId="248" applyFont="1" applyFill="1" applyAlignment="1">
      <alignment horizontal="center" vertical="center" wrapText="1"/>
      <protection/>
    </xf>
    <xf numFmtId="0" fontId="43" fillId="0" borderId="0" xfId="249" applyFont="1" applyFill="1" applyAlignment="1">
      <alignment horizontal="center" vertical="center" wrapText="1"/>
      <protection/>
    </xf>
    <xf numFmtId="0" fontId="43" fillId="0" borderId="0" xfId="250" applyFont="1" applyFill="1" applyAlignment="1">
      <alignment horizontal="center" vertical="center" wrapText="1"/>
      <protection/>
    </xf>
    <xf numFmtId="0" fontId="43" fillId="0" borderId="0" xfId="252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43" fillId="0" borderId="0" xfId="52" applyFont="1" applyAlignment="1">
      <alignment horizontal="center" vertical="center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19" fillId="0" borderId="19" xfId="67" applyFont="1" applyBorder="1" applyAlignment="1">
      <alignment horizontal="center" vertical="center"/>
      <protection/>
    </xf>
    <xf numFmtId="0" fontId="19" fillId="0" borderId="14" xfId="67" applyFont="1" applyBorder="1" applyAlignment="1">
      <alignment horizontal="center" vertical="center"/>
      <protection/>
    </xf>
    <xf numFmtId="0" fontId="3" fillId="0" borderId="19" xfId="67" applyFont="1" applyBorder="1" applyAlignment="1">
      <alignment horizontal="center" vertical="center" wrapText="1"/>
      <protection/>
    </xf>
    <xf numFmtId="44" fontId="43" fillId="0" borderId="0" xfId="54" applyFont="1" applyAlignment="1">
      <alignment horizontal="center" vertical="center" wrapText="1"/>
    </xf>
    <xf numFmtId="44" fontId="43" fillId="0" borderId="0" xfId="53" applyFont="1" applyAlignment="1">
      <alignment horizontal="center" vertical="center" wrapText="1"/>
    </xf>
    <xf numFmtId="44" fontId="43" fillId="0" borderId="0" xfId="55" applyFont="1" applyAlignment="1">
      <alignment horizontal="center" vertical="center" wrapText="1"/>
    </xf>
    <xf numFmtId="0" fontId="43" fillId="0" borderId="0" xfId="242" applyFont="1" applyFill="1" applyAlignment="1">
      <alignment horizontal="center" vertical="center" wrapText="1"/>
      <protection/>
    </xf>
    <xf numFmtId="0" fontId="2" fillId="0" borderId="20" xfId="244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43" fillId="0" borderId="0" xfId="241" applyFont="1" applyFill="1" applyAlignment="1">
      <alignment horizontal="center" vertical="center" wrapText="1"/>
      <protection/>
    </xf>
    <xf numFmtId="0" fontId="43" fillId="0" borderId="0" xfId="240" applyFont="1" applyFill="1" applyAlignment="1">
      <alignment horizontal="center" vertical="center" wrapText="1"/>
      <protection/>
    </xf>
    <xf numFmtId="0" fontId="43" fillId="0" borderId="0" xfId="239" applyFont="1" applyFill="1" applyAlignment="1">
      <alignment horizontal="center" vertical="center" wrapText="1"/>
      <protection/>
    </xf>
    <xf numFmtId="0" fontId="43" fillId="0" borderId="0" xfId="238" applyFont="1" applyFill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3" fillId="0" borderId="0" xfId="237" applyFont="1" applyFill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3" fontId="43" fillId="0" borderId="0" xfId="236" applyNumberFormat="1" applyFont="1" applyFill="1" applyAlignment="1">
      <alignment horizontal="center" vertical="center" wrapText="1"/>
      <protection/>
    </xf>
    <xf numFmtId="0" fontId="43" fillId="0" borderId="0" xfId="235" applyFont="1" applyFill="1" applyAlignment="1">
      <alignment horizontal="center" vertical="center" wrapText="1"/>
      <protection/>
    </xf>
    <xf numFmtId="0" fontId="43" fillId="0" borderId="0" xfId="243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 wrapText="1"/>
      <protection/>
    </xf>
    <xf numFmtId="0" fontId="43" fillId="0" borderId="0" xfId="245" applyFont="1" applyAlignment="1">
      <alignment horizontal="center" vertical="center" wrapText="1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5" xfId="246" applyFont="1" applyBorder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43" fillId="0" borderId="0" xfId="246" applyFont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 wrapText="1"/>
      <protection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5,2023\5\&#1088;&#1091;&#1089;\&#1041;-03-01-&#1052;%20(5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7">
          <cell r="E7">
            <v>239992.41999999998</v>
          </cell>
          <cell r="F7">
            <v>213144.20999999993</v>
          </cell>
          <cell r="H7">
            <v>130478.86000000002</v>
          </cell>
          <cell r="I7">
            <v>125725.35</v>
          </cell>
          <cell r="K7">
            <v>395091.5999999999</v>
          </cell>
          <cell r="L7">
            <v>389189.99999999994</v>
          </cell>
        </row>
      </sheetData>
      <sheetData sheetId="6">
        <row r="6">
          <cell r="E6">
            <v>175460.63000000003</v>
          </cell>
          <cell r="F6">
            <v>157460.88000000003</v>
          </cell>
          <cell r="H6">
            <v>67992.28</v>
          </cell>
          <cell r="I6">
            <v>65565.00999999998</v>
          </cell>
          <cell r="K6">
            <v>207173.2</v>
          </cell>
          <cell r="L6">
            <v>204318.3</v>
          </cell>
        </row>
      </sheetData>
      <sheetData sheetId="8">
        <row r="6">
          <cell r="E6">
            <v>229541.4</v>
          </cell>
          <cell r="F6">
            <v>205673.50000000003</v>
          </cell>
          <cell r="H6">
            <v>477145</v>
          </cell>
          <cell r="I6">
            <v>461853.20000000007</v>
          </cell>
          <cell r="K6">
            <v>1562917.9</v>
          </cell>
          <cell r="L6">
            <v>1541102.0000000002</v>
          </cell>
        </row>
      </sheetData>
      <sheetData sheetId="10">
        <row r="6">
          <cell r="E6">
            <v>1527071.5999999999</v>
          </cell>
          <cell r="F6">
            <v>1562649</v>
          </cell>
          <cell r="H6">
            <v>8431.8</v>
          </cell>
          <cell r="I6">
            <v>9920.2</v>
          </cell>
          <cell r="K6">
            <v>425020</v>
          </cell>
          <cell r="L6">
            <v>424423.1</v>
          </cell>
        </row>
      </sheetData>
      <sheetData sheetId="11">
        <row r="6">
          <cell r="E6">
            <v>83083</v>
          </cell>
          <cell r="F6">
            <v>83801</v>
          </cell>
          <cell r="H6">
            <v>273788</v>
          </cell>
          <cell r="I6">
            <v>260974</v>
          </cell>
          <cell r="K6">
            <v>791735</v>
          </cell>
          <cell r="L6">
            <v>778242</v>
          </cell>
        </row>
      </sheetData>
      <sheetData sheetId="12">
        <row r="6">
          <cell r="E6">
            <v>40539</v>
          </cell>
          <cell r="F6">
            <v>31306</v>
          </cell>
          <cell r="H6">
            <v>544406</v>
          </cell>
          <cell r="I6">
            <v>525986</v>
          </cell>
          <cell r="K6">
            <v>1908855</v>
          </cell>
          <cell r="L6">
            <v>1886067</v>
          </cell>
        </row>
      </sheetData>
      <sheetData sheetId="14">
        <row r="7">
          <cell r="E7">
            <v>859283</v>
          </cell>
          <cell r="F7">
            <v>837970</v>
          </cell>
          <cell r="H7">
            <v>4261760</v>
          </cell>
          <cell r="I7">
            <v>3940254</v>
          </cell>
          <cell r="K7">
            <v>5394517</v>
          </cell>
          <cell r="L7">
            <v>5295056</v>
          </cell>
        </row>
        <row r="34">
          <cell r="E34">
            <v>325678</v>
          </cell>
          <cell r="F34">
            <v>303089</v>
          </cell>
          <cell r="H34">
            <v>1872343</v>
          </cell>
          <cell r="I34">
            <v>1754691</v>
          </cell>
          <cell r="K34">
            <v>2316057</v>
          </cell>
          <cell r="L34">
            <v>2226929</v>
          </cell>
        </row>
        <row r="119">
          <cell r="E119">
            <v>1352930</v>
          </cell>
          <cell r="F119">
            <v>1302519</v>
          </cell>
          <cell r="H119">
            <v>12045339</v>
          </cell>
          <cell r="I119">
            <v>11148311</v>
          </cell>
          <cell r="K119">
            <v>12480903</v>
          </cell>
          <cell r="L119">
            <v>12403742</v>
          </cell>
        </row>
        <row r="147">
          <cell r="E147">
            <v>24588</v>
          </cell>
          <cell r="F147">
            <v>25089</v>
          </cell>
          <cell r="H147">
            <v>1051453</v>
          </cell>
          <cell r="I147">
            <v>1013716</v>
          </cell>
          <cell r="K147">
            <v>2147530</v>
          </cell>
          <cell r="L147">
            <v>2130322</v>
          </cell>
        </row>
        <row r="175">
          <cell r="E175">
            <v>257055</v>
          </cell>
          <cell r="F175">
            <v>226559</v>
          </cell>
          <cell r="H175">
            <v>80533</v>
          </cell>
          <cell r="I175">
            <v>98414</v>
          </cell>
          <cell r="K175">
            <v>568021</v>
          </cell>
          <cell r="L175">
            <v>606940</v>
          </cell>
        </row>
        <row r="202">
          <cell r="E202">
            <v>299977</v>
          </cell>
          <cell r="F202">
            <v>255953</v>
          </cell>
          <cell r="H202">
            <v>2313086</v>
          </cell>
          <cell r="I202">
            <v>2072713</v>
          </cell>
          <cell r="K202">
            <v>1915677</v>
          </cell>
          <cell r="L202">
            <v>1781778</v>
          </cell>
        </row>
        <row r="230">
          <cell r="E230">
            <v>18027</v>
          </cell>
          <cell r="F230">
            <v>17956</v>
          </cell>
          <cell r="H230">
            <v>130704</v>
          </cell>
          <cell r="I230">
            <v>119612</v>
          </cell>
          <cell r="K230">
            <v>144003</v>
          </cell>
          <cell r="L230">
            <v>139282</v>
          </cell>
        </row>
        <row r="256">
          <cell r="E256">
            <v>36697644</v>
          </cell>
          <cell r="F256">
            <v>33670679</v>
          </cell>
          <cell r="H256">
            <v>678952</v>
          </cell>
          <cell r="I256">
            <v>672993</v>
          </cell>
          <cell r="K256">
            <v>13841447</v>
          </cell>
          <cell r="L256">
            <v>14330847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382"/>
      <c r="B2" s="382"/>
      <c r="C2" s="382"/>
      <c r="D2" s="382"/>
    </row>
    <row r="3" spans="1:4" ht="22.5" customHeight="1">
      <c r="A3" s="382"/>
      <c r="B3" s="382"/>
      <c r="C3" s="382"/>
      <c r="D3" s="382"/>
    </row>
    <row r="4" spans="1:7" ht="12.75">
      <c r="A4" s="290"/>
      <c r="B4" s="290"/>
      <c r="C4" s="290"/>
      <c r="D4" s="290"/>
      <c r="E4" s="290"/>
      <c r="F4" s="290"/>
      <c r="G4" s="290"/>
    </row>
    <row r="5" spans="1:7" ht="18.75">
      <c r="A5" s="290"/>
      <c r="B5" s="302"/>
      <c r="D5" s="299"/>
      <c r="E5" s="298" t="s">
        <v>210</v>
      </c>
      <c r="F5" s="379"/>
      <c r="G5" s="380"/>
    </row>
    <row r="6" spans="1:7" ht="18" customHeight="1">
      <c r="A6" s="379" t="s">
        <v>211</v>
      </c>
      <c r="B6" s="380"/>
      <c r="C6" s="380"/>
      <c r="D6" s="380"/>
      <c r="E6" s="380"/>
      <c r="F6" s="6"/>
      <c r="G6" s="6"/>
    </row>
    <row r="7" spans="1:10" ht="18.75">
      <c r="A7" s="290"/>
      <c r="B7" s="290"/>
      <c r="C7" s="290"/>
      <c r="D7" s="290"/>
      <c r="E7" s="291"/>
      <c r="F7" s="312"/>
      <c r="G7" s="312"/>
      <c r="H7" s="313"/>
      <c r="I7" s="314"/>
      <c r="J7" s="314"/>
    </row>
    <row r="8" spans="1:10" ht="18.75">
      <c r="A8" s="290"/>
      <c r="B8" s="290"/>
      <c r="C8" s="290"/>
      <c r="D8" s="290"/>
      <c r="E8" s="291"/>
      <c r="F8" s="312"/>
      <c r="G8" s="312"/>
      <c r="H8" s="313"/>
      <c r="I8" s="314"/>
      <c r="J8" s="314"/>
    </row>
    <row r="9" spans="1:10" ht="33" customHeight="1">
      <c r="A9" s="381" t="s">
        <v>0</v>
      </c>
      <c r="B9" s="381"/>
      <c r="C9" s="381"/>
      <c r="D9" s="381"/>
      <c r="E9" s="381"/>
      <c r="F9" s="381"/>
      <c r="G9" s="381"/>
      <c r="H9" s="381"/>
      <c r="I9" s="381"/>
      <c r="J9" s="381"/>
    </row>
    <row r="10" spans="1:10" ht="21" customHeigh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 ht="15">
      <c r="A11" s="315"/>
      <c r="B11" s="315"/>
      <c r="C11" s="315"/>
      <c r="D11" s="315"/>
      <c r="E11" s="315"/>
      <c r="F11" s="315"/>
      <c r="G11" s="315"/>
      <c r="H11" s="313"/>
      <c r="I11" s="314"/>
      <c r="J11" s="314"/>
    </row>
    <row r="12" spans="1:7" ht="18.75">
      <c r="A12" s="292" t="s">
        <v>209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93"/>
      <c r="B16" s="293"/>
      <c r="C16" s="293"/>
      <c r="D16" s="293"/>
      <c r="E16" s="293"/>
      <c r="F16" s="293"/>
      <c r="G16" s="4"/>
    </row>
    <row r="17" spans="1:7" ht="18.75" customHeight="1">
      <c r="A17" s="294" t="s">
        <v>113</v>
      </c>
      <c r="B17" s="294"/>
      <c r="C17" s="294"/>
      <c r="D17" s="294"/>
      <c r="E17" s="294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7" customWidth="1"/>
    <col min="2" max="4" width="24.875" style="67" customWidth="1"/>
    <col min="5" max="5" width="28.125" style="67" customWidth="1"/>
    <col min="6" max="16384" width="9.125" style="67" customWidth="1"/>
  </cols>
  <sheetData>
    <row r="1" spans="1:5" ht="31.5" customHeight="1">
      <c r="A1" s="401" t="s">
        <v>193</v>
      </c>
      <c r="B1" s="401"/>
      <c r="C1" s="401"/>
      <c r="D1" s="401"/>
      <c r="E1" s="401"/>
    </row>
    <row r="2" spans="1:5" ht="16.5" customHeight="1">
      <c r="A2" s="75"/>
      <c r="B2" s="75"/>
      <c r="C2" s="75"/>
      <c r="D2" s="75"/>
      <c r="E2" s="76" t="s">
        <v>68</v>
      </c>
    </row>
    <row r="3" spans="1:5" s="77" customFormat="1" ht="14.25" customHeight="1">
      <c r="A3" s="402"/>
      <c r="B3" s="404" t="s">
        <v>115</v>
      </c>
      <c r="C3" s="406" t="s">
        <v>133</v>
      </c>
      <c r="D3" s="407"/>
      <c r="E3" s="407"/>
    </row>
    <row r="4" spans="1:5" s="77" customFormat="1" ht="31.5" customHeight="1">
      <c r="A4" s="403"/>
      <c r="B4" s="405"/>
      <c r="C4" s="354" t="s">
        <v>116</v>
      </c>
      <c r="D4" s="354" t="s">
        <v>117</v>
      </c>
      <c r="E4" s="70" t="s">
        <v>118</v>
      </c>
    </row>
    <row r="5" spans="1:18" s="79" customFormat="1" ht="17.25" customHeight="1">
      <c r="A5" s="44" t="s">
        <v>69</v>
      </c>
      <c r="B5" s="359">
        <f>SUM(C5:E5)</f>
        <v>1128722.4000000001</v>
      </c>
      <c r="C5" s="57">
        <f>SUM(C6:C24)</f>
        <v>213720.90000000002</v>
      </c>
      <c r="D5" s="57">
        <f>SUM(D6:D24)</f>
        <v>150404.6</v>
      </c>
      <c r="E5" s="57">
        <f>SUM(E6:E24)</f>
        <v>764596.9000000001</v>
      </c>
      <c r="F5" s="7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5" ht="12.75">
      <c r="A6" s="360" t="s">
        <v>108</v>
      </c>
      <c r="B6" s="80">
        <f>SUM(C6:E6)</f>
        <v>14278.4</v>
      </c>
      <c r="C6" s="173">
        <v>2581.7</v>
      </c>
      <c r="D6" s="173">
        <v>609.3</v>
      </c>
      <c r="E6" s="65">
        <v>11087.4</v>
      </c>
    </row>
    <row r="7" spans="1:5" ht="12.75">
      <c r="A7" s="46" t="s">
        <v>70</v>
      </c>
      <c r="B7" s="80">
        <f aca="true" t="shared" si="0" ref="B7:B24">SUM(C7:E7)</f>
        <v>93980.29999999999</v>
      </c>
      <c r="C7" s="173">
        <v>28654</v>
      </c>
      <c r="D7" s="173">
        <v>2004.1</v>
      </c>
      <c r="E7" s="173">
        <v>63322.2</v>
      </c>
    </row>
    <row r="8" spans="1:5" ht="12.75">
      <c r="A8" s="46" t="s">
        <v>71</v>
      </c>
      <c r="B8" s="80">
        <f t="shared" si="0"/>
        <v>52843.3</v>
      </c>
      <c r="C8" s="173">
        <v>6671.4</v>
      </c>
      <c r="D8" s="173">
        <v>3880.1000000000004</v>
      </c>
      <c r="E8" s="173">
        <v>42291.8</v>
      </c>
    </row>
    <row r="9" spans="1:5" ht="12.75">
      <c r="A9" s="46" t="s">
        <v>72</v>
      </c>
      <c r="B9" s="80">
        <f t="shared" si="0"/>
        <v>64500.200000000004</v>
      </c>
      <c r="C9" s="173">
        <v>14558.7</v>
      </c>
      <c r="D9" s="173">
        <v>11895.6</v>
      </c>
      <c r="E9" s="173">
        <v>38045.9</v>
      </c>
    </row>
    <row r="10" spans="1:5" ht="12.75">
      <c r="A10" s="46" t="s">
        <v>73</v>
      </c>
      <c r="B10" s="80">
        <f t="shared" si="0"/>
        <v>1257.5</v>
      </c>
      <c r="C10" s="173">
        <v>1257.5</v>
      </c>
      <c r="D10" s="361" t="s">
        <v>84</v>
      </c>
      <c r="E10" s="173" t="s">
        <v>84</v>
      </c>
    </row>
    <row r="11" spans="1:5" ht="12.75">
      <c r="A11" s="46" t="s">
        <v>74</v>
      </c>
      <c r="B11" s="80">
        <f t="shared" si="0"/>
        <v>7829.300000000001</v>
      </c>
      <c r="C11" s="173">
        <v>4678.6</v>
      </c>
      <c r="D11" s="173">
        <v>1285.8</v>
      </c>
      <c r="E11" s="173">
        <v>1864.9</v>
      </c>
    </row>
    <row r="12" spans="1:5" ht="12.75">
      <c r="A12" s="46" t="s">
        <v>75</v>
      </c>
      <c r="B12" s="80">
        <f t="shared" si="0"/>
        <v>79106.59999999999</v>
      </c>
      <c r="C12" s="173">
        <v>1771.8</v>
      </c>
      <c r="D12" s="173">
        <v>17557.1</v>
      </c>
      <c r="E12" s="173">
        <v>59777.7</v>
      </c>
    </row>
    <row r="13" spans="1:5" ht="12.75">
      <c r="A13" s="46" t="s">
        <v>109</v>
      </c>
      <c r="B13" s="80">
        <f t="shared" si="0"/>
        <v>50374.7</v>
      </c>
      <c r="C13" s="173">
        <v>6870.2</v>
      </c>
      <c r="D13" s="173">
        <v>2483.4</v>
      </c>
      <c r="E13" s="173">
        <v>41021.1</v>
      </c>
    </row>
    <row r="14" spans="1:5" ht="12.75">
      <c r="A14" s="46" t="s">
        <v>76</v>
      </c>
      <c r="B14" s="80">
        <f t="shared" si="0"/>
        <v>63195.2</v>
      </c>
      <c r="C14" s="173">
        <v>2083.4</v>
      </c>
      <c r="D14" s="173">
        <v>30750.8</v>
      </c>
      <c r="E14" s="173">
        <v>30361</v>
      </c>
    </row>
    <row r="15" spans="1:5" ht="12.75">
      <c r="A15" s="46" t="s">
        <v>77</v>
      </c>
      <c r="B15" s="80">
        <f t="shared" si="0"/>
        <v>133278.59999999998</v>
      </c>
      <c r="C15" s="173">
        <v>27279.4</v>
      </c>
      <c r="D15" s="173">
        <v>17228.8</v>
      </c>
      <c r="E15" s="173">
        <v>88770.4</v>
      </c>
    </row>
    <row r="16" spans="1:5" ht="12.75">
      <c r="A16" s="46" t="s">
        <v>78</v>
      </c>
      <c r="B16" s="80">
        <f t="shared" si="0"/>
        <v>12550.8</v>
      </c>
      <c r="C16" s="173">
        <v>2783.9</v>
      </c>
      <c r="D16" s="173" t="s">
        <v>84</v>
      </c>
      <c r="E16" s="173">
        <v>9766.9</v>
      </c>
    </row>
    <row r="17" spans="1:5" ht="12.75">
      <c r="A17" s="46" t="s">
        <v>80</v>
      </c>
      <c r="B17" s="80">
        <f t="shared" si="0"/>
        <v>88082.4</v>
      </c>
      <c r="C17" s="173">
        <v>31695.2</v>
      </c>
      <c r="D17" s="173">
        <v>8667.8</v>
      </c>
      <c r="E17" s="173">
        <v>47719.4</v>
      </c>
    </row>
    <row r="18" spans="1:5" ht="12.75">
      <c r="A18" s="46" t="s">
        <v>81</v>
      </c>
      <c r="B18" s="80">
        <f t="shared" si="0"/>
        <v>140627.7</v>
      </c>
      <c r="C18" s="173">
        <v>50288.9</v>
      </c>
      <c r="D18" s="173">
        <v>20865.2</v>
      </c>
      <c r="E18" s="173">
        <v>69473.6</v>
      </c>
    </row>
    <row r="19" spans="1:5" ht="12.75">
      <c r="A19" s="46" t="s">
        <v>99</v>
      </c>
      <c r="B19" s="80">
        <f t="shared" si="0"/>
        <v>219417.8</v>
      </c>
      <c r="C19" s="173">
        <v>13601.4</v>
      </c>
      <c r="D19" s="173">
        <v>1732.6</v>
      </c>
      <c r="E19" s="173">
        <v>204083.8</v>
      </c>
    </row>
    <row r="20" spans="1:5" ht="12.75">
      <c r="A20" s="360" t="s">
        <v>110</v>
      </c>
      <c r="B20" s="80">
        <f t="shared" si="0"/>
        <v>14987.5</v>
      </c>
      <c r="C20" s="89">
        <v>53.7</v>
      </c>
      <c r="D20" s="173">
        <v>11921.8</v>
      </c>
      <c r="E20" s="173">
        <v>3012</v>
      </c>
    </row>
    <row r="21" spans="1:5" ht="12.75">
      <c r="A21" s="46" t="s">
        <v>83</v>
      </c>
      <c r="B21" s="80">
        <f t="shared" si="0"/>
        <v>69011</v>
      </c>
      <c r="C21" s="173">
        <v>12115.9</v>
      </c>
      <c r="D21" s="173">
        <v>18292.6</v>
      </c>
      <c r="E21" s="173">
        <v>38602.5</v>
      </c>
    </row>
    <row r="22" spans="1:5" ht="12.75">
      <c r="A22" s="46" t="s">
        <v>111</v>
      </c>
      <c r="B22" s="80">
        <f t="shared" si="0"/>
        <v>70</v>
      </c>
      <c r="C22" s="89" t="s">
        <v>84</v>
      </c>
      <c r="D22" s="89" t="s">
        <v>84</v>
      </c>
      <c r="E22" s="173">
        <v>70</v>
      </c>
    </row>
    <row r="23" spans="1:5" ht="12.75">
      <c r="A23" s="46" t="s">
        <v>85</v>
      </c>
      <c r="B23" s="80">
        <f t="shared" si="0"/>
        <v>0.5</v>
      </c>
      <c r="C23" s="89" t="s">
        <v>84</v>
      </c>
      <c r="D23" s="173">
        <v>0.5</v>
      </c>
      <c r="E23" s="173" t="s">
        <v>84</v>
      </c>
    </row>
    <row r="24" spans="1:5" ht="12.75">
      <c r="A24" s="49" t="s">
        <v>86</v>
      </c>
      <c r="B24" s="81">
        <f t="shared" si="0"/>
        <v>23330.6</v>
      </c>
      <c r="C24" s="174">
        <v>6775.2</v>
      </c>
      <c r="D24" s="174">
        <v>1229.1</v>
      </c>
      <c r="E24" s="174">
        <v>15326.3</v>
      </c>
    </row>
    <row r="25" ht="12.75">
      <c r="B25" s="358"/>
    </row>
    <row r="26" ht="12.75">
      <c r="B26" s="358"/>
    </row>
    <row r="27" ht="12.75">
      <c r="B27" s="358"/>
    </row>
    <row r="28" ht="12.75">
      <c r="B28" s="358"/>
    </row>
    <row r="29" ht="12.75">
      <c r="B29" s="358"/>
    </row>
    <row r="30" ht="12.75">
      <c r="B30" s="358"/>
    </row>
    <row r="31" ht="12.75">
      <c r="B31" s="358"/>
    </row>
    <row r="32" ht="12.75">
      <c r="B32" s="358"/>
    </row>
    <row r="33" ht="12.75">
      <c r="B33" s="358"/>
    </row>
    <row r="34" ht="12.75">
      <c r="B34" s="358"/>
    </row>
    <row r="35" ht="12.75">
      <c r="B35" s="358"/>
    </row>
    <row r="36" ht="12.75">
      <c r="B36" s="358"/>
    </row>
    <row r="37" ht="12.75">
      <c r="B37" s="358"/>
    </row>
    <row r="38" ht="12.75">
      <c r="B38" s="358"/>
    </row>
    <row r="39" ht="12.75">
      <c r="B39" s="358"/>
    </row>
    <row r="40" ht="12.75">
      <c r="B40" s="358"/>
    </row>
    <row r="41" ht="12.75">
      <c r="B41" s="358"/>
    </row>
    <row r="42" ht="12.75">
      <c r="B42" s="358"/>
    </row>
    <row r="43" ht="12.75">
      <c r="B43" s="358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203" customWidth="1"/>
    <col min="2" max="2" width="11.25390625" style="203" customWidth="1"/>
    <col min="3" max="3" width="11.00390625" style="203" customWidth="1"/>
    <col min="4" max="4" width="8.125" style="203" customWidth="1"/>
    <col min="5" max="6" width="11.125" style="203" customWidth="1"/>
    <col min="7" max="7" width="8.625" style="203" customWidth="1"/>
    <col min="8" max="8" width="9.125" style="203" customWidth="1"/>
    <col min="9" max="9" width="8.875" style="203" customWidth="1"/>
    <col min="10" max="10" width="8.00390625" style="203" customWidth="1"/>
    <col min="11" max="12" width="10.875" style="203" customWidth="1"/>
    <col min="13" max="13" width="8.00390625" style="203" customWidth="1"/>
    <col min="14" max="16384" width="9.125" style="203" customWidth="1"/>
  </cols>
  <sheetData>
    <row r="1" spans="1:13" ht="27" customHeight="1">
      <c r="A1" s="408" t="s">
        <v>134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 t="s">
        <v>90</v>
      </c>
    </row>
    <row r="3" spans="1:13" ht="13.5" customHeight="1">
      <c r="A3" s="391"/>
      <c r="B3" s="386" t="s">
        <v>115</v>
      </c>
      <c r="C3" s="386"/>
      <c r="D3" s="386"/>
      <c r="E3" s="386" t="s">
        <v>119</v>
      </c>
      <c r="F3" s="386"/>
      <c r="G3" s="387"/>
      <c r="H3" s="387"/>
      <c r="I3" s="387"/>
      <c r="J3" s="387"/>
      <c r="K3" s="387"/>
      <c r="L3" s="387"/>
      <c r="M3" s="388"/>
    </row>
    <row r="4" spans="1:13" ht="30.75" customHeight="1">
      <c r="A4" s="392"/>
      <c r="B4" s="386"/>
      <c r="C4" s="386"/>
      <c r="D4" s="386"/>
      <c r="E4" s="386" t="s">
        <v>116</v>
      </c>
      <c r="F4" s="386"/>
      <c r="G4" s="386"/>
      <c r="H4" s="386" t="s">
        <v>117</v>
      </c>
      <c r="I4" s="386"/>
      <c r="J4" s="386"/>
      <c r="K4" s="386" t="s">
        <v>118</v>
      </c>
      <c r="L4" s="386"/>
      <c r="M4" s="389"/>
    </row>
    <row r="5" spans="1:14" ht="44.25" customHeight="1">
      <c r="A5" s="392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195</v>
      </c>
      <c r="H5" s="310" t="s">
        <v>194</v>
      </c>
      <c r="I5" s="310" t="s">
        <v>120</v>
      </c>
      <c r="J5" s="310" t="s">
        <v>195</v>
      </c>
      <c r="K5" s="310" t="s">
        <v>194</v>
      </c>
      <c r="L5" s="310" t="s">
        <v>120</v>
      </c>
      <c r="M5" s="311" t="s">
        <v>195</v>
      </c>
      <c r="N5" s="204"/>
    </row>
    <row r="6" spans="1:26" ht="12.75">
      <c r="A6" s="84" t="s">
        <v>69</v>
      </c>
      <c r="B6" s="45">
        <v>1960523.4</v>
      </c>
      <c r="C6" s="45">
        <v>1996992.2999999998</v>
      </c>
      <c r="D6" s="320">
        <v>98.1738086821867</v>
      </c>
      <c r="E6" s="45">
        <v>1527071.5999999999</v>
      </c>
      <c r="F6" s="45">
        <v>1562649</v>
      </c>
      <c r="G6" s="320">
        <v>97.72326350959172</v>
      </c>
      <c r="H6" s="45">
        <v>8431.8</v>
      </c>
      <c r="I6" s="45">
        <v>9920.2</v>
      </c>
      <c r="J6" s="320">
        <v>84.99627023648715</v>
      </c>
      <c r="K6" s="45">
        <v>425020</v>
      </c>
      <c r="L6" s="45">
        <v>424423.1</v>
      </c>
      <c r="M6" s="320">
        <v>100.14063796244832</v>
      </c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65"/>
    </row>
    <row r="7" spans="1:26" ht="12.75">
      <c r="A7" s="185" t="s">
        <v>105</v>
      </c>
      <c r="B7" s="45">
        <v>22717.600000000002</v>
      </c>
      <c r="C7" s="45">
        <v>25625.1</v>
      </c>
      <c r="D7" s="48">
        <v>88.6537028148183</v>
      </c>
      <c r="E7" s="65">
        <v>1232.4</v>
      </c>
      <c r="F7" s="65">
        <v>4509</v>
      </c>
      <c r="G7" s="48">
        <v>27.332002661343978</v>
      </c>
      <c r="H7" s="65">
        <v>341.5</v>
      </c>
      <c r="I7" s="65">
        <v>336</v>
      </c>
      <c r="J7" s="48">
        <v>101.63690476190476</v>
      </c>
      <c r="K7" s="65">
        <v>21143.7</v>
      </c>
      <c r="L7" s="65">
        <v>20780.1</v>
      </c>
      <c r="M7" s="48">
        <v>101.74975096366236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65"/>
    </row>
    <row r="8" spans="1:26" ht="12.75">
      <c r="A8" s="46" t="s">
        <v>70</v>
      </c>
      <c r="B8" s="45">
        <v>293525.1</v>
      </c>
      <c r="C8" s="45">
        <v>299389.19999999995</v>
      </c>
      <c r="D8" s="48">
        <v>98.04131211145895</v>
      </c>
      <c r="E8" s="65">
        <v>264178.5</v>
      </c>
      <c r="F8" s="65">
        <v>269256.5</v>
      </c>
      <c r="G8" s="48">
        <v>98.11406595569652</v>
      </c>
      <c r="H8" s="65">
        <v>590.3</v>
      </c>
      <c r="I8" s="65">
        <v>701.1</v>
      </c>
      <c r="J8" s="48">
        <v>84.19626301526172</v>
      </c>
      <c r="K8" s="65">
        <v>28756.3</v>
      </c>
      <c r="L8" s="65">
        <v>29431.6</v>
      </c>
      <c r="M8" s="48">
        <v>97.70552739232662</v>
      </c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65"/>
    </row>
    <row r="9" spans="1:26" ht="12.75">
      <c r="A9" s="46" t="s">
        <v>71</v>
      </c>
      <c r="B9" s="45">
        <v>99265</v>
      </c>
      <c r="C9" s="45">
        <v>99501.40000000001</v>
      </c>
      <c r="D9" s="48">
        <v>99.76241540320035</v>
      </c>
      <c r="E9" s="65">
        <v>70636</v>
      </c>
      <c r="F9" s="65">
        <v>72401</v>
      </c>
      <c r="G9" s="48">
        <v>97.56218836756399</v>
      </c>
      <c r="H9" s="65">
        <v>226.8</v>
      </c>
      <c r="I9" s="65">
        <v>272.6</v>
      </c>
      <c r="J9" s="48">
        <v>83.19882611885545</v>
      </c>
      <c r="K9" s="65">
        <v>28402.2</v>
      </c>
      <c r="L9" s="65">
        <v>26827.8</v>
      </c>
      <c r="M9" s="48">
        <v>105.86853935097174</v>
      </c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65"/>
    </row>
    <row r="10" spans="1:26" ht="12.75">
      <c r="A10" s="46" t="s">
        <v>72</v>
      </c>
      <c r="B10" s="45">
        <v>213899.80000000002</v>
      </c>
      <c r="C10" s="45">
        <v>228819.7</v>
      </c>
      <c r="D10" s="48">
        <v>93.479626098627</v>
      </c>
      <c r="E10" s="65">
        <v>181893.1</v>
      </c>
      <c r="F10" s="65">
        <v>197229.2</v>
      </c>
      <c r="G10" s="48">
        <v>92.22422440490556</v>
      </c>
      <c r="H10" s="65">
        <v>488.6</v>
      </c>
      <c r="I10" s="65">
        <v>464.4</v>
      </c>
      <c r="J10" s="48">
        <v>105.21102497846684</v>
      </c>
      <c r="K10" s="65">
        <v>31518.1</v>
      </c>
      <c r="L10" s="65">
        <v>31126.1</v>
      </c>
      <c r="M10" s="48">
        <v>101.25939324232718</v>
      </c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65"/>
    </row>
    <row r="11" spans="1:26" ht="12.75">
      <c r="A11" s="46" t="s">
        <v>73</v>
      </c>
      <c r="B11" s="45">
        <v>4180.1</v>
      </c>
      <c r="C11" s="45">
        <v>11604</v>
      </c>
      <c r="D11" s="48">
        <v>36.02292312995519</v>
      </c>
      <c r="E11" s="65">
        <v>3430</v>
      </c>
      <c r="F11" s="65">
        <v>10953.6</v>
      </c>
      <c r="G11" s="48">
        <v>31.313905930470348</v>
      </c>
      <c r="H11" s="65">
        <v>112.6</v>
      </c>
      <c r="I11" s="65">
        <v>76.1</v>
      </c>
      <c r="J11" s="48">
        <v>147.96320630749017</v>
      </c>
      <c r="K11" s="65">
        <v>637.5</v>
      </c>
      <c r="L11" s="65">
        <v>574.3</v>
      </c>
      <c r="M11" s="48">
        <v>111.00470137558769</v>
      </c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65"/>
    </row>
    <row r="12" spans="1:26" ht="12.75">
      <c r="A12" s="46" t="s">
        <v>74</v>
      </c>
      <c r="B12" s="45">
        <v>66842.2</v>
      </c>
      <c r="C12" s="45">
        <v>80089.8</v>
      </c>
      <c r="D12" s="48">
        <v>83.45906719707128</v>
      </c>
      <c r="E12" s="65">
        <v>51974</v>
      </c>
      <c r="F12" s="65">
        <v>65272.9</v>
      </c>
      <c r="G12" s="48">
        <v>79.62569458381655</v>
      </c>
      <c r="H12" s="65">
        <v>496.5</v>
      </c>
      <c r="I12" s="65">
        <v>499.6</v>
      </c>
      <c r="J12" s="48">
        <v>99.3795036028823</v>
      </c>
      <c r="K12" s="65">
        <v>14371.7</v>
      </c>
      <c r="L12" s="65">
        <v>14317.3</v>
      </c>
      <c r="M12" s="48">
        <v>100.379959908642</v>
      </c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65"/>
    </row>
    <row r="13" spans="1:26" ht="12.75">
      <c r="A13" s="46" t="s">
        <v>75</v>
      </c>
      <c r="B13" s="45">
        <v>43608.1</v>
      </c>
      <c r="C13" s="45">
        <v>47922.3</v>
      </c>
      <c r="D13" s="48">
        <v>90.99751055354187</v>
      </c>
      <c r="E13" s="65">
        <v>22469.6</v>
      </c>
      <c r="F13" s="65">
        <v>26884</v>
      </c>
      <c r="G13" s="48">
        <v>83.57982443088827</v>
      </c>
      <c r="H13" s="65">
        <v>907.7</v>
      </c>
      <c r="I13" s="65">
        <v>902.3</v>
      </c>
      <c r="J13" s="48">
        <v>100.59847057519673</v>
      </c>
      <c r="K13" s="65">
        <v>20230.8</v>
      </c>
      <c r="L13" s="65">
        <v>20136</v>
      </c>
      <c r="M13" s="48">
        <v>100.47079856972586</v>
      </c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65"/>
    </row>
    <row r="14" spans="1:26" ht="12.75">
      <c r="A14" s="46" t="s">
        <v>107</v>
      </c>
      <c r="B14" s="45">
        <v>158987.4</v>
      </c>
      <c r="C14" s="45">
        <v>151659.3</v>
      </c>
      <c r="D14" s="48">
        <v>104.83194898037905</v>
      </c>
      <c r="E14" s="65">
        <v>126292.1</v>
      </c>
      <c r="F14" s="65">
        <v>118737.6</v>
      </c>
      <c r="G14" s="48">
        <v>106.36234857366159</v>
      </c>
      <c r="H14" s="65">
        <v>926.9</v>
      </c>
      <c r="I14" s="65">
        <v>912.4</v>
      </c>
      <c r="J14" s="48">
        <v>101.58921525646646</v>
      </c>
      <c r="K14" s="65">
        <v>31768.4</v>
      </c>
      <c r="L14" s="65">
        <v>32009.3</v>
      </c>
      <c r="M14" s="48">
        <v>99.24740622256657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65"/>
    </row>
    <row r="15" spans="1:26" ht="12.75">
      <c r="A15" s="46" t="s">
        <v>76</v>
      </c>
      <c r="B15" s="45">
        <v>279523.19999999995</v>
      </c>
      <c r="C15" s="45">
        <v>236900.69999999998</v>
      </c>
      <c r="D15" s="48">
        <v>117.99171551624795</v>
      </c>
      <c r="E15" s="65">
        <v>263166.3</v>
      </c>
      <c r="F15" s="65">
        <v>220491.3</v>
      </c>
      <c r="G15" s="48">
        <v>119.35450514374035</v>
      </c>
      <c r="H15" s="65">
        <v>2092.1</v>
      </c>
      <c r="I15" s="65">
        <v>2052.9</v>
      </c>
      <c r="J15" s="48">
        <v>101.90949388669686</v>
      </c>
      <c r="K15" s="65">
        <v>14264.8</v>
      </c>
      <c r="L15" s="65">
        <v>14356.5</v>
      </c>
      <c r="M15" s="48">
        <v>99.36126493226064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65"/>
    </row>
    <row r="16" spans="1:26" ht="14.25" customHeight="1">
      <c r="A16" s="46" t="s">
        <v>77</v>
      </c>
      <c r="B16" s="45">
        <v>215293.09999999998</v>
      </c>
      <c r="C16" s="45">
        <v>239018.8</v>
      </c>
      <c r="D16" s="48">
        <v>90.07370968308767</v>
      </c>
      <c r="E16" s="65">
        <v>134165.4</v>
      </c>
      <c r="F16" s="65">
        <v>154835.3</v>
      </c>
      <c r="G16" s="48">
        <v>86.65039561392008</v>
      </c>
      <c r="H16" s="65">
        <v>151.9</v>
      </c>
      <c r="I16" s="65">
        <v>168.5</v>
      </c>
      <c r="J16" s="48">
        <v>90.14836795252225</v>
      </c>
      <c r="K16" s="65">
        <v>80975.8</v>
      </c>
      <c r="L16" s="65">
        <v>84015</v>
      </c>
      <c r="M16" s="48">
        <v>96.3825507349878</v>
      </c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65"/>
    </row>
    <row r="17" spans="1:26" ht="14.25" customHeight="1">
      <c r="A17" s="46" t="s">
        <v>78</v>
      </c>
      <c r="B17" s="45">
        <v>2285</v>
      </c>
      <c r="C17" s="45">
        <v>2551.4</v>
      </c>
      <c r="D17" s="48">
        <v>89.558673669358</v>
      </c>
      <c r="E17" s="66" t="s">
        <v>84</v>
      </c>
      <c r="F17" s="65">
        <v>772</v>
      </c>
      <c r="G17" s="48" t="s">
        <v>84</v>
      </c>
      <c r="H17" s="65">
        <v>16.4</v>
      </c>
      <c r="I17" s="65">
        <v>16</v>
      </c>
      <c r="J17" s="48">
        <v>102.49999999999999</v>
      </c>
      <c r="K17" s="65">
        <v>2268.6</v>
      </c>
      <c r="L17" s="65">
        <v>1763.4</v>
      </c>
      <c r="M17" s="48">
        <v>128.64920040830214</v>
      </c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65"/>
    </row>
    <row r="18" spans="1:26" ht="14.25" customHeight="1">
      <c r="A18" s="46" t="s">
        <v>79</v>
      </c>
      <c r="B18" s="45">
        <v>221.29999999999998</v>
      </c>
      <c r="C18" s="45">
        <v>232.89999999999998</v>
      </c>
      <c r="D18" s="48">
        <v>95.01932159725204</v>
      </c>
      <c r="E18" s="66" t="s">
        <v>84</v>
      </c>
      <c r="F18" s="65">
        <v>11.6</v>
      </c>
      <c r="G18" s="66" t="s">
        <v>84</v>
      </c>
      <c r="H18" s="65">
        <v>51.6</v>
      </c>
      <c r="I18" s="65">
        <v>51.6</v>
      </c>
      <c r="J18" s="48">
        <v>100</v>
      </c>
      <c r="K18" s="65">
        <v>169.7</v>
      </c>
      <c r="L18" s="65">
        <v>169.7</v>
      </c>
      <c r="M18" s="48">
        <v>100</v>
      </c>
      <c r="O18" s="277"/>
      <c r="P18" s="277"/>
      <c r="Q18" s="277"/>
      <c r="R18" s="277"/>
      <c r="S18" s="278"/>
      <c r="T18" s="278"/>
      <c r="U18" s="277"/>
      <c r="V18" s="277"/>
      <c r="W18" s="277"/>
      <c r="X18" s="277"/>
      <c r="Y18" s="277"/>
      <c r="Z18" s="65"/>
    </row>
    <row r="19" spans="1:26" ht="14.25" customHeight="1">
      <c r="A19" s="46" t="s">
        <v>80</v>
      </c>
      <c r="B19" s="45">
        <v>92095.6</v>
      </c>
      <c r="C19" s="45">
        <v>94948.6</v>
      </c>
      <c r="D19" s="48">
        <v>96.99521635916696</v>
      </c>
      <c r="E19" s="65">
        <v>72193</v>
      </c>
      <c r="F19" s="65">
        <v>74106.4</v>
      </c>
      <c r="G19" s="48">
        <v>97.41803676875412</v>
      </c>
      <c r="H19" s="65">
        <v>464.5</v>
      </c>
      <c r="I19" s="65">
        <v>466.6</v>
      </c>
      <c r="J19" s="48">
        <v>99.54993570510072</v>
      </c>
      <c r="K19" s="65">
        <v>19438.1</v>
      </c>
      <c r="L19" s="65">
        <v>20375.6</v>
      </c>
      <c r="M19" s="48">
        <v>95.39890849840005</v>
      </c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65"/>
    </row>
    <row r="20" spans="1:26" ht="14.25" customHeight="1">
      <c r="A20" s="46" t="s">
        <v>81</v>
      </c>
      <c r="B20" s="45">
        <v>254441.30000000002</v>
      </c>
      <c r="C20" s="45">
        <v>275279.1</v>
      </c>
      <c r="D20" s="48">
        <v>92.43030073841423</v>
      </c>
      <c r="E20" s="65">
        <v>209357.1</v>
      </c>
      <c r="F20" s="65">
        <v>230876.8</v>
      </c>
      <c r="G20" s="48">
        <v>90.67914142954164</v>
      </c>
      <c r="H20" s="65">
        <v>72.7</v>
      </c>
      <c r="I20" s="65">
        <v>96.8</v>
      </c>
      <c r="J20" s="48">
        <v>75.10330578512398</v>
      </c>
      <c r="K20" s="65">
        <v>45011.5</v>
      </c>
      <c r="L20" s="65">
        <v>44305.5</v>
      </c>
      <c r="M20" s="48">
        <v>101.59348162192053</v>
      </c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65"/>
    </row>
    <row r="21" spans="1:26" ht="14.25" customHeight="1">
      <c r="A21" s="46" t="s">
        <v>82</v>
      </c>
      <c r="B21" s="45">
        <v>105325</v>
      </c>
      <c r="C21" s="45">
        <v>108691.5</v>
      </c>
      <c r="D21" s="48">
        <v>96.9027016832043</v>
      </c>
      <c r="E21" s="65">
        <v>48461.2</v>
      </c>
      <c r="F21" s="65">
        <v>52392.5</v>
      </c>
      <c r="G21" s="48">
        <v>92.49644510187527</v>
      </c>
      <c r="H21" s="65">
        <v>1092.9</v>
      </c>
      <c r="I21" s="65">
        <v>1042.9</v>
      </c>
      <c r="J21" s="48">
        <v>104.7943235209512</v>
      </c>
      <c r="K21" s="65">
        <v>55770.9</v>
      </c>
      <c r="L21" s="65">
        <v>55256.1</v>
      </c>
      <c r="M21" s="48">
        <v>100.93166184366974</v>
      </c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65"/>
    </row>
    <row r="22" spans="1:26" ht="14.25" customHeight="1">
      <c r="A22" s="185" t="s">
        <v>106</v>
      </c>
      <c r="B22" s="45">
        <v>6578.4</v>
      </c>
      <c r="C22" s="45">
        <v>8866.3</v>
      </c>
      <c r="D22" s="48">
        <v>74.19554944001443</v>
      </c>
      <c r="E22" s="65">
        <v>4818.8</v>
      </c>
      <c r="F22" s="65">
        <v>5978.3</v>
      </c>
      <c r="G22" s="48">
        <v>80.60485422277236</v>
      </c>
      <c r="H22" s="65">
        <v>287.9</v>
      </c>
      <c r="I22" s="65">
        <v>1758.1</v>
      </c>
      <c r="J22" s="48">
        <v>16.37563278539332</v>
      </c>
      <c r="K22" s="65">
        <v>1471.7</v>
      </c>
      <c r="L22" s="65">
        <v>1129.9</v>
      </c>
      <c r="M22" s="48">
        <v>130.25046464288874</v>
      </c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65"/>
    </row>
    <row r="23" spans="1:26" ht="14.25" customHeight="1">
      <c r="A23" s="46" t="s">
        <v>83</v>
      </c>
      <c r="B23" s="45">
        <v>29545.199999999997</v>
      </c>
      <c r="C23" s="45">
        <v>28662</v>
      </c>
      <c r="D23" s="48">
        <v>103.08143186100061</v>
      </c>
      <c r="E23" s="65">
        <v>2813.2</v>
      </c>
      <c r="F23" s="65">
        <v>2938.7</v>
      </c>
      <c r="G23" s="48">
        <v>95.72940415830129</v>
      </c>
      <c r="H23" s="65">
        <v>110.9</v>
      </c>
      <c r="I23" s="65">
        <v>102.3</v>
      </c>
      <c r="J23" s="48">
        <v>108.40664711632455</v>
      </c>
      <c r="K23" s="65">
        <v>26621.1</v>
      </c>
      <c r="L23" s="65">
        <v>25621</v>
      </c>
      <c r="M23" s="48">
        <v>103.90343858553531</v>
      </c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65"/>
    </row>
    <row r="24" spans="1:26" ht="12.75">
      <c r="A24" s="46" t="s">
        <v>111</v>
      </c>
      <c r="B24" s="45">
        <v>1</v>
      </c>
      <c r="C24" s="45">
        <v>1.5</v>
      </c>
      <c r="D24" s="48">
        <v>66.66666666666667</v>
      </c>
      <c r="E24" s="66" t="s">
        <v>84</v>
      </c>
      <c r="F24" s="66" t="s">
        <v>84</v>
      </c>
      <c r="G24" s="48" t="s">
        <v>84</v>
      </c>
      <c r="H24" s="66" t="s">
        <v>84</v>
      </c>
      <c r="I24" s="66" t="s">
        <v>84</v>
      </c>
      <c r="J24" s="66" t="s">
        <v>84</v>
      </c>
      <c r="K24" s="65">
        <v>1</v>
      </c>
      <c r="L24" s="65">
        <v>1.5</v>
      </c>
      <c r="M24" s="48">
        <v>66.66666666666667</v>
      </c>
      <c r="O24" s="277"/>
      <c r="P24" s="277"/>
      <c r="Q24" s="277"/>
      <c r="R24" s="278"/>
      <c r="S24" s="278"/>
      <c r="T24" s="278"/>
      <c r="U24" s="278"/>
      <c r="V24" s="278"/>
      <c r="W24" s="278"/>
      <c r="X24" s="277"/>
      <c r="Y24" s="277"/>
      <c r="Z24" s="65"/>
    </row>
    <row r="25" spans="1:26" ht="12.75">
      <c r="A25" s="46" t="s">
        <v>85</v>
      </c>
      <c r="B25" s="45">
        <v>96.4</v>
      </c>
      <c r="C25" s="45">
        <v>114.1</v>
      </c>
      <c r="D25" s="48">
        <v>84.48729184925504</v>
      </c>
      <c r="E25" s="65">
        <v>0.5</v>
      </c>
      <c r="F25" s="65">
        <v>0.5</v>
      </c>
      <c r="G25" s="48">
        <v>100</v>
      </c>
      <c r="H25" s="66" t="s">
        <v>84</v>
      </c>
      <c r="I25" s="66" t="s">
        <v>84</v>
      </c>
      <c r="J25" s="66" t="s">
        <v>84</v>
      </c>
      <c r="K25" s="65">
        <v>95.9</v>
      </c>
      <c r="L25" s="65">
        <v>113.6</v>
      </c>
      <c r="M25" s="48">
        <v>84.41901408450705</v>
      </c>
      <c r="O25" s="277"/>
      <c r="P25" s="277"/>
      <c r="Q25" s="277"/>
      <c r="R25" s="277"/>
      <c r="S25" s="277"/>
      <c r="T25" s="277"/>
      <c r="U25" s="278"/>
      <c r="V25" s="278"/>
      <c r="W25" s="278"/>
      <c r="X25" s="277"/>
      <c r="Y25" s="277"/>
      <c r="Z25" s="65"/>
    </row>
    <row r="26" spans="1:26" ht="12.75">
      <c r="A26" s="49" t="s">
        <v>86</v>
      </c>
      <c r="B26" s="50">
        <v>72092.59999999999</v>
      </c>
      <c r="C26" s="50">
        <v>57114.600000000006</v>
      </c>
      <c r="D26" s="50">
        <v>126.22446799942568</v>
      </c>
      <c r="E26" s="174">
        <v>69990.4</v>
      </c>
      <c r="F26" s="174">
        <v>55001.8</v>
      </c>
      <c r="G26" s="50">
        <v>127.25110814555158</v>
      </c>
      <c r="H26" s="90" t="s">
        <v>84</v>
      </c>
      <c r="I26" s="90" t="s">
        <v>84</v>
      </c>
      <c r="J26" s="90" t="s">
        <v>84</v>
      </c>
      <c r="K26" s="174">
        <v>2102.2</v>
      </c>
      <c r="L26" s="174">
        <v>2112.8</v>
      </c>
      <c r="M26" s="50">
        <v>99.49829609996213</v>
      </c>
      <c r="O26" s="277"/>
      <c r="P26" s="277"/>
      <c r="Q26" s="277"/>
      <c r="R26" s="277"/>
      <c r="S26" s="277"/>
      <c r="T26" s="277"/>
      <c r="U26" s="278"/>
      <c r="V26" s="278"/>
      <c r="W26" s="278"/>
      <c r="X26" s="277"/>
      <c r="Y26" s="277"/>
      <c r="Z26" s="65"/>
    </row>
    <row r="27" spans="1:13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2:13" ht="12.75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2:13" ht="12.75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2:13" ht="12.75"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2:13" ht="12.7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2:13" ht="12.75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</row>
    <row r="33" spans="2:13" ht="12.75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2:13" ht="12.7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2:13" ht="12.7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2:13" ht="12.7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2:13" ht="12.75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2:13" ht="12.75">
      <c r="B38" s="200"/>
      <c r="C38" s="200"/>
      <c r="D38" s="200"/>
      <c r="E38" s="200"/>
      <c r="F38" s="202"/>
      <c r="G38" s="202"/>
      <c r="H38" s="200"/>
      <c r="I38" s="200"/>
      <c r="J38" s="200"/>
      <c r="K38" s="200"/>
      <c r="L38" s="200"/>
      <c r="M38" s="200"/>
    </row>
    <row r="39" spans="2:13" ht="12.7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2:13" ht="12.7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2:13" ht="12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2:13" ht="12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2:13" ht="12.75">
      <c r="B43" s="200"/>
      <c r="C43" s="200"/>
      <c r="D43" s="200"/>
      <c r="E43" s="202"/>
      <c r="F43" s="202"/>
      <c r="G43" s="202"/>
      <c r="H43" s="202"/>
      <c r="I43" s="202"/>
      <c r="J43" s="202"/>
      <c r="K43" s="200"/>
      <c r="L43" s="200"/>
      <c r="M43" s="200"/>
    </row>
    <row r="44" spans="2:13" ht="12.75">
      <c r="B44" s="200"/>
      <c r="C44" s="200"/>
      <c r="D44" s="200"/>
      <c r="E44" s="200"/>
      <c r="F44" s="200"/>
      <c r="G44" s="200"/>
      <c r="H44" s="202"/>
      <c r="I44" s="202"/>
      <c r="J44" s="202"/>
      <c r="K44" s="200"/>
      <c r="L44" s="200"/>
      <c r="M44" s="200"/>
    </row>
    <row r="45" spans="2:13" ht="12.75">
      <c r="B45" s="200"/>
      <c r="C45" s="200"/>
      <c r="D45" s="200"/>
      <c r="E45" s="200"/>
      <c r="F45" s="200"/>
      <c r="G45" s="200"/>
      <c r="H45" s="202"/>
      <c r="I45" s="202"/>
      <c r="J45" s="202"/>
      <c r="K45" s="200"/>
      <c r="L45" s="200"/>
      <c r="M45" s="200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17" customWidth="1"/>
    <col min="2" max="2" width="9.625" style="217" customWidth="1"/>
    <col min="3" max="3" width="9.375" style="217" customWidth="1"/>
    <col min="4" max="4" width="9.75390625" style="217" customWidth="1"/>
    <col min="5" max="5" width="8.25390625" style="217" customWidth="1"/>
    <col min="6" max="6" width="8.75390625" style="217" customWidth="1"/>
    <col min="7" max="7" width="10.375" style="217" customWidth="1"/>
    <col min="8" max="9" width="9.125" style="217" customWidth="1"/>
    <col min="10" max="10" width="10.125" style="217" customWidth="1"/>
    <col min="11" max="12" width="9.625" style="217" customWidth="1"/>
    <col min="13" max="13" width="10.375" style="217" customWidth="1"/>
    <col min="14" max="14" width="7.125" style="217" customWidth="1"/>
    <col min="15" max="16384" width="9.125" style="217" customWidth="1"/>
  </cols>
  <sheetData>
    <row r="1" spans="1:13" ht="29.25" customHeight="1">
      <c r="A1" s="409" t="s">
        <v>135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2:13" ht="12.75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 t="s">
        <v>91</v>
      </c>
    </row>
    <row r="3" spans="1:13" ht="14.25" customHeight="1">
      <c r="A3" s="391"/>
      <c r="B3" s="386" t="s">
        <v>115</v>
      </c>
      <c r="C3" s="386"/>
      <c r="D3" s="386"/>
      <c r="E3" s="386" t="s">
        <v>119</v>
      </c>
      <c r="F3" s="386"/>
      <c r="G3" s="387"/>
      <c r="H3" s="387"/>
      <c r="I3" s="387"/>
      <c r="J3" s="387"/>
      <c r="K3" s="387"/>
      <c r="L3" s="387"/>
      <c r="M3" s="388"/>
    </row>
    <row r="4" spans="1:14" ht="30" customHeight="1">
      <c r="A4" s="392"/>
      <c r="B4" s="386"/>
      <c r="C4" s="386"/>
      <c r="D4" s="386"/>
      <c r="E4" s="386" t="s">
        <v>116</v>
      </c>
      <c r="F4" s="386"/>
      <c r="G4" s="386"/>
      <c r="H4" s="386" t="s">
        <v>117</v>
      </c>
      <c r="I4" s="386"/>
      <c r="J4" s="386"/>
      <c r="K4" s="386" t="s">
        <v>118</v>
      </c>
      <c r="L4" s="386"/>
      <c r="M4" s="389"/>
      <c r="N4" s="262"/>
    </row>
    <row r="5" spans="1:14" ht="39.75" customHeight="1">
      <c r="A5" s="392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195</v>
      </c>
      <c r="H5" s="310" t="s">
        <v>194</v>
      </c>
      <c r="I5" s="310" t="s">
        <v>120</v>
      </c>
      <c r="J5" s="310" t="s">
        <v>195</v>
      </c>
      <c r="K5" s="310" t="s">
        <v>194</v>
      </c>
      <c r="L5" s="310" t="s">
        <v>120</v>
      </c>
      <c r="M5" s="311" t="s">
        <v>195</v>
      </c>
      <c r="N5" s="262"/>
    </row>
    <row r="6" spans="1:26" ht="12.75" customHeight="1">
      <c r="A6" s="44" t="s">
        <v>69</v>
      </c>
      <c r="B6" s="108">
        <f>E6+H6+K6</f>
        <v>1148606</v>
      </c>
      <c r="C6" s="108">
        <f>F6+I6+L6</f>
        <v>1123017</v>
      </c>
      <c r="D6" s="47">
        <f>B6/C6%</f>
        <v>102.27859417978534</v>
      </c>
      <c r="E6" s="108">
        <f>SUM(E7:E26)</f>
        <v>83083</v>
      </c>
      <c r="F6" s="108">
        <f>SUM(F7:F26)</f>
        <v>83801</v>
      </c>
      <c r="G6" s="47">
        <f>E6/F6%</f>
        <v>99.14320831493657</v>
      </c>
      <c r="H6" s="108">
        <f>SUM(H7:H26)</f>
        <v>273788</v>
      </c>
      <c r="I6" s="108">
        <f>SUM(I7:I26)</f>
        <v>260974</v>
      </c>
      <c r="J6" s="47">
        <f>H6/I6%</f>
        <v>104.91006766957629</v>
      </c>
      <c r="K6" s="108">
        <f>SUM(K7:K26)</f>
        <v>791735</v>
      </c>
      <c r="L6" s="108">
        <f>SUM(L7:L26)</f>
        <v>778242</v>
      </c>
      <c r="M6" s="47">
        <f>K6/L6%</f>
        <v>101.73377946705523</v>
      </c>
      <c r="N6" s="216"/>
      <c r="O6" s="86"/>
      <c r="P6" s="86"/>
      <c r="Q6" s="65"/>
      <c r="R6" s="86"/>
      <c r="S6" s="86"/>
      <c r="T6" s="65"/>
      <c r="U6" s="86"/>
      <c r="V6" s="86"/>
      <c r="W6" s="65"/>
      <c r="X6" s="86"/>
      <c r="Y6" s="86"/>
      <c r="Z6" s="65"/>
    </row>
    <row r="7" spans="1:26" ht="12.75" customHeight="1">
      <c r="A7" s="185" t="s">
        <v>105</v>
      </c>
      <c r="B7" s="108">
        <f aca="true" t="shared" si="0" ref="B7:C23">E7+H7+K7</f>
        <v>92398</v>
      </c>
      <c r="C7" s="108">
        <f t="shared" si="0"/>
        <v>88424</v>
      </c>
      <c r="D7" s="47">
        <f aca="true" t="shared" si="1" ref="D7:D26">B7/C7%</f>
        <v>104.49425495340631</v>
      </c>
      <c r="E7" s="86">
        <v>467</v>
      </c>
      <c r="F7" s="86">
        <v>272</v>
      </c>
      <c r="G7" s="47">
        <f aca="true" t="shared" si="2" ref="G7:G22">E7/F7%</f>
        <v>171.69117647058823</v>
      </c>
      <c r="H7" s="86">
        <v>48823</v>
      </c>
      <c r="I7" s="86">
        <v>47297</v>
      </c>
      <c r="J7" s="47">
        <f aca="true" t="shared" si="3" ref="J7:J26">H7/I7%</f>
        <v>103.22642028035604</v>
      </c>
      <c r="K7" s="86">
        <v>43108</v>
      </c>
      <c r="L7" s="86">
        <v>40855</v>
      </c>
      <c r="M7" s="47">
        <f aca="true" t="shared" si="4" ref="M7:M26">K7/L7%</f>
        <v>105.51462489291396</v>
      </c>
      <c r="N7" s="216"/>
      <c r="O7" s="86"/>
      <c r="P7" s="86"/>
      <c r="Q7" s="65"/>
      <c r="R7" s="86"/>
      <c r="S7" s="86"/>
      <c r="T7" s="65"/>
      <c r="U7" s="86"/>
      <c r="V7" s="86"/>
      <c r="W7" s="65"/>
      <c r="X7" s="86"/>
      <c r="Y7" s="86"/>
      <c r="Z7" s="65"/>
    </row>
    <row r="8" spans="1:26" ht="12.75">
      <c r="A8" s="46" t="s">
        <v>70</v>
      </c>
      <c r="B8" s="108">
        <f t="shared" si="0"/>
        <v>68869</v>
      </c>
      <c r="C8" s="108">
        <f t="shared" si="0"/>
        <v>77632</v>
      </c>
      <c r="D8" s="47">
        <f t="shared" si="1"/>
        <v>88.71212901896125</v>
      </c>
      <c r="E8" s="86">
        <v>6244</v>
      </c>
      <c r="F8" s="86">
        <v>9521</v>
      </c>
      <c r="G8" s="280">
        <f t="shared" si="2"/>
        <v>65.58134649721669</v>
      </c>
      <c r="H8" s="86">
        <v>7199</v>
      </c>
      <c r="I8" s="86">
        <v>6695</v>
      </c>
      <c r="J8" s="47">
        <f t="shared" si="3"/>
        <v>107.52800597460791</v>
      </c>
      <c r="K8" s="86">
        <v>55426</v>
      </c>
      <c r="L8" s="86">
        <v>61416</v>
      </c>
      <c r="M8" s="47">
        <f t="shared" si="4"/>
        <v>90.2468412140159</v>
      </c>
      <c r="N8" s="216"/>
      <c r="O8" s="86"/>
      <c r="P8" s="86"/>
      <c r="Q8" s="65"/>
      <c r="R8" s="86"/>
      <c r="S8" s="86"/>
      <c r="T8" s="65"/>
      <c r="U8" s="86"/>
      <c r="V8" s="86"/>
      <c r="W8" s="65"/>
      <c r="X8" s="86"/>
      <c r="Y8" s="86"/>
      <c r="Z8" s="65"/>
    </row>
    <row r="9" spans="1:26" ht="12.75">
      <c r="A9" s="46" t="s">
        <v>71</v>
      </c>
      <c r="B9" s="108">
        <f t="shared" si="0"/>
        <v>132466</v>
      </c>
      <c r="C9" s="108">
        <f t="shared" si="0"/>
        <v>130578</v>
      </c>
      <c r="D9" s="47">
        <f t="shared" si="1"/>
        <v>101.44587909142429</v>
      </c>
      <c r="E9" s="86">
        <v>18095</v>
      </c>
      <c r="F9" s="86">
        <v>19586</v>
      </c>
      <c r="G9" s="280">
        <f t="shared" si="2"/>
        <v>92.38741958541814</v>
      </c>
      <c r="H9" s="86">
        <v>21324</v>
      </c>
      <c r="I9" s="86">
        <v>18679</v>
      </c>
      <c r="J9" s="47">
        <f t="shared" si="3"/>
        <v>114.16028695326303</v>
      </c>
      <c r="K9" s="86">
        <v>93047</v>
      </c>
      <c r="L9" s="86">
        <v>92313</v>
      </c>
      <c r="M9" s="47">
        <f t="shared" si="4"/>
        <v>100.7951209472122</v>
      </c>
      <c r="N9" s="216"/>
      <c r="O9" s="86"/>
      <c r="P9" s="86"/>
      <c r="Q9" s="65"/>
      <c r="R9" s="86"/>
      <c r="S9" s="86"/>
      <c r="T9" s="65"/>
      <c r="U9" s="86"/>
      <c r="V9" s="86"/>
      <c r="W9" s="65"/>
      <c r="X9" s="86"/>
      <c r="Y9" s="86"/>
      <c r="Z9" s="65"/>
    </row>
    <row r="10" spans="1:26" ht="12.75">
      <c r="A10" s="46" t="s">
        <v>72</v>
      </c>
      <c r="B10" s="108">
        <f t="shared" si="0"/>
        <v>103128</v>
      </c>
      <c r="C10" s="108">
        <f t="shared" si="0"/>
        <v>99440</v>
      </c>
      <c r="D10" s="280">
        <f t="shared" si="1"/>
        <v>103.7087691069992</v>
      </c>
      <c r="E10" s="86">
        <v>1923</v>
      </c>
      <c r="F10" s="86">
        <v>1686</v>
      </c>
      <c r="G10" s="280">
        <f t="shared" si="2"/>
        <v>114.05693950177937</v>
      </c>
      <c r="H10" s="86">
        <v>31987</v>
      </c>
      <c r="I10" s="86">
        <v>31937</v>
      </c>
      <c r="J10" s="280">
        <f t="shared" si="3"/>
        <v>100.1565582240035</v>
      </c>
      <c r="K10" s="86">
        <v>69218</v>
      </c>
      <c r="L10" s="86">
        <v>65817</v>
      </c>
      <c r="M10" s="280">
        <f t="shared" si="4"/>
        <v>105.16735797742226</v>
      </c>
      <c r="N10" s="216"/>
      <c r="O10" s="86"/>
      <c r="P10" s="86"/>
      <c r="Q10" s="65"/>
      <c r="R10" s="86"/>
      <c r="S10" s="86"/>
      <c r="T10" s="65"/>
      <c r="U10" s="86"/>
      <c r="V10" s="86"/>
      <c r="W10" s="65"/>
      <c r="X10" s="86"/>
      <c r="Y10" s="86"/>
      <c r="Z10" s="65"/>
    </row>
    <row r="11" spans="1:26" ht="12.75">
      <c r="A11" s="46" t="s">
        <v>73</v>
      </c>
      <c r="B11" s="108">
        <f t="shared" si="0"/>
        <v>10724</v>
      </c>
      <c r="C11" s="108">
        <f>F11+I11+L11</f>
        <v>11059</v>
      </c>
      <c r="D11" s="47">
        <f t="shared" si="1"/>
        <v>96.97079301926033</v>
      </c>
      <c r="E11" s="86">
        <v>1</v>
      </c>
      <c r="F11" s="86">
        <v>4</v>
      </c>
      <c r="G11" s="280">
        <f t="shared" si="2"/>
        <v>25</v>
      </c>
      <c r="H11" s="86">
        <v>2453</v>
      </c>
      <c r="I11" s="86">
        <v>2460</v>
      </c>
      <c r="J11" s="47">
        <f t="shared" si="3"/>
        <v>99.71544715447153</v>
      </c>
      <c r="K11" s="86">
        <v>8270</v>
      </c>
      <c r="L11" s="86">
        <v>8595</v>
      </c>
      <c r="M11" s="47">
        <f t="shared" si="4"/>
        <v>96.21873182082606</v>
      </c>
      <c r="N11" s="216"/>
      <c r="O11" s="86"/>
      <c r="P11" s="86"/>
      <c r="Q11" s="65"/>
      <c r="R11" s="86"/>
      <c r="S11" s="86"/>
      <c r="T11" s="65"/>
      <c r="U11" s="86"/>
      <c r="V11" s="86"/>
      <c r="W11" s="65"/>
      <c r="X11" s="86"/>
      <c r="Y11" s="86"/>
      <c r="Z11" s="65"/>
    </row>
    <row r="12" spans="1:26" ht="12.75">
      <c r="A12" s="46" t="s">
        <v>74</v>
      </c>
      <c r="B12" s="108">
        <f t="shared" si="0"/>
        <v>70864</v>
      </c>
      <c r="C12" s="108">
        <f t="shared" si="0"/>
        <v>67049</v>
      </c>
      <c r="D12" s="47">
        <f t="shared" si="1"/>
        <v>105.6898686035586</v>
      </c>
      <c r="E12" s="86">
        <v>4367</v>
      </c>
      <c r="F12" s="86">
        <v>4847</v>
      </c>
      <c r="G12" s="280">
        <f t="shared" si="2"/>
        <v>90.09696719620383</v>
      </c>
      <c r="H12" s="86">
        <v>29025</v>
      </c>
      <c r="I12" s="86">
        <v>26552</v>
      </c>
      <c r="J12" s="47">
        <f t="shared" si="3"/>
        <v>109.31379933714975</v>
      </c>
      <c r="K12" s="86">
        <v>37472</v>
      </c>
      <c r="L12" s="86">
        <v>35650</v>
      </c>
      <c r="M12" s="47">
        <f t="shared" si="4"/>
        <v>105.11079943899018</v>
      </c>
      <c r="N12" s="216"/>
      <c r="O12" s="86"/>
      <c r="P12" s="86"/>
      <c r="Q12" s="65"/>
      <c r="R12" s="86"/>
      <c r="S12" s="86"/>
      <c r="T12" s="65"/>
      <c r="U12" s="86"/>
      <c r="V12" s="86"/>
      <c r="W12" s="65"/>
      <c r="X12" s="86"/>
      <c r="Y12" s="86"/>
      <c r="Z12" s="65"/>
    </row>
    <row r="13" spans="1:26" ht="12.75">
      <c r="A13" s="46" t="s">
        <v>75</v>
      </c>
      <c r="B13" s="108">
        <f t="shared" si="0"/>
        <v>51231</v>
      </c>
      <c r="C13" s="108">
        <f t="shared" si="0"/>
        <v>49372</v>
      </c>
      <c r="D13" s="47">
        <f t="shared" si="1"/>
        <v>103.76529206837883</v>
      </c>
      <c r="E13" s="86">
        <v>3257</v>
      </c>
      <c r="F13" s="86">
        <v>4613</v>
      </c>
      <c r="G13" s="280">
        <f t="shared" si="2"/>
        <v>70.60481248645132</v>
      </c>
      <c r="H13" s="86">
        <v>14808</v>
      </c>
      <c r="I13" s="86">
        <v>14229</v>
      </c>
      <c r="J13" s="47">
        <f t="shared" si="3"/>
        <v>104.06915454353785</v>
      </c>
      <c r="K13" s="86">
        <v>33166</v>
      </c>
      <c r="L13" s="86">
        <v>30530</v>
      </c>
      <c r="M13" s="47">
        <f t="shared" si="4"/>
        <v>108.6341303635768</v>
      </c>
      <c r="N13" s="216"/>
      <c r="O13" s="86"/>
      <c r="P13" s="86"/>
      <c r="Q13" s="65"/>
      <c r="R13" s="86"/>
      <c r="S13" s="86"/>
      <c r="T13" s="65"/>
      <c r="U13" s="86"/>
      <c r="V13" s="86"/>
      <c r="W13" s="65"/>
      <c r="X13" s="86"/>
      <c r="Y13" s="86"/>
      <c r="Z13" s="65"/>
    </row>
    <row r="14" spans="1:26" ht="12.75">
      <c r="A14" s="46" t="s">
        <v>107</v>
      </c>
      <c r="B14" s="108">
        <f t="shared" si="0"/>
        <v>72514</v>
      </c>
      <c r="C14" s="108">
        <f t="shared" si="0"/>
        <v>70319</v>
      </c>
      <c r="D14" s="47">
        <f t="shared" si="1"/>
        <v>103.12148921344159</v>
      </c>
      <c r="E14" s="86">
        <v>688</v>
      </c>
      <c r="F14" s="86">
        <v>317</v>
      </c>
      <c r="G14" s="280" t="s">
        <v>213</v>
      </c>
      <c r="H14" s="86">
        <v>27641</v>
      </c>
      <c r="I14" s="86">
        <v>26907</v>
      </c>
      <c r="J14" s="47">
        <f t="shared" si="3"/>
        <v>102.72791466904523</v>
      </c>
      <c r="K14" s="86">
        <v>44185</v>
      </c>
      <c r="L14" s="86">
        <v>43095</v>
      </c>
      <c r="M14" s="47">
        <f t="shared" si="4"/>
        <v>102.52929574196543</v>
      </c>
      <c r="N14" s="216"/>
      <c r="O14" s="86"/>
      <c r="P14" s="86"/>
      <c r="Q14" s="65"/>
      <c r="R14" s="86"/>
      <c r="S14" s="86"/>
      <c r="T14" s="65"/>
      <c r="U14" s="86"/>
      <c r="V14" s="86"/>
      <c r="W14" s="65"/>
      <c r="X14" s="86"/>
      <c r="Y14" s="86"/>
      <c r="Z14" s="65"/>
    </row>
    <row r="15" spans="1:26" ht="12.75">
      <c r="A15" s="46" t="s">
        <v>76</v>
      </c>
      <c r="B15" s="108">
        <f t="shared" si="0"/>
        <v>63330</v>
      </c>
      <c r="C15" s="108">
        <f t="shared" si="0"/>
        <v>61180</v>
      </c>
      <c r="D15" s="47">
        <f t="shared" si="1"/>
        <v>103.51422033344231</v>
      </c>
      <c r="E15" s="86">
        <v>6267</v>
      </c>
      <c r="F15" s="86">
        <v>6736</v>
      </c>
      <c r="G15" s="280">
        <f t="shared" si="2"/>
        <v>93.0374109263658</v>
      </c>
      <c r="H15" s="86">
        <v>17021</v>
      </c>
      <c r="I15" s="86">
        <v>14394</v>
      </c>
      <c r="J15" s="47">
        <f t="shared" si="3"/>
        <v>118.25065999722106</v>
      </c>
      <c r="K15" s="86">
        <v>40042</v>
      </c>
      <c r="L15" s="86">
        <v>40050</v>
      </c>
      <c r="M15" s="47">
        <f t="shared" si="4"/>
        <v>99.98002496878901</v>
      </c>
      <c r="N15" s="216"/>
      <c r="O15" s="86"/>
      <c r="P15" s="86"/>
      <c r="Q15" s="65"/>
      <c r="R15" s="86"/>
      <c r="S15" s="86"/>
      <c r="T15" s="65"/>
      <c r="U15" s="86"/>
      <c r="V15" s="86"/>
      <c r="W15" s="65"/>
      <c r="X15" s="86"/>
      <c r="Y15" s="86"/>
      <c r="Z15" s="65"/>
    </row>
    <row r="16" spans="1:26" ht="14.25" customHeight="1">
      <c r="A16" s="46" t="s">
        <v>77</v>
      </c>
      <c r="B16" s="108">
        <f t="shared" si="0"/>
        <v>61249</v>
      </c>
      <c r="C16" s="108">
        <f t="shared" si="0"/>
        <v>59062</v>
      </c>
      <c r="D16" s="47">
        <f t="shared" si="1"/>
        <v>103.70288849006128</v>
      </c>
      <c r="E16" s="86">
        <v>8204</v>
      </c>
      <c r="F16" s="86">
        <v>7971</v>
      </c>
      <c r="G16" s="280">
        <f t="shared" si="2"/>
        <v>102.92309622381133</v>
      </c>
      <c r="H16" s="86">
        <v>2752</v>
      </c>
      <c r="I16" s="86">
        <v>2558</v>
      </c>
      <c r="J16" s="47">
        <f t="shared" si="3"/>
        <v>107.58405003909304</v>
      </c>
      <c r="K16" s="86">
        <v>50293</v>
      </c>
      <c r="L16" s="86">
        <v>48533</v>
      </c>
      <c r="M16" s="47">
        <f t="shared" si="4"/>
        <v>103.62639853295696</v>
      </c>
      <c r="N16" s="216"/>
      <c r="O16" s="86"/>
      <c r="P16" s="86"/>
      <c r="Q16" s="65"/>
      <c r="R16" s="86"/>
      <c r="S16" s="86"/>
      <c r="T16" s="65"/>
      <c r="U16" s="86"/>
      <c r="V16" s="86"/>
      <c r="W16" s="65"/>
      <c r="X16" s="86"/>
      <c r="Y16" s="86"/>
      <c r="Z16" s="65"/>
    </row>
    <row r="17" spans="1:26" ht="14.25" customHeight="1">
      <c r="A17" s="46" t="s">
        <v>78</v>
      </c>
      <c r="B17" s="108">
        <f t="shared" si="0"/>
        <v>27528</v>
      </c>
      <c r="C17" s="108">
        <f t="shared" si="0"/>
        <v>26993</v>
      </c>
      <c r="D17" s="47">
        <f t="shared" si="1"/>
        <v>101.98199533212313</v>
      </c>
      <c r="E17" s="86">
        <v>831</v>
      </c>
      <c r="F17" s="86">
        <v>823</v>
      </c>
      <c r="G17" s="280">
        <f t="shared" si="2"/>
        <v>100.97205346294045</v>
      </c>
      <c r="H17" s="86">
        <v>2484</v>
      </c>
      <c r="I17" s="86">
        <v>2247</v>
      </c>
      <c r="J17" s="47">
        <f t="shared" si="3"/>
        <v>110.54739652870495</v>
      </c>
      <c r="K17" s="86">
        <v>24213</v>
      </c>
      <c r="L17" s="86">
        <v>23923</v>
      </c>
      <c r="M17" s="47">
        <f t="shared" si="4"/>
        <v>101.21222254733938</v>
      </c>
      <c r="N17" s="216"/>
      <c r="O17" s="86"/>
      <c r="P17" s="86"/>
      <c r="Q17" s="65"/>
      <c r="R17" s="86"/>
      <c r="S17" s="86"/>
      <c r="T17" s="65"/>
      <c r="U17" s="86"/>
      <c r="V17" s="86"/>
      <c r="W17" s="65"/>
      <c r="X17" s="86"/>
      <c r="Y17" s="86"/>
      <c r="Z17" s="65"/>
    </row>
    <row r="18" spans="1:26" ht="14.25" customHeight="1">
      <c r="A18" s="46" t="s">
        <v>79</v>
      </c>
      <c r="B18" s="108">
        <f t="shared" si="0"/>
        <v>5761</v>
      </c>
      <c r="C18" s="108">
        <f t="shared" si="0"/>
        <v>5798</v>
      </c>
      <c r="D18" s="47">
        <f t="shared" si="1"/>
        <v>99.36184891341843</v>
      </c>
      <c r="E18" s="86">
        <v>28</v>
      </c>
      <c r="F18" s="86">
        <v>29</v>
      </c>
      <c r="G18" s="280">
        <f t="shared" si="2"/>
        <v>96.55172413793105</v>
      </c>
      <c r="H18" s="86">
        <v>1670</v>
      </c>
      <c r="I18" s="86">
        <v>1652</v>
      </c>
      <c r="J18" s="47">
        <f t="shared" si="3"/>
        <v>101.08958837772397</v>
      </c>
      <c r="K18" s="86">
        <v>4063</v>
      </c>
      <c r="L18" s="86">
        <v>4117</v>
      </c>
      <c r="M18" s="47">
        <f t="shared" si="4"/>
        <v>98.68836531454943</v>
      </c>
      <c r="N18" s="216"/>
      <c r="O18" s="86"/>
      <c r="P18" s="86"/>
      <c r="Q18" s="65"/>
      <c r="R18" s="86"/>
      <c r="S18" s="86"/>
      <c r="T18" s="65"/>
      <c r="U18" s="86"/>
      <c r="V18" s="86"/>
      <c r="W18" s="65"/>
      <c r="X18" s="86"/>
      <c r="Y18" s="86"/>
      <c r="Z18" s="65"/>
    </row>
    <row r="19" spans="1:26" ht="14.25" customHeight="1">
      <c r="A19" s="46" t="s">
        <v>80</v>
      </c>
      <c r="B19" s="108">
        <f t="shared" si="0"/>
        <v>69932</v>
      </c>
      <c r="C19" s="108">
        <f t="shared" si="0"/>
        <v>71799</v>
      </c>
      <c r="D19" s="47">
        <f t="shared" si="1"/>
        <v>97.39968523238485</v>
      </c>
      <c r="E19" s="86">
        <v>9068</v>
      </c>
      <c r="F19" s="86">
        <v>11323</v>
      </c>
      <c r="G19" s="280">
        <f t="shared" si="2"/>
        <v>80.08478318466837</v>
      </c>
      <c r="H19" s="86">
        <v>20129</v>
      </c>
      <c r="I19" s="86">
        <v>20003</v>
      </c>
      <c r="J19" s="47">
        <f t="shared" si="3"/>
        <v>100.62990551417288</v>
      </c>
      <c r="K19" s="86">
        <v>40735</v>
      </c>
      <c r="L19" s="86">
        <v>40473</v>
      </c>
      <c r="M19" s="47">
        <f t="shared" si="4"/>
        <v>100.64734514367602</v>
      </c>
      <c r="N19" s="216"/>
      <c r="O19" s="86"/>
      <c r="P19" s="86"/>
      <c r="Q19" s="65"/>
      <c r="R19" s="86"/>
      <c r="S19" s="86"/>
      <c r="T19" s="65"/>
      <c r="U19" s="86"/>
      <c r="V19" s="86"/>
      <c r="W19" s="65"/>
      <c r="X19" s="86"/>
      <c r="Y19" s="86"/>
      <c r="Z19" s="65"/>
    </row>
    <row r="20" spans="1:26" ht="14.25" customHeight="1">
      <c r="A20" s="46" t="s">
        <v>81</v>
      </c>
      <c r="B20" s="108">
        <f t="shared" si="0"/>
        <v>53630</v>
      </c>
      <c r="C20" s="108">
        <f t="shared" si="0"/>
        <v>53635</v>
      </c>
      <c r="D20" s="47">
        <f t="shared" si="1"/>
        <v>99.9906777290948</v>
      </c>
      <c r="E20" s="86">
        <v>701</v>
      </c>
      <c r="F20" s="86">
        <v>967</v>
      </c>
      <c r="G20" s="280">
        <f t="shared" si="2"/>
        <v>72.49224405377456</v>
      </c>
      <c r="H20" s="86">
        <v>9173</v>
      </c>
      <c r="I20" s="86">
        <v>9157</v>
      </c>
      <c r="J20" s="47">
        <f t="shared" si="3"/>
        <v>100.17472971497216</v>
      </c>
      <c r="K20" s="86">
        <v>43756</v>
      </c>
      <c r="L20" s="86">
        <v>43511</v>
      </c>
      <c r="M20" s="47">
        <f t="shared" si="4"/>
        <v>100.56307600376915</v>
      </c>
      <c r="N20" s="216"/>
      <c r="O20" s="86"/>
      <c r="P20" s="86"/>
      <c r="Q20" s="65"/>
      <c r="R20" s="86"/>
      <c r="S20" s="86"/>
      <c r="T20" s="65"/>
      <c r="U20" s="86"/>
      <c r="V20" s="86"/>
      <c r="W20" s="65"/>
      <c r="X20" s="86"/>
      <c r="Y20" s="86"/>
      <c r="Z20" s="65"/>
    </row>
    <row r="21" spans="1:26" ht="14.25" customHeight="1">
      <c r="A21" s="46" t="s">
        <v>82</v>
      </c>
      <c r="B21" s="108">
        <f t="shared" si="0"/>
        <v>168444</v>
      </c>
      <c r="C21" s="108">
        <f t="shared" si="0"/>
        <v>158922</v>
      </c>
      <c r="D21" s="47">
        <f t="shared" si="1"/>
        <v>105.99161852984483</v>
      </c>
      <c r="E21" s="86">
        <v>20896</v>
      </c>
      <c r="F21" s="86">
        <v>13992</v>
      </c>
      <c r="G21" s="280">
        <f t="shared" si="2"/>
        <v>149.34248141795314</v>
      </c>
      <c r="H21" s="86">
        <v>6773</v>
      </c>
      <c r="I21" s="86">
        <v>6584</v>
      </c>
      <c r="J21" s="47">
        <f t="shared" si="3"/>
        <v>102.87059538274605</v>
      </c>
      <c r="K21" s="86">
        <v>140775</v>
      </c>
      <c r="L21" s="86">
        <v>138346</v>
      </c>
      <c r="M21" s="47">
        <f t="shared" si="4"/>
        <v>101.75574284764286</v>
      </c>
      <c r="N21" s="216"/>
      <c r="O21" s="86"/>
      <c r="P21" s="86"/>
      <c r="Q21" s="65"/>
      <c r="R21" s="86"/>
      <c r="S21" s="86"/>
      <c r="T21" s="65"/>
      <c r="U21" s="86"/>
      <c r="V21" s="86"/>
      <c r="W21" s="65"/>
      <c r="X21" s="86"/>
      <c r="Y21" s="86"/>
      <c r="Z21" s="65"/>
    </row>
    <row r="22" spans="1:26" ht="14.25" customHeight="1">
      <c r="A22" s="185" t="s">
        <v>106</v>
      </c>
      <c r="B22" s="108">
        <f t="shared" si="0"/>
        <v>28368</v>
      </c>
      <c r="C22" s="108">
        <f t="shared" si="0"/>
        <v>28339</v>
      </c>
      <c r="D22" s="47">
        <f t="shared" si="1"/>
        <v>100.10233247468155</v>
      </c>
      <c r="E22" s="86">
        <v>342</v>
      </c>
      <c r="F22" s="86">
        <v>352</v>
      </c>
      <c r="G22" s="280">
        <f t="shared" si="2"/>
        <v>97.1590909090909</v>
      </c>
      <c r="H22" s="86">
        <v>11345</v>
      </c>
      <c r="I22" s="86">
        <v>11054</v>
      </c>
      <c r="J22" s="47">
        <f>H22/I22*100</f>
        <v>102.63253121042158</v>
      </c>
      <c r="K22" s="86">
        <v>16681</v>
      </c>
      <c r="L22" s="86">
        <v>16933</v>
      </c>
      <c r="M22" s="47">
        <f t="shared" si="4"/>
        <v>98.51178172798676</v>
      </c>
      <c r="N22" s="216"/>
      <c r="O22" s="86"/>
      <c r="P22" s="86"/>
      <c r="Q22" s="65"/>
      <c r="R22" s="86"/>
      <c r="S22" s="86"/>
      <c r="T22" s="65"/>
      <c r="U22" s="86"/>
      <c r="V22" s="86"/>
      <c r="W22" s="65"/>
      <c r="X22" s="86"/>
      <c r="Y22" s="86"/>
      <c r="Z22" s="65"/>
    </row>
    <row r="23" spans="1:26" ht="14.25" customHeight="1">
      <c r="A23" s="46" t="s">
        <v>83</v>
      </c>
      <c r="B23" s="179">
        <f t="shared" si="0"/>
        <v>60636</v>
      </c>
      <c r="C23" s="179">
        <f t="shared" si="0"/>
        <v>55714</v>
      </c>
      <c r="D23" s="281">
        <f t="shared" si="1"/>
        <v>108.8344042789963</v>
      </c>
      <c r="E23" s="86">
        <v>1704</v>
      </c>
      <c r="F23" s="86">
        <v>762</v>
      </c>
      <c r="G23" s="280" t="s">
        <v>213</v>
      </c>
      <c r="H23" s="86">
        <v>18009</v>
      </c>
      <c r="I23" s="86">
        <v>17385</v>
      </c>
      <c r="J23" s="281">
        <f t="shared" si="3"/>
        <v>103.5893011216566</v>
      </c>
      <c r="K23" s="86">
        <v>40923</v>
      </c>
      <c r="L23" s="86">
        <v>37567</v>
      </c>
      <c r="M23" s="47">
        <f t="shared" si="4"/>
        <v>108.93337237469055</v>
      </c>
      <c r="N23" s="216"/>
      <c r="O23" s="86"/>
      <c r="P23" s="86"/>
      <c r="Q23" s="65"/>
      <c r="R23" s="86"/>
      <c r="S23" s="86"/>
      <c r="T23" s="65"/>
      <c r="U23" s="86"/>
      <c r="V23" s="86"/>
      <c r="W23" s="65"/>
      <c r="X23" s="86"/>
      <c r="Y23" s="86"/>
      <c r="Z23" s="65"/>
    </row>
    <row r="24" spans="1:27" ht="12.75">
      <c r="A24" s="46" t="s">
        <v>111</v>
      </c>
      <c r="B24" s="179">
        <f>K24</f>
        <v>51</v>
      </c>
      <c r="C24" s="179">
        <f>L24</f>
        <v>56</v>
      </c>
      <c r="D24" s="281">
        <f t="shared" si="1"/>
        <v>91.07142857142857</v>
      </c>
      <c r="E24" s="66" t="s">
        <v>84</v>
      </c>
      <c r="F24" s="66" t="s">
        <v>84</v>
      </c>
      <c r="G24" s="281" t="s">
        <v>84</v>
      </c>
      <c r="H24" s="66" t="s">
        <v>84</v>
      </c>
      <c r="I24" s="66" t="s">
        <v>84</v>
      </c>
      <c r="J24" s="281" t="s">
        <v>84</v>
      </c>
      <c r="K24" s="86">
        <v>51</v>
      </c>
      <c r="L24" s="86">
        <v>56</v>
      </c>
      <c r="M24" s="47">
        <f t="shared" si="4"/>
        <v>91.07142857142857</v>
      </c>
      <c r="N24" s="216"/>
      <c r="O24" s="86"/>
      <c r="P24" s="86"/>
      <c r="Q24" s="65"/>
      <c r="R24" s="66"/>
      <c r="S24" s="66"/>
      <c r="T24" s="66"/>
      <c r="U24" s="66"/>
      <c r="V24" s="86"/>
      <c r="W24" s="66"/>
      <c r="X24" s="86"/>
      <c r="Y24" s="86"/>
      <c r="Z24" s="65"/>
      <c r="AA24" s="262"/>
    </row>
    <row r="25" spans="1:27" ht="12.75">
      <c r="A25" s="46" t="s">
        <v>85</v>
      </c>
      <c r="B25" s="179">
        <f>K25</f>
        <v>22</v>
      </c>
      <c r="C25" s="179">
        <f>L25</f>
        <v>141</v>
      </c>
      <c r="D25" s="281">
        <f t="shared" si="1"/>
        <v>15.602836879432624</v>
      </c>
      <c r="E25" s="66" t="s">
        <v>84</v>
      </c>
      <c r="F25" s="66" t="s">
        <v>84</v>
      </c>
      <c r="G25" s="281" t="s">
        <v>84</v>
      </c>
      <c r="H25" s="66" t="s">
        <v>84</v>
      </c>
      <c r="I25" s="66" t="s">
        <v>84</v>
      </c>
      <c r="J25" s="281" t="s">
        <v>84</v>
      </c>
      <c r="K25" s="86">
        <v>22</v>
      </c>
      <c r="L25" s="86">
        <v>141</v>
      </c>
      <c r="M25" s="47">
        <f t="shared" si="4"/>
        <v>15.602836879432624</v>
      </c>
      <c r="N25" s="216"/>
      <c r="O25" s="86"/>
      <c r="P25" s="86"/>
      <c r="Q25" s="65"/>
      <c r="R25" s="66"/>
      <c r="S25" s="66"/>
      <c r="T25" s="66"/>
      <c r="U25" s="66"/>
      <c r="V25" s="66"/>
      <c r="W25" s="66"/>
      <c r="X25" s="86"/>
      <c r="Y25" s="86"/>
      <c r="Z25" s="65"/>
      <c r="AA25" s="262"/>
    </row>
    <row r="26" spans="1:27" ht="12.75">
      <c r="A26" s="49" t="s">
        <v>86</v>
      </c>
      <c r="B26" s="330">
        <f>H26+K26</f>
        <v>7461</v>
      </c>
      <c r="C26" s="330">
        <f>I26+L26</f>
        <v>7505</v>
      </c>
      <c r="D26" s="51">
        <f t="shared" si="1"/>
        <v>99.41372418387742</v>
      </c>
      <c r="E26" s="90" t="s">
        <v>84</v>
      </c>
      <c r="F26" s="90" t="s">
        <v>84</v>
      </c>
      <c r="G26" s="51" t="s">
        <v>84</v>
      </c>
      <c r="H26" s="169">
        <v>1172</v>
      </c>
      <c r="I26" s="169">
        <v>1184</v>
      </c>
      <c r="J26" s="51">
        <f t="shared" si="3"/>
        <v>98.98648648648648</v>
      </c>
      <c r="K26" s="169">
        <v>6289</v>
      </c>
      <c r="L26" s="169">
        <v>6321</v>
      </c>
      <c r="M26" s="51">
        <f t="shared" si="4"/>
        <v>99.4937509887676</v>
      </c>
      <c r="N26" s="216"/>
      <c r="O26" s="86"/>
      <c r="P26" s="86"/>
      <c r="Q26" s="65"/>
      <c r="R26" s="66"/>
      <c r="S26" s="66"/>
      <c r="T26" s="66"/>
      <c r="U26" s="86"/>
      <c r="V26" s="86"/>
      <c r="W26" s="65"/>
      <c r="X26" s="86"/>
      <c r="Y26" s="86"/>
      <c r="Z26" s="65"/>
      <c r="AA26" s="262"/>
    </row>
    <row r="27" spans="1:27" ht="12.7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2"/>
    </row>
    <row r="28" spans="1:13" ht="12.75">
      <c r="A28" s="265"/>
      <c r="B28" s="211"/>
      <c r="C28" s="211"/>
      <c r="D28" s="200"/>
      <c r="E28" s="211"/>
      <c r="F28" s="211"/>
      <c r="G28" s="200"/>
      <c r="H28" s="211"/>
      <c r="I28" s="211"/>
      <c r="J28" s="200"/>
      <c r="K28" s="211"/>
      <c r="L28" s="211"/>
      <c r="M28" s="200"/>
    </row>
    <row r="29" spans="1:13" ht="12.75">
      <c r="A29" s="265"/>
      <c r="B29" s="211"/>
      <c r="C29" s="202"/>
      <c r="D29" s="200"/>
      <c r="E29" s="211"/>
      <c r="F29" s="202"/>
      <c r="G29" s="200"/>
      <c r="H29" s="211"/>
      <c r="I29" s="202"/>
      <c r="J29" s="200"/>
      <c r="K29" s="211"/>
      <c r="L29" s="202"/>
      <c r="M29" s="200"/>
    </row>
    <row r="30" spans="1:13" ht="12.75">
      <c r="A30" s="265"/>
      <c r="B30" s="211"/>
      <c r="C30" s="211"/>
      <c r="D30" s="200"/>
      <c r="E30" s="211"/>
      <c r="F30" s="211"/>
      <c r="G30" s="200"/>
      <c r="H30" s="211"/>
      <c r="I30" s="211"/>
      <c r="J30" s="200"/>
      <c r="K30" s="211"/>
      <c r="L30" s="211"/>
      <c r="M30" s="200"/>
    </row>
    <row r="31" spans="1:13" ht="12.75">
      <c r="A31" s="265"/>
      <c r="B31" s="211"/>
      <c r="C31" s="211"/>
      <c r="D31" s="200"/>
      <c r="E31" s="211"/>
      <c r="F31" s="211"/>
      <c r="G31" s="200"/>
      <c r="H31" s="211"/>
      <c r="I31" s="211"/>
      <c r="J31" s="200"/>
      <c r="K31" s="211"/>
      <c r="L31" s="211"/>
      <c r="M31" s="200"/>
    </row>
    <row r="32" spans="1:13" ht="12.75">
      <c r="A32" s="265"/>
      <c r="B32" s="211"/>
      <c r="C32" s="211"/>
      <c r="D32" s="200"/>
      <c r="E32" s="211"/>
      <c r="F32" s="211"/>
      <c r="G32" s="200"/>
      <c r="H32" s="211"/>
      <c r="I32" s="211"/>
      <c r="J32" s="200"/>
      <c r="K32" s="211"/>
      <c r="L32" s="211"/>
      <c r="M32" s="200"/>
    </row>
    <row r="33" spans="1:13" ht="12.75">
      <c r="A33" s="265"/>
      <c r="B33" s="211"/>
      <c r="C33" s="211"/>
      <c r="D33" s="200"/>
      <c r="E33" s="211"/>
      <c r="F33" s="211"/>
      <c r="G33" s="200"/>
      <c r="H33" s="211"/>
      <c r="I33" s="211"/>
      <c r="J33" s="200"/>
      <c r="K33" s="211"/>
      <c r="L33" s="211"/>
      <c r="M33" s="200"/>
    </row>
    <row r="34" spans="1:13" ht="12.75">
      <c r="A34" s="265"/>
      <c r="B34" s="211"/>
      <c r="C34" s="211"/>
      <c r="D34" s="200"/>
      <c r="E34" s="211"/>
      <c r="F34" s="211"/>
      <c r="G34" s="200"/>
      <c r="H34" s="211"/>
      <c r="I34" s="211"/>
      <c r="J34" s="200"/>
      <c r="K34" s="211"/>
      <c r="L34" s="211"/>
      <c r="M34" s="200"/>
    </row>
    <row r="35" spans="1:13" ht="12.75">
      <c r="A35" s="265"/>
      <c r="B35" s="211"/>
      <c r="C35" s="211"/>
      <c r="D35" s="200"/>
      <c r="E35" s="211"/>
      <c r="F35" s="211"/>
      <c r="G35" s="200"/>
      <c r="H35" s="211"/>
      <c r="I35" s="211"/>
      <c r="J35" s="200"/>
      <c r="K35" s="211"/>
      <c r="L35" s="211"/>
      <c r="M35" s="200"/>
    </row>
    <row r="36" spans="1:13" ht="12.75">
      <c r="A36" s="265"/>
      <c r="B36" s="211"/>
      <c r="C36" s="202"/>
      <c r="D36" s="200"/>
      <c r="E36" s="211"/>
      <c r="F36" s="202"/>
      <c r="G36" s="200"/>
      <c r="H36" s="211"/>
      <c r="I36" s="202"/>
      <c r="J36" s="200"/>
      <c r="K36" s="211"/>
      <c r="L36" s="202"/>
      <c r="M36" s="200"/>
    </row>
    <row r="37" spans="1:13" ht="12.75">
      <c r="A37" s="265"/>
      <c r="B37" s="211"/>
      <c r="C37" s="211"/>
      <c r="D37" s="200"/>
      <c r="E37" s="211"/>
      <c r="F37" s="211"/>
      <c r="G37" s="200"/>
      <c r="H37" s="211"/>
      <c r="I37" s="211"/>
      <c r="J37" s="200"/>
      <c r="K37" s="211"/>
      <c r="L37" s="211"/>
      <c r="M37" s="200"/>
    </row>
    <row r="38" spans="1:13" ht="12.75">
      <c r="A38" s="265"/>
      <c r="B38" s="211"/>
      <c r="C38" s="211"/>
      <c r="D38" s="200"/>
      <c r="E38" s="211"/>
      <c r="F38" s="211"/>
      <c r="G38" s="200"/>
      <c r="H38" s="211"/>
      <c r="I38" s="211"/>
      <c r="J38" s="200"/>
      <c r="K38" s="211"/>
      <c r="L38" s="211"/>
      <c r="M38" s="200"/>
    </row>
    <row r="39" spans="1:13" ht="12.75">
      <c r="A39" s="265"/>
      <c r="B39" s="211"/>
      <c r="C39" s="211"/>
      <c r="D39" s="200"/>
      <c r="E39" s="211"/>
      <c r="F39" s="211"/>
      <c r="G39" s="200"/>
      <c r="H39" s="211"/>
      <c r="I39" s="211"/>
      <c r="J39" s="200"/>
      <c r="K39" s="211"/>
      <c r="L39" s="211"/>
      <c r="M39" s="200"/>
    </row>
    <row r="40" spans="1:13" ht="12.75">
      <c r="A40" s="265"/>
      <c r="B40" s="211"/>
      <c r="C40" s="211"/>
      <c r="D40" s="200"/>
      <c r="E40" s="211"/>
      <c r="F40" s="211"/>
      <c r="G40" s="200"/>
      <c r="H40" s="211"/>
      <c r="I40" s="211"/>
      <c r="J40" s="200"/>
      <c r="K40" s="211"/>
      <c r="L40" s="211"/>
      <c r="M40" s="200"/>
    </row>
    <row r="41" spans="1:13" ht="12.75">
      <c r="A41" s="265"/>
      <c r="B41" s="211"/>
      <c r="C41" s="211"/>
      <c r="D41" s="200"/>
      <c r="E41" s="211"/>
      <c r="F41" s="211"/>
      <c r="G41" s="200"/>
      <c r="H41" s="211"/>
      <c r="I41" s="211"/>
      <c r="J41" s="200"/>
      <c r="K41" s="211"/>
      <c r="L41" s="211"/>
      <c r="M41" s="200"/>
    </row>
    <row r="42" spans="1:13" ht="12.75">
      <c r="A42" s="265"/>
      <c r="B42" s="211"/>
      <c r="C42" s="211"/>
      <c r="D42" s="200"/>
      <c r="E42" s="211"/>
      <c r="F42" s="211"/>
      <c r="G42" s="200"/>
      <c r="H42" s="211"/>
      <c r="I42" s="211"/>
      <c r="J42" s="200"/>
      <c r="K42" s="211"/>
      <c r="L42" s="211"/>
      <c r="M42" s="200"/>
    </row>
    <row r="43" spans="1:13" ht="12.75">
      <c r="A43" s="265"/>
      <c r="B43" s="211"/>
      <c r="C43" s="211"/>
      <c r="D43" s="200"/>
      <c r="E43" s="211"/>
      <c r="F43" s="211"/>
      <c r="G43" s="200"/>
      <c r="H43" s="211"/>
      <c r="I43" s="211"/>
      <c r="J43" s="200"/>
      <c r="K43" s="211"/>
      <c r="L43" s="211"/>
      <c r="M43" s="200"/>
    </row>
    <row r="44" spans="1:13" ht="12.75">
      <c r="A44" s="265"/>
      <c r="B44" s="211"/>
      <c r="C44" s="202"/>
      <c r="D44" s="200"/>
      <c r="E44" s="211"/>
      <c r="F44" s="202"/>
      <c r="G44" s="200"/>
      <c r="H44" s="211"/>
      <c r="I44" s="202"/>
      <c r="J44" s="200"/>
      <c r="K44" s="211"/>
      <c r="L44" s="202"/>
      <c r="M44" s="200"/>
    </row>
    <row r="45" spans="1:13" ht="12.75">
      <c r="A45" s="265"/>
      <c r="B45" s="211"/>
      <c r="C45" s="211"/>
      <c r="D45" s="200"/>
      <c r="E45" s="211"/>
      <c r="F45" s="211"/>
      <c r="G45" s="200"/>
      <c r="H45" s="211"/>
      <c r="I45" s="211"/>
      <c r="J45" s="200"/>
      <c r="K45" s="211"/>
      <c r="L45" s="211"/>
      <c r="M45" s="200"/>
    </row>
    <row r="46" spans="1:13" ht="12.75">
      <c r="A46" s="265"/>
      <c r="B46" s="211"/>
      <c r="C46" s="211"/>
      <c r="D46" s="200"/>
      <c r="E46" s="202"/>
      <c r="F46" s="202"/>
      <c r="G46" s="202"/>
      <c r="H46" s="202"/>
      <c r="I46" s="211"/>
      <c r="J46" s="202"/>
      <c r="K46" s="211"/>
      <c r="L46" s="211"/>
      <c r="M46" s="200"/>
    </row>
    <row r="47" spans="1:13" ht="12.75">
      <c r="A47" s="265"/>
      <c r="B47" s="211"/>
      <c r="C47" s="211"/>
      <c r="D47" s="200"/>
      <c r="E47" s="202"/>
      <c r="F47" s="202"/>
      <c r="G47" s="202"/>
      <c r="H47" s="202"/>
      <c r="I47" s="202"/>
      <c r="J47" s="202"/>
      <c r="K47" s="211"/>
      <c r="L47" s="211"/>
      <c r="M47" s="200"/>
    </row>
    <row r="48" spans="1:13" ht="12.75">
      <c r="A48" s="265"/>
      <c r="B48" s="211"/>
      <c r="C48" s="211"/>
      <c r="D48" s="200"/>
      <c r="E48" s="202"/>
      <c r="F48" s="202"/>
      <c r="G48" s="202"/>
      <c r="H48" s="211"/>
      <c r="I48" s="211"/>
      <c r="J48" s="200"/>
      <c r="K48" s="211"/>
      <c r="L48" s="211"/>
      <c r="M48" s="200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12" customWidth="1"/>
    <col min="2" max="2" width="9.75390625" style="212" customWidth="1"/>
    <col min="3" max="3" width="9.625" style="212" customWidth="1"/>
    <col min="4" max="6" width="8.875" style="212" customWidth="1"/>
    <col min="7" max="7" width="10.125" style="212" customWidth="1"/>
    <col min="8" max="8" width="9.875" style="212" customWidth="1"/>
    <col min="9" max="9" width="9.75390625" style="212" customWidth="1"/>
    <col min="10" max="10" width="10.625" style="212" customWidth="1"/>
    <col min="11" max="12" width="9.75390625" style="212" customWidth="1"/>
    <col min="13" max="13" width="8.75390625" style="212" customWidth="1"/>
    <col min="14" max="16384" width="9.125" style="212" customWidth="1"/>
  </cols>
  <sheetData>
    <row r="1" spans="1:13" ht="29.25" customHeight="1">
      <c r="A1" s="410" t="s">
        <v>136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2:13" ht="12.7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 t="s">
        <v>91</v>
      </c>
    </row>
    <row r="3" spans="1:13" ht="13.5" customHeight="1">
      <c r="A3" s="391"/>
      <c r="B3" s="386" t="s">
        <v>115</v>
      </c>
      <c r="C3" s="386"/>
      <c r="D3" s="386"/>
      <c r="E3" s="386" t="s">
        <v>119</v>
      </c>
      <c r="F3" s="386"/>
      <c r="G3" s="387"/>
      <c r="H3" s="387"/>
      <c r="I3" s="387"/>
      <c r="J3" s="387"/>
      <c r="K3" s="387"/>
      <c r="L3" s="387"/>
      <c r="M3" s="388"/>
    </row>
    <row r="4" spans="1:13" ht="30" customHeight="1">
      <c r="A4" s="392"/>
      <c r="B4" s="386"/>
      <c r="C4" s="386"/>
      <c r="D4" s="386"/>
      <c r="E4" s="386" t="s">
        <v>116</v>
      </c>
      <c r="F4" s="386"/>
      <c r="G4" s="386"/>
      <c r="H4" s="386" t="s">
        <v>117</v>
      </c>
      <c r="I4" s="386"/>
      <c r="J4" s="386"/>
      <c r="K4" s="386" t="s">
        <v>118</v>
      </c>
      <c r="L4" s="386"/>
      <c r="M4" s="389"/>
    </row>
    <row r="5" spans="1:14" ht="51" customHeight="1">
      <c r="A5" s="392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195</v>
      </c>
      <c r="H5" s="310" t="s">
        <v>194</v>
      </c>
      <c r="I5" s="310" t="s">
        <v>120</v>
      </c>
      <c r="J5" s="310" t="s">
        <v>195</v>
      </c>
      <c r="K5" s="310" t="s">
        <v>194</v>
      </c>
      <c r="L5" s="310" t="s">
        <v>120</v>
      </c>
      <c r="M5" s="311" t="s">
        <v>195</v>
      </c>
      <c r="N5" s="266"/>
    </row>
    <row r="6" spans="1:26" ht="12.75">
      <c r="A6" s="84" t="s">
        <v>69</v>
      </c>
      <c r="B6" s="108">
        <f>E6+H6+K6</f>
        <v>2493800</v>
      </c>
      <c r="C6" s="108">
        <f>F6+I6+L6</f>
        <v>2443359</v>
      </c>
      <c r="D6" s="47">
        <f>B6/C6%</f>
        <v>102.0644121473758</v>
      </c>
      <c r="E6" s="108">
        <f>SUM(E7:E26)</f>
        <v>40539</v>
      </c>
      <c r="F6" s="108">
        <f>SUM(F7:F26)</f>
        <v>31306</v>
      </c>
      <c r="G6" s="47">
        <f>E6/F6%</f>
        <v>129.4927489938031</v>
      </c>
      <c r="H6" s="108">
        <f>SUM(H7:H26)</f>
        <v>544406</v>
      </c>
      <c r="I6" s="108">
        <f>SUM(I7:I26)</f>
        <v>525986</v>
      </c>
      <c r="J6" s="47">
        <f>H6/I6%</f>
        <v>103.5019943496595</v>
      </c>
      <c r="K6" s="108">
        <f>SUM(K7:K26)</f>
        <v>1908855</v>
      </c>
      <c r="L6" s="108">
        <f>SUM(L7:L26)</f>
        <v>1886067</v>
      </c>
      <c r="M6" s="47">
        <f aca="true" t="shared" si="0" ref="M6:M26">K6/L6%</f>
        <v>101.20822855179588</v>
      </c>
      <c r="N6" s="210"/>
      <c r="O6" s="86"/>
      <c r="P6" s="86"/>
      <c r="Q6" s="65"/>
      <c r="R6" s="86"/>
      <c r="S6" s="86"/>
      <c r="T6" s="65"/>
      <c r="U6" s="86"/>
      <c r="V6" s="86"/>
      <c r="W6" s="65"/>
      <c r="X6" s="86"/>
      <c r="Y6" s="86"/>
      <c r="Z6" s="65"/>
    </row>
    <row r="7" spans="1:26" ht="12.75">
      <c r="A7" s="185" t="s">
        <v>105</v>
      </c>
      <c r="B7" s="108">
        <f aca="true" t="shared" si="1" ref="B7:C22">E7+H7+K7</f>
        <v>163644</v>
      </c>
      <c r="C7" s="108">
        <f t="shared" si="1"/>
        <v>159063</v>
      </c>
      <c r="D7" s="47">
        <f aca="true" t="shared" si="2" ref="D7:D26">B7/C7%</f>
        <v>102.87999094698327</v>
      </c>
      <c r="E7" s="355">
        <v>407</v>
      </c>
      <c r="F7" s="355">
        <v>1733</v>
      </c>
      <c r="G7" s="47">
        <f>E7/F7%</f>
        <v>23.485285631852282</v>
      </c>
      <c r="H7" s="86">
        <v>88586</v>
      </c>
      <c r="I7" s="86">
        <v>85934</v>
      </c>
      <c r="J7" s="47">
        <f aca="true" t="shared" si="3" ref="J7:J23">H7/I7%</f>
        <v>103.0860893243652</v>
      </c>
      <c r="K7" s="355">
        <v>74651</v>
      </c>
      <c r="L7" s="355">
        <v>71396</v>
      </c>
      <c r="M7" s="47">
        <f t="shared" si="0"/>
        <v>104.55907893999664</v>
      </c>
      <c r="N7" s="210"/>
      <c r="O7" s="86"/>
      <c r="P7" s="86"/>
      <c r="Q7" s="65"/>
      <c r="R7" s="86"/>
      <c r="S7" s="86"/>
      <c r="T7" s="65"/>
      <c r="U7" s="86"/>
      <c r="V7" s="86"/>
      <c r="W7" s="65"/>
      <c r="X7" s="86"/>
      <c r="Y7" s="86"/>
      <c r="Z7" s="65"/>
    </row>
    <row r="8" spans="1:26" ht="12.75">
      <c r="A8" s="46" t="s">
        <v>70</v>
      </c>
      <c r="B8" s="108">
        <f t="shared" si="1"/>
        <v>70352</v>
      </c>
      <c r="C8" s="108">
        <f t="shared" si="1"/>
        <v>76376</v>
      </c>
      <c r="D8" s="47">
        <f t="shared" si="2"/>
        <v>92.11270556195663</v>
      </c>
      <c r="E8" s="355">
        <v>1149</v>
      </c>
      <c r="F8" s="355">
        <v>848</v>
      </c>
      <c r="G8" s="47">
        <f aca="true" t="shared" si="4" ref="G8:G20">E8/F8%</f>
        <v>135.49528301886792</v>
      </c>
      <c r="H8" s="86">
        <v>6361</v>
      </c>
      <c r="I8" s="86">
        <v>6059</v>
      </c>
      <c r="J8" s="47">
        <f t="shared" si="3"/>
        <v>104.98432084502393</v>
      </c>
      <c r="K8" s="355">
        <v>62842</v>
      </c>
      <c r="L8" s="355">
        <v>69469</v>
      </c>
      <c r="M8" s="47">
        <f t="shared" si="0"/>
        <v>90.46049316961522</v>
      </c>
      <c r="N8" s="210"/>
      <c r="O8" s="86"/>
      <c r="P8" s="86"/>
      <c r="Q8" s="65"/>
      <c r="R8" s="86"/>
      <c r="S8" s="86"/>
      <c r="T8" s="65"/>
      <c r="U8" s="86"/>
      <c r="V8" s="86"/>
      <c r="W8" s="65"/>
      <c r="X8" s="86"/>
      <c r="Y8" s="86"/>
      <c r="Z8" s="65"/>
    </row>
    <row r="9" spans="1:26" ht="12.75">
      <c r="A9" s="46" t="s">
        <v>71</v>
      </c>
      <c r="B9" s="108">
        <f t="shared" si="1"/>
        <v>208486</v>
      </c>
      <c r="C9" s="108">
        <f t="shared" si="1"/>
        <v>205031</v>
      </c>
      <c r="D9" s="47">
        <f t="shared" si="2"/>
        <v>101.68511103199029</v>
      </c>
      <c r="E9" s="355">
        <v>6944</v>
      </c>
      <c r="F9" s="355">
        <v>8537</v>
      </c>
      <c r="G9" s="47">
        <f t="shared" si="4"/>
        <v>81.3400491976104</v>
      </c>
      <c r="H9" s="86">
        <v>44108</v>
      </c>
      <c r="I9" s="86">
        <v>41239</v>
      </c>
      <c r="J9" s="47">
        <f t="shared" si="3"/>
        <v>106.9570067169427</v>
      </c>
      <c r="K9" s="355">
        <v>157434</v>
      </c>
      <c r="L9" s="355">
        <v>155255</v>
      </c>
      <c r="M9" s="47">
        <f t="shared" si="0"/>
        <v>101.40349747190106</v>
      </c>
      <c r="N9" s="210"/>
      <c r="O9" s="86"/>
      <c r="P9" s="86"/>
      <c r="Q9" s="65"/>
      <c r="R9" s="86"/>
      <c r="S9" s="86"/>
      <c r="T9" s="65"/>
      <c r="U9" s="86"/>
      <c r="V9" s="86"/>
      <c r="W9" s="65"/>
      <c r="X9" s="86"/>
      <c r="Y9" s="86"/>
      <c r="Z9" s="65"/>
    </row>
    <row r="10" spans="1:26" ht="12.75">
      <c r="A10" s="46" t="s">
        <v>72</v>
      </c>
      <c r="B10" s="108">
        <f t="shared" si="1"/>
        <v>244852</v>
      </c>
      <c r="C10" s="108">
        <f t="shared" si="1"/>
        <v>245522</v>
      </c>
      <c r="D10" s="47">
        <f t="shared" si="2"/>
        <v>99.72711203069379</v>
      </c>
      <c r="E10" s="355">
        <v>369</v>
      </c>
      <c r="F10" s="355">
        <v>1713</v>
      </c>
      <c r="G10" s="280">
        <f t="shared" si="4"/>
        <v>21.541155866900176</v>
      </c>
      <c r="H10" s="86">
        <v>76789</v>
      </c>
      <c r="I10" s="86">
        <v>74609</v>
      </c>
      <c r="J10" s="47">
        <f t="shared" si="3"/>
        <v>102.92189950274096</v>
      </c>
      <c r="K10" s="355">
        <v>167694</v>
      </c>
      <c r="L10" s="355">
        <v>169200</v>
      </c>
      <c r="M10" s="47">
        <f t="shared" si="0"/>
        <v>99.10992907801419</v>
      </c>
      <c r="N10" s="210"/>
      <c r="O10" s="86"/>
      <c r="P10" s="86"/>
      <c r="Q10" s="65"/>
      <c r="R10" s="86"/>
      <c r="S10" s="86"/>
      <c r="T10" s="65"/>
      <c r="U10" s="86"/>
      <c r="V10" s="86"/>
      <c r="W10" s="65"/>
      <c r="X10" s="86"/>
      <c r="Y10" s="86"/>
      <c r="Z10" s="65"/>
    </row>
    <row r="11" spans="1:26" ht="12.75">
      <c r="A11" s="46" t="s">
        <v>73</v>
      </c>
      <c r="B11" s="108">
        <f t="shared" si="1"/>
        <v>21931</v>
      </c>
      <c r="C11" s="108">
        <f t="shared" si="1"/>
        <v>22615</v>
      </c>
      <c r="D11" s="47">
        <f t="shared" si="2"/>
        <v>96.97545876630555</v>
      </c>
      <c r="E11" s="355">
        <v>16</v>
      </c>
      <c r="F11" s="355">
        <v>213</v>
      </c>
      <c r="G11" s="280">
        <f t="shared" si="4"/>
        <v>7.511737089201878</v>
      </c>
      <c r="H11" s="86">
        <v>5815</v>
      </c>
      <c r="I11" s="86">
        <v>5855</v>
      </c>
      <c r="J11" s="47">
        <f t="shared" si="3"/>
        <v>99.31682322801025</v>
      </c>
      <c r="K11" s="355">
        <v>16100</v>
      </c>
      <c r="L11" s="355">
        <v>16547</v>
      </c>
      <c r="M11" s="47">
        <f t="shared" si="0"/>
        <v>97.29860397655165</v>
      </c>
      <c r="N11" s="210"/>
      <c r="O11" s="86"/>
      <c r="P11" s="86"/>
      <c r="Q11" s="65"/>
      <c r="R11" s="86"/>
      <c r="S11" s="86"/>
      <c r="T11" s="65"/>
      <c r="U11" s="86"/>
      <c r="V11" s="86"/>
      <c r="W11" s="65"/>
      <c r="X11" s="86"/>
      <c r="Y11" s="86"/>
      <c r="Z11" s="65"/>
    </row>
    <row r="12" spans="1:26" ht="12.75">
      <c r="A12" s="46" t="s">
        <v>74</v>
      </c>
      <c r="B12" s="108">
        <f t="shared" si="1"/>
        <v>140420</v>
      </c>
      <c r="C12" s="108">
        <f t="shared" si="1"/>
        <v>134299</v>
      </c>
      <c r="D12" s="47">
        <f t="shared" si="2"/>
        <v>104.55774056396548</v>
      </c>
      <c r="E12" s="355">
        <v>1869</v>
      </c>
      <c r="F12" s="355">
        <v>2084</v>
      </c>
      <c r="G12" s="280">
        <f t="shared" si="4"/>
        <v>89.68330134357007</v>
      </c>
      <c r="H12" s="86">
        <v>58051</v>
      </c>
      <c r="I12" s="86">
        <v>54429</v>
      </c>
      <c r="J12" s="47">
        <f t="shared" si="3"/>
        <v>106.65454077789414</v>
      </c>
      <c r="K12" s="355">
        <v>80500</v>
      </c>
      <c r="L12" s="355">
        <v>77786</v>
      </c>
      <c r="M12" s="47">
        <f t="shared" si="0"/>
        <v>103.48905972797161</v>
      </c>
      <c r="N12" s="210"/>
      <c r="O12" s="86"/>
      <c r="P12" s="86"/>
      <c r="Q12" s="65"/>
      <c r="R12" s="86"/>
      <c r="S12" s="86"/>
      <c r="T12" s="65"/>
      <c r="U12" s="86"/>
      <c r="V12" s="86"/>
      <c r="W12" s="65"/>
      <c r="X12" s="86"/>
      <c r="Y12" s="86"/>
      <c r="Z12" s="65"/>
    </row>
    <row r="13" spans="1:26" ht="12.75">
      <c r="A13" s="46" t="s">
        <v>75</v>
      </c>
      <c r="B13" s="108">
        <f t="shared" si="1"/>
        <v>223182</v>
      </c>
      <c r="C13" s="108">
        <f t="shared" si="1"/>
        <v>204815</v>
      </c>
      <c r="D13" s="47">
        <f t="shared" si="2"/>
        <v>108.96760491174962</v>
      </c>
      <c r="E13" s="355">
        <v>3258</v>
      </c>
      <c r="F13" s="355">
        <v>2479</v>
      </c>
      <c r="G13" s="280">
        <f t="shared" si="4"/>
        <v>131.42396127470755</v>
      </c>
      <c r="H13" s="86">
        <v>68328</v>
      </c>
      <c r="I13" s="86">
        <v>63283</v>
      </c>
      <c r="J13" s="47">
        <f t="shared" si="3"/>
        <v>107.97212521530268</v>
      </c>
      <c r="K13" s="355">
        <v>151596</v>
      </c>
      <c r="L13" s="355">
        <v>139053</v>
      </c>
      <c r="M13" s="47">
        <f t="shared" si="0"/>
        <v>109.02030161161572</v>
      </c>
      <c r="N13" s="210"/>
      <c r="O13" s="86"/>
      <c r="P13" s="86"/>
      <c r="Q13" s="65"/>
      <c r="R13" s="86"/>
      <c r="S13" s="86"/>
      <c r="T13" s="65"/>
      <c r="U13" s="86"/>
      <c r="V13" s="86"/>
      <c r="W13" s="65"/>
      <c r="X13" s="86"/>
      <c r="Y13" s="86"/>
      <c r="Z13" s="65"/>
    </row>
    <row r="14" spans="1:26" ht="12.75">
      <c r="A14" s="46" t="s">
        <v>107</v>
      </c>
      <c r="B14" s="108">
        <f t="shared" si="1"/>
        <v>185334</v>
      </c>
      <c r="C14" s="108">
        <f t="shared" si="1"/>
        <v>185118</v>
      </c>
      <c r="D14" s="47">
        <f t="shared" si="2"/>
        <v>100.11668233235018</v>
      </c>
      <c r="E14" s="355">
        <v>3899</v>
      </c>
      <c r="F14" s="355">
        <v>9</v>
      </c>
      <c r="G14" s="280" t="s">
        <v>214</v>
      </c>
      <c r="H14" s="86">
        <v>47220</v>
      </c>
      <c r="I14" s="86">
        <v>49128</v>
      </c>
      <c r="J14" s="47">
        <f t="shared" si="3"/>
        <v>96.11626770884222</v>
      </c>
      <c r="K14" s="355">
        <v>134215</v>
      </c>
      <c r="L14" s="355">
        <v>135981</v>
      </c>
      <c r="M14" s="47">
        <f t="shared" si="0"/>
        <v>98.70128915069017</v>
      </c>
      <c r="N14" s="210"/>
      <c r="O14" s="86"/>
      <c r="P14" s="86"/>
      <c r="Q14" s="65"/>
      <c r="R14" s="86"/>
      <c r="S14" s="86"/>
      <c r="T14" s="65"/>
      <c r="U14" s="86"/>
      <c r="V14" s="86"/>
      <c r="W14" s="65"/>
      <c r="X14" s="86"/>
      <c r="Y14" s="86"/>
      <c r="Z14" s="65"/>
    </row>
    <row r="15" spans="1:26" ht="12.75">
      <c r="A15" s="46" t="s">
        <v>76</v>
      </c>
      <c r="B15" s="108">
        <f t="shared" si="1"/>
        <v>90542</v>
      </c>
      <c r="C15" s="108">
        <f t="shared" si="1"/>
        <v>88338</v>
      </c>
      <c r="D15" s="47">
        <f t="shared" si="2"/>
        <v>102.49496253028141</v>
      </c>
      <c r="E15" s="355">
        <v>1594</v>
      </c>
      <c r="F15" s="355">
        <v>633</v>
      </c>
      <c r="G15" s="280" t="s">
        <v>215</v>
      </c>
      <c r="H15" s="86">
        <v>19651</v>
      </c>
      <c r="I15" s="86">
        <v>18995</v>
      </c>
      <c r="J15" s="47">
        <f t="shared" si="3"/>
        <v>103.45354040536984</v>
      </c>
      <c r="K15" s="355">
        <v>69297</v>
      </c>
      <c r="L15" s="355">
        <v>68710</v>
      </c>
      <c r="M15" s="47">
        <f t="shared" si="0"/>
        <v>100.85431523795663</v>
      </c>
      <c r="N15" s="210"/>
      <c r="O15" s="86"/>
      <c r="P15" s="86"/>
      <c r="Q15" s="65"/>
      <c r="R15" s="86"/>
      <c r="S15" s="86"/>
      <c r="T15" s="65"/>
      <c r="U15" s="86"/>
      <c r="V15" s="86"/>
      <c r="W15" s="65"/>
      <c r="X15" s="86"/>
      <c r="Y15" s="86"/>
      <c r="Z15" s="65"/>
    </row>
    <row r="16" spans="1:26" ht="14.25" customHeight="1">
      <c r="A16" s="46" t="s">
        <v>77</v>
      </c>
      <c r="B16" s="108">
        <f t="shared" si="1"/>
        <v>56650</v>
      </c>
      <c r="C16" s="108">
        <f t="shared" si="1"/>
        <v>55317</v>
      </c>
      <c r="D16" s="47">
        <f t="shared" si="2"/>
        <v>102.40974745557425</v>
      </c>
      <c r="E16" s="355">
        <v>12</v>
      </c>
      <c r="F16" s="355">
        <v>11</v>
      </c>
      <c r="G16" s="280">
        <f t="shared" si="4"/>
        <v>109.0909090909091</v>
      </c>
      <c r="H16" s="86">
        <v>4057</v>
      </c>
      <c r="I16" s="86">
        <v>4242</v>
      </c>
      <c r="J16" s="47">
        <f t="shared" si="3"/>
        <v>95.63884959924563</v>
      </c>
      <c r="K16" s="355">
        <v>52581</v>
      </c>
      <c r="L16" s="355">
        <v>51064</v>
      </c>
      <c r="M16" s="47">
        <f t="shared" si="0"/>
        <v>102.97078176406079</v>
      </c>
      <c r="N16" s="210"/>
      <c r="O16" s="86"/>
      <c r="P16" s="86"/>
      <c r="Q16" s="65"/>
      <c r="R16" s="86"/>
      <c r="S16" s="86"/>
      <c r="T16" s="65"/>
      <c r="U16" s="86"/>
      <c r="V16" s="86"/>
      <c r="W16" s="65"/>
      <c r="X16" s="86"/>
      <c r="Y16" s="86"/>
      <c r="Z16" s="65"/>
    </row>
    <row r="17" spans="1:26" ht="14.25" customHeight="1">
      <c r="A17" s="46" t="s">
        <v>78</v>
      </c>
      <c r="B17" s="108">
        <f t="shared" si="1"/>
        <v>56867</v>
      </c>
      <c r="C17" s="108">
        <f t="shared" si="1"/>
        <v>56253</v>
      </c>
      <c r="D17" s="47">
        <f t="shared" si="2"/>
        <v>101.09149734236397</v>
      </c>
      <c r="E17" s="355">
        <v>330</v>
      </c>
      <c r="F17" s="355">
        <v>37</v>
      </c>
      <c r="G17" s="280" t="s">
        <v>216</v>
      </c>
      <c r="H17" s="86">
        <v>4617</v>
      </c>
      <c r="I17" s="86">
        <v>4538</v>
      </c>
      <c r="J17" s="47">
        <f t="shared" si="3"/>
        <v>101.7408550022036</v>
      </c>
      <c r="K17" s="355">
        <v>51920</v>
      </c>
      <c r="L17" s="355">
        <v>51678</v>
      </c>
      <c r="M17" s="47">
        <f t="shared" si="0"/>
        <v>100.46828437633036</v>
      </c>
      <c r="N17" s="210"/>
      <c r="O17" s="86"/>
      <c r="P17" s="86"/>
      <c r="Q17" s="65"/>
      <c r="R17" s="86"/>
      <c r="S17" s="86"/>
      <c r="T17" s="65"/>
      <c r="U17" s="86"/>
      <c r="V17" s="86"/>
      <c r="W17" s="65"/>
      <c r="X17" s="86"/>
      <c r="Y17" s="86"/>
      <c r="Z17" s="65"/>
    </row>
    <row r="18" spans="1:26" s="213" customFormat="1" ht="12">
      <c r="A18" s="46" t="s">
        <v>79</v>
      </c>
      <c r="B18" s="108">
        <f t="shared" si="1"/>
        <v>19150</v>
      </c>
      <c r="C18" s="108">
        <f t="shared" si="1"/>
        <v>21380</v>
      </c>
      <c r="D18" s="47">
        <f t="shared" si="2"/>
        <v>89.56969130028064</v>
      </c>
      <c r="E18" s="355">
        <v>182</v>
      </c>
      <c r="F18" s="355">
        <v>359</v>
      </c>
      <c r="G18" s="280">
        <f t="shared" si="4"/>
        <v>50.69637883008357</v>
      </c>
      <c r="H18" s="86">
        <v>3851</v>
      </c>
      <c r="I18" s="86">
        <v>4121</v>
      </c>
      <c r="J18" s="47">
        <f t="shared" si="3"/>
        <v>93.44819218636253</v>
      </c>
      <c r="K18" s="355">
        <v>15117</v>
      </c>
      <c r="L18" s="355">
        <v>16900</v>
      </c>
      <c r="M18" s="47">
        <f t="shared" si="0"/>
        <v>89.44970414201184</v>
      </c>
      <c r="N18" s="210"/>
      <c r="O18" s="86"/>
      <c r="P18" s="86"/>
      <c r="Q18" s="65"/>
      <c r="R18" s="86"/>
      <c r="S18" s="86"/>
      <c r="T18" s="65"/>
      <c r="U18" s="86"/>
      <c r="V18" s="86"/>
      <c r="W18" s="65"/>
      <c r="X18" s="86"/>
      <c r="Y18" s="86"/>
      <c r="Z18" s="65"/>
    </row>
    <row r="19" spans="1:26" ht="14.25" customHeight="1">
      <c r="A19" s="46" t="s">
        <v>80</v>
      </c>
      <c r="B19" s="108">
        <f t="shared" si="1"/>
        <v>87471</v>
      </c>
      <c r="C19" s="108">
        <f t="shared" si="1"/>
        <v>89041</v>
      </c>
      <c r="D19" s="47">
        <f t="shared" si="2"/>
        <v>98.23676733190328</v>
      </c>
      <c r="E19" s="355">
        <v>858</v>
      </c>
      <c r="F19" s="355">
        <v>3279</v>
      </c>
      <c r="G19" s="280">
        <f t="shared" si="4"/>
        <v>26.16651418115279</v>
      </c>
      <c r="H19" s="86">
        <v>25042</v>
      </c>
      <c r="I19" s="86">
        <v>24426</v>
      </c>
      <c r="J19" s="47">
        <f t="shared" si="3"/>
        <v>102.52190289036274</v>
      </c>
      <c r="K19" s="355">
        <v>61571</v>
      </c>
      <c r="L19" s="355">
        <v>61336</v>
      </c>
      <c r="M19" s="47">
        <f t="shared" si="0"/>
        <v>100.38313551584713</v>
      </c>
      <c r="N19" s="210"/>
      <c r="O19" s="86"/>
      <c r="P19" s="86"/>
      <c r="Q19" s="65"/>
      <c r="R19" s="86"/>
      <c r="S19" s="86"/>
      <c r="T19" s="65"/>
      <c r="U19" s="86"/>
      <c r="V19" s="86"/>
      <c r="W19" s="65"/>
      <c r="X19" s="86"/>
      <c r="Y19" s="86"/>
      <c r="Z19" s="65"/>
    </row>
    <row r="20" spans="1:26" ht="14.25" customHeight="1">
      <c r="A20" s="46" t="s">
        <v>81</v>
      </c>
      <c r="B20" s="108">
        <f t="shared" si="1"/>
        <v>43294</v>
      </c>
      <c r="C20" s="108">
        <f t="shared" si="1"/>
        <v>43393</v>
      </c>
      <c r="D20" s="47">
        <f t="shared" si="2"/>
        <v>99.7718526029544</v>
      </c>
      <c r="E20" s="355">
        <v>16</v>
      </c>
      <c r="F20" s="355">
        <v>200</v>
      </c>
      <c r="G20" s="280">
        <f t="shared" si="4"/>
        <v>8</v>
      </c>
      <c r="H20" s="86">
        <v>4921</v>
      </c>
      <c r="I20" s="86">
        <v>4945</v>
      </c>
      <c r="J20" s="47">
        <f t="shared" si="3"/>
        <v>99.51466127401414</v>
      </c>
      <c r="K20" s="355">
        <v>38357</v>
      </c>
      <c r="L20" s="355">
        <v>38248</v>
      </c>
      <c r="M20" s="47">
        <f t="shared" si="0"/>
        <v>100.28498222129261</v>
      </c>
      <c r="N20" s="210"/>
      <c r="O20" s="86"/>
      <c r="P20" s="86"/>
      <c r="Q20" s="65"/>
      <c r="R20" s="86"/>
      <c r="S20" s="86"/>
      <c r="T20" s="65"/>
      <c r="U20" s="86"/>
      <c r="V20" s="86"/>
      <c r="W20" s="65"/>
      <c r="X20" s="86"/>
      <c r="Y20" s="86"/>
      <c r="Z20" s="65"/>
    </row>
    <row r="21" spans="1:26" ht="14.25" customHeight="1">
      <c r="A21" s="46" t="s">
        <v>82</v>
      </c>
      <c r="B21" s="108">
        <f t="shared" si="1"/>
        <v>733095</v>
      </c>
      <c r="C21" s="108">
        <f t="shared" si="1"/>
        <v>715310</v>
      </c>
      <c r="D21" s="47">
        <f t="shared" si="2"/>
        <v>102.48633459618905</v>
      </c>
      <c r="E21" s="355">
        <v>19626</v>
      </c>
      <c r="F21" s="355">
        <v>9171</v>
      </c>
      <c r="G21" s="280" t="s">
        <v>217</v>
      </c>
      <c r="H21" s="86">
        <v>36169</v>
      </c>
      <c r="I21" s="86">
        <v>35392</v>
      </c>
      <c r="J21" s="47">
        <f t="shared" si="3"/>
        <v>102.19541139240506</v>
      </c>
      <c r="K21" s="355">
        <v>677300</v>
      </c>
      <c r="L21" s="355">
        <v>670747</v>
      </c>
      <c r="M21" s="47">
        <f t="shared" si="0"/>
        <v>100.97697045234641</v>
      </c>
      <c r="N21" s="210"/>
      <c r="O21" s="86"/>
      <c r="P21" s="86"/>
      <c r="Q21" s="65"/>
      <c r="R21" s="86"/>
      <c r="S21" s="86"/>
      <c r="T21" s="65"/>
      <c r="U21" s="86"/>
      <c r="V21" s="86"/>
      <c r="W21" s="65"/>
      <c r="X21" s="86"/>
      <c r="Y21" s="86"/>
      <c r="Z21" s="65"/>
    </row>
    <row r="22" spans="1:26" ht="14.25" customHeight="1">
      <c r="A22" s="185" t="s">
        <v>106</v>
      </c>
      <c r="B22" s="108">
        <f t="shared" si="1"/>
        <v>36707</v>
      </c>
      <c r="C22" s="108">
        <f>I22+L22</f>
        <v>36617</v>
      </c>
      <c r="D22" s="47">
        <f t="shared" si="2"/>
        <v>100.24578747576263</v>
      </c>
      <c r="E22" s="355">
        <v>10</v>
      </c>
      <c r="F22" s="363" t="s">
        <v>84</v>
      </c>
      <c r="G22" s="280" t="s">
        <v>84</v>
      </c>
      <c r="H22" s="86">
        <v>17405</v>
      </c>
      <c r="I22" s="86">
        <v>17301</v>
      </c>
      <c r="J22" s="47">
        <f t="shared" si="3"/>
        <v>100.60112132246691</v>
      </c>
      <c r="K22" s="355">
        <v>19292</v>
      </c>
      <c r="L22" s="355">
        <v>19316</v>
      </c>
      <c r="M22" s="47">
        <f t="shared" si="0"/>
        <v>99.8757506730172</v>
      </c>
      <c r="N22" s="210"/>
      <c r="O22" s="86"/>
      <c r="P22" s="86"/>
      <c r="Q22" s="65"/>
      <c r="R22" s="66"/>
      <c r="S22" s="86"/>
      <c r="T22" s="66"/>
      <c r="U22" s="86"/>
      <c r="V22" s="86"/>
      <c r="W22" s="65"/>
      <c r="X22" s="86"/>
      <c r="Y22" s="86"/>
      <c r="Z22" s="65"/>
    </row>
    <row r="23" spans="1:26" ht="14.25" customHeight="1">
      <c r="A23" s="46" t="s">
        <v>83</v>
      </c>
      <c r="B23" s="108">
        <f>H23+K23</f>
        <v>101191</v>
      </c>
      <c r="C23" s="108">
        <f>I23+L23</f>
        <v>94002</v>
      </c>
      <c r="D23" s="47">
        <f t="shared" si="2"/>
        <v>107.6477096231995</v>
      </c>
      <c r="E23" s="363" t="s">
        <v>84</v>
      </c>
      <c r="F23" s="363" t="s">
        <v>84</v>
      </c>
      <c r="G23" s="280" t="s">
        <v>84</v>
      </c>
      <c r="H23" s="86">
        <v>32417</v>
      </c>
      <c r="I23" s="86">
        <v>30475</v>
      </c>
      <c r="J23" s="47">
        <f t="shared" si="3"/>
        <v>106.37243642329778</v>
      </c>
      <c r="K23" s="355">
        <v>68774</v>
      </c>
      <c r="L23" s="355">
        <v>63527</v>
      </c>
      <c r="M23" s="47">
        <f t="shared" si="0"/>
        <v>108.25948022100839</v>
      </c>
      <c r="N23" s="210"/>
      <c r="O23" s="86"/>
      <c r="P23" s="86"/>
      <c r="Q23" s="65"/>
      <c r="R23" s="86"/>
      <c r="S23" s="66"/>
      <c r="T23" s="66"/>
      <c r="U23" s="86"/>
      <c r="V23" s="86"/>
      <c r="W23" s="65"/>
      <c r="X23" s="86"/>
      <c r="Y23" s="86"/>
      <c r="Z23" s="65"/>
    </row>
    <row r="24" spans="1:26" ht="12.75">
      <c r="A24" s="46" t="s">
        <v>111</v>
      </c>
      <c r="B24" s="108">
        <f>K24</f>
        <v>82</v>
      </c>
      <c r="C24" s="108">
        <f>L24</f>
        <v>95</v>
      </c>
      <c r="D24" s="47">
        <f t="shared" si="2"/>
        <v>86.31578947368422</v>
      </c>
      <c r="E24" s="363" t="s">
        <v>84</v>
      </c>
      <c r="F24" s="363" t="s">
        <v>84</v>
      </c>
      <c r="G24" s="47" t="s">
        <v>84</v>
      </c>
      <c r="H24" s="66" t="s">
        <v>84</v>
      </c>
      <c r="I24" s="66" t="s">
        <v>84</v>
      </c>
      <c r="J24" s="47" t="s">
        <v>84</v>
      </c>
      <c r="K24" s="355">
        <v>82</v>
      </c>
      <c r="L24" s="355">
        <v>95</v>
      </c>
      <c r="M24" s="47">
        <f t="shared" si="0"/>
        <v>86.31578947368422</v>
      </c>
      <c r="N24" s="210"/>
      <c r="O24" s="86"/>
      <c r="P24" s="86"/>
      <c r="Q24" s="65"/>
      <c r="R24" s="66"/>
      <c r="S24" s="66"/>
      <c r="T24" s="66"/>
      <c r="U24" s="66"/>
      <c r="V24" s="86"/>
      <c r="W24" s="66"/>
      <c r="X24" s="86"/>
      <c r="Y24" s="86"/>
      <c r="Z24" s="65"/>
    </row>
    <row r="25" spans="1:26" ht="12.75">
      <c r="A25" s="46" t="s">
        <v>85</v>
      </c>
      <c r="B25" s="108">
        <f>K25</f>
        <v>10</v>
      </c>
      <c r="C25" s="108">
        <f>L25</f>
        <v>17</v>
      </c>
      <c r="D25" s="47">
        <f t="shared" si="2"/>
        <v>58.8235294117647</v>
      </c>
      <c r="E25" s="363" t="s">
        <v>84</v>
      </c>
      <c r="F25" s="363" t="s">
        <v>84</v>
      </c>
      <c r="G25" s="47" t="s">
        <v>84</v>
      </c>
      <c r="H25" s="66" t="s">
        <v>84</v>
      </c>
      <c r="I25" s="66" t="s">
        <v>84</v>
      </c>
      <c r="J25" s="281" t="s">
        <v>84</v>
      </c>
      <c r="K25" s="355">
        <v>10</v>
      </c>
      <c r="L25" s="355">
        <v>17</v>
      </c>
      <c r="M25" s="47">
        <f t="shared" si="0"/>
        <v>58.8235294117647</v>
      </c>
      <c r="N25" s="210"/>
      <c r="O25" s="86"/>
      <c r="P25" s="86"/>
      <c r="Q25" s="65"/>
      <c r="R25" s="66"/>
      <c r="S25" s="66"/>
      <c r="T25" s="66"/>
      <c r="U25" s="66"/>
      <c r="V25" s="66"/>
      <c r="W25" s="66"/>
      <c r="X25" s="86"/>
      <c r="Y25" s="86"/>
      <c r="Z25" s="65"/>
    </row>
    <row r="26" spans="1:26" ht="12.75">
      <c r="A26" s="49" t="s">
        <v>86</v>
      </c>
      <c r="B26" s="330">
        <f>H26+K26</f>
        <v>10540</v>
      </c>
      <c r="C26" s="330">
        <f>I26+L26</f>
        <v>10757</v>
      </c>
      <c r="D26" s="51">
        <f t="shared" si="2"/>
        <v>97.98270893371759</v>
      </c>
      <c r="E26" s="365" t="s">
        <v>84</v>
      </c>
      <c r="F26" s="365" t="s">
        <v>84</v>
      </c>
      <c r="G26" s="51" t="s">
        <v>84</v>
      </c>
      <c r="H26" s="169">
        <v>1018</v>
      </c>
      <c r="I26" s="169">
        <v>1015</v>
      </c>
      <c r="J26" s="51">
        <f>H26/I26%</f>
        <v>100.29556650246305</v>
      </c>
      <c r="K26" s="356">
        <v>9522</v>
      </c>
      <c r="L26" s="356">
        <v>9742</v>
      </c>
      <c r="M26" s="51">
        <f t="shared" si="0"/>
        <v>97.74173680969</v>
      </c>
      <c r="N26" s="210"/>
      <c r="O26" s="86"/>
      <c r="P26" s="86"/>
      <c r="Q26" s="65"/>
      <c r="R26" s="66"/>
      <c r="S26" s="66"/>
      <c r="T26" s="66"/>
      <c r="U26" s="86"/>
      <c r="V26" s="86"/>
      <c r="W26" s="65"/>
      <c r="X26" s="86"/>
      <c r="Y26" s="86"/>
      <c r="Z26" s="65"/>
    </row>
    <row r="27" spans="1:14" ht="12.75">
      <c r="A27" s="220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ht="18.75" customHeight="1"/>
    <row r="29" spans="2:13" ht="12.7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2:13" ht="12.7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2:13" ht="12.75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G6:J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91" customWidth="1"/>
    <col min="2" max="2" width="17.625" style="91" customWidth="1"/>
    <col min="3" max="3" width="22.625" style="91" customWidth="1"/>
    <col min="4" max="4" width="22.00390625" style="91" customWidth="1"/>
    <col min="5" max="5" width="15.375" style="91" customWidth="1"/>
    <col min="6" max="6" width="21.625" style="91" customWidth="1"/>
    <col min="7" max="16384" width="9.125" style="91" customWidth="1"/>
  </cols>
  <sheetData>
    <row r="1" spans="1:6" ht="21" customHeight="1">
      <c r="A1" s="411" t="s">
        <v>173</v>
      </c>
      <c r="B1" s="411"/>
      <c r="C1" s="411"/>
      <c r="D1" s="411"/>
      <c r="E1" s="411"/>
      <c r="F1" s="412"/>
    </row>
    <row r="2" spans="1:6" ht="21" customHeight="1">
      <c r="A2" s="411" t="s">
        <v>174</v>
      </c>
      <c r="B2" s="411"/>
      <c r="C2" s="411"/>
      <c r="D2" s="411"/>
      <c r="E2" s="411"/>
      <c r="F2" s="411"/>
    </row>
    <row r="3" spans="2:6" ht="12.75">
      <c r="B3" s="92"/>
      <c r="C3" s="92"/>
      <c r="D3" s="92"/>
      <c r="E3" s="92"/>
      <c r="F3" s="93" t="s">
        <v>92</v>
      </c>
    </row>
    <row r="4" spans="1:6" ht="16.5" customHeight="1">
      <c r="A4" s="413"/>
      <c r="B4" s="414" t="s">
        <v>93</v>
      </c>
      <c r="C4" s="414"/>
      <c r="D4" s="414"/>
      <c r="E4" s="414"/>
      <c r="F4" s="415" t="s">
        <v>94</v>
      </c>
    </row>
    <row r="5" spans="1:6" ht="22.5">
      <c r="A5" s="413"/>
      <c r="B5" s="94" t="s">
        <v>95</v>
      </c>
      <c r="C5" s="94" t="s">
        <v>96</v>
      </c>
      <c r="D5" s="94" t="s">
        <v>97</v>
      </c>
      <c r="E5" s="94" t="s">
        <v>98</v>
      </c>
      <c r="F5" s="415"/>
    </row>
    <row r="6" spans="1:13" ht="12.75">
      <c r="A6" s="205" t="s">
        <v>69</v>
      </c>
      <c r="B6" s="374">
        <v>2122.95</v>
      </c>
      <c r="C6" s="374">
        <v>18905.48</v>
      </c>
      <c r="D6" s="374">
        <v>169081.04</v>
      </c>
      <c r="E6" s="374">
        <v>1840.35</v>
      </c>
      <c r="F6" s="374">
        <v>3707.77</v>
      </c>
      <c r="H6" s="267"/>
      <c r="I6" s="258"/>
      <c r="J6" s="258"/>
      <c r="K6" s="258"/>
      <c r="L6" s="258"/>
      <c r="M6" s="258"/>
    </row>
    <row r="7" spans="1:13" ht="12.75">
      <c r="A7" s="176" t="s">
        <v>108</v>
      </c>
      <c r="B7" s="374">
        <v>34.2</v>
      </c>
      <c r="C7" s="374">
        <v>0.99</v>
      </c>
      <c r="D7" s="374">
        <v>7463.83</v>
      </c>
      <c r="E7" s="374">
        <v>26.7</v>
      </c>
      <c r="F7" s="374">
        <v>67.61</v>
      </c>
      <c r="H7" s="267"/>
      <c r="I7" s="258"/>
      <c r="J7" s="260"/>
      <c r="K7" s="258"/>
      <c r="L7" s="258"/>
      <c r="M7" s="258"/>
    </row>
    <row r="8" spans="1:13" ht="12.75">
      <c r="A8" s="95" t="s">
        <v>70</v>
      </c>
      <c r="B8" s="374">
        <v>221.2</v>
      </c>
      <c r="C8" s="374">
        <v>1463.64</v>
      </c>
      <c r="D8" s="374">
        <v>39980.66</v>
      </c>
      <c r="E8" s="374" t="s">
        <v>84</v>
      </c>
      <c r="F8" s="374">
        <v>1297.27</v>
      </c>
      <c r="H8" s="267"/>
      <c r="I8" s="258"/>
      <c r="J8" s="258"/>
      <c r="K8" s="258"/>
      <c r="L8" s="260"/>
      <c r="M8" s="258"/>
    </row>
    <row r="9" spans="1:13" ht="12.75">
      <c r="A9" s="95" t="s">
        <v>71</v>
      </c>
      <c r="B9" s="374" t="s">
        <v>84</v>
      </c>
      <c r="C9" s="374">
        <v>30.11</v>
      </c>
      <c r="D9" s="374">
        <v>6701.3</v>
      </c>
      <c r="E9" s="374" t="s">
        <v>84</v>
      </c>
      <c r="F9" s="374">
        <v>0.7</v>
      </c>
      <c r="H9" s="267"/>
      <c r="I9" s="260"/>
      <c r="J9" s="258"/>
      <c r="K9" s="258"/>
      <c r="L9" s="260"/>
      <c r="M9" s="260"/>
    </row>
    <row r="10" spans="1:13" ht="12.75">
      <c r="A10" s="95" t="s">
        <v>72</v>
      </c>
      <c r="B10" s="374" t="s">
        <v>112</v>
      </c>
      <c r="C10" s="374">
        <v>106.55</v>
      </c>
      <c r="D10" s="374">
        <v>38363.83</v>
      </c>
      <c r="E10" s="374">
        <v>585.54</v>
      </c>
      <c r="F10" s="374">
        <v>1148</v>
      </c>
      <c r="H10" s="267"/>
      <c r="I10" s="260"/>
      <c r="J10" s="258"/>
      <c r="K10" s="258"/>
      <c r="L10" s="258"/>
      <c r="M10" s="258"/>
    </row>
    <row r="11" spans="1:13" ht="12.75">
      <c r="A11" s="95" t="s">
        <v>73</v>
      </c>
      <c r="B11" s="374" t="s">
        <v>84</v>
      </c>
      <c r="C11" s="374" t="s">
        <v>84</v>
      </c>
      <c r="D11" s="374">
        <v>171.78</v>
      </c>
      <c r="E11" s="374" t="s">
        <v>84</v>
      </c>
      <c r="F11" s="374" t="s">
        <v>84</v>
      </c>
      <c r="H11" s="267"/>
      <c r="I11" s="260"/>
      <c r="J11" s="260"/>
      <c r="K11" s="258"/>
      <c r="L11" s="260"/>
      <c r="M11" s="260"/>
    </row>
    <row r="12" spans="1:13" ht="12.75">
      <c r="A12" s="95" t="s">
        <v>74</v>
      </c>
      <c r="B12" s="374" t="s">
        <v>84</v>
      </c>
      <c r="C12" s="374" t="s">
        <v>84</v>
      </c>
      <c r="D12" s="374">
        <v>7281.31</v>
      </c>
      <c r="E12" s="374" t="s">
        <v>84</v>
      </c>
      <c r="F12" s="374">
        <v>55.96</v>
      </c>
      <c r="H12" s="267"/>
      <c r="I12" s="260"/>
      <c r="J12" s="258"/>
      <c r="K12" s="258"/>
      <c r="L12" s="260"/>
      <c r="M12" s="258"/>
    </row>
    <row r="13" spans="1:13" ht="12.75">
      <c r="A13" s="95" t="s">
        <v>75</v>
      </c>
      <c r="B13" s="374" t="s">
        <v>84</v>
      </c>
      <c r="C13" s="374" t="s">
        <v>84</v>
      </c>
      <c r="D13" s="374">
        <v>4218.12</v>
      </c>
      <c r="E13" s="374">
        <v>354.61</v>
      </c>
      <c r="F13" s="374">
        <v>0.23</v>
      </c>
      <c r="H13" s="267"/>
      <c r="I13" s="260"/>
      <c r="J13" s="258"/>
      <c r="K13" s="258"/>
      <c r="L13" s="258"/>
      <c r="M13" s="258"/>
    </row>
    <row r="14" spans="1:13" ht="12.75">
      <c r="A14" s="46" t="s">
        <v>109</v>
      </c>
      <c r="B14" s="374" t="s">
        <v>84</v>
      </c>
      <c r="C14" s="374" t="s">
        <v>84</v>
      </c>
      <c r="D14" s="374">
        <v>1504.23</v>
      </c>
      <c r="E14" s="374" t="s">
        <v>84</v>
      </c>
      <c r="F14" s="374">
        <v>85.4</v>
      </c>
      <c r="H14" s="267"/>
      <c r="I14" s="258"/>
      <c r="J14" s="260"/>
      <c r="K14" s="258"/>
      <c r="L14" s="260"/>
      <c r="M14" s="258"/>
    </row>
    <row r="15" spans="1:13" ht="12.75">
      <c r="A15" s="95" t="s">
        <v>76</v>
      </c>
      <c r="B15" s="374" t="s">
        <v>84</v>
      </c>
      <c r="C15" s="374">
        <v>1135.74</v>
      </c>
      <c r="D15" s="374">
        <v>6492.03</v>
      </c>
      <c r="E15" s="374" t="s">
        <v>84</v>
      </c>
      <c r="F15" s="374">
        <v>1014.06</v>
      </c>
      <c r="H15" s="267"/>
      <c r="I15" s="260"/>
      <c r="J15" s="258"/>
      <c r="K15" s="258"/>
      <c r="L15" s="260"/>
      <c r="M15" s="258"/>
    </row>
    <row r="16" spans="1:13" ht="12.75">
      <c r="A16" s="95" t="s">
        <v>77</v>
      </c>
      <c r="B16" s="374" t="s">
        <v>84</v>
      </c>
      <c r="C16" s="374">
        <v>1519.53</v>
      </c>
      <c r="D16" s="374">
        <v>10190.98</v>
      </c>
      <c r="E16" s="374" t="s">
        <v>84</v>
      </c>
      <c r="F16" s="374">
        <v>0.3</v>
      </c>
      <c r="H16" s="267"/>
      <c r="I16" s="260"/>
      <c r="J16" s="258"/>
      <c r="K16" s="258"/>
      <c r="L16" s="260"/>
      <c r="M16" s="260"/>
    </row>
    <row r="17" spans="1:13" ht="12.75">
      <c r="A17" s="95" t="s">
        <v>78</v>
      </c>
      <c r="B17" s="374">
        <v>0.25</v>
      </c>
      <c r="C17" s="374">
        <v>39.72</v>
      </c>
      <c r="D17" s="374">
        <v>492.03</v>
      </c>
      <c r="E17" s="374" t="s">
        <v>84</v>
      </c>
      <c r="F17" s="374">
        <v>2.32</v>
      </c>
      <c r="H17" s="267"/>
      <c r="I17" s="258"/>
      <c r="J17" s="258"/>
      <c r="K17" s="258"/>
      <c r="L17" s="260"/>
      <c r="M17" s="258"/>
    </row>
    <row r="18" spans="1:13" ht="12.75">
      <c r="A18" s="95" t="s">
        <v>79</v>
      </c>
      <c r="B18" s="374" t="s">
        <v>84</v>
      </c>
      <c r="C18" s="374" t="s">
        <v>84</v>
      </c>
      <c r="D18" s="374">
        <v>3323.11</v>
      </c>
      <c r="E18" s="374" t="s">
        <v>84</v>
      </c>
      <c r="F18" s="374" t="s">
        <v>112</v>
      </c>
      <c r="H18" s="267"/>
      <c r="I18" s="260"/>
      <c r="J18" s="260"/>
      <c r="K18" s="258"/>
      <c r="L18" s="260"/>
      <c r="M18" s="260"/>
    </row>
    <row r="19" spans="1:13" ht="12.75">
      <c r="A19" s="95" t="s">
        <v>80</v>
      </c>
      <c r="B19" s="374">
        <v>1856.13</v>
      </c>
      <c r="C19" s="374">
        <v>7301</v>
      </c>
      <c r="D19" s="374">
        <v>4655.58</v>
      </c>
      <c r="E19" s="374">
        <v>226</v>
      </c>
      <c r="F19" s="374">
        <v>32.4</v>
      </c>
      <c r="H19" s="267"/>
      <c r="I19" s="258"/>
      <c r="J19" s="258"/>
      <c r="K19" s="258"/>
      <c r="L19" s="260"/>
      <c r="M19" s="258"/>
    </row>
    <row r="20" spans="1:13" ht="12.75">
      <c r="A20" s="95" t="s">
        <v>81</v>
      </c>
      <c r="B20" s="374">
        <v>0.36</v>
      </c>
      <c r="C20" s="374">
        <v>7214.1</v>
      </c>
      <c r="D20" s="374">
        <v>2517.51</v>
      </c>
      <c r="E20" s="374">
        <v>2.1</v>
      </c>
      <c r="F20" s="374">
        <v>0.78</v>
      </c>
      <c r="H20" s="267"/>
      <c r="I20" s="260"/>
      <c r="J20" s="258"/>
      <c r="K20" s="258"/>
      <c r="L20" s="260"/>
      <c r="M20" s="260"/>
    </row>
    <row r="21" spans="1:13" ht="12.75">
      <c r="A21" s="95" t="s">
        <v>99</v>
      </c>
      <c r="B21" s="374" t="s">
        <v>84</v>
      </c>
      <c r="C21" s="374">
        <v>81.6</v>
      </c>
      <c r="D21" s="374">
        <v>7485.95</v>
      </c>
      <c r="E21" s="374">
        <v>645.4</v>
      </c>
      <c r="F21" s="374">
        <v>0.12</v>
      </c>
      <c r="H21" s="267"/>
      <c r="I21" s="260"/>
      <c r="J21" s="258"/>
      <c r="K21" s="258"/>
      <c r="L21" s="258"/>
      <c r="M21" s="258"/>
    </row>
    <row r="22" spans="1:13" ht="12.75">
      <c r="A22" s="176" t="s">
        <v>110</v>
      </c>
      <c r="B22" s="374" t="s">
        <v>84</v>
      </c>
      <c r="C22" s="374" t="s">
        <v>84</v>
      </c>
      <c r="D22" s="374">
        <v>115.82</v>
      </c>
      <c r="E22" s="374" t="s">
        <v>84</v>
      </c>
      <c r="F22" s="374" t="s">
        <v>84</v>
      </c>
      <c r="H22" s="267"/>
      <c r="I22" s="260"/>
      <c r="J22" s="260"/>
      <c r="K22" s="258"/>
      <c r="L22" s="260"/>
      <c r="M22" s="260"/>
    </row>
    <row r="23" spans="1:13" ht="12.75">
      <c r="A23" s="95" t="s">
        <v>83</v>
      </c>
      <c r="B23" s="374" t="s">
        <v>84</v>
      </c>
      <c r="C23" s="374">
        <v>12.5</v>
      </c>
      <c r="D23" s="374">
        <v>27288.25</v>
      </c>
      <c r="E23" s="374" t="s">
        <v>84</v>
      </c>
      <c r="F23" s="374">
        <v>2.5</v>
      </c>
      <c r="H23" s="267"/>
      <c r="I23" s="260"/>
      <c r="J23" s="258"/>
      <c r="K23" s="258"/>
      <c r="L23" s="260"/>
      <c r="M23" s="258"/>
    </row>
    <row r="24" spans="1:13" ht="12.75">
      <c r="A24" s="367" t="s">
        <v>111</v>
      </c>
      <c r="B24" s="375" t="s">
        <v>84</v>
      </c>
      <c r="C24" s="375" t="s">
        <v>84</v>
      </c>
      <c r="D24" s="375">
        <v>0.6</v>
      </c>
      <c r="E24" s="375" t="s">
        <v>84</v>
      </c>
      <c r="F24" s="375" t="s">
        <v>84</v>
      </c>
      <c r="H24" s="267"/>
      <c r="I24" s="260"/>
      <c r="J24" s="260"/>
      <c r="K24" s="258"/>
      <c r="L24" s="260"/>
      <c r="M24" s="260"/>
    </row>
    <row r="25" spans="1:13" ht="12.75">
      <c r="A25" s="96" t="s">
        <v>86</v>
      </c>
      <c r="B25" s="376" t="s">
        <v>84</v>
      </c>
      <c r="C25" s="376" t="s">
        <v>84</v>
      </c>
      <c r="D25" s="376">
        <v>834.15</v>
      </c>
      <c r="E25" s="376" t="s">
        <v>84</v>
      </c>
      <c r="F25" s="376" t="s">
        <v>84</v>
      </c>
      <c r="H25" s="66"/>
      <c r="I25" s="66"/>
      <c r="J25" s="66"/>
      <c r="K25" s="66"/>
      <c r="L25" s="66"/>
      <c r="M25" s="66"/>
    </row>
    <row r="26" spans="8:13" ht="12.75">
      <c r="H26" s="66"/>
      <c r="I26" s="66"/>
      <c r="J26" s="64"/>
      <c r="K26" s="66"/>
      <c r="L26" s="66"/>
      <c r="M26" s="66"/>
    </row>
    <row r="27" spans="1:6" ht="27" customHeight="1">
      <c r="A27" s="425" t="s">
        <v>175</v>
      </c>
      <c r="B27" s="425"/>
      <c r="C27" s="425"/>
      <c r="D27" s="425"/>
      <c r="E27" s="425"/>
      <c r="F27" s="425"/>
    </row>
    <row r="28" spans="1:6" ht="12.75">
      <c r="A28" s="97"/>
      <c r="B28" s="97"/>
      <c r="C28" s="97"/>
      <c r="D28" s="97"/>
      <c r="E28" s="97"/>
      <c r="F28" s="93" t="s">
        <v>92</v>
      </c>
    </row>
    <row r="29" spans="1:6" ht="16.5" customHeight="1">
      <c r="A29" s="421"/>
      <c r="B29" s="417" t="s">
        <v>93</v>
      </c>
      <c r="C29" s="422"/>
      <c r="D29" s="422"/>
      <c r="E29" s="417" t="s">
        <v>137</v>
      </c>
      <c r="F29" s="417" t="s">
        <v>138</v>
      </c>
    </row>
    <row r="30" spans="1:6" ht="22.5">
      <c r="A30" s="421"/>
      <c r="B30" s="287" t="s">
        <v>95</v>
      </c>
      <c r="C30" s="287" t="s">
        <v>96</v>
      </c>
      <c r="D30" s="287" t="s">
        <v>97</v>
      </c>
      <c r="E30" s="417"/>
      <c r="F30" s="417"/>
    </row>
    <row r="31" spans="1:13" ht="12.75">
      <c r="A31" s="98" t="s">
        <v>69</v>
      </c>
      <c r="B31" s="362">
        <v>2832.2</v>
      </c>
      <c r="C31" s="362">
        <v>149399.3</v>
      </c>
      <c r="D31" s="362">
        <v>44067.5</v>
      </c>
      <c r="E31" s="362">
        <v>31164.5</v>
      </c>
      <c r="F31" s="362">
        <v>1178.4</v>
      </c>
      <c r="H31" s="173"/>
      <c r="I31" s="173"/>
      <c r="J31" s="173"/>
      <c r="K31" s="89"/>
      <c r="L31" s="173"/>
      <c r="M31" s="173"/>
    </row>
    <row r="32" spans="1:13" ht="12.75">
      <c r="A32" s="176" t="s">
        <v>108</v>
      </c>
      <c r="B32" s="363" t="s">
        <v>84</v>
      </c>
      <c r="C32" s="362">
        <v>1777</v>
      </c>
      <c r="D32" s="362">
        <v>6.9</v>
      </c>
      <c r="E32" s="362">
        <v>856.1</v>
      </c>
      <c r="F32" s="362">
        <v>55.1</v>
      </c>
      <c r="H32" s="173"/>
      <c r="I32" s="173"/>
      <c r="J32" s="173"/>
      <c r="K32" s="89"/>
      <c r="L32" s="173"/>
      <c r="M32" s="173"/>
    </row>
    <row r="33" spans="1:13" ht="12.75">
      <c r="A33" s="99" t="s">
        <v>70</v>
      </c>
      <c r="B33" s="363" t="s">
        <v>84</v>
      </c>
      <c r="C33" s="362">
        <v>8533.2</v>
      </c>
      <c r="D33" s="362">
        <v>13118.9</v>
      </c>
      <c r="E33" s="362">
        <v>8355.9</v>
      </c>
      <c r="F33" s="362">
        <v>51.5</v>
      </c>
      <c r="H33" s="89"/>
      <c r="I33" s="173"/>
      <c r="J33" s="173"/>
      <c r="K33" s="89"/>
      <c r="L33" s="173"/>
      <c r="M33" s="173"/>
    </row>
    <row r="34" spans="1:13" ht="12.75">
      <c r="A34" s="99" t="s">
        <v>71</v>
      </c>
      <c r="B34" s="363" t="s">
        <v>84</v>
      </c>
      <c r="C34" s="362">
        <v>5788.7</v>
      </c>
      <c r="D34" s="362">
        <v>317</v>
      </c>
      <c r="E34" s="362">
        <v>697.7</v>
      </c>
      <c r="F34" s="363" t="s">
        <v>84</v>
      </c>
      <c r="H34" s="89"/>
      <c r="I34" s="173"/>
      <c r="J34" s="173"/>
      <c r="K34" s="89"/>
      <c r="L34" s="173"/>
      <c r="M34" s="89"/>
    </row>
    <row r="35" spans="1:13" ht="12.75">
      <c r="A35" s="99" t="s">
        <v>72</v>
      </c>
      <c r="B35" s="363" t="s">
        <v>84</v>
      </c>
      <c r="C35" s="362">
        <v>14075.4</v>
      </c>
      <c r="D35" s="362">
        <v>432.3</v>
      </c>
      <c r="E35" s="362">
        <v>528.2</v>
      </c>
      <c r="F35" s="362">
        <v>8.5</v>
      </c>
      <c r="H35" s="173"/>
      <c r="I35" s="173"/>
      <c r="J35" s="173"/>
      <c r="K35" s="89"/>
      <c r="L35" s="173"/>
      <c r="M35" s="173"/>
    </row>
    <row r="36" spans="1:13" ht="12.75">
      <c r="A36" s="99" t="s">
        <v>73</v>
      </c>
      <c r="B36" s="363" t="s">
        <v>84</v>
      </c>
      <c r="C36" s="363" t="s">
        <v>84</v>
      </c>
      <c r="D36" s="362">
        <v>1257.5</v>
      </c>
      <c r="E36" s="363" t="s">
        <v>84</v>
      </c>
      <c r="F36" s="363" t="s">
        <v>84</v>
      </c>
      <c r="H36" s="89"/>
      <c r="I36" s="89"/>
      <c r="J36" s="173"/>
      <c r="K36" s="89"/>
      <c r="L36" s="89"/>
      <c r="M36" s="89"/>
    </row>
    <row r="37" spans="1:13" ht="12.75">
      <c r="A37" s="99" t="s">
        <v>74</v>
      </c>
      <c r="B37" s="363" t="s">
        <v>84</v>
      </c>
      <c r="C37" s="362">
        <v>408.8</v>
      </c>
      <c r="D37" s="362">
        <v>45.3</v>
      </c>
      <c r="E37" s="362">
        <v>3491.5</v>
      </c>
      <c r="F37" s="362">
        <v>727.1</v>
      </c>
      <c r="H37" s="89"/>
      <c r="I37" s="173"/>
      <c r="J37" s="173"/>
      <c r="K37" s="89"/>
      <c r="L37" s="173"/>
      <c r="M37" s="173"/>
    </row>
    <row r="38" spans="1:13" ht="12.75">
      <c r="A38" s="99" t="s">
        <v>75</v>
      </c>
      <c r="B38" s="363" t="s">
        <v>84</v>
      </c>
      <c r="C38" s="362">
        <v>1127.8</v>
      </c>
      <c r="D38" s="362">
        <v>19</v>
      </c>
      <c r="E38" s="362">
        <v>853</v>
      </c>
      <c r="F38" s="363" t="s">
        <v>84</v>
      </c>
      <c r="H38" s="89"/>
      <c r="I38" s="173"/>
      <c r="J38" s="173"/>
      <c r="K38" s="89"/>
      <c r="L38" s="173"/>
      <c r="M38" s="173"/>
    </row>
    <row r="39" spans="1:13" ht="12.75">
      <c r="A39" s="46" t="s">
        <v>109</v>
      </c>
      <c r="B39" s="363" t="s">
        <v>84</v>
      </c>
      <c r="C39" s="362">
        <v>3540.5</v>
      </c>
      <c r="D39" s="362">
        <v>3112.2</v>
      </c>
      <c r="E39" s="362">
        <v>265.8</v>
      </c>
      <c r="F39" s="362">
        <v>3</v>
      </c>
      <c r="H39" s="89"/>
      <c r="I39" s="173"/>
      <c r="J39" s="173"/>
      <c r="K39" s="89"/>
      <c r="L39" s="173"/>
      <c r="M39" s="173"/>
    </row>
    <row r="40" spans="1:13" ht="12.75">
      <c r="A40" s="99" t="s">
        <v>76</v>
      </c>
      <c r="B40" s="363" t="s">
        <v>84</v>
      </c>
      <c r="C40" s="362">
        <v>920.3</v>
      </c>
      <c r="D40" s="362">
        <v>233.2</v>
      </c>
      <c r="E40" s="362">
        <v>1133.2</v>
      </c>
      <c r="F40" s="362">
        <v>38.4</v>
      </c>
      <c r="H40" s="89"/>
      <c r="I40" s="173"/>
      <c r="J40" s="173"/>
      <c r="K40" s="89"/>
      <c r="L40" s="173"/>
      <c r="M40" s="173"/>
    </row>
    <row r="41" spans="1:13" ht="12.75">
      <c r="A41" s="99" t="s">
        <v>77</v>
      </c>
      <c r="B41" s="363" t="s">
        <v>84</v>
      </c>
      <c r="C41" s="362">
        <v>26850.4</v>
      </c>
      <c r="D41" s="362">
        <v>349.4</v>
      </c>
      <c r="E41" s="362">
        <v>2975.5</v>
      </c>
      <c r="F41" s="362">
        <v>108.6</v>
      </c>
      <c r="H41" s="89"/>
      <c r="I41" s="173"/>
      <c r="J41" s="173"/>
      <c r="K41" s="89"/>
      <c r="L41" s="173"/>
      <c r="M41" s="89"/>
    </row>
    <row r="42" spans="1:13" ht="12.75">
      <c r="A42" s="99" t="s">
        <v>78</v>
      </c>
      <c r="B42" s="363" t="s">
        <v>84</v>
      </c>
      <c r="C42" s="362">
        <v>2730.8</v>
      </c>
      <c r="D42" s="362">
        <v>40.8</v>
      </c>
      <c r="E42" s="362">
        <v>12.6</v>
      </c>
      <c r="F42" s="363" t="s">
        <v>84</v>
      </c>
      <c r="H42" s="89"/>
      <c r="I42" s="173"/>
      <c r="J42" s="173"/>
      <c r="K42" s="89"/>
      <c r="L42" s="173"/>
      <c r="M42" s="173"/>
    </row>
    <row r="43" spans="1:13" ht="12.75">
      <c r="A43" s="99" t="s">
        <v>80</v>
      </c>
      <c r="B43" s="362">
        <v>2762.6</v>
      </c>
      <c r="C43" s="362">
        <v>28469</v>
      </c>
      <c r="D43" s="362">
        <v>18.1</v>
      </c>
      <c r="E43" s="362">
        <v>3432.6</v>
      </c>
      <c r="F43" s="363" t="s">
        <v>84</v>
      </c>
      <c r="H43" s="89"/>
      <c r="I43" s="89"/>
      <c r="J43" s="89"/>
      <c r="K43" s="89"/>
      <c r="L43" s="89"/>
      <c r="M43" s="89"/>
    </row>
    <row r="44" spans="1:13" ht="12.75">
      <c r="A44" s="99" t="s">
        <v>81</v>
      </c>
      <c r="B44" s="362">
        <v>69.6</v>
      </c>
      <c r="C44" s="362">
        <v>36352.9</v>
      </c>
      <c r="D44" s="362">
        <v>11911.7</v>
      </c>
      <c r="E44" s="362">
        <v>7353.9</v>
      </c>
      <c r="F44" s="362">
        <v>0.4</v>
      </c>
      <c r="H44" s="173"/>
      <c r="I44" s="173"/>
      <c r="J44" s="173"/>
      <c r="K44" s="89"/>
      <c r="L44" s="173"/>
      <c r="M44" s="173"/>
    </row>
    <row r="45" spans="1:13" ht="12.75">
      <c r="A45" s="99" t="s">
        <v>99</v>
      </c>
      <c r="B45" s="363" t="s">
        <v>84</v>
      </c>
      <c r="C45" s="362">
        <v>3541.3</v>
      </c>
      <c r="D45" s="362">
        <v>9995.9</v>
      </c>
      <c r="E45" s="362">
        <v>224.8</v>
      </c>
      <c r="F45" s="362">
        <v>80.6</v>
      </c>
      <c r="H45" s="173"/>
      <c r="I45" s="173"/>
      <c r="J45" s="173"/>
      <c r="K45" s="89"/>
      <c r="L45" s="173"/>
      <c r="M45" s="89"/>
    </row>
    <row r="46" spans="1:13" ht="12.75">
      <c r="A46" s="99" t="s">
        <v>110</v>
      </c>
      <c r="B46" s="363" t="s">
        <v>84</v>
      </c>
      <c r="C46" s="363" t="s">
        <v>84</v>
      </c>
      <c r="D46" s="362">
        <v>53.5</v>
      </c>
      <c r="E46" s="362">
        <v>16.1</v>
      </c>
      <c r="F46" s="363" t="s">
        <v>84</v>
      </c>
      <c r="H46" s="173"/>
      <c r="I46" s="173"/>
      <c r="J46" s="173"/>
      <c r="K46" s="89"/>
      <c r="L46" s="173"/>
      <c r="M46" s="89"/>
    </row>
    <row r="47" spans="1:13" ht="12.75">
      <c r="A47" s="99" t="s">
        <v>83</v>
      </c>
      <c r="B47" s="363" t="s">
        <v>84</v>
      </c>
      <c r="C47" s="362">
        <v>10954.2</v>
      </c>
      <c r="D47" s="362">
        <v>899.7</v>
      </c>
      <c r="E47" s="362">
        <v>851.6</v>
      </c>
      <c r="F47" s="363" t="s">
        <v>84</v>
      </c>
      <c r="H47" s="89"/>
      <c r="I47" s="173"/>
      <c r="J47" s="173"/>
      <c r="K47" s="89"/>
      <c r="L47" s="173"/>
      <c r="M47" s="173"/>
    </row>
    <row r="48" spans="1:13" ht="12.75">
      <c r="A48" s="100" t="s">
        <v>86</v>
      </c>
      <c r="B48" s="90" t="s">
        <v>84</v>
      </c>
      <c r="C48" s="364">
        <v>4329</v>
      </c>
      <c r="D48" s="364">
        <v>2256.2</v>
      </c>
      <c r="E48" s="364">
        <v>116.2</v>
      </c>
      <c r="F48" s="364">
        <v>105.3</v>
      </c>
      <c r="H48" s="89"/>
      <c r="I48" s="173"/>
      <c r="J48" s="173"/>
      <c r="K48" s="89"/>
      <c r="L48" s="173"/>
      <c r="M48" s="173"/>
    </row>
    <row r="49" spans="8:13" ht="12.75">
      <c r="H49" s="89"/>
      <c r="I49" s="89"/>
      <c r="J49" s="89"/>
      <c r="K49" s="89"/>
      <c r="L49" s="89"/>
      <c r="M49" s="89"/>
    </row>
    <row r="50" spans="8:13" ht="12.75">
      <c r="H50" s="89"/>
      <c r="I50" s="89"/>
      <c r="J50" s="89"/>
      <c r="K50" s="89"/>
      <c r="L50" s="89"/>
      <c r="M50" s="89"/>
    </row>
    <row r="51" spans="1:13" ht="27" customHeight="1">
      <c r="A51" s="416" t="s">
        <v>176</v>
      </c>
      <c r="B51" s="416"/>
      <c r="C51" s="416"/>
      <c r="D51" s="416"/>
      <c r="E51" s="416"/>
      <c r="F51" s="416"/>
      <c r="H51" s="89"/>
      <c r="I51" s="173"/>
      <c r="J51" s="173"/>
      <c r="K51" s="89"/>
      <c r="L51" s="173"/>
      <c r="M51" s="173"/>
    </row>
    <row r="52" spans="2:13" ht="12.75">
      <c r="B52" s="101"/>
      <c r="C52" s="102"/>
      <c r="D52" s="102"/>
      <c r="E52" s="103"/>
      <c r="F52" s="104" t="s">
        <v>90</v>
      </c>
      <c r="H52" s="171"/>
      <c r="I52" s="171"/>
      <c r="J52" s="171"/>
      <c r="K52" s="171"/>
      <c r="L52" s="171"/>
      <c r="M52" s="171"/>
    </row>
    <row r="53" spans="1:6" ht="14.25" customHeight="1">
      <c r="A53" s="421"/>
      <c r="B53" s="422" t="s">
        <v>93</v>
      </c>
      <c r="C53" s="422"/>
      <c r="D53" s="418"/>
      <c r="E53" s="417" t="s">
        <v>137</v>
      </c>
      <c r="F53" s="417" t="s">
        <v>138</v>
      </c>
    </row>
    <row r="54" spans="1:6" ht="22.5">
      <c r="A54" s="421"/>
      <c r="B54" s="287" t="s">
        <v>96</v>
      </c>
      <c r="C54" s="287" t="s">
        <v>139</v>
      </c>
      <c r="D54" s="287" t="s">
        <v>98</v>
      </c>
      <c r="E54" s="417"/>
      <c r="F54" s="417"/>
    </row>
    <row r="55" spans="1:13" ht="12.75">
      <c r="A55" s="98" t="s">
        <v>69</v>
      </c>
      <c r="B55" s="355">
        <v>3275</v>
      </c>
      <c r="C55" s="355">
        <v>1520558</v>
      </c>
      <c r="D55" s="355">
        <v>29897</v>
      </c>
      <c r="E55" s="362">
        <v>78542.8</v>
      </c>
      <c r="F55" s="362">
        <v>4853.2</v>
      </c>
      <c r="H55" s="66"/>
      <c r="I55" s="86"/>
      <c r="J55" s="86"/>
      <c r="K55" s="86"/>
      <c r="L55" s="65"/>
      <c r="M55" s="65"/>
    </row>
    <row r="56" spans="1:13" ht="12.75">
      <c r="A56" s="176" t="s">
        <v>108</v>
      </c>
      <c r="B56" s="363" t="s">
        <v>84</v>
      </c>
      <c r="C56" s="355">
        <v>997</v>
      </c>
      <c r="D56" s="363" t="s">
        <v>84</v>
      </c>
      <c r="E56" s="363" t="s">
        <v>84</v>
      </c>
      <c r="F56" s="363" t="s">
        <v>84</v>
      </c>
      <c r="H56" s="66"/>
      <c r="I56" s="86"/>
      <c r="J56" s="86"/>
      <c r="K56" s="86"/>
      <c r="L56" s="65"/>
      <c r="M56" s="65"/>
    </row>
    <row r="57" spans="1:13" ht="12.75">
      <c r="A57" s="99" t="s">
        <v>70</v>
      </c>
      <c r="B57" s="363" t="s">
        <v>84</v>
      </c>
      <c r="C57" s="355">
        <v>215740</v>
      </c>
      <c r="D57" s="355">
        <v>5691</v>
      </c>
      <c r="E57" s="362">
        <v>11420.3</v>
      </c>
      <c r="F57" s="362">
        <v>2876</v>
      </c>
      <c r="H57" s="66"/>
      <c r="I57" s="66"/>
      <c r="J57" s="86"/>
      <c r="K57" s="86"/>
      <c r="L57" s="65"/>
      <c r="M57" s="65"/>
    </row>
    <row r="58" spans="1:13" ht="12.75">
      <c r="A58" s="99" t="s">
        <v>71</v>
      </c>
      <c r="B58" s="363" t="s">
        <v>84</v>
      </c>
      <c r="C58" s="355">
        <v>67295</v>
      </c>
      <c r="D58" s="363" t="s">
        <v>84</v>
      </c>
      <c r="E58" s="362">
        <v>707</v>
      </c>
      <c r="F58" s="363" t="s">
        <v>84</v>
      </c>
      <c r="H58" s="66"/>
      <c r="I58" s="66"/>
      <c r="J58" s="86"/>
      <c r="K58" s="66"/>
      <c r="L58" s="65"/>
      <c r="M58" s="66"/>
    </row>
    <row r="59" spans="1:13" ht="12.75">
      <c r="A59" s="99" t="s">
        <v>72</v>
      </c>
      <c r="B59" s="363" t="s">
        <v>84</v>
      </c>
      <c r="C59" s="355">
        <v>117965</v>
      </c>
      <c r="D59" s="355">
        <v>878</v>
      </c>
      <c r="E59" s="362">
        <v>58719.4</v>
      </c>
      <c r="F59" s="363" t="s">
        <v>112</v>
      </c>
      <c r="H59" s="66"/>
      <c r="I59" s="66"/>
      <c r="J59" s="86"/>
      <c r="K59" s="86"/>
      <c r="L59" s="65"/>
      <c r="M59" s="66"/>
    </row>
    <row r="60" spans="1:13" ht="12.75">
      <c r="A60" s="99" t="s">
        <v>74</v>
      </c>
      <c r="B60" s="363" t="s">
        <v>84</v>
      </c>
      <c r="C60" s="355">
        <v>244165</v>
      </c>
      <c r="D60" s="363" t="s">
        <v>84</v>
      </c>
      <c r="E60" s="362">
        <v>112</v>
      </c>
      <c r="F60" s="363" t="s">
        <v>84</v>
      </c>
      <c r="H60" s="66"/>
      <c r="I60" s="66"/>
      <c r="J60" s="86"/>
      <c r="K60" s="66"/>
      <c r="L60" s="66"/>
      <c r="M60" s="66"/>
    </row>
    <row r="61" spans="1:13" ht="12.75">
      <c r="A61" s="99" t="s">
        <v>75</v>
      </c>
      <c r="B61" s="363" t="s">
        <v>84</v>
      </c>
      <c r="C61" s="355">
        <v>18619</v>
      </c>
      <c r="D61" s="363" t="s">
        <v>84</v>
      </c>
      <c r="E61" s="363" t="s">
        <v>84</v>
      </c>
      <c r="F61" s="363" t="s">
        <v>84</v>
      </c>
      <c r="H61" s="66"/>
      <c r="I61" s="66"/>
      <c r="J61" s="86"/>
      <c r="K61" s="86"/>
      <c r="L61" s="65"/>
      <c r="M61" s="66"/>
    </row>
    <row r="62" spans="1:13" ht="12.75">
      <c r="A62" s="46" t="s">
        <v>109</v>
      </c>
      <c r="B62" s="355">
        <v>725</v>
      </c>
      <c r="C62" s="355">
        <v>123947</v>
      </c>
      <c r="D62" s="363" t="s">
        <v>84</v>
      </c>
      <c r="E62" s="362">
        <v>1604.1</v>
      </c>
      <c r="F62" s="362">
        <v>16</v>
      </c>
      <c r="H62" s="66"/>
      <c r="I62" s="66"/>
      <c r="J62" s="86"/>
      <c r="K62" s="66"/>
      <c r="L62" s="66"/>
      <c r="M62" s="66"/>
    </row>
    <row r="63" spans="1:13" ht="12.75">
      <c r="A63" s="99" t="s">
        <v>76</v>
      </c>
      <c r="B63" s="363" t="s">
        <v>84</v>
      </c>
      <c r="C63" s="355">
        <v>228171</v>
      </c>
      <c r="D63" s="355">
        <v>23328</v>
      </c>
      <c r="E63" s="362">
        <v>3290.7</v>
      </c>
      <c r="F63" s="362">
        <v>1960.2</v>
      </c>
      <c r="H63" s="66"/>
      <c r="I63" s="66"/>
      <c r="J63" s="86"/>
      <c r="K63" s="66"/>
      <c r="L63" s="66"/>
      <c r="M63" s="66"/>
    </row>
    <row r="64" spans="1:13" ht="12.75">
      <c r="A64" s="99" t="s">
        <v>77</v>
      </c>
      <c r="B64" s="363" t="s">
        <v>84</v>
      </c>
      <c r="C64" s="355">
        <v>119761</v>
      </c>
      <c r="D64" s="363" t="s">
        <v>84</v>
      </c>
      <c r="E64" s="363" t="s">
        <v>84</v>
      </c>
      <c r="F64" s="363" t="s">
        <v>84</v>
      </c>
      <c r="H64" s="66"/>
      <c r="I64" s="66"/>
      <c r="J64" s="86"/>
      <c r="K64" s="86"/>
      <c r="L64" s="65"/>
      <c r="M64" s="65"/>
    </row>
    <row r="65" spans="1:13" ht="12.75">
      <c r="A65" s="99" t="s">
        <v>80</v>
      </c>
      <c r="B65" s="363" t="s">
        <v>84</v>
      </c>
      <c r="C65" s="355">
        <v>71652</v>
      </c>
      <c r="D65" s="363" t="s">
        <v>84</v>
      </c>
      <c r="E65" s="363" t="s">
        <v>84</v>
      </c>
      <c r="F65" s="363" t="s">
        <v>84</v>
      </c>
      <c r="H65" s="66"/>
      <c r="I65" s="66"/>
      <c r="J65" s="86"/>
      <c r="K65" s="86"/>
      <c r="L65" s="66"/>
      <c r="M65" s="66"/>
    </row>
    <row r="66" spans="1:13" ht="12.75">
      <c r="A66" s="99" t="s">
        <v>81</v>
      </c>
      <c r="B66" s="363" t="s">
        <v>84</v>
      </c>
      <c r="C66" s="355">
        <v>205162</v>
      </c>
      <c r="D66" s="363" t="s">
        <v>84</v>
      </c>
      <c r="E66" s="362">
        <v>692.8</v>
      </c>
      <c r="F66" s="363" t="s">
        <v>84</v>
      </c>
      <c r="H66" s="66"/>
      <c r="I66" s="66"/>
      <c r="J66" s="86"/>
      <c r="K66" s="66"/>
      <c r="L66" s="66"/>
      <c r="M66" s="66"/>
    </row>
    <row r="67" spans="1:13" ht="12.75">
      <c r="A67" s="99" t="s">
        <v>99</v>
      </c>
      <c r="B67" s="363" t="s">
        <v>84</v>
      </c>
      <c r="C67" s="355">
        <v>33623</v>
      </c>
      <c r="D67" s="363" t="s">
        <v>84</v>
      </c>
      <c r="E67" s="363" t="s">
        <v>84</v>
      </c>
      <c r="F67" s="363" t="s">
        <v>84</v>
      </c>
      <c r="H67" s="66"/>
      <c r="I67" s="66"/>
      <c r="J67" s="86"/>
      <c r="K67" s="66"/>
      <c r="L67" s="66"/>
      <c r="M67" s="66"/>
    </row>
    <row r="68" spans="1:13" ht="12.75">
      <c r="A68" s="176" t="s">
        <v>110</v>
      </c>
      <c r="B68" s="363" t="s">
        <v>84</v>
      </c>
      <c r="C68" s="355">
        <v>3028</v>
      </c>
      <c r="D68" s="363" t="s">
        <v>84</v>
      </c>
      <c r="E68" s="362">
        <v>1790.8</v>
      </c>
      <c r="F68" s="363" t="s">
        <v>84</v>
      </c>
      <c r="H68" s="66"/>
      <c r="I68" s="66"/>
      <c r="J68" s="86"/>
      <c r="K68" s="66"/>
      <c r="L68" s="66"/>
      <c r="M68" s="66"/>
    </row>
    <row r="69" spans="1:13" ht="12.75">
      <c r="A69" s="105" t="s">
        <v>83</v>
      </c>
      <c r="B69" s="355">
        <v>2550</v>
      </c>
      <c r="C69" s="355">
        <v>1055</v>
      </c>
      <c r="D69" s="363" t="s">
        <v>84</v>
      </c>
      <c r="E69" s="363" t="s">
        <v>84</v>
      </c>
      <c r="F69" s="363" t="s">
        <v>84</v>
      </c>
      <c r="H69" s="66"/>
      <c r="I69" s="66"/>
      <c r="J69" s="86"/>
      <c r="K69" s="86"/>
      <c r="L69" s="65"/>
      <c r="M69" s="66"/>
    </row>
    <row r="70" spans="1:13" ht="12.75">
      <c r="A70" s="100" t="s">
        <v>86</v>
      </c>
      <c r="B70" s="365" t="s">
        <v>84</v>
      </c>
      <c r="C70" s="356">
        <v>69378</v>
      </c>
      <c r="D70" s="365" t="s">
        <v>84</v>
      </c>
      <c r="E70" s="364">
        <v>205.7</v>
      </c>
      <c r="F70" s="365" t="s">
        <v>84</v>
      </c>
      <c r="H70" s="66"/>
      <c r="I70" s="66"/>
      <c r="J70" s="86"/>
      <c r="K70" s="66"/>
      <c r="L70" s="66"/>
      <c r="M70" s="66"/>
    </row>
    <row r="71" spans="8:13" ht="12.75">
      <c r="H71" s="66"/>
      <c r="I71" s="66"/>
      <c r="J71" s="86"/>
      <c r="K71" s="66"/>
      <c r="L71" s="65"/>
      <c r="M71" s="66"/>
    </row>
    <row r="72" spans="1:5" ht="14.25" customHeight="1">
      <c r="A72" s="424" t="s">
        <v>177</v>
      </c>
      <c r="B72" s="424"/>
      <c r="C72" s="424"/>
      <c r="D72" s="424"/>
      <c r="E72" s="301"/>
    </row>
    <row r="73" spans="2:5" ht="12.75">
      <c r="B73" s="106"/>
      <c r="C73" s="106"/>
      <c r="D73" s="107" t="s">
        <v>100</v>
      </c>
      <c r="E73" s="206"/>
    </row>
    <row r="74" spans="1:6" ht="14.25" customHeight="1">
      <c r="A74" s="421"/>
      <c r="B74" s="417" t="s">
        <v>93</v>
      </c>
      <c r="C74" s="422"/>
      <c r="D74" s="422"/>
      <c r="E74" s="417" t="s">
        <v>137</v>
      </c>
      <c r="F74" s="419"/>
    </row>
    <row r="75" spans="1:6" ht="22.5">
      <c r="A75" s="421"/>
      <c r="B75" s="318" t="s">
        <v>95</v>
      </c>
      <c r="C75" s="318" t="s">
        <v>96</v>
      </c>
      <c r="D75" s="318" t="s">
        <v>97</v>
      </c>
      <c r="E75" s="417"/>
      <c r="F75" s="419"/>
    </row>
    <row r="76" spans="1:5" ht="12.75">
      <c r="A76" s="98" t="s">
        <v>69</v>
      </c>
      <c r="B76" s="355">
        <v>5440</v>
      </c>
      <c r="C76" s="355">
        <v>11</v>
      </c>
      <c r="D76" s="355">
        <v>11656</v>
      </c>
      <c r="E76" s="355">
        <v>283</v>
      </c>
    </row>
    <row r="77" spans="1:5" ht="12.75">
      <c r="A77" s="176" t="s">
        <v>108</v>
      </c>
      <c r="B77" s="355">
        <v>197</v>
      </c>
      <c r="C77" s="363" t="s">
        <v>84</v>
      </c>
      <c r="D77" s="355">
        <v>15</v>
      </c>
      <c r="E77" s="355">
        <v>97</v>
      </c>
    </row>
    <row r="78" spans="1:5" ht="12.75">
      <c r="A78" s="99" t="s">
        <v>70</v>
      </c>
      <c r="B78" s="355">
        <v>9</v>
      </c>
      <c r="C78" s="363" t="s">
        <v>84</v>
      </c>
      <c r="D78" s="355">
        <v>1772</v>
      </c>
      <c r="E78" s="355">
        <v>10</v>
      </c>
    </row>
    <row r="79" spans="1:5" ht="12.75">
      <c r="A79" s="99" t="s">
        <v>71</v>
      </c>
      <c r="B79" s="363" t="s">
        <v>84</v>
      </c>
      <c r="C79" s="363" t="s">
        <v>84</v>
      </c>
      <c r="D79" s="355">
        <v>143</v>
      </c>
      <c r="E79" s="363" t="s">
        <v>112</v>
      </c>
    </row>
    <row r="80" spans="1:5" ht="12.75">
      <c r="A80" s="99" t="s">
        <v>72</v>
      </c>
      <c r="B80" s="363" t="s">
        <v>84</v>
      </c>
      <c r="C80" s="363" t="s">
        <v>84</v>
      </c>
      <c r="D80" s="355">
        <v>749</v>
      </c>
      <c r="E80" s="363" t="s">
        <v>84</v>
      </c>
    </row>
    <row r="81" spans="1:5" ht="12.75">
      <c r="A81" s="99" t="s">
        <v>74</v>
      </c>
      <c r="B81" s="355">
        <v>115</v>
      </c>
      <c r="C81" s="363" t="s">
        <v>84</v>
      </c>
      <c r="D81" s="363" t="s">
        <v>84</v>
      </c>
      <c r="E81" s="363" t="s">
        <v>84</v>
      </c>
    </row>
    <row r="82" spans="1:5" ht="12.75">
      <c r="A82" s="99" t="s">
        <v>75</v>
      </c>
      <c r="B82" s="363" t="s">
        <v>84</v>
      </c>
      <c r="C82" s="363" t="s">
        <v>84</v>
      </c>
      <c r="D82" s="355">
        <v>8</v>
      </c>
      <c r="E82" s="363" t="s">
        <v>84</v>
      </c>
    </row>
    <row r="83" spans="1:5" ht="12.75">
      <c r="A83" s="46" t="s">
        <v>109</v>
      </c>
      <c r="B83" s="355">
        <v>45</v>
      </c>
      <c r="C83" s="363" t="s">
        <v>84</v>
      </c>
      <c r="D83" s="355">
        <v>555</v>
      </c>
      <c r="E83" s="363" t="s">
        <v>84</v>
      </c>
    </row>
    <row r="84" spans="1:5" ht="12.75">
      <c r="A84" s="99" t="s">
        <v>76</v>
      </c>
      <c r="B84" s="363" t="s">
        <v>84</v>
      </c>
      <c r="C84" s="363" t="s">
        <v>84</v>
      </c>
      <c r="D84" s="355">
        <v>190</v>
      </c>
      <c r="E84" s="363" t="s">
        <v>112</v>
      </c>
    </row>
    <row r="85" spans="1:5" ht="12.75">
      <c r="A85" s="99" t="s">
        <v>77</v>
      </c>
      <c r="B85" s="363" t="s">
        <v>84</v>
      </c>
      <c r="C85" s="363" t="s">
        <v>84</v>
      </c>
      <c r="D85" s="355">
        <v>973</v>
      </c>
      <c r="E85" s="363" t="s">
        <v>84</v>
      </c>
    </row>
    <row r="86" spans="1:5" ht="12.75">
      <c r="A86" s="99" t="s">
        <v>78</v>
      </c>
      <c r="B86" s="363" t="s">
        <v>84</v>
      </c>
      <c r="C86" s="363" t="s">
        <v>84</v>
      </c>
      <c r="D86" s="355">
        <v>577</v>
      </c>
      <c r="E86" s="363" t="s">
        <v>84</v>
      </c>
    </row>
    <row r="87" spans="1:5" ht="12.75">
      <c r="A87" s="105" t="s">
        <v>80</v>
      </c>
      <c r="B87" s="355">
        <v>5023</v>
      </c>
      <c r="C87" s="363" t="s">
        <v>84</v>
      </c>
      <c r="D87" s="355">
        <v>100</v>
      </c>
      <c r="E87" s="355">
        <v>26</v>
      </c>
    </row>
    <row r="88" spans="1:5" ht="12.75">
      <c r="A88" s="105" t="s">
        <v>81</v>
      </c>
      <c r="B88" s="355">
        <v>51</v>
      </c>
      <c r="C88" s="363" t="s">
        <v>84</v>
      </c>
      <c r="D88" s="355">
        <v>455</v>
      </c>
      <c r="E88" s="363" t="s">
        <v>112</v>
      </c>
    </row>
    <row r="89" spans="1:5" ht="12.75">
      <c r="A89" s="105" t="s">
        <v>99</v>
      </c>
      <c r="B89" s="363" t="s">
        <v>84</v>
      </c>
      <c r="C89" s="363" t="s">
        <v>112</v>
      </c>
      <c r="D89" s="355">
        <v>4979</v>
      </c>
      <c r="E89" s="66" t="s">
        <v>84</v>
      </c>
    </row>
    <row r="90" spans="1:5" ht="12.75">
      <c r="A90" s="207" t="s">
        <v>83</v>
      </c>
      <c r="B90" s="87" t="s">
        <v>84</v>
      </c>
      <c r="C90" s="356">
        <v>10</v>
      </c>
      <c r="D90" s="356">
        <v>1140</v>
      </c>
      <c r="E90" s="356">
        <v>36</v>
      </c>
    </row>
    <row r="91" ht="12.75">
      <c r="E91" s="206"/>
    </row>
    <row r="93" spans="1:4" ht="13.5" customHeight="1">
      <c r="A93" s="423" t="s">
        <v>178</v>
      </c>
      <c r="B93" s="423"/>
      <c r="C93" s="423"/>
      <c r="D93" s="300"/>
    </row>
    <row r="94" spans="2:4" ht="12.75">
      <c r="B94" s="109"/>
      <c r="C94" s="107"/>
      <c r="D94" s="107" t="s">
        <v>100</v>
      </c>
    </row>
    <row r="95" spans="1:4" ht="14.25" customHeight="1">
      <c r="A95" s="420"/>
      <c r="B95" s="417" t="s">
        <v>93</v>
      </c>
      <c r="C95" s="418"/>
      <c r="D95" s="346" t="s">
        <v>137</v>
      </c>
    </row>
    <row r="96" spans="1:4" ht="12.75">
      <c r="A96" s="420"/>
      <c r="B96" s="345" t="s">
        <v>95</v>
      </c>
      <c r="C96" s="345" t="s">
        <v>140</v>
      </c>
      <c r="D96" s="347"/>
    </row>
    <row r="97" spans="1:4" ht="12.75">
      <c r="A97" s="343" t="s">
        <v>69</v>
      </c>
      <c r="B97" s="355">
        <v>532</v>
      </c>
      <c r="C97" s="355">
        <v>6100</v>
      </c>
      <c r="D97" s="355">
        <v>35</v>
      </c>
    </row>
    <row r="98" spans="1:4" ht="12.75">
      <c r="A98" s="139" t="s">
        <v>108</v>
      </c>
      <c r="B98" s="33" t="s">
        <v>84</v>
      </c>
      <c r="C98" s="355">
        <v>50</v>
      </c>
      <c r="D98" s="355">
        <v>19</v>
      </c>
    </row>
    <row r="99" spans="1:4" ht="12.75">
      <c r="A99" s="139" t="s">
        <v>70</v>
      </c>
      <c r="B99" s="33" t="s">
        <v>84</v>
      </c>
      <c r="C99" s="355">
        <v>83</v>
      </c>
      <c r="D99" s="355">
        <v>10</v>
      </c>
    </row>
    <row r="100" spans="1:4" ht="12.75">
      <c r="A100" s="139" t="s">
        <v>71</v>
      </c>
      <c r="B100" s="33" t="s">
        <v>84</v>
      </c>
      <c r="C100" s="355">
        <v>17</v>
      </c>
      <c r="D100" s="33" t="s">
        <v>84</v>
      </c>
    </row>
    <row r="101" spans="1:4" ht="12.75">
      <c r="A101" s="139" t="s">
        <v>72</v>
      </c>
      <c r="B101" s="33" t="s">
        <v>84</v>
      </c>
      <c r="C101" s="355">
        <v>319</v>
      </c>
      <c r="D101" s="33" t="s">
        <v>84</v>
      </c>
    </row>
    <row r="102" spans="1:4" ht="12.75">
      <c r="A102" s="139" t="s">
        <v>75</v>
      </c>
      <c r="B102" s="33" t="s">
        <v>84</v>
      </c>
      <c r="C102" s="66" t="s">
        <v>112</v>
      </c>
      <c r="D102" s="33" t="s">
        <v>84</v>
      </c>
    </row>
    <row r="103" spans="1:4" ht="12.75">
      <c r="A103" s="139" t="s">
        <v>109</v>
      </c>
      <c r="B103" s="33" t="s">
        <v>84</v>
      </c>
      <c r="C103" s="86">
        <v>3899</v>
      </c>
      <c r="D103" s="332" t="s">
        <v>84</v>
      </c>
    </row>
    <row r="104" spans="1:4" ht="12.75">
      <c r="A104" s="99" t="s">
        <v>76</v>
      </c>
      <c r="B104" s="33"/>
      <c r="C104" s="66" t="s">
        <v>112</v>
      </c>
      <c r="D104" s="332"/>
    </row>
    <row r="105" spans="1:4" ht="12.75">
      <c r="A105" s="139" t="s">
        <v>78</v>
      </c>
      <c r="B105" s="33" t="s">
        <v>84</v>
      </c>
      <c r="C105" s="86">
        <v>322</v>
      </c>
      <c r="D105" s="331" t="s">
        <v>84</v>
      </c>
    </row>
    <row r="106" spans="1:4" ht="12.75">
      <c r="A106" s="105" t="s">
        <v>80</v>
      </c>
      <c r="B106" s="355">
        <v>532</v>
      </c>
      <c r="C106" s="33" t="s">
        <v>84</v>
      </c>
      <c r="D106" s="86">
        <v>6</v>
      </c>
    </row>
    <row r="107" spans="1:4" ht="12.75">
      <c r="A107" s="344" t="s">
        <v>99</v>
      </c>
      <c r="B107" s="350"/>
      <c r="C107" s="356">
        <v>1392</v>
      </c>
      <c r="D107" s="333" t="s">
        <v>84</v>
      </c>
    </row>
  </sheetData>
  <sheetProtection/>
  <mergeCells count="23">
    <mergeCell ref="F53:F54"/>
    <mergeCell ref="A74:A75"/>
    <mergeCell ref="A72:D72"/>
    <mergeCell ref="A27:F27"/>
    <mergeCell ref="E29:E30"/>
    <mergeCell ref="A29:A30"/>
    <mergeCell ref="E74:E75"/>
    <mergeCell ref="B95:C95"/>
    <mergeCell ref="F74:F75"/>
    <mergeCell ref="A95:A96"/>
    <mergeCell ref="A53:A54"/>
    <mergeCell ref="F29:F30"/>
    <mergeCell ref="B29:D29"/>
    <mergeCell ref="A93:C93"/>
    <mergeCell ref="B53:D53"/>
    <mergeCell ref="E53:E54"/>
    <mergeCell ref="B74:D74"/>
    <mergeCell ref="A1:F1"/>
    <mergeCell ref="A2:F2"/>
    <mergeCell ref="A4:A5"/>
    <mergeCell ref="B4:E4"/>
    <mergeCell ref="F4:F5"/>
    <mergeCell ref="A51:F51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81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221" customWidth="1"/>
    <col min="2" max="2" width="9.375" style="221" customWidth="1"/>
    <col min="3" max="3" width="9.75390625" style="221" customWidth="1"/>
    <col min="4" max="4" width="10.00390625" style="221" customWidth="1"/>
    <col min="5" max="5" width="9.00390625" style="221" customWidth="1"/>
    <col min="6" max="6" width="8.875" style="221" customWidth="1"/>
    <col min="7" max="7" width="9.25390625" style="221" customWidth="1"/>
    <col min="8" max="8" width="9.00390625" style="221" customWidth="1"/>
    <col min="9" max="9" width="9.625" style="221" customWidth="1"/>
    <col min="10" max="10" width="9.125" style="221" customWidth="1"/>
    <col min="11" max="12" width="9.875" style="221" customWidth="1"/>
    <col min="13" max="13" width="9.375" style="221" customWidth="1"/>
    <col min="14" max="19" width="9.125" style="221" customWidth="1"/>
    <col min="20" max="20" width="10.75390625" style="221" bestFit="1" customWidth="1"/>
    <col min="21" max="16384" width="9.125" style="221" customWidth="1"/>
  </cols>
  <sheetData>
    <row r="1" spans="1:13" ht="19.5" customHeight="1">
      <c r="A1" s="455" t="s">
        <v>206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9.5" customHeight="1">
      <c r="A2" s="455" t="s">
        <v>179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2:13" ht="12.75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 t="s">
        <v>101</v>
      </c>
    </row>
    <row r="4" spans="1:14" ht="16.5" customHeight="1">
      <c r="A4" s="391"/>
      <c r="B4" s="428" t="s">
        <v>115</v>
      </c>
      <c r="C4" s="428"/>
      <c r="D4" s="428"/>
      <c r="E4" s="428" t="s">
        <v>119</v>
      </c>
      <c r="F4" s="428"/>
      <c r="G4" s="429"/>
      <c r="H4" s="429"/>
      <c r="I4" s="429"/>
      <c r="J4" s="429"/>
      <c r="K4" s="429"/>
      <c r="L4" s="429"/>
      <c r="M4" s="430"/>
      <c r="N4" s="224"/>
    </row>
    <row r="5" spans="1:14" ht="30" customHeight="1">
      <c r="A5" s="392"/>
      <c r="B5" s="428"/>
      <c r="C5" s="428"/>
      <c r="D5" s="428"/>
      <c r="E5" s="428" t="s">
        <v>116</v>
      </c>
      <c r="F5" s="428"/>
      <c r="G5" s="428"/>
      <c r="H5" s="428" t="s">
        <v>117</v>
      </c>
      <c r="I5" s="428"/>
      <c r="J5" s="428"/>
      <c r="K5" s="428" t="s">
        <v>118</v>
      </c>
      <c r="L5" s="428"/>
      <c r="M5" s="431"/>
      <c r="N5" s="224"/>
    </row>
    <row r="6" spans="1:20" ht="54.75" customHeight="1">
      <c r="A6" s="392"/>
      <c r="B6" s="310" t="s">
        <v>194</v>
      </c>
      <c r="C6" s="310" t="s">
        <v>120</v>
      </c>
      <c r="D6" s="310" t="s">
        <v>195</v>
      </c>
      <c r="E6" s="310" t="s">
        <v>194</v>
      </c>
      <c r="F6" s="310" t="s">
        <v>120</v>
      </c>
      <c r="G6" s="310" t="s">
        <v>195</v>
      </c>
      <c r="H6" s="310" t="s">
        <v>194</v>
      </c>
      <c r="I6" s="310" t="s">
        <v>120</v>
      </c>
      <c r="J6" s="310" t="s">
        <v>195</v>
      </c>
      <c r="K6" s="310" t="s">
        <v>194</v>
      </c>
      <c r="L6" s="310" t="s">
        <v>120</v>
      </c>
      <c r="M6" s="311" t="s">
        <v>195</v>
      </c>
      <c r="N6" s="224"/>
      <c r="O6" s="224"/>
      <c r="P6" s="224"/>
      <c r="Q6" s="224"/>
      <c r="R6" s="224"/>
      <c r="S6" s="224"/>
      <c r="T6" s="224"/>
    </row>
    <row r="7" spans="1:27" s="111" customFormat="1" ht="12.75">
      <c r="A7" s="225" t="s">
        <v>69</v>
      </c>
      <c r="B7" s="120">
        <f>E7+H7+K7</f>
        <v>10515560</v>
      </c>
      <c r="C7" s="120">
        <f>F7+I7+L7</f>
        <v>10073280</v>
      </c>
      <c r="D7" s="320">
        <f>B7/C7%</f>
        <v>104.39062549636265</v>
      </c>
      <c r="E7" s="377">
        <v>859283</v>
      </c>
      <c r="F7" s="377">
        <v>837970</v>
      </c>
      <c r="G7" s="320">
        <f>E7/F7%</f>
        <v>102.54340847524374</v>
      </c>
      <c r="H7" s="377">
        <v>4261760</v>
      </c>
      <c r="I7" s="377">
        <v>3940254</v>
      </c>
      <c r="J7" s="320">
        <f>H7/I7%</f>
        <v>108.1595247412984</v>
      </c>
      <c r="K7" s="377">
        <v>5394517</v>
      </c>
      <c r="L7" s="377">
        <v>5295056</v>
      </c>
      <c r="M7" s="320">
        <f>K7/L7%</f>
        <v>101.8783748462717</v>
      </c>
      <c r="N7" s="226"/>
      <c r="O7" s="285"/>
      <c r="P7" s="285"/>
      <c r="Q7" s="278"/>
      <c r="R7" s="285"/>
      <c r="S7" s="285"/>
      <c r="T7" s="278"/>
      <c r="U7" s="285"/>
      <c r="V7" s="285"/>
      <c r="W7" s="278"/>
      <c r="X7" s="285"/>
      <c r="Y7" s="285"/>
      <c r="Z7" s="211"/>
      <c r="AA7" s="202"/>
    </row>
    <row r="8" spans="1:27" s="111" customFormat="1" ht="12.75">
      <c r="A8" s="185" t="s">
        <v>108</v>
      </c>
      <c r="B8" s="33">
        <f aca="true" t="shared" si="0" ref="B8:C27">E8+H8+K8</f>
        <v>976939</v>
      </c>
      <c r="C8" s="33">
        <f t="shared" si="0"/>
        <v>931161</v>
      </c>
      <c r="D8" s="48">
        <f aca="true" t="shared" si="1" ref="D8:D27">B8/C8%</f>
        <v>104.91622823550384</v>
      </c>
      <c r="E8" s="329">
        <v>28238</v>
      </c>
      <c r="F8" s="329">
        <v>28567</v>
      </c>
      <c r="G8" s="48">
        <f aca="true" t="shared" si="2" ref="G8:G27">E8/F8%</f>
        <v>98.84832148983092</v>
      </c>
      <c r="H8" s="329">
        <v>558543</v>
      </c>
      <c r="I8" s="329">
        <v>520676</v>
      </c>
      <c r="J8" s="48">
        <f aca="true" t="shared" si="3" ref="J8:J27">H8/I8%</f>
        <v>107.27266092541234</v>
      </c>
      <c r="K8" s="329">
        <v>390158</v>
      </c>
      <c r="L8" s="329">
        <v>381918</v>
      </c>
      <c r="M8" s="48">
        <f aca="true" t="shared" si="4" ref="M8:M27">K8/L8%</f>
        <v>102.15753119779639</v>
      </c>
      <c r="N8" s="226"/>
      <c r="O8" s="285"/>
      <c r="P8" s="285"/>
      <c r="Q8" s="278"/>
      <c r="R8" s="285"/>
      <c r="S8" s="285"/>
      <c r="T8" s="278"/>
      <c r="U8" s="285"/>
      <c r="V8" s="285"/>
      <c r="W8" s="278"/>
      <c r="X8" s="285"/>
      <c r="Y8" s="285"/>
      <c r="Z8" s="202"/>
      <c r="AA8" s="202"/>
    </row>
    <row r="9" spans="1:27" s="111" customFormat="1" ht="12.75">
      <c r="A9" s="112" t="s">
        <v>70</v>
      </c>
      <c r="B9" s="33">
        <f t="shared" si="0"/>
        <v>548121</v>
      </c>
      <c r="C9" s="33">
        <f t="shared" si="0"/>
        <v>553366</v>
      </c>
      <c r="D9" s="48">
        <f t="shared" si="1"/>
        <v>99.05216439029503</v>
      </c>
      <c r="E9" s="329">
        <v>135322</v>
      </c>
      <c r="F9" s="329">
        <v>143189</v>
      </c>
      <c r="G9" s="48">
        <f t="shared" si="2"/>
        <v>94.50586288052853</v>
      </c>
      <c r="H9" s="329">
        <v>114258</v>
      </c>
      <c r="I9" s="329">
        <v>112082</v>
      </c>
      <c r="J9" s="48">
        <f t="shared" si="3"/>
        <v>101.94143573455149</v>
      </c>
      <c r="K9" s="329">
        <v>298541</v>
      </c>
      <c r="L9" s="329">
        <v>298095</v>
      </c>
      <c r="M9" s="48">
        <f t="shared" si="4"/>
        <v>100.14961673292072</v>
      </c>
      <c r="N9" s="110"/>
      <c r="O9" s="285"/>
      <c r="P9" s="285"/>
      <c r="Q9" s="278"/>
      <c r="R9" s="285"/>
      <c r="S9" s="285"/>
      <c r="T9" s="278"/>
      <c r="U9" s="285"/>
      <c r="V9" s="285"/>
      <c r="W9" s="278"/>
      <c r="X9" s="285"/>
      <c r="Y9" s="285"/>
      <c r="Z9" s="211"/>
      <c r="AA9" s="202"/>
    </row>
    <row r="10" spans="1:27" s="111" customFormat="1" ht="12.75">
      <c r="A10" s="112" t="s">
        <v>71</v>
      </c>
      <c r="B10" s="33">
        <f t="shared" si="0"/>
        <v>730020</v>
      </c>
      <c r="C10" s="33">
        <f t="shared" si="0"/>
        <v>689148</v>
      </c>
      <c r="D10" s="48">
        <f t="shared" si="1"/>
        <v>105.93080151143151</v>
      </c>
      <c r="E10" s="329">
        <v>62695</v>
      </c>
      <c r="F10" s="329">
        <v>58793</v>
      </c>
      <c r="G10" s="48">
        <f t="shared" si="2"/>
        <v>106.63684452230709</v>
      </c>
      <c r="H10" s="329">
        <v>365911</v>
      </c>
      <c r="I10" s="329">
        <v>321341</v>
      </c>
      <c r="J10" s="48">
        <f t="shared" si="3"/>
        <v>113.87000102694645</v>
      </c>
      <c r="K10" s="329">
        <v>301414</v>
      </c>
      <c r="L10" s="329">
        <v>309014</v>
      </c>
      <c r="M10" s="48">
        <f t="shared" si="4"/>
        <v>97.54056450516805</v>
      </c>
      <c r="N10" s="110"/>
      <c r="O10" s="285"/>
      <c r="P10" s="285"/>
      <c r="Q10" s="278"/>
      <c r="R10" s="285"/>
      <c r="S10" s="285"/>
      <c r="T10" s="278"/>
      <c r="U10" s="285"/>
      <c r="V10" s="285"/>
      <c r="W10" s="278"/>
      <c r="X10" s="285"/>
      <c r="Y10" s="285"/>
      <c r="Z10" s="211"/>
      <c r="AA10" s="202"/>
    </row>
    <row r="11" spans="1:27" s="111" customFormat="1" ht="12.75">
      <c r="A11" s="112" t="s">
        <v>72</v>
      </c>
      <c r="B11" s="33">
        <f t="shared" si="0"/>
        <v>826701</v>
      </c>
      <c r="C11" s="33">
        <f t="shared" si="0"/>
        <v>780308</v>
      </c>
      <c r="D11" s="48">
        <f t="shared" si="1"/>
        <v>105.94547281329936</v>
      </c>
      <c r="E11" s="329">
        <v>54930</v>
      </c>
      <c r="F11" s="329">
        <v>62469</v>
      </c>
      <c r="G11" s="48">
        <f t="shared" si="2"/>
        <v>87.93161408058396</v>
      </c>
      <c r="H11" s="329">
        <v>381931</v>
      </c>
      <c r="I11" s="329">
        <v>344901</v>
      </c>
      <c r="J11" s="48">
        <f t="shared" si="3"/>
        <v>110.7364142174131</v>
      </c>
      <c r="K11" s="329">
        <v>389840</v>
      </c>
      <c r="L11" s="329">
        <v>372938</v>
      </c>
      <c r="M11" s="48">
        <f t="shared" si="4"/>
        <v>104.53212062058573</v>
      </c>
      <c r="N11" s="110"/>
      <c r="O11" s="285"/>
      <c r="P11" s="285"/>
      <c r="Q11" s="278"/>
      <c r="R11" s="285"/>
      <c r="S11" s="285"/>
      <c r="T11" s="278"/>
      <c r="U11" s="285"/>
      <c r="V11" s="285"/>
      <c r="W11" s="278"/>
      <c r="X11" s="285"/>
      <c r="Y11" s="285"/>
      <c r="Z11" s="211"/>
      <c r="AA11" s="202"/>
    </row>
    <row r="12" spans="1:27" s="111" customFormat="1" ht="12.75">
      <c r="A12" s="112" t="s">
        <v>73</v>
      </c>
      <c r="B12" s="33">
        <f t="shared" si="0"/>
        <v>222930</v>
      </c>
      <c r="C12" s="33">
        <f t="shared" si="0"/>
        <v>213762</v>
      </c>
      <c r="D12" s="48">
        <f t="shared" si="1"/>
        <v>104.28888202767564</v>
      </c>
      <c r="E12" s="329">
        <v>2054</v>
      </c>
      <c r="F12" s="329">
        <v>1982</v>
      </c>
      <c r="G12" s="48">
        <f t="shared" si="2"/>
        <v>103.6326942482341</v>
      </c>
      <c r="H12" s="329">
        <v>106781</v>
      </c>
      <c r="I12" s="329">
        <v>100201</v>
      </c>
      <c r="J12" s="48">
        <f t="shared" si="3"/>
        <v>106.56680073053164</v>
      </c>
      <c r="K12" s="329">
        <v>114095</v>
      </c>
      <c r="L12" s="329">
        <v>111579</v>
      </c>
      <c r="M12" s="48">
        <f t="shared" si="4"/>
        <v>102.25490459674312</v>
      </c>
      <c r="N12" s="110"/>
      <c r="O12" s="285"/>
      <c r="P12" s="285"/>
      <c r="Q12" s="278"/>
      <c r="R12" s="285"/>
      <c r="S12" s="285"/>
      <c r="T12" s="278"/>
      <c r="U12" s="285"/>
      <c r="V12" s="285"/>
      <c r="W12" s="278"/>
      <c r="X12" s="285"/>
      <c r="Y12" s="285"/>
      <c r="Z12" s="211"/>
      <c r="AA12" s="202"/>
    </row>
    <row r="13" spans="1:27" s="111" customFormat="1" ht="12.75">
      <c r="A13" s="112" t="s">
        <v>74</v>
      </c>
      <c r="B13" s="33">
        <f t="shared" si="0"/>
        <v>957022</v>
      </c>
      <c r="C13" s="33">
        <f t="shared" si="0"/>
        <v>860259</v>
      </c>
      <c r="D13" s="48">
        <f t="shared" si="1"/>
        <v>111.24812411145946</v>
      </c>
      <c r="E13" s="329">
        <v>93161</v>
      </c>
      <c r="F13" s="329">
        <v>74150</v>
      </c>
      <c r="G13" s="48">
        <f t="shared" si="2"/>
        <v>125.63857046527309</v>
      </c>
      <c r="H13" s="329">
        <v>585054</v>
      </c>
      <c r="I13" s="329">
        <v>521393</v>
      </c>
      <c r="J13" s="48">
        <f t="shared" si="3"/>
        <v>112.20979184607387</v>
      </c>
      <c r="K13" s="329">
        <v>278807</v>
      </c>
      <c r="L13" s="329">
        <v>264716</v>
      </c>
      <c r="M13" s="48">
        <f t="shared" si="4"/>
        <v>105.32306320736186</v>
      </c>
      <c r="N13" s="110"/>
      <c r="O13" s="285"/>
      <c r="P13" s="285"/>
      <c r="Q13" s="278"/>
      <c r="R13" s="285"/>
      <c r="S13" s="285"/>
      <c r="T13" s="278"/>
      <c r="U13" s="285"/>
      <c r="V13" s="285"/>
      <c r="W13" s="278"/>
      <c r="X13" s="285"/>
      <c r="Y13" s="285"/>
      <c r="Z13" s="211"/>
      <c r="AA13" s="202"/>
    </row>
    <row r="14" spans="1:27" s="111" customFormat="1" ht="12.75">
      <c r="A14" s="112" t="s">
        <v>75</v>
      </c>
      <c r="B14" s="33">
        <f t="shared" si="0"/>
        <v>559814</v>
      </c>
      <c r="C14" s="33">
        <f t="shared" si="0"/>
        <v>556262</v>
      </c>
      <c r="D14" s="48">
        <f t="shared" si="1"/>
        <v>100.6385480223348</v>
      </c>
      <c r="E14" s="329">
        <v>30385</v>
      </c>
      <c r="F14" s="329">
        <v>34748</v>
      </c>
      <c r="G14" s="48">
        <f t="shared" si="2"/>
        <v>87.44388166225394</v>
      </c>
      <c r="H14" s="329">
        <v>236784</v>
      </c>
      <c r="I14" s="329">
        <v>216034</v>
      </c>
      <c r="J14" s="48">
        <f t="shared" si="3"/>
        <v>109.60496958812038</v>
      </c>
      <c r="K14" s="329">
        <v>292645</v>
      </c>
      <c r="L14" s="329">
        <v>305480</v>
      </c>
      <c r="M14" s="48">
        <f t="shared" si="4"/>
        <v>95.79841560822312</v>
      </c>
      <c r="N14" s="110"/>
      <c r="O14" s="285"/>
      <c r="P14" s="285"/>
      <c r="Q14" s="278"/>
      <c r="R14" s="285"/>
      <c r="S14" s="285"/>
      <c r="T14" s="278"/>
      <c r="U14" s="285"/>
      <c r="V14" s="285"/>
      <c r="W14" s="278"/>
      <c r="X14" s="285"/>
      <c r="Y14" s="285"/>
      <c r="Z14" s="211"/>
      <c r="AA14" s="202"/>
    </row>
    <row r="15" spans="1:27" s="111" customFormat="1" ht="12.75">
      <c r="A15" s="46" t="s">
        <v>109</v>
      </c>
      <c r="B15" s="33">
        <f t="shared" si="0"/>
        <v>626031</v>
      </c>
      <c r="C15" s="33">
        <f t="shared" si="0"/>
        <v>595504</v>
      </c>
      <c r="D15" s="48">
        <f t="shared" si="1"/>
        <v>105.12624600338536</v>
      </c>
      <c r="E15" s="329">
        <v>34091</v>
      </c>
      <c r="F15" s="329">
        <v>33325</v>
      </c>
      <c r="G15" s="48">
        <f t="shared" si="2"/>
        <v>102.29857464366091</v>
      </c>
      <c r="H15" s="329">
        <v>277019</v>
      </c>
      <c r="I15" s="329">
        <v>254220</v>
      </c>
      <c r="J15" s="48">
        <f t="shared" si="3"/>
        <v>108.96821650538904</v>
      </c>
      <c r="K15" s="329">
        <v>314921</v>
      </c>
      <c r="L15" s="329">
        <v>307959</v>
      </c>
      <c r="M15" s="48">
        <f t="shared" si="4"/>
        <v>102.26069054646884</v>
      </c>
      <c r="N15" s="110"/>
      <c r="O15" s="285"/>
      <c r="P15" s="285"/>
      <c r="Q15" s="278"/>
      <c r="R15" s="285"/>
      <c r="S15" s="285"/>
      <c r="T15" s="278"/>
      <c r="U15" s="285"/>
      <c r="V15" s="285"/>
      <c r="W15" s="278"/>
      <c r="X15" s="285"/>
      <c r="Y15" s="285"/>
      <c r="Z15" s="202"/>
      <c r="AA15" s="202"/>
    </row>
    <row r="16" spans="1:27" s="111" customFormat="1" ht="14.25" customHeight="1">
      <c r="A16" s="112" t="s">
        <v>76</v>
      </c>
      <c r="B16" s="33">
        <f t="shared" si="0"/>
        <v>659814</v>
      </c>
      <c r="C16" s="33">
        <f t="shared" si="0"/>
        <v>631414</v>
      </c>
      <c r="D16" s="48">
        <f t="shared" si="1"/>
        <v>104.4978413529</v>
      </c>
      <c r="E16" s="329">
        <v>27237</v>
      </c>
      <c r="F16" s="329">
        <v>23756</v>
      </c>
      <c r="G16" s="48">
        <f t="shared" si="2"/>
        <v>114.65314025930292</v>
      </c>
      <c r="H16" s="329">
        <v>362893</v>
      </c>
      <c r="I16" s="329">
        <v>337071</v>
      </c>
      <c r="J16" s="48">
        <f t="shared" si="3"/>
        <v>107.66070056456948</v>
      </c>
      <c r="K16" s="329">
        <v>269684</v>
      </c>
      <c r="L16" s="329">
        <v>270587</v>
      </c>
      <c r="M16" s="48">
        <f t="shared" si="4"/>
        <v>99.66628108519626</v>
      </c>
      <c r="N16" s="110"/>
      <c r="O16" s="285"/>
      <c r="P16" s="285"/>
      <c r="Q16" s="278"/>
      <c r="R16" s="285"/>
      <c r="S16" s="285"/>
      <c r="T16" s="278"/>
      <c r="U16" s="285"/>
      <c r="V16" s="285"/>
      <c r="W16" s="278"/>
      <c r="X16" s="285"/>
      <c r="Y16" s="285"/>
      <c r="Z16" s="211"/>
      <c r="AA16" s="202"/>
    </row>
    <row r="17" spans="1:27" s="111" customFormat="1" ht="14.25" customHeight="1">
      <c r="A17" s="112" t="s">
        <v>77</v>
      </c>
      <c r="B17" s="33">
        <f t="shared" si="0"/>
        <v>533249</v>
      </c>
      <c r="C17" s="33">
        <f t="shared" si="0"/>
        <v>511968</v>
      </c>
      <c r="D17" s="48">
        <f t="shared" si="1"/>
        <v>104.15670510656915</v>
      </c>
      <c r="E17" s="329">
        <v>113138</v>
      </c>
      <c r="F17" s="329">
        <v>114087</v>
      </c>
      <c r="G17" s="48">
        <f t="shared" si="2"/>
        <v>99.16817867066362</v>
      </c>
      <c r="H17" s="329">
        <v>129147</v>
      </c>
      <c r="I17" s="329">
        <v>119298</v>
      </c>
      <c r="J17" s="48">
        <f t="shared" si="3"/>
        <v>108.25579640899261</v>
      </c>
      <c r="K17" s="329">
        <v>290964</v>
      </c>
      <c r="L17" s="329">
        <v>278583</v>
      </c>
      <c r="M17" s="48">
        <f t="shared" si="4"/>
        <v>104.44427693003522</v>
      </c>
      <c r="N17" s="110"/>
      <c r="O17" s="285"/>
      <c r="P17" s="285"/>
      <c r="Q17" s="278"/>
      <c r="R17" s="285"/>
      <c r="S17" s="285"/>
      <c r="T17" s="278"/>
      <c r="U17" s="285"/>
      <c r="V17" s="285"/>
      <c r="W17" s="278"/>
      <c r="X17" s="285"/>
      <c r="Y17" s="285"/>
      <c r="Z17" s="211"/>
      <c r="AA17" s="202"/>
    </row>
    <row r="18" spans="1:27" s="111" customFormat="1" ht="14.25" customHeight="1">
      <c r="A18" s="112" t="s">
        <v>78</v>
      </c>
      <c r="B18" s="33">
        <f t="shared" si="0"/>
        <v>424028</v>
      </c>
      <c r="C18" s="33">
        <f t="shared" si="0"/>
        <v>394551</v>
      </c>
      <c r="D18" s="48">
        <f t="shared" si="1"/>
        <v>107.47102402477752</v>
      </c>
      <c r="E18" s="329">
        <v>6612</v>
      </c>
      <c r="F18" s="329">
        <v>7442</v>
      </c>
      <c r="G18" s="48">
        <f t="shared" si="2"/>
        <v>88.8470841171728</v>
      </c>
      <c r="H18" s="329">
        <v>169086</v>
      </c>
      <c r="I18" s="329">
        <v>154527</v>
      </c>
      <c r="J18" s="48">
        <f t="shared" si="3"/>
        <v>109.4216544681512</v>
      </c>
      <c r="K18" s="329">
        <v>248330</v>
      </c>
      <c r="L18" s="329">
        <v>232582</v>
      </c>
      <c r="M18" s="48">
        <f t="shared" si="4"/>
        <v>106.7709453010121</v>
      </c>
      <c r="N18" s="110"/>
      <c r="O18" s="285"/>
      <c r="P18" s="285"/>
      <c r="Q18" s="278"/>
      <c r="R18" s="285"/>
      <c r="S18" s="285"/>
      <c r="T18" s="278"/>
      <c r="U18" s="285"/>
      <c r="V18" s="285"/>
      <c r="W18" s="278"/>
      <c r="X18" s="285"/>
      <c r="Y18" s="285"/>
      <c r="Z18" s="211"/>
      <c r="AA18" s="202"/>
    </row>
    <row r="19" spans="1:27" s="111" customFormat="1" ht="14.25" customHeight="1">
      <c r="A19" s="112" t="s">
        <v>79</v>
      </c>
      <c r="B19" s="33">
        <f t="shared" si="0"/>
        <v>29661</v>
      </c>
      <c r="C19" s="33">
        <f t="shared" si="0"/>
        <v>29685</v>
      </c>
      <c r="D19" s="48">
        <f t="shared" si="1"/>
        <v>99.91915108640727</v>
      </c>
      <c r="E19" s="329">
        <v>144</v>
      </c>
      <c r="F19" s="329">
        <v>126</v>
      </c>
      <c r="G19" s="48">
        <f t="shared" si="2"/>
        <v>114.28571428571429</v>
      </c>
      <c r="H19" s="329">
        <v>10793</v>
      </c>
      <c r="I19" s="329">
        <v>10830</v>
      </c>
      <c r="J19" s="48">
        <f t="shared" si="3"/>
        <v>99.65835641735919</v>
      </c>
      <c r="K19" s="329">
        <v>18724</v>
      </c>
      <c r="L19" s="329">
        <v>18729</v>
      </c>
      <c r="M19" s="48">
        <f t="shared" si="4"/>
        <v>99.9733034331785</v>
      </c>
      <c r="N19" s="110"/>
      <c r="O19" s="285"/>
      <c r="P19" s="285"/>
      <c r="Q19" s="278"/>
      <c r="R19" s="285"/>
      <c r="S19" s="285"/>
      <c r="T19" s="278"/>
      <c r="U19" s="285"/>
      <c r="V19" s="285"/>
      <c r="W19" s="278"/>
      <c r="X19" s="285"/>
      <c r="Y19" s="285"/>
      <c r="Z19" s="211"/>
      <c r="AA19" s="202"/>
    </row>
    <row r="20" spans="1:27" s="111" customFormat="1" ht="14.25" customHeight="1">
      <c r="A20" s="112" t="s">
        <v>80</v>
      </c>
      <c r="B20" s="33">
        <f t="shared" si="0"/>
        <v>650351</v>
      </c>
      <c r="C20" s="33">
        <f t="shared" si="0"/>
        <v>621860</v>
      </c>
      <c r="D20" s="48">
        <f t="shared" si="1"/>
        <v>104.58157784710384</v>
      </c>
      <c r="E20" s="329">
        <v>72053</v>
      </c>
      <c r="F20" s="329">
        <v>70307</v>
      </c>
      <c r="G20" s="48">
        <f t="shared" si="2"/>
        <v>102.4833942566174</v>
      </c>
      <c r="H20" s="329">
        <v>278123</v>
      </c>
      <c r="I20" s="329">
        <v>261876</v>
      </c>
      <c r="J20" s="48">
        <f t="shared" si="3"/>
        <v>106.20408132093051</v>
      </c>
      <c r="K20" s="329">
        <v>300175</v>
      </c>
      <c r="L20" s="329">
        <v>289677</v>
      </c>
      <c r="M20" s="48">
        <f t="shared" si="4"/>
        <v>103.62403642677879</v>
      </c>
      <c r="N20" s="110"/>
      <c r="O20" s="285"/>
      <c r="P20" s="285"/>
      <c r="Q20" s="278"/>
      <c r="R20" s="285"/>
      <c r="S20" s="285"/>
      <c r="T20" s="278"/>
      <c r="U20" s="285"/>
      <c r="V20" s="285"/>
      <c r="W20" s="278"/>
      <c r="X20" s="285"/>
      <c r="Y20" s="285"/>
      <c r="Z20" s="211"/>
      <c r="AA20" s="202"/>
    </row>
    <row r="21" spans="1:27" s="111" customFormat="1" ht="14.25" customHeight="1">
      <c r="A21" s="112" t="s">
        <v>81</v>
      </c>
      <c r="B21" s="33">
        <f t="shared" si="0"/>
        <v>530736</v>
      </c>
      <c r="C21" s="33">
        <f t="shared" si="0"/>
        <v>515474</v>
      </c>
      <c r="D21" s="48">
        <f t="shared" si="1"/>
        <v>102.9607700873371</v>
      </c>
      <c r="E21" s="329">
        <v>121779</v>
      </c>
      <c r="F21" s="329">
        <v>111623</v>
      </c>
      <c r="G21" s="48">
        <f t="shared" si="2"/>
        <v>109.09848328749452</v>
      </c>
      <c r="H21" s="329">
        <v>101529</v>
      </c>
      <c r="I21" s="329">
        <v>98017</v>
      </c>
      <c r="J21" s="48">
        <f t="shared" si="3"/>
        <v>103.58305191956498</v>
      </c>
      <c r="K21" s="329">
        <v>307428</v>
      </c>
      <c r="L21" s="329">
        <v>305834</v>
      </c>
      <c r="M21" s="48">
        <f t="shared" si="4"/>
        <v>100.5211977739558</v>
      </c>
      <c r="N21" s="110"/>
      <c r="O21" s="285"/>
      <c r="P21" s="285"/>
      <c r="Q21" s="278"/>
      <c r="R21" s="285"/>
      <c r="S21" s="285"/>
      <c r="T21" s="278"/>
      <c r="U21" s="285"/>
      <c r="V21" s="285"/>
      <c r="W21" s="278"/>
      <c r="X21" s="285"/>
      <c r="Y21" s="285"/>
      <c r="Z21" s="211"/>
      <c r="AA21" s="202"/>
    </row>
    <row r="22" spans="1:27" s="111" customFormat="1" ht="14.25" customHeight="1">
      <c r="A22" s="112" t="s">
        <v>82</v>
      </c>
      <c r="B22" s="33">
        <f t="shared" si="0"/>
        <v>1367450</v>
      </c>
      <c r="C22" s="33">
        <f t="shared" si="0"/>
        <v>1318014</v>
      </c>
      <c r="D22" s="48">
        <f t="shared" si="1"/>
        <v>103.75079475635313</v>
      </c>
      <c r="E22" s="329">
        <v>43023</v>
      </c>
      <c r="F22" s="329">
        <v>41338</v>
      </c>
      <c r="G22" s="48">
        <f t="shared" si="2"/>
        <v>104.07615269243796</v>
      </c>
      <c r="H22" s="329">
        <v>178867</v>
      </c>
      <c r="I22" s="329">
        <v>165381</v>
      </c>
      <c r="J22" s="48">
        <f t="shared" si="3"/>
        <v>108.15450384264214</v>
      </c>
      <c r="K22" s="329">
        <v>1145560</v>
      </c>
      <c r="L22" s="329">
        <v>1111295</v>
      </c>
      <c r="M22" s="48">
        <f t="shared" si="4"/>
        <v>103.08333970727844</v>
      </c>
      <c r="N22" s="110"/>
      <c r="O22" s="285"/>
      <c r="P22" s="285"/>
      <c r="Q22" s="278"/>
      <c r="R22" s="285"/>
      <c r="S22" s="285"/>
      <c r="T22" s="278"/>
      <c r="U22" s="285"/>
      <c r="V22" s="285"/>
      <c r="W22" s="278"/>
      <c r="X22" s="285"/>
      <c r="Y22" s="285"/>
      <c r="Z22" s="211"/>
      <c r="AA22" s="202"/>
    </row>
    <row r="23" spans="1:27" s="111" customFormat="1" ht="14.25" customHeight="1">
      <c r="A23" s="185" t="s">
        <v>106</v>
      </c>
      <c r="B23" s="33">
        <f t="shared" si="0"/>
        <v>211895</v>
      </c>
      <c r="C23" s="33">
        <f t="shared" si="0"/>
        <v>222584</v>
      </c>
      <c r="D23" s="48">
        <f t="shared" si="1"/>
        <v>95.19776803364122</v>
      </c>
      <c r="E23" s="329">
        <v>2124</v>
      </c>
      <c r="F23" s="329">
        <v>1817</v>
      </c>
      <c r="G23" s="48">
        <f t="shared" si="2"/>
        <v>116.89598238855255</v>
      </c>
      <c r="H23" s="329">
        <v>142374</v>
      </c>
      <c r="I23" s="329">
        <v>149686</v>
      </c>
      <c r="J23" s="48">
        <f t="shared" si="3"/>
        <v>95.11510762529562</v>
      </c>
      <c r="K23" s="329">
        <v>67397</v>
      </c>
      <c r="L23" s="329">
        <v>71081</v>
      </c>
      <c r="M23" s="48">
        <f t="shared" si="4"/>
        <v>94.81718039982556</v>
      </c>
      <c r="N23" s="110"/>
      <c r="O23" s="285"/>
      <c r="P23" s="285"/>
      <c r="Q23" s="278"/>
      <c r="R23" s="285"/>
      <c r="S23" s="285"/>
      <c r="T23" s="278"/>
      <c r="U23" s="285"/>
      <c r="V23" s="285"/>
      <c r="W23" s="278"/>
      <c r="X23" s="285"/>
      <c r="Y23" s="285"/>
      <c r="Z23" s="202"/>
      <c r="AA23" s="202"/>
    </row>
    <row r="24" spans="1:27" s="111" customFormat="1" ht="12.75">
      <c r="A24" s="112" t="s">
        <v>83</v>
      </c>
      <c r="B24" s="33">
        <f t="shared" si="0"/>
        <v>587859</v>
      </c>
      <c r="C24" s="33">
        <f t="shared" si="0"/>
        <v>564913</v>
      </c>
      <c r="D24" s="48">
        <f t="shared" si="1"/>
        <v>104.06186439327826</v>
      </c>
      <c r="E24" s="329">
        <v>27712</v>
      </c>
      <c r="F24" s="329">
        <v>26558</v>
      </c>
      <c r="G24" s="48">
        <f t="shared" si="2"/>
        <v>104.3452067173733</v>
      </c>
      <c r="H24" s="329">
        <v>254927</v>
      </c>
      <c r="I24" s="329">
        <v>244280</v>
      </c>
      <c r="J24" s="48">
        <f t="shared" si="3"/>
        <v>104.35852300638611</v>
      </c>
      <c r="K24" s="329">
        <v>305220</v>
      </c>
      <c r="L24" s="329">
        <v>294075</v>
      </c>
      <c r="M24" s="48">
        <f t="shared" si="4"/>
        <v>103.78984952818159</v>
      </c>
      <c r="N24" s="110"/>
      <c r="O24" s="285"/>
      <c r="P24" s="285"/>
      <c r="Q24" s="278"/>
      <c r="R24" s="285"/>
      <c r="S24" s="285"/>
      <c r="T24" s="278"/>
      <c r="U24" s="285"/>
      <c r="V24" s="285"/>
      <c r="W24" s="278"/>
      <c r="X24" s="285"/>
      <c r="Y24" s="285"/>
      <c r="Z24" s="211"/>
      <c r="AA24" s="202"/>
    </row>
    <row r="25" spans="1:27" s="111" customFormat="1" ht="12.75">
      <c r="A25" s="46" t="s">
        <v>111</v>
      </c>
      <c r="B25" s="33">
        <f>K25</f>
        <v>180</v>
      </c>
      <c r="C25" s="33">
        <f>L25</f>
        <v>236</v>
      </c>
      <c r="D25" s="48">
        <f t="shared" si="1"/>
        <v>76.27118644067797</v>
      </c>
      <c r="E25" s="89" t="s">
        <v>84</v>
      </c>
      <c r="F25" s="89" t="s">
        <v>84</v>
      </c>
      <c r="G25" s="48" t="s">
        <v>84</v>
      </c>
      <c r="H25" s="89" t="s">
        <v>84</v>
      </c>
      <c r="I25" s="89" t="s">
        <v>84</v>
      </c>
      <c r="J25" s="48" t="s">
        <v>84</v>
      </c>
      <c r="K25" s="329">
        <v>180</v>
      </c>
      <c r="L25" s="329">
        <v>236</v>
      </c>
      <c r="M25" s="48">
        <f t="shared" si="4"/>
        <v>76.27118644067797</v>
      </c>
      <c r="N25" s="110"/>
      <c r="O25" s="285"/>
      <c r="P25" s="285"/>
      <c r="Q25" s="278"/>
      <c r="R25" s="278"/>
      <c r="S25" s="278"/>
      <c r="T25" s="278"/>
      <c r="U25" s="278"/>
      <c r="V25" s="285"/>
      <c r="W25" s="278"/>
      <c r="X25" s="285"/>
      <c r="Y25" s="285"/>
      <c r="Z25" s="211"/>
      <c r="AA25" s="202"/>
    </row>
    <row r="26" spans="1:27" s="111" customFormat="1" ht="12.75">
      <c r="A26" s="112" t="s">
        <v>85</v>
      </c>
      <c r="B26" s="33">
        <f>H26+K26</f>
        <v>2944</v>
      </c>
      <c r="C26" s="33">
        <f>I26+L26</f>
        <v>3016</v>
      </c>
      <c r="D26" s="48">
        <f t="shared" si="1"/>
        <v>97.61273209549071</v>
      </c>
      <c r="E26" s="89" t="s">
        <v>84</v>
      </c>
      <c r="F26" s="89" t="s">
        <v>84</v>
      </c>
      <c r="G26" s="48" t="s">
        <v>84</v>
      </c>
      <c r="H26" s="329">
        <v>1</v>
      </c>
      <c r="I26" s="329">
        <v>10</v>
      </c>
      <c r="J26" s="48">
        <f t="shared" si="3"/>
        <v>10</v>
      </c>
      <c r="K26" s="329">
        <v>2943</v>
      </c>
      <c r="L26" s="329">
        <v>3006</v>
      </c>
      <c r="M26" s="48">
        <f t="shared" si="4"/>
        <v>97.90419161676647</v>
      </c>
      <c r="N26" s="110"/>
      <c r="O26" s="285"/>
      <c r="P26" s="285"/>
      <c r="Q26" s="278"/>
      <c r="R26" s="278"/>
      <c r="S26" s="278"/>
      <c r="T26" s="278"/>
      <c r="U26" s="285"/>
      <c r="V26" s="285"/>
      <c r="W26" s="278"/>
      <c r="X26" s="285"/>
      <c r="Y26" s="285"/>
      <c r="Z26" s="211"/>
      <c r="AA26" s="202"/>
    </row>
    <row r="27" spans="1:27" s="111" customFormat="1" ht="12.75">
      <c r="A27" s="147" t="s">
        <v>86</v>
      </c>
      <c r="B27" s="87">
        <f t="shared" si="0"/>
        <v>69815</v>
      </c>
      <c r="C27" s="87">
        <f t="shared" si="0"/>
        <v>79795</v>
      </c>
      <c r="D27" s="50">
        <f t="shared" si="1"/>
        <v>87.49295068613321</v>
      </c>
      <c r="E27" s="169">
        <v>4585</v>
      </c>
      <c r="F27" s="169">
        <v>3693</v>
      </c>
      <c r="G27" s="50">
        <f t="shared" si="2"/>
        <v>124.15380449499052</v>
      </c>
      <c r="H27" s="169">
        <v>7739</v>
      </c>
      <c r="I27" s="169">
        <v>8430</v>
      </c>
      <c r="J27" s="50">
        <f t="shared" si="3"/>
        <v>91.80308422301306</v>
      </c>
      <c r="K27" s="169">
        <v>57491</v>
      </c>
      <c r="L27" s="169">
        <v>67672</v>
      </c>
      <c r="M27" s="50">
        <f t="shared" si="4"/>
        <v>84.95537297552902</v>
      </c>
      <c r="N27" s="110"/>
      <c r="O27" s="285"/>
      <c r="P27" s="285"/>
      <c r="Q27" s="278"/>
      <c r="R27" s="285"/>
      <c r="S27" s="285"/>
      <c r="T27" s="278"/>
      <c r="U27" s="285"/>
      <c r="V27" s="285"/>
      <c r="W27" s="278"/>
      <c r="X27" s="285"/>
      <c r="Y27" s="285"/>
      <c r="Z27" s="211"/>
      <c r="AA27" s="202"/>
    </row>
    <row r="28" spans="1:25" s="111" customFormat="1" ht="12.75">
      <c r="A28" s="85"/>
      <c r="B28" s="85"/>
      <c r="C28" s="85"/>
      <c r="D28" s="85"/>
      <c r="E28" s="85"/>
      <c r="F28" s="85"/>
      <c r="G28" s="85"/>
      <c r="H28" s="85"/>
      <c r="I28" s="85"/>
      <c r="J28" s="227"/>
      <c r="K28" s="85"/>
      <c r="L28" s="85"/>
      <c r="M28" s="227"/>
      <c r="N28" s="228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0" s="111" customFormat="1" ht="28.5" customHeight="1">
      <c r="A29" s="454" t="s">
        <v>180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O29" s="228"/>
      <c r="P29" s="228"/>
      <c r="Q29" s="228"/>
      <c r="R29" s="228"/>
      <c r="S29" s="228"/>
      <c r="T29" s="228"/>
    </row>
    <row r="30" spans="1:20" s="111" customFormat="1" ht="12.7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23" t="s">
        <v>101</v>
      </c>
      <c r="O30" s="228"/>
      <c r="P30" s="228"/>
      <c r="Q30" s="228"/>
      <c r="R30" s="228"/>
      <c r="S30" s="228"/>
      <c r="T30" s="228"/>
    </row>
    <row r="31" spans="1:13" s="111" customFormat="1" ht="14.25" customHeight="1">
      <c r="A31" s="391"/>
      <c r="B31" s="428" t="s">
        <v>115</v>
      </c>
      <c r="C31" s="428"/>
      <c r="D31" s="428"/>
      <c r="E31" s="428" t="s">
        <v>119</v>
      </c>
      <c r="F31" s="428"/>
      <c r="G31" s="429"/>
      <c r="H31" s="429"/>
      <c r="I31" s="429"/>
      <c r="J31" s="429"/>
      <c r="K31" s="429"/>
      <c r="L31" s="429"/>
      <c r="M31" s="430"/>
    </row>
    <row r="32" spans="1:13" s="111" customFormat="1" ht="28.5" customHeight="1">
      <c r="A32" s="392"/>
      <c r="B32" s="428"/>
      <c r="C32" s="428"/>
      <c r="D32" s="428"/>
      <c r="E32" s="428" t="s">
        <v>116</v>
      </c>
      <c r="F32" s="428"/>
      <c r="G32" s="428"/>
      <c r="H32" s="428" t="s">
        <v>117</v>
      </c>
      <c r="I32" s="428"/>
      <c r="J32" s="428"/>
      <c r="K32" s="428" t="s">
        <v>118</v>
      </c>
      <c r="L32" s="428"/>
      <c r="M32" s="431"/>
    </row>
    <row r="33" spans="1:13" s="111" customFormat="1" ht="44.25" customHeight="1">
      <c r="A33" s="392"/>
      <c r="B33" s="310" t="s">
        <v>194</v>
      </c>
      <c r="C33" s="310" t="s">
        <v>120</v>
      </c>
      <c r="D33" s="310" t="s">
        <v>195</v>
      </c>
      <c r="E33" s="310" t="s">
        <v>194</v>
      </c>
      <c r="F33" s="310" t="s">
        <v>120</v>
      </c>
      <c r="G33" s="310" t="s">
        <v>195</v>
      </c>
      <c r="H33" s="310" t="s">
        <v>194</v>
      </c>
      <c r="I33" s="310" t="s">
        <v>120</v>
      </c>
      <c r="J33" s="310" t="s">
        <v>195</v>
      </c>
      <c r="K33" s="310" t="s">
        <v>194</v>
      </c>
      <c r="L33" s="310" t="s">
        <v>120</v>
      </c>
      <c r="M33" s="311" t="s">
        <v>195</v>
      </c>
    </row>
    <row r="34" spans="1:25" s="111" customFormat="1" ht="12.75">
      <c r="A34" s="232" t="s">
        <v>69</v>
      </c>
      <c r="B34" s="120">
        <f>E34+H34+K34</f>
        <v>4514078</v>
      </c>
      <c r="C34" s="120">
        <f>F34+I34+L34</f>
        <v>4284709</v>
      </c>
      <c r="D34" s="320">
        <f>B34/C34%</f>
        <v>105.35319901538239</v>
      </c>
      <c r="E34" s="170">
        <f>SUM(E35:E54)</f>
        <v>325678</v>
      </c>
      <c r="F34" s="170">
        <f>SUM(F35:F54)</f>
        <v>303089</v>
      </c>
      <c r="G34" s="320">
        <f>E34/F34%</f>
        <v>107.4529263681625</v>
      </c>
      <c r="H34" s="355">
        <v>1872343</v>
      </c>
      <c r="I34" s="355">
        <v>1754691</v>
      </c>
      <c r="J34" s="320">
        <f>H34/I34%</f>
        <v>106.70499820196262</v>
      </c>
      <c r="K34" s="355">
        <v>2316057</v>
      </c>
      <c r="L34" s="355">
        <v>2226929</v>
      </c>
      <c r="M34" s="320">
        <f>K34/L34%</f>
        <v>104.0022829645669</v>
      </c>
      <c r="O34" s="285"/>
      <c r="P34" s="285"/>
      <c r="Q34" s="278"/>
      <c r="R34" s="285"/>
      <c r="S34" s="285"/>
      <c r="T34" s="278"/>
      <c r="U34" s="285"/>
      <c r="V34" s="285"/>
      <c r="W34" s="278"/>
      <c r="X34" s="285"/>
      <c r="Y34" s="285"/>
    </row>
    <row r="35" spans="1:25" s="184" customFormat="1" ht="12.75">
      <c r="A35" s="185" t="s">
        <v>108</v>
      </c>
      <c r="B35" s="33">
        <f aca="true" t="shared" si="5" ref="B35:C54">E35+H35+K35</f>
        <v>395137</v>
      </c>
      <c r="C35" s="33">
        <f t="shared" si="5"/>
        <v>385389</v>
      </c>
      <c r="D35" s="48">
        <f aca="true" t="shared" si="6" ref="D35:D54">B35/C35%</f>
        <v>102.52939238016654</v>
      </c>
      <c r="E35" s="355">
        <v>11739</v>
      </c>
      <c r="F35" s="355">
        <v>9260</v>
      </c>
      <c r="G35" s="48">
        <f aca="true" t="shared" si="7" ref="G35:G51">E35/F35%</f>
        <v>126.77105831533478</v>
      </c>
      <c r="H35" s="355">
        <v>229703</v>
      </c>
      <c r="I35" s="355">
        <v>222240</v>
      </c>
      <c r="J35" s="48">
        <f aca="true" t="shared" si="8" ref="J35:J54">H35/I35%</f>
        <v>103.35808135349171</v>
      </c>
      <c r="K35" s="355">
        <v>153695</v>
      </c>
      <c r="L35" s="355">
        <v>153889</v>
      </c>
      <c r="M35" s="48">
        <f aca="true" t="shared" si="9" ref="M35:M54">K35/L35%</f>
        <v>99.87393510907212</v>
      </c>
      <c r="N35" s="111"/>
      <c r="O35" s="285"/>
      <c r="P35" s="285"/>
      <c r="Q35" s="278"/>
      <c r="R35" s="285"/>
      <c r="S35" s="285"/>
      <c r="T35" s="278"/>
      <c r="U35" s="285"/>
      <c r="V35" s="285"/>
      <c r="W35" s="278"/>
      <c r="X35" s="285"/>
      <c r="Y35" s="285"/>
    </row>
    <row r="36" spans="1:25" s="111" customFormat="1" ht="12.75">
      <c r="A36" s="112" t="s">
        <v>70</v>
      </c>
      <c r="B36" s="33">
        <f t="shared" si="5"/>
        <v>223984</v>
      </c>
      <c r="C36" s="33">
        <f t="shared" si="5"/>
        <v>232021</v>
      </c>
      <c r="D36" s="48">
        <f t="shared" si="6"/>
        <v>96.53608940570034</v>
      </c>
      <c r="E36" s="355">
        <v>51019</v>
      </c>
      <c r="F36" s="355">
        <v>52121</v>
      </c>
      <c r="G36" s="48">
        <f t="shared" si="7"/>
        <v>97.8856890696648</v>
      </c>
      <c r="H36" s="355">
        <v>50410</v>
      </c>
      <c r="I36" s="355">
        <v>55232</v>
      </c>
      <c r="J36" s="48">
        <f t="shared" si="8"/>
        <v>91.26955388180764</v>
      </c>
      <c r="K36" s="355">
        <v>122555</v>
      </c>
      <c r="L36" s="355">
        <v>124668</v>
      </c>
      <c r="M36" s="48">
        <f t="shared" si="9"/>
        <v>98.30509834119421</v>
      </c>
      <c r="O36" s="285"/>
      <c r="P36" s="285"/>
      <c r="Q36" s="278"/>
      <c r="R36" s="285"/>
      <c r="S36" s="285"/>
      <c r="T36" s="278"/>
      <c r="U36" s="285"/>
      <c r="V36" s="285"/>
      <c r="W36" s="278"/>
      <c r="X36" s="285"/>
      <c r="Y36" s="285"/>
    </row>
    <row r="37" spans="1:25" s="111" customFormat="1" ht="12.75">
      <c r="A37" s="112" t="s">
        <v>71</v>
      </c>
      <c r="B37" s="33">
        <f t="shared" si="5"/>
        <v>340707</v>
      </c>
      <c r="C37" s="33">
        <f t="shared" si="5"/>
        <v>306258</v>
      </c>
      <c r="D37" s="48">
        <f t="shared" si="6"/>
        <v>111.24835922653449</v>
      </c>
      <c r="E37" s="355">
        <v>28782</v>
      </c>
      <c r="F37" s="355">
        <v>23051</v>
      </c>
      <c r="G37" s="48">
        <f t="shared" si="7"/>
        <v>124.86226194091363</v>
      </c>
      <c r="H37" s="355">
        <v>173313</v>
      </c>
      <c r="I37" s="355">
        <v>146933</v>
      </c>
      <c r="J37" s="48">
        <f t="shared" si="8"/>
        <v>117.95376123811533</v>
      </c>
      <c r="K37" s="355">
        <v>138612</v>
      </c>
      <c r="L37" s="355">
        <v>136274</v>
      </c>
      <c r="M37" s="48">
        <f t="shared" si="9"/>
        <v>101.7156610945595</v>
      </c>
      <c r="O37" s="285"/>
      <c r="P37" s="285"/>
      <c r="Q37" s="278"/>
      <c r="R37" s="285"/>
      <c r="S37" s="285"/>
      <c r="T37" s="278"/>
      <c r="U37" s="285"/>
      <c r="V37" s="285"/>
      <c r="W37" s="278"/>
      <c r="X37" s="285"/>
      <c r="Y37" s="285"/>
    </row>
    <row r="38" spans="1:25" s="184" customFormat="1" ht="12.75">
      <c r="A38" s="112" t="s">
        <v>72</v>
      </c>
      <c r="B38" s="33">
        <f t="shared" si="5"/>
        <v>354372</v>
      </c>
      <c r="C38" s="33">
        <f t="shared" si="5"/>
        <v>348962</v>
      </c>
      <c r="D38" s="48">
        <f t="shared" si="6"/>
        <v>101.55031206836274</v>
      </c>
      <c r="E38" s="355">
        <v>25558</v>
      </c>
      <c r="F38" s="355">
        <v>22969</v>
      </c>
      <c r="G38" s="48">
        <f t="shared" si="7"/>
        <v>111.27171404937089</v>
      </c>
      <c r="H38" s="355">
        <v>156141</v>
      </c>
      <c r="I38" s="355">
        <v>144729</v>
      </c>
      <c r="J38" s="48">
        <f t="shared" si="8"/>
        <v>107.88508177352155</v>
      </c>
      <c r="K38" s="355">
        <v>172673</v>
      </c>
      <c r="L38" s="355">
        <v>181264</v>
      </c>
      <c r="M38" s="48">
        <f t="shared" si="9"/>
        <v>95.2605040162415</v>
      </c>
      <c r="N38" s="111"/>
      <c r="O38" s="285"/>
      <c r="P38" s="285"/>
      <c r="Q38" s="278"/>
      <c r="R38" s="285"/>
      <c r="S38" s="285"/>
      <c r="T38" s="278"/>
      <c r="U38" s="285"/>
      <c r="V38" s="285"/>
      <c r="W38" s="278"/>
      <c r="X38" s="285"/>
      <c r="Y38" s="285"/>
    </row>
    <row r="39" spans="1:25" s="111" customFormat="1" ht="12.75">
      <c r="A39" s="112" t="s">
        <v>73</v>
      </c>
      <c r="B39" s="33">
        <f t="shared" si="5"/>
        <v>109873</v>
      </c>
      <c r="C39" s="33">
        <f t="shared" si="5"/>
        <v>106656</v>
      </c>
      <c r="D39" s="48">
        <f t="shared" si="6"/>
        <v>103.0162391239124</v>
      </c>
      <c r="E39" s="355">
        <v>958</v>
      </c>
      <c r="F39" s="355">
        <v>888</v>
      </c>
      <c r="G39" s="48">
        <f t="shared" si="7"/>
        <v>107.88288288288287</v>
      </c>
      <c r="H39" s="355">
        <v>49409</v>
      </c>
      <c r="I39" s="355">
        <v>46612</v>
      </c>
      <c r="J39" s="48">
        <f t="shared" si="8"/>
        <v>106.00060070368146</v>
      </c>
      <c r="K39" s="355">
        <v>59506</v>
      </c>
      <c r="L39" s="355">
        <v>59156</v>
      </c>
      <c r="M39" s="48">
        <f t="shared" si="9"/>
        <v>100.5916559605112</v>
      </c>
      <c r="O39" s="285"/>
      <c r="P39" s="285"/>
      <c r="Q39" s="278"/>
      <c r="R39" s="285"/>
      <c r="S39" s="285"/>
      <c r="T39" s="278"/>
      <c r="U39" s="285"/>
      <c r="V39" s="285"/>
      <c r="W39" s="278"/>
      <c r="X39" s="285"/>
      <c r="Y39" s="285"/>
    </row>
    <row r="40" spans="1:25" s="111" customFormat="1" ht="12.75">
      <c r="A40" s="112" t="s">
        <v>74</v>
      </c>
      <c r="B40" s="33">
        <f t="shared" si="5"/>
        <v>394102</v>
      </c>
      <c r="C40" s="33">
        <f t="shared" si="5"/>
        <v>355804</v>
      </c>
      <c r="D40" s="48">
        <f t="shared" si="6"/>
        <v>110.76379130082854</v>
      </c>
      <c r="E40" s="355">
        <v>40073</v>
      </c>
      <c r="F40" s="355">
        <v>34581</v>
      </c>
      <c r="G40" s="48">
        <f t="shared" si="7"/>
        <v>115.88155345420896</v>
      </c>
      <c r="H40" s="355">
        <v>254705</v>
      </c>
      <c r="I40" s="355">
        <v>229016</v>
      </c>
      <c r="J40" s="48">
        <f t="shared" si="8"/>
        <v>111.21712020120866</v>
      </c>
      <c r="K40" s="355">
        <v>99324</v>
      </c>
      <c r="L40" s="355">
        <v>92207</v>
      </c>
      <c r="M40" s="48">
        <f t="shared" si="9"/>
        <v>107.71850293361675</v>
      </c>
      <c r="O40" s="285"/>
      <c r="P40" s="285"/>
      <c r="Q40" s="278"/>
      <c r="R40" s="285"/>
      <c r="S40" s="285"/>
      <c r="T40" s="278"/>
      <c r="U40" s="285"/>
      <c r="V40" s="285"/>
      <c r="W40" s="278"/>
      <c r="X40" s="285"/>
      <c r="Y40" s="285"/>
    </row>
    <row r="41" spans="1:25" s="111" customFormat="1" ht="12.75">
      <c r="A41" s="112" t="s">
        <v>75</v>
      </c>
      <c r="B41" s="33">
        <f t="shared" si="5"/>
        <v>233092</v>
      </c>
      <c r="C41" s="33">
        <f t="shared" si="5"/>
        <v>203839</v>
      </c>
      <c r="D41" s="48">
        <f t="shared" si="6"/>
        <v>114.35103194187569</v>
      </c>
      <c r="E41" s="355">
        <v>9278</v>
      </c>
      <c r="F41" s="355">
        <v>8304</v>
      </c>
      <c r="G41" s="48">
        <f t="shared" si="7"/>
        <v>111.72928709055876</v>
      </c>
      <c r="H41" s="355">
        <v>96143</v>
      </c>
      <c r="I41" s="355">
        <v>82262</v>
      </c>
      <c r="J41" s="48">
        <f t="shared" si="8"/>
        <v>116.87413386496803</v>
      </c>
      <c r="K41" s="355">
        <v>127671</v>
      </c>
      <c r="L41" s="355">
        <v>113273</v>
      </c>
      <c r="M41" s="48">
        <f t="shared" si="9"/>
        <v>112.7108843237135</v>
      </c>
      <c r="O41" s="285"/>
      <c r="P41" s="285"/>
      <c r="Q41" s="278"/>
      <c r="R41" s="285"/>
      <c r="S41" s="285"/>
      <c r="T41" s="278"/>
      <c r="U41" s="285"/>
      <c r="V41" s="285"/>
      <c r="W41" s="278"/>
      <c r="X41" s="285"/>
      <c r="Y41" s="285"/>
    </row>
    <row r="42" spans="1:25" s="184" customFormat="1" ht="12.75">
      <c r="A42" s="46" t="s">
        <v>109</v>
      </c>
      <c r="B42" s="33">
        <f t="shared" si="5"/>
        <v>260308</v>
      </c>
      <c r="C42" s="33">
        <f t="shared" si="5"/>
        <v>246959</v>
      </c>
      <c r="D42" s="48">
        <f t="shared" si="6"/>
        <v>105.40535068574135</v>
      </c>
      <c r="E42" s="355">
        <v>11830</v>
      </c>
      <c r="F42" s="355">
        <v>12478</v>
      </c>
      <c r="G42" s="48">
        <f t="shared" si="7"/>
        <v>94.80686007372977</v>
      </c>
      <c r="H42" s="355">
        <v>122185</v>
      </c>
      <c r="I42" s="355">
        <v>114547</v>
      </c>
      <c r="J42" s="48">
        <f t="shared" si="8"/>
        <v>106.66800527294473</v>
      </c>
      <c r="K42" s="355">
        <v>126293</v>
      </c>
      <c r="L42" s="355">
        <v>119934</v>
      </c>
      <c r="M42" s="48">
        <f t="shared" si="9"/>
        <v>105.30208281221338</v>
      </c>
      <c r="N42" s="111"/>
      <c r="O42" s="285"/>
      <c r="P42" s="285"/>
      <c r="Q42" s="278"/>
      <c r="R42" s="285"/>
      <c r="S42" s="285"/>
      <c r="T42" s="278"/>
      <c r="U42" s="285"/>
      <c r="V42" s="285"/>
      <c r="W42" s="278"/>
      <c r="X42" s="285"/>
      <c r="Y42" s="285"/>
    </row>
    <row r="43" spans="1:25" s="111" customFormat="1" ht="12.75">
      <c r="A43" s="112" t="s">
        <v>76</v>
      </c>
      <c r="B43" s="33">
        <f t="shared" si="5"/>
        <v>260872</v>
      </c>
      <c r="C43" s="33">
        <f t="shared" si="5"/>
        <v>248935</v>
      </c>
      <c r="D43" s="48">
        <f t="shared" si="6"/>
        <v>104.79522766987367</v>
      </c>
      <c r="E43" s="355">
        <v>11518</v>
      </c>
      <c r="F43" s="355">
        <v>10539</v>
      </c>
      <c r="G43" s="48">
        <f t="shared" si="7"/>
        <v>109.2893063858051</v>
      </c>
      <c r="H43" s="355">
        <v>142738</v>
      </c>
      <c r="I43" s="355">
        <v>132306</v>
      </c>
      <c r="J43" s="48">
        <f t="shared" si="8"/>
        <v>107.88475201426995</v>
      </c>
      <c r="K43" s="355">
        <v>106616</v>
      </c>
      <c r="L43" s="355">
        <v>106090</v>
      </c>
      <c r="M43" s="48">
        <f t="shared" si="9"/>
        <v>100.49580544820435</v>
      </c>
      <c r="O43" s="285"/>
      <c r="P43" s="285"/>
      <c r="Q43" s="278"/>
      <c r="R43" s="285"/>
      <c r="S43" s="285"/>
      <c r="T43" s="278"/>
      <c r="U43" s="285"/>
      <c r="V43" s="285"/>
      <c r="W43" s="278"/>
      <c r="X43" s="285"/>
      <c r="Y43" s="285"/>
    </row>
    <row r="44" spans="1:25" s="111" customFormat="1" ht="12.75">
      <c r="A44" s="112" t="s">
        <v>77</v>
      </c>
      <c r="B44" s="33">
        <f t="shared" si="5"/>
        <v>246901</v>
      </c>
      <c r="C44" s="33">
        <f t="shared" si="5"/>
        <v>237163</v>
      </c>
      <c r="D44" s="48">
        <f t="shared" si="6"/>
        <v>104.10603677639429</v>
      </c>
      <c r="E44" s="355">
        <v>37024</v>
      </c>
      <c r="F44" s="355">
        <v>37233</v>
      </c>
      <c r="G44" s="48">
        <f t="shared" si="7"/>
        <v>99.43866999704564</v>
      </c>
      <c r="H44" s="355">
        <v>70512</v>
      </c>
      <c r="I44" s="355">
        <v>65099</v>
      </c>
      <c r="J44" s="48">
        <f t="shared" si="8"/>
        <v>108.3150278806126</v>
      </c>
      <c r="K44" s="355">
        <v>139365</v>
      </c>
      <c r="L44" s="355">
        <v>134831</v>
      </c>
      <c r="M44" s="48">
        <f t="shared" si="9"/>
        <v>103.36272815598787</v>
      </c>
      <c r="O44" s="285"/>
      <c r="P44" s="285"/>
      <c r="Q44" s="278"/>
      <c r="R44" s="285"/>
      <c r="S44" s="285"/>
      <c r="T44" s="278"/>
      <c r="U44" s="285"/>
      <c r="V44" s="285"/>
      <c r="W44" s="278"/>
      <c r="X44" s="285"/>
      <c r="Y44" s="285"/>
    </row>
    <row r="45" spans="1:25" s="111" customFormat="1" ht="12.75">
      <c r="A45" s="112" t="s">
        <v>78</v>
      </c>
      <c r="B45" s="33">
        <f t="shared" si="5"/>
        <v>207885</v>
      </c>
      <c r="C45" s="33">
        <f t="shared" si="5"/>
        <v>205859</v>
      </c>
      <c r="D45" s="48">
        <f t="shared" si="6"/>
        <v>100.9841687757154</v>
      </c>
      <c r="E45" s="355">
        <v>1225</v>
      </c>
      <c r="F45" s="355">
        <v>1283</v>
      </c>
      <c r="G45" s="48">
        <f t="shared" si="7"/>
        <v>95.47934528448948</v>
      </c>
      <c r="H45" s="355">
        <v>76412</v>
      </c>
      <c r="I45" s="355">
        <v>87939</v>
      </c>
      <c r="J45" s="48">
        <f t="shared" si="8"/>
        <v>86.89205017114136</v>
      </c>
      <c r="K45" s="355">
        <v>130248</v>
      </c>
      <c r="L45" s="355">
        <v>116637</v>
      </c>
      <c r="M45" s="48">
        <f t="shared" si="9"/>
        <v>111.66953882558708</v>
      </c>
      <c r="O45" s="285"/>
      <c r="P45" s="285"/>
      <c r="Q45" s="278"/>
      <c r="R45" s="285"/>
      <c r="S45" s="285"/>
      <c r="T45" s="278"/>
      <c r="U45" s="285"/>
      <c r="V45" s="285"/>
      <c r="W45" s="278"/>
      <c r="X45" s="285"/>
      <c r="Y45" s="285"/>
    </row>
    <row r="46" spans="1:25" s="111" customFormat="1" ht="12.75">
      <c r="A46" s="112" t="s">
        <v>79</v>
      </c>
      <c r="B46" s="33">
        <f>H46+K46</f>
        <v>15593</v>
      </c>
      <c r="C46" s="33">
        <f>I46+L46</f>
        <v>15459</v>
      </c>
      <c r="D46" s="48">
        <f t="shared" si="6"/>
        <v>100.86680897858852</v>
      </c>
      <c r="E46" s="363" t="s">
        <v>84</v>
      </c>
      <c r="F46" s="363" t="s">
        <v>84</v>
      </c>
      <c r="G46" s="48" t="s">
        <v>84</v>
      </c>
      <c r="H46" s="355">
        <v>5365</v>
      </c>
      <c r="I46" s="355">
        <v>5489</v>
      </c>
      <c r="J46" s="48">
        <f t="shared" si="8"/>
        <v>97.74093641829113</v>
      </c>
      <c r="K46" s="355">
        <v>10228</v>
      </c>
      <c r="L46" s="355">
        <v>9970</v>
      </c>
      <c r="M46" s="48">
        <f t="shared" si="9"/>
        <v>102.5877632898696</v>
      </c>
      <c r="O46" s="285"/>
      <c r="P46" s="285"/>
      <c r="Q46" s="278"/>
      <c r="R46" s="278"/>
      <c r="S46" s="278"/>
      <c r="T46" s="278"/>
      <c r="U46" s="285"/>
      <c r="V46" s="285"/>
      <c r="W46" s="278"/>
      <c r="X46" s="285"/>
      <c r="Y46" s="285"/>
    </row>
    <row r="47" spans="1:25" s="111" customFormat="1" ht="12.75">
      <c r="A47" s="112" t="s">
        <v>80</v>
      </c>
      <c r="B47" s="33">
        <f t="shared" si="5"/>
        <v>259521</v>
      </c>
      <c r="C47" s="33">
        <f t="shared" si="5"/>
        <v>250238</v>
      </c>
      <c r="D47" s="48">
        <f t="shared" si="6"/>
        <v>103.7096683956873</v>
      </c>
      <c r="E47" s="355">
        <v>28795</v>
      </c>
      <c r="F47" s="355">
        <v>25946</v>
      </c>
      <c r="G47" s="48">
        <f t="shared" si="7"/>
        <v>110.98049795729592</v>
      </c>
      <c r="H47" s="355">
        <v>118171</v>
      </c>
      <c r="I47" s="355">
        <v>112198</v>
      </c>
      <c r="J47" s="48">
        <f t="shared" si="8"/>
        <v>105.32362430702864</v>
      </c>
      <c r="K47" s="355">
        <v>112555</v>
      </c>
      <c r="L47" s="355">
        <v>112094</v>
      </c>
      <c r="M47" s="48">
        <f t="shared" si="9"/>
        <v>100.41126197655538</v>
      </c>
      <c r="O47" s="285"/>
      <c r="P47" s="285"/>
      <c r="Q47" s="278"/>
      <c r="R47" s="285"/>
      <c r="S47" s="285"/>
      <c r="T47" s="278"/>
      <c r="U47" s="285"/>
      <c r="V47" s="285"/>
      <c r="W47" s="278"/>
      <c r="X47" s="285"/>
      <c r="Y47" s="285"/>
    </row>
    <row r="48" spans="1:25" s="111" customFormat="1" ht="12.75">
      <c r="A48" s="112" t="s">
        <v>81</v>
      </c>
      <c r="B48" s="33">
        <f t="shared" si="5"/>
        <v>246738</v>
      </c>
      <c r="C48" s="33">
        <f t="shared" si="5"/>
        <v>237111</v>
      </c>
      <c r="D48" s="48">
        <f t="shared" si="6"/>
        <v>104.0601237395144</v>
      </c>
      <c r="E48" s="355">
        <v>46571</v>
      </c>
      <c r="F48" s="355">
        <v>43090</v>
      </c>
      <c r="G48" s="48">
        <f t="shared" si="7"/>
        <v>108.07844047342772</v>
      </c>
      <c r="H48" s="355">
        <v>50744</v>
      </c>
      <c r="I48" s="355">
        <v>47824</v>
      </c>
      <c r="J48" s="48">
        <f t="shared" si="8"/>
        <v>106.10572097691535</v>
      </c>
      <c r="K48" s="355">
        <v>149423</v>
      </c>
      <c r="L48" s="355">
        <v>146197</v>
      </c>
      <c r="M48" s="48">
        <f t="shared" si="9"/>
        <v>102.20661162677756</v>
      </c>
      <c r="O48" s="285"/>
      <c r="P48" s="285"/>
      <c r="Q48" s="278"/>
      <c r="R48" s="285"/>
      <c r="S48" s="285"/>
      <c r="T48" s="278"/>
      <c r="U48" s="285"/>
      <c r="V48" s="285"/>
      <c r="W48" s="278"/>
      <c r="X48" s="285"/>
      <c r="Y48" s="285"/>
    </row>
    <row r="49" spans="1:25" s="111" customFormat="1" ht="12.75">
      <c r="A49" s="112" t="s">
        <v>82</v>
      </c>
      <c r="B49" s="33">
        <f t="shared" si="5"/>
        <v>592713</v>
      </c>
      <c r="C49" s="33">
        <f t="shared" si="5"/>
        <v>544403</v>
      </c>
      <c r="D49" s="48">
        <f t="shared" si="6"/>
        <v>108.87394081222918</v>
      </c>
      <c r="E49" s="355">
        <v>10313</v>
      </c>
      <c r="F49" s="355">
        <v>11040</v>
      </c>
      <c r="G49" s="48">
        <f t="shared" si="7"/>
        <v>93.41485507246377</v>
      </c>
      <c r="H49" s="355">
        <v>95506</v>
      </c>
      <c r="I49" s="355">
        <v>86336</v>
      </c>
      <c r="J49" s="48">
        <f t="shared" si="8"/>
        <v>110.62129355077835</v>
      </c>
      <c r="K49" s="355">
        <v>486894</v>
      </c>
      <c r="L49" s="355">
        <v>447027</v>
      </c>
      <c r="M49" s="48">
        <f t="shared" si="9"/>
        <v>108.9182532598702</v>
      </c>
      <c r="O49" s="285"/>
      <c r="P49" s="285"/>
      <c r="Q49" s="278"/>
      <c r="R49" s="285"/>
      <c r="S49" s="285"/>
      <c r="T49" s="278"/>
      <c r="U49" s="285"/>
      <c r="V49" s="285"/>
      <c r="W49" s="278"/>
      <c r="X49" s="285"/>
      <c r="Y49" s="285"/>
    </row>
    <row r="50" spans="1:25" s="208" customFormat="1" ht="12.75">
      <c r="A50" s="185" t="s">
        <v>106</v>
      </c>
      <c r="B50" s="33">
        <f t="shared" si="5"/>
        <v>99435</v>
      </c>
      <c r="C50" s="33">
        <f t="shared" si="5"/>
        <v>100465</v>
      </c>
      <c r="D50" s="48">
        <f t="shared" si="6"/>
        <v>98.97476733190663</v>
      </c>
      <c r="E50" s="355">
        <v>586</v>
      </c>
      <c r="F50" s="355">
        <v>658</v>
      </c>
      <c r="G50" s="48">
        <f t="shared" si="7"/>
        <v>89.05775075987842</v>
      </c>
      <c r="H50" s="355">
        <v>67213</v>
      </c>
      <c r="I50" s="355">
        <v>69282</v>
      </c>
      <c r="J50" s="48">
        <f t="shared" si="8"/>
        <v>97.01365434023266</v>
      </c>
      <c r="K50" s="355">
        <v>31636</v>
      </c>
      <c r="L50" s="355">
        <v>30525</v>
      </c>
      <c r="M50" s="48">
        <f t="shared" si="9"/>
        <v>103.63963963963964</v>
      </c>
      <c r="N50" s="111"/>
      <c r="O50" s="285"/>
      <c r="P50" s="285"/>
      <c r="Q50" s="278"/>
      <c r="R50" s="285"/>
      <c r="S50" s="285"/>
      <c r="T50" s="278"/>
      <c r="U50" s="285"/>
      <c r="V50" s="285"/>
      <c r="W50" s="278"/>
      <c r="X50" s="285"/>
      <c r="Y50" s="285"/>
    </row>
    <row r="51" spans="1:25" s="184" customFormat="1" ht="12.75">
      <c r="A51" s="112" t="s">
        <v>83</v>
      </c>
      <c r="B51" s="33">
        <f t="shared" si="5"/>
        <v>240864</v>
      </c>
      <c r="C51" s="33">
        <f t="shared" si="5"/>
        <v>227461</v>
      </c>
      <c r="D51" s="48">
        <f t="shared" si="6"/>
        <v>105.89243870377778</v>
      </c>
      <c r="E51" s="355">
        <v>7320</v>
      </c>
      <c r="F51" s="355">
        <v>8308</v>
      </c>
      <c r="G51" s="48">
        <f t="shared" si="7"/>
        <v>88.10784785748676</v>
      </c>
      <c r="H51" s="355">
        <v>110011</v>
      </c>
      <c r="I51" s="355">
        <v>101775</v>
      </c>
      <c r="J51" s="48">
        <f t="shared" si="8"/>
        <v>108.09236059936134</v>
      </c>
      <c r="K51" s="355">
        <v>123533</v>
      </c>
      <c r="L51" s="355">
        <v>117378</v>
      </c>
      <c r="M51" s="48">
        <f t="shared" si="9"/>
        <v>105.2437424389579</v>
      </c>
      <c r="N51" s="111"/>
      <c r="O51" s="285"/>
      <c r="P51" s="285"/>
      <c r="Q51" s="278"/>
      <c r="R51" s="285"/>
      <c r="S51" s="285"/>
      <c r="T51" s="278"/>
      <c r="U51" s="285"/>
      <c r="V51" s="285"/>
      <c r="W51" s="278"/>
      <c r="X51" s="285"/>
      <c r="Y51" s="285"/>
    </row>
    <row r="52" spans="1:25" s="111" customFormat="1" ht="12.75">
      <c r="A52" s="46" t="s">
        <v>111</v>
      </c>
      <c r="B52" s="33">
        <f>K52</f>
        <v>158</v>
      </c>
      <c r="C52" s="33">
        <f>L52</f>
        <v>108</v>
      </c>
      <c r="D52" s="48">
        <f t="shared" si="6"/>
        <v>146.29629629629628</v>
      </c>
      <c r="E52" s="363" t="s">
        <v>84</v>
      </c>
      <c r="F52" s="363" t="s">
        <v>84</v>
      </c>
      <c r="G52" s="48" t="s">
        <v>84</v>
      </c>
      <c r="H52" s="363" t="s">
        <v>84</v>
      </c>
      <c r="I52" s="363" t="s">
        <v>84</v>
      </c>
      <c r="J52" s="48" t="s">
        <v>84</v>
      </c>
      <c r="K52" s="355">
        <v>158</v>
      </c>
      <c r="L52" s="355">
        <v>108</v>
      </c>
      <c r="M52" s="48">
        <f t="shared" si="9"/>
        <v>146.29629629629628</v>
      </c>
      <c r="O52" s="285"/>
      <c r="P52" s="285"/>
      <c r="Q52" s="278"/>
      <c r="R52" s="278"/>
      <c r="S52" s="278"/>
      <c r="T52" s="278"/>
      <c r="U52" s="278"/>
      <c r="V52" s="285"/>
      <c r="W52" s="278"/>
      <c r="X52" s="285"/>
      <c r="Y52" s="285"/>
    </row>
    <row r="53" spans="1:25" s="111" customFormat="1" ht="12.75">
      <c r="A53" s="112" t="s">
        <v>85</v>
      </c>
      <c r="B53" s="33">
        <f>K53</f>
        <v>1061</v>
      </c>
      <c r="C53" s="33">
        <f>I53+L53</f>
        <v>1400</v>
      </c>
      <c r="D53" s="48">
        <f t="shared" si="6"/>
        <v>75.78571428571429</v>
      </c>
      <c r="E53" s="363" t="s">
        <v>84</v>
      </c>
      <c r="F53" s="363" t="s">
        <v>84</v>
      </c>
      <c r="G53" s="48" t="s">
        <v>84</v>
      </c>
      <c r="H53" s="363" t="s">
        <v>84</v>
      </c>
      <c r="I53" s="355">
        <v>4</v>
      </c>
      <c r="J53" s="48" t="s">
        <v>84</v>
      </c>
      <c r="K53" s="355">
        <v>1061</v>
      </c>
      <c r="L53" s="355">
        <v>1396</v>
      </c>
      <c r="M53" s="48">
        <f t="shared" si="9"/>
        <v>76.00286532951289</v>
      </c>
      <c r="O53" s="285"/>
      <c r="P53" s="285"/>
      <c r="Q53" s="278"/>
      <c r="R53" s="278"/>
      <c r="S53" s="278"/>
      <c r="T53" s="278"/>
      <c r="U53" s="285"/>
      <c r="V53" s="285"/>
      <c r="W53" s="278"/>
      <c r="X53" s="285"/>
      <c r="Y53" s="285"/>
    </row>
    <row r="54" spans="1:25" s="111" customFormat="1" ht="12.75">
      <c r="A54" s="147" t="s">
        <v>86</v>
      </c>
      <c r="B54" s="87">
        <f t="shared" si="5"/>
        <v>30762</v>
      </c>
      <c r="C54" s="87">
        <f t="shared" si="5"/>
        <v>30219</v>
      </c>
      <c r="D54" s="50">
        <f t="shared" si="6"/>
        <v>101.79688275588207</v>
      </c>
      <c r="E54" s="356">
        <v>3089</v>
      </c>
      <c r="F54" s="356">
        <v>1340</v>
      </c>
      <c r="G54" s="50" t="s">
        <v>204</v>
      </c>
      <c r="H54" s="356">
        <v>3662</v>
      </c>
      <c r="I54" s="356">
        <v>4868</v>
      </c>
      <c r="J54" s="50">
        <f t="shared" si="8"/>
        <v>75.22596548890715</v>
      </c>
      <c r="K54" s="356">
        <v>24011</v>
      </c>
      <c r="L54" s="356">
        <v>24011</v>
      </c>
      <c r="M54" s="50">
        <f t="shared" si="9"/>
        <v>100</v>
      </c>
      <c r="O54" s="285"/>
      <c r="P54" s="285"/>
      <c r="Q54" s="278"/>
      <c r="R54" s="285"/>
      <c r="S54" s="285"/>
      <c r="T54" s="278"/>
      <c r="U54" s="285"/>
      <c r="V54" s="285"/>
      <c r="W54" s="278"/>
      <c r="X54" s="285"/>
      <c r="Y54" s="285"/>
    </row>
    <row r="55" spans="1:25" s="111" customFormat="1" ht="12.75">
      <c r="A55" s="112"/>
      <c r="B55" s="179"/>
      <c r="C55" s="179"/>
      <c r="D55" s="122"/>
      <c r="E55" s="256"/>
      <c r="F55" s="211"/>
      <c r="G55" s="122"/>
      <c r="H55" s="256"/>
      <c r="I55" s="211"/>
      <c r="J55" s="122"/>
      <c r="K55" s="256"/>
      <c r="L55" s="211"/>
      <c r="M55" s="122"/>
      <c r="O55" s="170"/>
      <c r="P55" s="170"/>
      <c r="Q55" s="178"/>
      <c r="R55" s="170"/>
      <c r="S55" s="170"/>
      <c r="T55" s="178"/>
      <c r="U55" s="170"/>
      <c r="V55" s="170"/>
      <c r="W55" s="178"/>
      <c r="X55" s="170"/>
      <c r="Y55" s="170"/>
    </row>
    <row r="56" spans="2:13" s="229" customFormat="1" ht="12.75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</row>
    <row r="57" spans="1:19" s="111" customFormat="1" ht="32.25" customHeight="1">
      <c r="A57" s="393" t="s">
        <v>181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</row>
    <row r="58" spans="1:19" s="111" customFormat="1" ht="12.75">
      <c r="A58" s="235"/>
      <c r="B58" s="236"/>
      <c r="C58" s="236"/>
      <c r="D58" s="236"/>
      <c r="E58" s="237"/>
      <c r="F58" s="237"/>
      <c r="G58" s="236"/>
      <c r="H58" s="237"/>
      <c r="I58" s="237"/>
      <c r="J58" s="236"/>
      <c r="K58" s="237"/>
      <c r="L58" s="237"/>
      <c r="M58" s="236"/>
      <c r="N58" s="236"/>
      <c r="O58" s="236"/>
      <c r="P58" s="119"/>
      <c r="Q58" s="237"/>
      <c r="R58" s="237"/>
      <c r="S58" s="223" t="s">
        <v>101</v>
      </c>
    </row>
    <row r="59" spans="1:19" s="111" customFormat="1" ht="13.5" customHeight="1">
      <c r="A59" s="440"/>
      <c r="B59" s="447" t="s">
        <v>115</v>
      </c>
      <c r="C59" s="448"/>
      <c r="D59" s="448"/>
      <c r="E59" s="448"/>
      <c r="F59" s="448"/>
      <c r="G59" s="448"/>
      <c r="H59" s="448"/>
      <c r="I59" s="448"/>
      <c r="J59" s="451"/>
      <c r="K59" s="447" t="s">
        <v>119</v>
      </c>
      <c r="L59" s="448"/>
      <c r="M59" s="448"/>
      <c r="N59" s="448"/>
      <c r="O59" s="448"/>
      <c r="P59" s="448"/>
      <c r="Q59" s="448"/>
      <c r="R59" s="448"/>
      <c r="S59" s="448"/>
    </row>
    <row r="60" spans="1:19" s="111" customFormat="1" ht="17.25" customHeight="1">
      <c r="A60" s="441"/>
      <c r="B60" s="450"/>
      <c r="C60" s="452"/>
      <c r="D60" s="452"/>
      <c r="E60" s="452"/>
      <c r="F60" s="452"/>
      <c r="G60" s="452"/>
      <c r="H60" s="452"/>
      <c r="I60" s="452"/>
      <c r="J60" s="453"/>
      <c r="K60" s="444" t="s">
        <v>116</v>
      </c>
      <c r="L60" s="449"/>
      <c r="M60" s="449"/>
      <c r="N60" s="449"/>
      <c r="O60" s="449"/>
      <c r="P60" s="449"/>
      <c r="Q60" s="449"/>
      <c r="R60" s="449"/>
      <c r="S60" s="449"/>
    </row>
    <row r="61" spans="1:19" s="111" customFormat="1" ht="16.5" customHeight="1">
      <c r="A61" s="441"/>
      <c r="B61" s="444" t="s">
        <v>141</v>
      </c>
      <c r="C61" s="445"/>
      <c r="D61" s="436" t="s">
        <v>144</v>
      </c>
      <c r="E61" s="444" t="s">
        <v>145</v>
      </c>
      <c r="F61" s="446"/>
      <c r="G61" s="436" t="s">
        <v>146</v>
      </c>
      <c r="H61" s="438" t="s">
        <v>147</v>
      </c>
      <c r="I61" s="438"/>
      <c r="J61" s="438" t="s">
        <v>150</v>
      </c>
      <c r="K61" s="444" t="s">
        <v>141</v>
      </c>
      <c r="L61" s="445"/>
      <c r="M61" s="436" t="s">
        <v>144</v>
      </c>
      <c r="N61" s="444" t="s">
        <v>145</v>
      </c>
      <c r="O61" s="446"/>
      <c r="P61" s="447" t="s">
        <v>146</v>
      </c>
      <c r="Q61" s="438" t="s">
        <v>147</v>
      </c>
      <c r="R61" s="438"/>
      <c r="S61" s="443" t="s">
        <v>151</v>
      </c>
    </row>
    <row r="62" spans="1:19" s="111" customFormat="1" ht="36" customHeight="1">
      <c r="A62" s="442"/>
      <c r="B62" s="286" t="s">
        <v>143</v>
      </c>
      <c r="C62" s="286" t="s">
        <v>142</v>
      </c>
      <c r="D62" s="437"/>
      <c r="E62" s="286" t="s">
        <v>143</v>
      </c>
      <c r="F62" s="286" t="s">
        <v>142</v>
      </c>
      <c r="G62" s="437"/>
      <c r="H62" s="118" t="s">
        <v>148</v>
      </c>
      <c r="I62" s="118" t="s">
        <v>149</v>
      </c>
      <c r="J62" s="438"/>
      <c r="K62" s="286" t="s">
        <v>143</v>
      </c>
      <c r="L62" s="286" t="s">
        <v>142</v>
      </c>
      <c r="M62" s="437"/>
      <c r="N62" s="286" t="s">
        <v>143</v>
      </c>
      <c r="O62" s="286" t="s">
        <v>142</v>
      </c>
      <c r="P62" s="450"/>
      <c r="Q62" s="286" t="s">
        <v>143</v>
      </c>
      <c r="R62" s="286" t="s">
        <v>142</v>
      </c>
      <c r="S62" s="443"/>
    </row>
    <row r="63" spans="1:21" s="111" customFormat="1" ht="12.75">
      <c r="A63" s="238" t="s">
        <v>69</v>
      </c>
      <c r="B63" s="86">
        <v>5979770</v>
      </c>
      <c r="C63" s="86">
        <v>2635591</v>
      </c>
      <c r="D63" s="65">
        <v>56.9</v>
      </c>
      <c r="E63" s="86">
        <v>1242680</v>
      </c>
      <c r="F63" s="86">
        <v>507694</v>
      </c>
      <c r="G63" s="65">
        <v>11.8</v>
      </c>
      <c r="H63" s="86">
        <v>3293110</v>
      </c>
      <c r="I63" s="86">
        <v>1370793</v>
      </c>
      <c r="J63" s="65">
        <v>31.3</v>
      </c>
      <c r="K63" s="86">
        <v>275708</v>
      </c>
      <c r="L63" s="86">
        <v>113088</v>
      </c>
      <c r="M63" s="65">
        <v>32.1</v>
      </c>
      <c r="N63" s="86">
        <v>406477</v>
      </c>
      <c r="O63" s="86">
        <v>143213</v>
      </c>
      <c r="P63" s="65">
        <v>47.3</v>
      </c>
      <c r="Q63" s="86">
        <v>177098</v>
      </c>
      <c r="R63" s="86">
        <v>69377</v>
      </c>
      <c r="S63" s="65">
        <v>20.6</v>
      </c>
      <c r="T63" s="239"/>
      <c r="U63" s="240"/>
    </row>
    <row r="64" spans="1:21" s="111" customFormat="1" ht="12.75">
      <c r="A64" s="185" t="s">
        <v>108</v>
      </c>
      <c r="B64" s="86">
        <v>73830</v>
      </c>
      <c r="C64" s="86">
        <v>26361</v>
      </c>
      <c r="D64" s="65">
        <v>7.6</v>
      </c>
      <c r="E64" s="86">
        <v>52153</v>
      </c>
      <c r="F64" s="86">
        <v>22824</v>
      </c>
      <c r="G64" s="65">
        <v>5.3</v>
      </c>
      <c r="H64" s="86">
        <v>850956</v>
      </c>
      <c r="I64" s="86">
        <v>345952</v>
      </c>
      <c r="J64" s="65">
        <v>87.1</v>
      </c>
      <c r="K64" s="86">
        <v>4219</v>
      </c>
      <c r="L64" s="86">
        <v>1735</v>
      </c>
      <c r="M64" s="65">
        <v>14.9</v>
      </c>
      <c r="N64" s="86">
        <v>14261</v>
      </c>
      <c r="O64" s="86">
        <v>6385</v>
      </c>
      <c r="P64" s="65">
        <v>50.5</v>
      </c>
      <c r="Q64" s="86">
        <v>9758</v>
      </c>
      <c r="R64" s="86">
        <v>3619</v>
      </c>
      <c r="S64" s="65">
        <v>34.6</v>
      </c>
      <c r="T64" s="239"/>
      <c r="U64" s="240"/>
    </row>
    <row r="65" spans="1:20" s="111" customFormat="1" ht="12.75">
      <c r="A65" s="112" t="s">
        <v>70</v>
      </c>
      <c r="B65" s="86">
        <v>375549</v>
      </c>
      <c r="C65" s="86">
        <v>159509</v>
      </c>
      <c r="D65" s="65">
        <v>68.5</v>
      </c>
      <c r="E65" s="86">
        <v>149354</v>
      </c>
      <c r="F65" s="86">
        <v>55447</v>
      </c>
      <c r="G65" s="65">
        <v>27.2</v>
      </c>
      <c r="H65" s="86">
        <v>23218</v>
      </c>
      <c r="I65" s="86">
        <v>9028</v>
      </c>
      <c r="J65" s="65">
        <v>4.2</v>
      </c>
      <c r="K65" s="86">
        <v>45073</v>
      </c>
      <c r="L65" s="86">
        <v>19634</v>
      </c>
      <c r="M65" s="65">
        <v>33.3</v>
      </c>
      <c r="N65" s="86">
        <v>85333</v>
      </c>
      <c r="O65" s="86">
        <v>29857</v>
      </c>
      <c r="P65" s="65">
        <v>63.1</v>
      </c>
      <c r="Q65" s="86">
        <v>4916</v>
      </c>
      <c r="R65" s="86">
        <v>1528</v>
      </c>
      <c r="S65" s="65">
        <v>3.6</v>
      </c>
      <c r="T65" s="239"/>
    </row>
    <row r="66" spans="1:20" s="111" customFormat="1" ht="12.75">
      <c r="A66" s="112" t="s">
        <v>71</v>
      </c>
      <c r="B66" s="86">
        <v>400527</v>
      </c>
      <c r="C66" s="86">
        <v>191357</v>
      </c>
      <c r="D66" s="65">
        <v>54.9</v>
      </c>
      <c r="E66" s="86">
        <v>18165</v>
      </c>
      <c r="F66" s="86">
        <v>7727</v>
      </c>
      <c r="G66" s="65">
        <v>2.5</v>
      </c>
      <c r="H66" s="86">
        <v>311328</v>
      </c>
      <c r="I66" s="86">
        <v>141623</v>
      </c>
      <c r="J66" s="65">
        <v>42.6</v>
      </c>
      <c r="K66" s="86">
        <v>11035</v>
      </c>
      <c r="L66" s="86">
        <v>5134</v>
      </c>
      <c r="M66" s="65">
        <v>17.6</v>
      </c>
      <c r="N66" s="86">
        <v>18150</v>
      </c>
      <c r="O66" s="86">
        <v>7727</v>
      </c>
      <c r="P66" s="65">
        <v>28.9</v>
      </c>
      <c r="Q66" s="86">
        <v>33510</v>
      </c>
      <c r="R66" s="86">
        <v>15921</v>
      </c>
      <c r="S66" s="65">
        <v>53.4</v>
      </c>
      <c r="T66" s="239"/>
    </row>
    <row r="67" spans="1:20" s="111" customFormat="1" ht="12.75">
      <c r="A67" s="112" t="s">
        <v>72</v>
      </c>
      <c r="B67" s="86">
        <v>383349</v>
      </c>
      <c r="C67" s="86">
        <v>177804</v>
      </c>
      <c r="D67" s="65">
        <v>46.4</v>
      </c>
      <c r="E67" s="86">
        <v>134634</v>
      </c>
      <c r="F67" s="86">
        <v>50140</v>
      </c>
      <c r="G67" s="65">
        <v>16.3</v>
      </c>
      <c r="H67" s="86">
        <v>308718</v>
      </c>
      <c r="I67" s="86">
        <v>126428</v>
      </c>
      <c r="J67" s="65">
        <v>37.3</v>
      </c>
      <c r="K67" s="86">
        <v>14973</v>
      </c>
      <c r="L67" s="86">
        <v>8191</v>
      </c>
      <c r="M67" s="65">
        <v>27.3</v>
      </c>
      <c r="N67" s="86">
        <v>36903</v>
      </c>
      <c r="O67" s="86">
        <v>15759</v>
      </c>
      <c r="P67" s="65">
        <v>67.2</v>
      </c>
      <c r="Q67" s="86">
        <v>3054</v>
      </c>
      <c r="R67" s="86">
        <v>1608</v>
      </c>
      <c r="S67" s="65">
        <v>5.6</v>
      </c>
      <c r="T67" s="239"/>
    </row>
    <row r="68" spans="1:20" s="111" customFormat="1" ht="12.75">
      <c r="A68" s="112" t="s">
        <v>73</v>
      </c>
      <c r="B68" s="86">
        <v>756</v>
      </c>
      <c r="C68" s="86">
        <v>492</v>
      </c>
      <c r="D68" s="65">
        <v>0.3</v>
      </c>
      <c r="E68" s="86">
        <v>168</v>
      </c>
      <c r="F68" s="86">
        <v>14</v>
      </c>
      <c r="G68" s="65">
        <v>0.1</v>
      </c>
      <c r="H68" s="86">
        <v>222006</v>
      </c>
      <c r="I68" s="86">
        <v>109367</v>
      </c>
      <c r="J68" s="65">
        <v>99.6</v>
      </c>
      <c r="K68" s="86">
        <v>756</v>
      </c>
      <c r="L68" s="86">
        <v>492</v>
      </c>
      <c r="M68" s="65">
        <v>36.8</v>
      </c>
      <c r="N68" s="86">
        <v>168</v>
      </c>
      <c r="O68" s="86">
        <v>14</v>
      </c>
      <c r="P68" s="65">
        <v>8.2</v>
      </c>
      <c r="Q68" s="86">
        <v>1130</v>
      </c>
      <c r="R68" s="86">
        <v>452</v>
      </c>
      <c r="S68" s="65">
        <v>55</v>
      </c>
      <c r="T68" s="239"/>
    </row>
    <row r="69" spans="1:20" s="111" customFormat="1" ht="12.75">
      <c r="A69" s="112" t="s">
        <v>74</v>
      </c>
      <c r="B69" s="86">
        <v>9612</v>
      </c>
      <c r="C69" s="86">
        <v>4804</v>
      </c>
      <c r="D69" s="65">
        <v>1</v>
      </c>
      <c r="E69" s="86">
        <v>290189</v>
      </c>
      <c r="F69" s="86">
        <v>130974</v>
      </c>
      <c r="G69" s="65">
        <v>30.3</v>
      </c>
      <c r="H69" s="86">
        <v>657221</v>
      </c>
      <c r="I69" s="86">
        <v>258324</v>
      </c>
      <c r="J69" s="65">
        <v>68.7</v>
      </c>
      <c r="K69" s="86">
        <v>2838</v>
      </c>
      <c r="L69" s="86">
        <v>1233</v>
      </c>
      <c r="M69" s="65">
        <v>3</v>
      </c>
      <c r="N69" s="86">
        <v>29518</v>
      </c>
      <c r="O69" s="86">
        <v>9731</v>
      </c>
      <c r="P69" s="65">
        <v>31.7</v>
      </c>
      <c r="Q69" s="86">
        <v>60805</v>
      </c>
      <c r="R69" s="86">
        <v>29109</v>
      </c>
      <c r="S69" s="65">
        <v>65.3</v>
      </c>
      <c r="T69" s="239"/>
    </row>
    <row r="70" spans="1:20" s="111" customFormat="1" ht="12.75">
      <c r="A70" s="112" t="s">
        <v>75</v>
      </c>
      <c r="B70" s="86">
        <v>411930</v>
      </c>
      <c r="C70" s="86">
        <v>180345</v>
      </c>
      <c r="D70" s="65">
        <v>73.6</v>
      </c>
      <c r="E70" s="86">
        <v>79133</v>
      </c>
      <c r="F70" s="86">
        <v>31516</v>
      </c>
      <c r="G70" s="65">
        <v>14.1</v>
      </c>
      <c r="H70" s="86">
        <v>68751</v>
      </c>
      <c r="I70" s="86">
        <v>21231</v>
      </c>
      <c r="J70" s="65">
        <v>12.3</v>
      </c>
      <c r="K70" s="86">
        <v>5655</v>
      </c>
      <c r="L70" s="86">
        <v>1575</v>
      </c>
      <c r="M70" s="65">
        <v>18.6</v>
      </c>
      <c r="N70" s="86">
        <v>16162</v>
      </c>
      <c r="O70" s="86">
        <v>7703</v>
      </c>
      <c r="P70" s="65">
        <v>53.2</v>
      </c>
      <c r="Q70" s="86">
        <v>8568</v>
      </c>
      <c r="R70" s="66" t="s">
        <v>84</v>
      </c>
      <c r="S70" s="65">
        <v>28.2</v>
      </c>
      <c r="T70" s="239"/>
    </row>
    <row r="71" spans="1:20" s="111" customFormat="1" ht="12.75">
      <c r="A71" s="46" t="s">
        <v>109</v>
      </c>
      <c r="B71" s="86">
        <v>287850</v>
      </c>
      <c r="C71" s="86">
        <v>121265</v>
      </c>
      <c r="D71" s="65">
        <v>46</v>
      </c>
      <c r="E71" s="86">
        <v>141595</v>
      </c>
      <c r="F71" s="86">
        <v>50528</v>
      </c>
      <c r="G71" s="65">
        <v>22.6</v>
      </c>
      <c r="H71" s="86">
        <v>196586</v>
      </c>
      <c r="I71" s="86">
        <v>88515</v>
      </c>
      <c r="J71" s="65">
        <v>31.4</v>
      </c>
      <c r="K71" s="86">
        <v>7963</v>
      </c>
      <c r="L71" s="86">
        <v>3782</v>
      </c>
      <c r="M71" s="65">
        <v>23.4</v>
      </c>
      <c r="N71" s="86">
        <v>25065</v>
      </c>
      <c r="O71" s="86">
        <v>7755</v>
      </c>
      <c r="P71" s="65">
        <v>73.5</v>
      </c>
      <c r="Q71" s="86">
        <v>1063</v>
      </c>
      <c r="R71" s="86">
        <v>293</v>
      </c>
      <c r="S71" s="65">
        <v>3.1</v>
      </c>
      <c r="T71" s="239"/>
    </row>
    <row r="72" spans="1:20" s="111" customFormat="1" ht="12.75">
      <c r="A72" s="112" t="s">
        <v>76</v>
      </c>
      <c r="B72" s="86">
        <v>507276</v>
      </c>
      <c r="C72" s="86">
        <v>197614</v>
      </c>
      <c r="D72" s="65">
        <v>76.9</v>
      </c>
      <c r="E72" s="86">
        <v>35001</v>
      </c>
      <c r="F72" s="86">
        <v>15281</v>
      </c>
      <c r="G72" s="65">
        <v>5.3</v>
      </c>
      <c r="H72" s="86">
        <v>117537</v>
      </c>
      <c r="I72" s="86">
        <v>47977</v>
      </c>
      <c r="J72" s="65">
        <v>17.8</v>
      </c>
      <c r="K72" s="86">
        <v>8519</v>
      </c>
      <c r="L72" s="86">
        <v>4228</v>
      </c>
      <c r="M72" s="65">
        <v>31.3</v>
      </c>
      <c r="N72" s="86">
        <v>16663</v>
      </c>
      <c r="O72" s="86">
        <v>6429</v>
      </c>
      <c r="P72" s="65">
        <v>61.2</v>
      </c>
      <c r="Q72" s="86">
        <v>2055</v>
      </c>
      <c r="R72" s="86">
        <v>861</v>
      </c>
      <c r="S72" s="65">
        <v>7.5</v>
      </c>
      <c r="T72" s="239"/>
    </row>
    <row r="73" spans="1:20" s="111" customFormat="1" ht="12.75">
      <c r="A73" s="112" t="s">
        <v>77</v>
      </c>
      <c r="B73" s="86">
        <v>421710</v>
      </c>
      <c r="C73" s="86">
        <v>201752</v>
      </c>
      <c r="D73" s="65">
        <v>79.1</v>
      </c>
      <c r="E73" s="86">
        <v>98348</v>
      </c>
      <c r="F73" s="86">
        <v>40460</v>
      </c>
      <c r="G73" s="65">
        <v>18.4</v>
      </c>
      <c r="H73" s="86">
        <v>13191</v>
      </c>
      <c r="I73" s="86">
        <v>4689</v>
      </c>
      <c r="J73" s="65">
        <v>2.5</v>
      </c>
      <c r="K73" s="86">
        <v>37009</v>
      </c>
      <c r="L73" s="86">
        <v>11689</v>
      </c>
      <c r="M73" s="65">
        <v>32.7</v>
      </c>
      <c r="N73" s="86">
        <v>65246</v>
      </c>
      <c r="O73" s="86">
        <v>21923</v>
      </c>
      <c r="P73" s="65">
        <v>57.7</v>
      </c>
      <c r="Q73" s="86">
        <v>10883</v>
      </c>
      <c r="R73" s="86">
        <v>3412</v>
      </c>
      <c r="S73" s="65">
        <v>9.6</v>
      </c>
      <c r="T73" s="239"/>
    </row>
    <row r="74" spans="1:20" s="111" customFormat="1" ht="12.75">
      <c r="A74" s="112" t="s">
        <v>78</v>
      </c>
      <c r="B74" s="86">
        <v>401900</v>
      </c>
      <c r="C74" s="86">
        <v>196300</v>
      </c>
      <c r="D74" s="65">
        <v>94.8</v>
      </c>
      <c r="E74" s="86">
        <v>16971</v>
      </c>
      <c r="F74" s="86">
        <v>9358</v>
      </c>
      <c r="G74" s="65">
        <v>4</v>
      </c>
      <c r="H74" s="86">
        <v>5157</v>
      </c>
      <c r="I74" s="86">
        <v>2227</v>
      </c>
      <c r="J74" s="65">
        <v>1.2</v>
      </c>
      <c r="K74" s="86">
        <v>4371</v>
      </c>
      <c r="L74" s="86">
        <v>1225</v>
      </c>
      <c r="M74" s="65">
        <v>66.1</v>
      </c>
      <c r="N74" s="86">
        <v>2241</v>
      </c>
      <c r="O74" s="66" t="s">
        <v>84</v>
      </c>
      <c r="P74" s="65">
        <v>33.9</v>
      </c>
      <c r="Q74" s="66" t="s">
        <v>84</v>
      </c>
      <c r="R74" s="66" t="s">
        <v>84</v>
      </c>
      <c r="S74" s="66" t="s">
        <v>84</v>
      </c>
      <c r="T74" s="239"/>
    </row>
    <row r="75" spans="1:20" s="111" customFormat="1" ht="12.75">
      <c r="A75" s="112" t="s">
        <v>79</v>
      </c>
      <c r="B75" s="66" t="s">
        <v>84</v>
      </c>
      <c r="C75" s="66" t="s">
        <v>84</v>
      </c>
      <c r="D75" s="66" t="s">
        <v>84</v>
      </c>
      <c r="E75" s="86">
        <v>29661</v>
      </c>
      <c r="F75" s="86">
        <v>15593</v>
      </c>
      <c r="G75" s="65">
        <v>100</v>
      </c>
      <c r="H75" s="66" t="s">
        <v>84</v>
      </c>
      <c r="I75" s="66" t="s">
        <v>84</v>
      </c>
      <c r="J75" s="66" t="s">
        <v>84</v>
      </c>
      <c r="K75" s="66" t="s">
        <v>84</v>
      </c>
      <c r="L75" s="66" t="s">
        <v>84</v>
      </c>
      <c r="M75" s="66" t="s">
        <v>84</v>
      </c>
      <c r="N75" s="86">
        <v>144</v>
      </c>
      <c r="O75" s="66" t="s">
        <v>84</v>
      </c>
      <c r="P75" s="65">
        <v>100</v>
      </c>
      <c r="Q75" s="66" t="s">
        <v>84</v>
      </c>
      <c r="R75" s="66" t="s">
        <v>84</v>
      </c>
      <c r="S75" s="66" t="s">
        <v>84</v>
      </c>
      <c r="T75" s="239"/>
    </row>
    <row r="76" spans="1:20" s="111" customFormat="1" ht="12.75">
      <c r="A76" s="112" t="s">
        <v>80</v>
      </c>
      <c r="B76" s="86">
        <v>474872</v>
      </c>
      <c r="C76" s="86">
        <v>184974</v>
      </c>
      <c r="D76" s="65">
        <v>73</v>
      </c>
      <c r="E76" s="86">
        <v>54977</v>
      </c>
      <c r="F76" s="86">
        <v>21859</v>
      </c>
      <c r="G76" s="65">
        <v>8.5</v>
      </c>
      <c r="H76" s="86">
        <v>120502</v>
      </c>
      <c r="I76" s="86">
        <v>52688</v>
      </c>
      <c r="J76" s="65">
        <v>18.5</v>
      </c>
      <c r="K76" s="86">
        <v>36292</v>
      </c>
      <c r="L76" s="86">
        <v>15240</v>
      </c>
      <c r="M76" s="65">
        <v>50.4</v>
      </c>
      <c r="N76" s="86">
        <v>26389</v>
      </c>
      <c r="O76" s="86">
        <v>9805</v>
      </c>
      <c r="P76" s="65">
        <v>36.6</v>
      </c>
      <c r="Q76" s="86">
        <v>9372</v>
      </c>
      <c r="R76" s="86">
        <v>3750</v>
      </c>
      <c r="S76" s="65">
        <v>13</v>
      </c>
      <c r="T76" s="239"/>
    </row>
    <row r="77" spans="1:20" s="111" customFormat="1" ht="12.75">
      <c r="A77" s="112" t="s">
        <v>81</v>
      </c>
      <c r="B77" s="86">
        <v>434256</v>
      </c>
      <c r="C77" s="86">
        <v>212456</v>
      </c>
      <c r="D77" s="65">
        <v>81.8</v>
      </c>
      <c r="E77" s="86">
        <v>60289</v>
      </c>
      <c r="F77" s="86">
        <v>22038</v>
      </c>
      <c r="G77" s="65">
        <v>11.4</v>
      </c>
      <c r="H77" s="86">
        <v>36191</v>
      </c>
      <c r="I77" s="86">
        <v>12244</v>
      </c>
      <c r="J77" s="65">
        <v>6.8</v>
      </c>
      <c r="K77" s="86">
        <v>51334</v>
      </c>
      <c r="L77" s="86">
        <v>22275</v>
      </c>
      <c r="M77" s="65">
        <v>42.2</v>
      </c>
      <c r="N77" s="86">
        <v>45845</v>
      </c>
      <c r="O77" s="86">
        <v>16247</v>
      </c>
      <c r="P77" s="65">
        <v>37.6</v>
      </c>
      <c r="Q77" s="86">
        <v>24600</v>
      </c>
      <c r="R77" s="86">
        <v>8049</v>
      </c>
      <c r="S77" s="65">
        <v>20.2</v>
      </c>
      <c r="T77" s="239"/>
    </row>
    <row r="78" spans="1:20" s="111" customFormat="1" ht="12.75">
      <c r="A78" s="112" t="s">
        <v>82</v>
      </c>
      <c r="B78" s="86">
        <v>1338598</v>
      </c>
      <c r="C78" s="86">
        <v>584608</v>
      </c>
      <c r="D78" s="65">
        <v>97.9</v>
      </c>
      <c r="E78" s="86">
        <v>25493</v>
      </c>
      <c r="F78" s="86">
        <v>6336</v>
      </c>
      <c r="G78" s="65">
        <v>1.9</v>
      </c>
      <c r="H78" s="86">
        <v>3359</v>
      </c>
      <c r="I78" s="86">
        <v>1769</v>
      </c>
      <c r="J78" s="65">
        <v>0.2</v>
      </c>
      <c r="K78" s="86">
        <v>24283</v>
      </c>
      <c r="L78" s="86">
        <v>8000</v>
      </c>
      <c r="M78" s="65">
        <v>56.4</v>
      </c>
      <c r="N78" s="86">
        <v>18104</v>
      </c>
      <c r="O78" s="86">
        <v>2289</v>
      </c>
      <c r="P78" s="65">
        <v>42.1</v>
      </c>
      <c r="Q78" s="86">
        <v>636</v>
      </c>
      <c r="R78" s="66" t="s">
        <v>112</v>
      </c>
      <c r="S78" s="65">
        <v>1.5</v>
      </c>
      <c r="T78" s="239"/>
    </row>
    <row r="79" spans="1:20" s="111" customFormat="1" ht="12.75">
      <c r="A79" s="185" t="s">
        <v>106</v>
      </c>
      <c r="B79" s="86">
        <v>163322</v>
      </c>
      <c r="C79" s="86">
        <v>75450</v>
      </c>
      <c r="D79" s="65">
        <v>77.1</v>
      </c>
      <c r="E79" s="86">
        <v>43037</v>
      </c>
      <c r="F79" s="86">
        <v>22658</v>
      </c>
      <c r="G79" s="65">
        <v>20.3</v>
      </c>
      <c r="H79" s="86">
        <v>5536</v>
      </c>
      <c r="I79" s="86">
        <v>1327</v>
      </c>
      <c r="J79" s="65">
        <v>2.6</v>
      </c>
      <c r="K79" s="86">
        <v>1355</v>
      </c>
      <c r="L79" s="86">
        <v>358</v>
      </c>
      <c r="M79" s="65">
        <v>63.8</v>
      </c>
      <c r="N79" s="86">
        <v>769</v>
      </c>
      <c r="O79" s="86">
        <v>228</v>
      </c>
      <c r="P79" s="65">
        <v>36.2</v>
      </c>
      <c r="Q79" s="66" t="s">
        <v>84</v>
      </c>
      <c r="R79" s="66" t="s">
        <v>84</v>
      </c>
      <c r="S79" s="66" t="s">
        <v>84</v>
      </c>
      <c r="T79" s="239"/>
    </row>
    <row r="80" spans="1:20" s="111" customFormat="1" ht="12.75">
      <c r="A80" s="112" t="s">
        <v>83</v>
      </c>
      <c r="B80" s="86">
        <v>224327</v>
      </c>
      <c r="C80" s="86">
        <v>88519</v>
      </c>
      <c r="D80" s="65">
        <v>38.2</v>
      </c>
      <c r="E80" s="86">
        <v>10679</v>
      </c>
      <c r="F80" s="86">
        <v>4941</v>
      </c>
      <c r="G80" s="65">
        <v>1.8</v>
      </c>
      <c r="H80" s="86">
        <v>352853</v>
      </c>
      <c r="I80" s="86">
        <v>147404</v>
      </c>
      <c r="J80" s="65">
        <v>60</v>
      </c>
      <c r="K80" s="86">
        <v>15743</v>
      </c>
      <c r="L80" s="86">
        <v>5208</v>
      </c>
      <c r="M80" s="65">
        <v>56.8</v>
      </c>
      <c r="N80" s="86">
        <v>5221</v>
      </c>
      <c r="O80" s="86">
        <v>1361</v>
      </c>
      <c r="P80" s="65">
        <v>18.8</v>
      </c>
      <c r="Q80" s="86">
        <v>6748</v>
      </c>
      <c r="R80" s="86">
        <v>751</v>
      </c>
      <c r="S80" s="65">
        <v>24.4</v>
      </c>
      <c r="T80" s="239"/>
    </row>
    <row r="81" spans="1:20" s="111" customFormat="1" ht="12.75">
      <c r="A81" s="46" t="s">
        <v>111</v>
      </c>
      <c r="B81" s="86">
        <v>180</v>
      </c>
      <c r="C81" s="86">
        <v>158</v>
      </c>
      <c r="D81" s="65">
        <v>100</v>
      </c>
      <c r="E81" s="66" t="s">
        <v>84</v>
      </c>
      <c r="F81" s="66" t="s">
        <v>84</v>
      </c>
      <c r="G81" s="66" t="s">
        <v>84</v>
      </c>
      <c r="H81" s="66" t="s">
        <v>84</v>
      </c>
      <c r="I81" s="66" t="s">
        <v>84</v>
      </c>
      <c r="J81" s="66" t="s">
        <v>84</v>
      </c>
      <c r="K81" s="66" t="s">
        <v>84</v>
      </c>
      <c r="L81" s="66" t="s">
        <v>84</v>
      </c>
      <c r="M81" s="66" t="s">
        <v>84</v>
      </c>
      <c r="N81" s="66" t="s">
        <v>84</v>
      </c>
      <c r="O81" s="66" t="s">
        <v>84</v>
      </c>
      <c r="P81" s="66" t="s">
        <v>84</v>
      </c>
      <c r="Q81" s="66" t="s">
        <v>84</v>
      </c>
      <c r="R81" s="66" t="s">
        <v>84</v>
      </c>
      <c r="S81" s="66" t="s">
        <v>84</v>
      </c>
      <c r="T81" s="239"/>
    </row>
    <row r="82" spans="1:20" s="111" customFormat="1" ht="12.75">
      <c r="A82" s="112" t="s">
        <v>85</v>
      </c>
      <c r="B82" s="86">
        <v>2944</v>
      </c>
      <c r="C82" s="86">
        <v>1061</v>
      </c>
      <c r="D82" s="65">
        <v>100</v>
      </c>
      <c r="E82" s="66" t="s">
        <v>84</v>
      </c>
      <c r="F82" s="66" t="s">
        <v>84</v>
      </c>
      <c r="G82" s="66" t="s">
        <v>84</v>
      </c>
      <c r="H82" s="66" t="s">
        <v>84</v>
      </c>
      <c r="I82" s="66" t="s">
        <v>84</v>
      </c>
      <c r="J82" s="66" t="s">
        <v>84</v>
      </c>
      <c r="K82" s="66" t="s">
        <v>84</v>
      </c>
      <c r="L82" s="66" t="s">
        <v>84</v>
      </c>
      <c r="M82" s="66" t="s">
        <v>84</v>
      </c>
      <c r="N82" s="66" t="s">
        <v>84</v>
      </c>
      <c r="O82" s="66" t="s">
        <v>84</v>
      </c>
      <c r="P82" s="66" t="s">
        <v>84</v>
      </c>
      <c r="Q82" s="66" t="s">
        <v>84</v>
      </c>
      <c r="R82" s="66" t="s">
        <v>84</v>
      </c>
      <c r="S82" s="66" t="s">
        <v>84</v>
      </c>
      <c r="T82" s="239"/>
    </row>
    <row r="83" spans="1:20" s="111" customFormat="1" ht="12.75">
      <c r="A83" s="147" t="s">
        <v>86</v>
      </c>
      <c r="B83" s="169">
        <v>66982</v>
      </c>
      <c r="C83" s="169">
        <v>30762</v>
      </c>
      <c r="D83" s="174">
        <v>95.9</v>
      </c>
      <c r="E83" s="169">
        <v>2833</v>
      </c>
      <c r="F83" s="90" t="s">
        <v>84</v>
      </c>
      <c r="G83" s="174">
        <v>4.1</v>
      </c>
      <c r="H83" s="90" t="s">
        <v>84</v>
      </c>
      <c r="I83" s="90" t="s">
        <v>84</v>
      </c>
      <c r="J83" s="90" t="s">
        <v>84</v>
      </c>
      <c r="K83" s="169">
        <v>4290</v>
      </c>
      <c r="L83" s="169">
        <v>3089</v>
      </c>
      <c r="M83" s="174">
        <v>93.6</v>
      </c>
      <c r="N83" s="169">
        <v>295</v>
      </c>
      <c r="O83" s="90" t="s">
        <v>84</v>
      </c>
      <c r="P83" s="174">
        <v>6.4</v>
      </c>
      <c r="Q83" s="90" t="s">
        <v>84</v>
      </c>
      <c r="R83" s="90" t="s">
        <v>84</v>
      </c>
      <c r="S83" s="90" t="s">
        <v>84</v>
      </c>
      <c r="T83" s="239"/>
    </row>
    <row r="84" spans="1:19" s="111" customFormat="1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1:19" s="111" customFormat="1" ht="12.75">
      <c r="A85" s="238"/>
      <c r="B85" s="241"/>
      <c r="C85" s="119"/>
      <c r="D85" s="241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2:19" s="111" customFormat="1" ht="12.75"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O86" s="304"/>
      <c r="P86" s="304"/>
      <c r="Q86" s="304"/>
      <c r="R86" s="304"/>
      <c r="S86" s="305" t="s">
        <v>102</v>
      </c>
    </row>
    <row r="87" spans="1:19" s="111" customFormat="1" ht="15" customHeight="1">
      <c r="A87" s="440"/>
      <c r="B87" s="447" t="s">
        <v>119</v>
      </c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</row>
    <row r="88" spans="1:19" s="111" customFormat="1" ht="15" customHeight="1">
      <c r="A88" s="441"/>
      <c r="B88" s="444" t="s">
        <v>117</v>
      </c>
      <c r="C88" s="449"/>
      <c r="D88" s="449"/>
      <c r="E88" s="449"/>
      <c r="F88" s="449"/>
      <c r="G88" s="449"/>
      <c r="H88" s="449"/>
      <c r="I88" s="449"/>
      <c r="J88" s="445"/>
      <c r="K88" s="444" t="s">
        <v>118</v>
      </c>
      <c r="L88" s="449"/>
      <c r="M88" s="449"/>
      <c r="N88" s="449"/>
      <c r="O88" s="449"/>
      <c r="P88" s="449"/>
      <c r="Q88" s="449"/>
      <c r="R88" s="449"/>
      <c r="S88" s="449"/>
    </row>
    <row r="89" spans="1:19" s="111" customFormat="1" ht="16.5" customHeight="1">
      <c r="A89" s="441"/>
      <c r="B89" s="444" t="s">
        <v>141</v>
      </c>
      <c r="C89" s="445"/>
      <c r="D89" s="436" t="s">
        <v>144</v>
      </c>
      <c r="E89" s="444" t="s">
        <v>145</v>
      </c>
      <c r="F89" s="446"/>
      <c r="G89" s="436" t="s">
        <v>146</v>
      </c>
      <c r="H89" s="438" t="s">
        <v>147</v>
      </c>
      <c r="I89" s="438"/>
      <c r="J89" s="438" t="s">
        <v>150</v>
      </c>
      <c r="K89" s="444" t="s">
        <v>141</v>
      </c>
      <c r="L89" s="445"/>
      <c r="M89" s="436" t="s">
        <v>144</v>
      </c>
      <c r="N89" s="444" t="s">
        <v>145</v>
      </c>
      <c r="O89" s="446"/>
      <c r="P89" s="447" t="s">
        <v>146</v>
      </c>
      <c r="Q89" s="438" t="s">
        <v>147</v>
      </c>
      <c r="R89" s="438"/>
      <c r="S89" s="443" t="s">
        <v>151</v>
      </c>
    </row>
    <row r="90" spans="1:19" s="111" customFormat="1" ht="29.25" customHeight="1">
      <c r="A90" s="442"/>
      <c r="B90" s="286" t="s">
        <v>143</v>
      </c>
      <c r="C90" s="286" t="s">
        <v>142</v>
      </c>
      <c r="D90" s="437"/>
      <c r="E90" s="286" t="s">
        <v>143</v>
      </c>
      <c r="F90" s="286" t="s">
        <v>142</v>
      </c>
      <c r="G90" s="437"/>
      <c r="H90" s="118" t="s">
        <v>148</v>
      </c>
      <c r="I90" s="118" t="s">
        <v>149</v>
      </c>
      <c r="J90" s="438"/>
      <c r="K90" s="286" t="s">
        <v>143</v>
      </c>
      <c r="L90" s="286" t="s">
        <v>142</v>
      </c>
      <c r="M90" s="437"/>
      <c r="N90" s="286" t="s">
        <v>143</v>
      </c>
      <c r="O90" s="286" t="s">
        <v>142</v>
      </c>
      <c r="P90" s="450"/>
      <c r="Q90" s="286" t="s">
        <v>143</v>
      </c>
      <c r="R90" s="286" t="s">
        <v>142</v>
      </c>
      <c r="S90" s="443"/>
    </row>
    <row r="91" spans="1:21" s="111" customFormat="1" ht="12.75">
      <c r="A91" s="238" t="s">
        <v>69</v>
      </c>
      <c r="B91" s="377">
        <v>1732430</v>
      </c>
      <c r="C91" s="377">
        <v>783494</v>
      </c>
      <c r="D91" s="378">
        <v>40.7</v>
      </c>
      <c r="E91" s="377">
        <v>710584</v>
      </c>
      <c r="F91" s="377">
        <v>318236</v>
      </c>
      <c r="G91" s="378">
        <v>16.7</v>
      </c>
      <c r="H91" s="377">
        <v>1818746</v>
      </c>
      <c r="I91" s="377">
        <v>770613</v>
      </c>
      <c r="J91" s="378">
        <v>42.7</v>
      </c>
      <c r="K91" s="377">
        <v>3971632</v>
      </c>
      <c r="L91" s="377">
        <v>1739009</v>
      </c>
      <c r="M91" s="378">
        <v>73.6</v>
      </c>
      <c r="N91" s="377">
        <v>125619</v>
      </c>
      <c r="O91" s="377">
        <v>46245</v>
      </c>
      <c r="P91" s="378">
        <v>2.3</v>
      </c>
      <c r="Q91" s="377">
        <v>1297266</v>
      </c>
      <c r="R91" s="377">
        <v>530803</v>
      </c>
      <c r="S91" s="378">
        <v>24</v>
      </c>
      <c r="T91" s="240"/>
      <c r="U91" s="240"/>
    </row>
    <row r="92" spans="1:21" s="111" customFormat="1" ht="12.75">
      <c r="A92" s="185" t="s">
        <v>108</v>
      </c>
      <c r="B92" s="329">
        <v>20523</v>
      </c>
      <c r="C92" s="329">
        <v>5791</v>
      </c>
      <c r="D92" s="173">
        <v>3.7</v>
      </c>
      <c r="E92" s="329">
        <v>37644</v>
      </c>
      <c r="F92" s="329">
        <v>16415</v>
      </c>
      <c r="G92" s="173">
        <v>6.7</v>
      </c>
      <c r="H92" s="329">
        <v>500376</v>
      </c>
      <c r="I92" s="329">
        <v>207497</v>
      </c>
      <c r="J92" s="173">
        <v>89.6</v>
      </c>
      <c r="K92" s="329">
        <v>49088</v>
      </c>
      <c r="L92" s="329">
        <v>18835</v>
      </c>
      <c r="M92" s="173">
        <v>12.6</v>
      </c>
      <c r="N92" s="329">
        <v>248</v>
      </c>
      <c r="O92" s="329">
        <v>24</v>
      </c>
      <c r="P92" s="173">
        <v>0.1</v>
      </c>
      <c r="Q92" s="329">
        <v>340822</v>
      </c>
      <c r="R92" s="329">
        <v>134836</v>
      </c>
      <c r="S92" s="173">
        <v>87.4</v>
      </c>
      <c r="T92" s="240"/>
      <c r="U92" s="240"/>
    </row>
    <row r="93" spans="1:19" s="111" customFormat="1" ht="12.75">
      <c r="A93" s="112" t="s">
        <v>70</v>
      </c>
      <c r="B93" s="329">
        <v>60303</v>
      </c>
      <c r="C93" s="329">
        <v>28572</v>
      </c>
      <c r="D93" s="173">
        <v>52.8</v>
      </c>
      <c r="E93" s="329">
        <v>52877</v>
      </c>
      <c r="F93" s="329">
        <v>21344</v>
      </c>
      <c r="G93" s="173">
        <v>46.3</v>
      </c>
      <c r="H93" s="329">
        <v>1078</v>
      </c>
      <c r="I93" s="329">
        <v>494</v>
      </c>
      <c r="J93" s="173">
        <v>0.9</v>
      </c>
      <c r="K93" s="329">
        <v>270173</v>
      </c>
      <c r="L93" s="329">
        <v>111303</v>
      </c>
      <c r="M93" s="173">
        <v>90.5</v>
      </c>
      <c r="N93" s="329">
        <v>11144</v>
      </c>
      <c r="O93" s="329">
        <v>4246</v>
      </c>
      <c r="P93" s="173">
        <v>3.7</v>
      </c>
      <c r="Q93" s="329">
        <v>17224</v>
      </c>
      <c r="R93" s="329">
        <v>7006</v>
      </c>
      <c r="S93" s="173">
        <v>5.8</v>
      </c>
    </row>
    <row r="94" spans="1:19" s="111" customFormat="1" ht="12.75">
      <c r="A94" s="112" t="s">
        <v>71</v>
      </c>
      <c r="B94" s="329">
        <v>142928</v>
      </c>
      <c r="C94" s="329">
        <v>72901</v>
      </c>
      <c r="D94" s="173">
        <v>39.1</v>
      </c>
      <c r="E94" s="329">
        <v>15</v>
      </c>
      <c r="F94" s="89" t="s">
        <v>84</v>
      </c>
      <c r="G94" s="173">
        <v>0</v>
      </c>
      <c r="H94" s="329">
        <v>222968</v>
      </c>
      <c r="I94" s="329">
        <v>100412</v>
      </c>
      <c r="J94" s="173">
        <v>60.9</v>
      </c>
      <c r="K94" s="329">
        <v>246564</v>
      </c>
      <c r="L94" s="329">
        <v>113322</v>
      </c>
      <c r="M94" s="173">
        <v>81.8</v>
      </c>
      <c r="N94" s="89" t="s">
        <v>84</v>
      </c>
      <c r="O94" s="89" t="s">
        <v>84</v>
      </c>
      <c r="P94" s="89" t="s">
        <v>84</v>
      </c>
      <c r="Q94" s="329">
        <v>54850</v>
      </c>
      <c r="R94" s="329">
        <v>25290</v>
      </c>
      <c r="S94" s="173">
        <v>18.2</v>
      </c>
    </row>
    <row r="95" spans="1:19" s="111" customFormat="1" ht="12.75">
      <c r="A95" s="112" t="s">
        <v>72</v>
      </c>
      <c r="B95" s="329">
        <v>165665</v>
      </c>
      <c r="C95" s="329">
        <v>74694</v>
      </c>
      <c r="D95" s="173">
        <v>43.4</v>
      </c>
      <c r="E95" s="329">
        <v>58967</v>
      </c>
      <c r="F95" s="329">
        <v>20610</v>
      </c>
      <c r="G95" s="173">
        <v>15.4</v>
      </c>
      <c r="H95" s="329">
        <v>157299</v>
      </c>
      <c r="I95" s="329">
        <v>60837</v>
      </c>
      <c r="J95" s="173">
        <v>41.2</v>
      </c>
      <c r="K95" s="329">
        <v>202711</v>
      </c>
      <c r="L95" s="329">
        <v>94919</v>
      </c>
      <c r="M95" s="173">
        <v>52</v>
      </c>
      <c r="N95" s="329">
        <v>38764</v>
      </c>
      <c r="O95" s="329">
        <v>13771</v>
      </c>
      <c r="P95" s="173">
        <v>9.9</v>
      </c>
      <c r="Q95" s="329">
        <v>148365</v>
      </c>
      <c r="R95" s="329">
        <v>63983</v>
      </c>
      <c r="S95" s="173">
        <v>38.1</v>
      </c>
    </row>
    <row r="96" spans="1:19" s="111" customFormat="1" ht="12.75">
      <c r="A96" s="112" t="s">
        <v>73</v>
      </c>
      <c r="B96" s="89" t="s">
        <v>84</v>
      </c>
      <c r="C96" s="89" t="s">
        <v>84</v>
      </c>
      <c r="D96" s="89" t="s">
        <v>84</v>
      </c>
      <c r="E96" s="89" t="s">
        <v>84</v>
      </c>
      <c r="F96" s="89" t="s">
        <v>84</v>
      </c>
      <c r="G96" s="89" t="s">
        <v>84</v>
      </c>
      <c r="H96" s="329">
        <v>106781</v>
      </c>
      <c r="I96" s="329">
        <v>49409</v>
      </c>
      <c r="J96" s="173">
        <v>100</v>
      </c>
      <c r="K96" s="89" t="s">
        <v>84</v>
      </c>
      <c r="L96" s="89" t="s">
        <v>84</v>
      </c>
      <c r="M96" s="89" t="s">
        <v>84</v>
      </c>
      <c r="N96" s="89" t="s">
        <v>84</v>
      </c>
      <c r="O96" s="89" t="s">
        <v>84</v>
      </c>
      <c r="P96" s="89" t="s">
        <v>84</v>
      </c>
      <c r="Q96" s="329">
        <v>114095</v>
      </c>
      <c r="R96" s="329">
        <v>59506</v>
      </c>
      <c r="S96" s="173">
        <v>100</v>
      </c>
    </row>
    <row r="97" spans="1:19" s="111" customFormat="1" ht="12.75">
      <c r="A97" s="112" t="s">
        <v>74</v>
      </c>
      <c r="B97" s="329">
        <v>4092</v>
      </c>
      <c r="C97" s="329">
        <v>1925</v>
      </c>
      <c r="D97" s="173">
        <v>0.7</v>
      </c>
      <c r="E97" s="329">
        <v>259945</v>
      </c>
      <c r="F97" s="329">
        <v>120794</v>
      </c>
      <c r="G97" s="173">
        <v>44.4</v>
      </c>
      <c r="H97" s="329">
        <v>321017</v>
      </c>
      <c r="I97" s="329">
        <v>131986</v>
      </c>
      <c r="J97" s="173">
        <v>54.9</v>
      </c>
      <c r="K97" s="329">
        <v>2682</v>
      </c>
      <c r="L97" s="329">
        <v>1646</v>
      </c>
      <c r="M97" s="173">
        <v>1</v>
      </c>
      <c r="N97" s="329">
        <v>726</v>
      </c>
      <c r="O97" s="329">
        <v>449</v>
      </c>
      <c r="P97" s="173">
        <v>0.3</v>
      </c>
      <c r="Q97" s="329">
        <v>275399</v>
      </c>
      <c r="R97" s="329">
        <v>97229</v>
      </c>
      <c r="S97" s="173">
        <v>98.8</v>
      </c>
    </row>
    <row r="98" spans="1:19" s="111" customFormat="1" ht="12.75">
      <c r="A98" s="112" t="s">
        <v>75</v>
      </c>
      <c r="B98" s="329">
        <v>160921</v>
      </c>
      <c r="C98" s="329">
        <v>68672</v>
      </c>
      <c r="D98" s="173">
        <v>68</v>
      </c>
      <c r="E98" s="329">
        <v>46702</v>
      </c>
      <c r="F98" s="329">
        <v>18011</v>
      </c>
      <c r="G98" s="173">
        <v>19.7</v>
      </c>
      <c r="H98" s="329">
        <v>29161</v>
      </c>
      <c r="I98" s="329">
        <v>9460</v>
      </c>
      <c r="J98" s="173">
        <v>12.3</v>
      </c>
      <c r="K98" s="329">
        <v>245354</v>
      </c>
      <c r="L98" s="329">
        <v>110098</v>
      </c>
      <c r="M98" s="173">
        <v>83.8</v>
      </c>
      <c r="N98" s="329">
        <v>16269</v>
      </c>
      <c r="O98" s="329">
        <v>5802</v>
      </c>
      <c r="P98" s="173">
        <v>5.6</v>
      </c>
      <c r="Q98" s="329">
        <v>31022</v>
      </c>
      <c r="R98" s="329">
        <v>11771</v>
      </c>
      <c r="S98" s="173">
        <v>10.6</v>
      </c>
    </row>
    <row r="99" spans="1:19" s="111" customFormat="1" ht="12.75">
      <c r="A99" s="46" t="s">
        <v>109</v>
      </c>
      <c r="B99" s="329">
        <v>92273</v>
      </c>
      <c r="C99" s="329">
        <v>37572</v>
      </c>
      <c r="D99" s="173">
        <v>33.3</v>
      </c>
      <c r="E99" s="329">
        <v>83966</v>
      </c>
      <c r="F99" s="329">
        <v>34219</v>
      </c>
      <c r="G99" s="173">
        <v>30.3</v>
      </c>
      <c r="H99" s="329">
        <v>100780</v>
      </c>
      <c r="I99" s="329">
        <v>50394</v>
      </c>
      <c r="J99" s="173">
        <v>36.4</v>
      </c>
      <c r="K99" s="329">
        <v>187614</v>
      </c>
      <c r="L99" s="329">
        <v>79911</v>
      </c>
      <c r="M99" s="173">
        <v>59.6</v>
      </c>
      <c r="N99" s="329">
        <v>32564</v>
      </c>
      <c r="O99" s="329">
        <v>8554</v>
      </c>
      <c r="P99" s="173">
        <v>10.3</v>
      </c>
      <c r="Q99" s="329">
        <v>94743</v>
      </c>
      <c r="R99" s="329">
        <v>37828</v>
      </c>
      <c r="S99" s="173">
        <v>30.1</v>
      </c>
    </row>
    <row r="100" spans="1:19" s="111" customFormat="1" ht="12.75">
      <c r="A100" s="112" t="s">
        <v>76</v>
      </c>
      <c r="B100" s="329">
        <v>240680</v>
      </c>
      <c r="C100" s="329">
        <v>93040</v>
      </c>
      <c r="D100" s="173">
        <v>66.3</v>
      </c>
      <c r="E100" s="329">
        <v>17498</v>
      </c>
      <c r="F100" s="329">
        <v>8499</v>
      </c>
      <c r="G100" s="173">
        <v>4.8</v>
      </c>
      <c r="H100" s="329">
        <v>104715</v>
      </c>
      <c r="I100" s="329">
        <v>41199</v>
      </c>
      <c r="J100" s="173">
        <v>28.9</v>
      </c>
      <c r="K100" s="329">
        <v>258077</v>
      </c>
      <c r="L100" s="329">
        <v>100346</v>
      </c>
      <c r="M100" s="173">
        <v>95.7</v>
      </c>
      <c r="N100" s="329">
        <v>840</v>
      </c>
      <c r="O100" s="329">
        <v>353</v>
      </c>
      <c r="P100" s="173">
        <v>0.3</v>
      </c>
      <c r="Q100" s="329">
        <v>10767</v>
      </c>
      <c r="R100" s="329">
        <v>5917</v>
      </c>
      <c r="S100" s="173">
        <v>4</v>
      </c>
    </row>
    <row r="101" spans="1:19" s="111" customFormat="1" ht="12.75">
      <c r="A101" s="112" t="s">
        <v>77</v>
      </c>
      <c r="B101" s="329">
        <v>93738</v>
      </c>
      <c r="C101" s="329">
        <v>50698</v>
      </c>
      <c r="D101" s="173">
        <v>72.6</v>
      </c>
      <c r="E101" s="329">
        <v>33101</v>
      </c>
      <c r="F101" s="329">
        <v>18537</v>
      </c>
      <c r="G101" s="173">
        <v>25.6</v>
      </c>
      <c r="H101" s="329">
        <v>2308</v>
      </c>
      <c r="I101" s="329">
        <v>1277</v>
      </c>
      <c r="J101" s="173">
        <v>1.8</v>
      </c>
      <c r="K101" s="329">
        <v>290963</v>
      </c>
      <c r="L101" s="329">
        <v>139365</v>
      </c>
      <c r="M101" s="173">
        <v>100</v>
      </c>
      <c r="N101" s="329">
        <v>1</v>
      </c>
      <c r="O101" s="89" t="s">
        <v>84</v>
      </c>
      <c r="P101" s="173">
        <v>0</v>
      </c>
      <c r="Q101" s="89" t="s">
        <v>84</v>
      </c>
      <c r="R101" s="89" t="s">
        <v>84</v>
      </c>
      <c r="S101" s="89" t="s">
        <v>84</v>
      </c>
    </row>
    <row r="102" spans="1:19" s="111" customFormat="1" ht="12.75">
      <c r="A102" s="112" t="s">
        <v>78</v>
      </c>
      <c r="B102" s="329">
        <v>153692</v>
      </c>
      <c r="C102" s="329">
        <v>68121</v>
      </c>
      <c r="D102" s="173">
        <v>90.9</v>
      </c>
      <c r="E102" s="329">
        <v>13329</v>
      </c>
      <c r="F102" s="329">
        <v>8291</v>
      </c>
      <c r="G102" s="173">
        <v>7.9</v>
      </c>
      <c r="H102" s="329">
        <v>2065</v>
      </c>
      <c r="I102" s="89" t="s">
        <v>84</v>
      </c>
      <c r="J102" s="173">
        <v>1.2</v>
      </c>
      <c r="K102" s="329">
        <v>243837</v>
      </c>
      <c r="L102" s="329">
        <v>126954</v>
      </c>
      <c r="M102" s="173">
        <v>98.2</v>
      </c>
      <c r="N102" s="329">
        <v>1401</v>
      </c>
      <c r="O102" s="329">
        <v>1067</v>
      </c>
      <c r="P102" s="173">
        <v>0.6</v>
      </c>
      <c r="Q102" s="329">
        <v>3092</v>
      </c>
      <c r="R102" s="329">
        <v>2227</v>
      </c>
      <c r="S102" s="173">
        <v>1.2</v>
      </c>
    </row>
    <row r="103" spans="1:19" s="111" customFormat="1" ht="12.75">
      <c r="A103" s="112" t="s">
        <v>79</v>
      </c>
      <c r="B103" s="89" t="s">
        <v>84</v>
      </c>
      <c r="C103" s="89" t="s">
        <v>84</v>
      </c>
      <c r="D103" s="89" t="s">
        <v>84</v>
      </c>
      <c r="E103" s="329">
        <v>10793</v>
      </c>
      <c r="F103" s="329">
        <v>5365</v>
      </c>
      <c r="G103" s="173">
        <v>100</v>
      </c>
      <c r="H103" s="89" t="s">
        <v>84</v>
      </c>
      <c r="I103" s="89" t="s">
        <v>84</v>
      </c>
      <c r="J103" s="89" t="s">
        <v>84</v>
      </c>
      <c r="K103" s="89" t="s">
        <v>84</v>
      </c>
      <c r="L103" s="89" t="s">
        <v>84</v>
      </c>
      <c r="M103" s="89" t="s">
        <v>84</v>
      </c>
      <c r="N103" s="329">
        <v>18724</v>
      </c>
      <c r="O103" s="329">
        <v>10228</v>
      </c>
      <c r="P103" s="173">
        <v>100</v>
      </c>
      <c r="Q103" s="89" t="s">
        <v>84</v>
      </c>
      <c r="R103" s="89" t="s">
        <v>84</v>
      </c>
      <c r="S103" s="89" t="s">
        <v>84</v>
      </c>
    </row>
    <row r="104" spans="1:19" s="111" customFormat="1" ht="12.75">
      <c r="A104" s="112" t="s">
        <v>80</v>
      </c>
      <c r="B104" s="329">
        <v>165662</v>
      </c>
      <c r="C104" s="329">
        <v>68114</v>
      </c>
      <c r="D104" s="173">
        <v>59.6</v>
      </c>
      <c r="E104" s="329">
        <v>27712</v>
      </c>
      <c r="F104" s="329">
        <v>11909</v>
      </c>
      <c r="G104" s="173">
        <v>10</v>
      </c>
      <c r="H104" s="329">
        <v>84749</v>
      </c>
      <c r="I104" s="329">
        <v>38148</v>
      </c>
      <c r="J104" s="173">
        <v>30.5</v>
      </c>
      <c r="K104" s="329">
        <v>272918</v>
      </c>
      <c r="L104" s="329">
        <v>101620</v>
      </c>
      <c r="M104" s="173">
        <v>90.9</v>
      </c>
      <c r="N104" s="329">
        <v>876</v>
      </c>
      <c r="O104" s="329">
        <v>145</v>
      </c>
      <c r="P104" s="173">
        <v>0.3</v>
      </c>
      <c r="Q104" s="329">
        <v>26381</v>
      </c>
      <c r="R104" s="329">
        <v>10790</v>
      </c>
      <c r="S104" s="173">
        <v>8.8</v>
      </c>
    </row>
    <row r="105" spans="1:19" s="111" customFormat="1" ht="12.75">
      <c r="A105" s="112" t="s">
        <v>81</v>
      </c>
      <c r="B105" s="329">
        <v>82716</v>
      </c>
      <c r="C105" s="329">
        <v>43361</v>
      </c>
      <c r="D105" s="173">
        <v>81.5</v>
      </c>
      <c r="E105" s="329">
        <v>13829</v>
      </c>
      <c r="F105" s="329">
        <v>5742</v>
      </c>
      <c r="G105" s="173">
        <v>13.6</v>
      </c>
      <c r="H105" s="329">
        <v>4984</v>
      </c>
      <c r="I105" s="329">
        <v>1641</v>
      </c>
      <c r="J105" s="173">
        <v>4.9</v>
      </c>
      <c r="K105" s="329">
        <v>300206</v>
      </c>
      <c r="L105" s="329">
        <v>146820</v>
      </c>
      <c r="M105" s="173">
        <v>97.7</v>
      </c>
      <c r="N105" s="329">
        <v>615</v>
      </c>
      <c r="O105" s="329">
        <v>49</v>
      </c>
      <c r="P105" s="173">
        <v>0.2</v>
      </c>
      <c r="Q105" s="329">
        <v>6607</v>
      </c>
      <c r="R105" s="329">
        <v>2554</v>
      </c>
      <c r="S105" s="173">
        <v>2.1</v>
      </c>
    </row>
    <row r="106" spans="1:19" s="111" customFormat="1" ht="12.75">
      <c r="A106" s="112" t="s">
        <v>82</v>
      </c>
      <c r="B106" s="329">
        <v>168879</v>
      </c>
      <c r="C106" s="329">
        <v>89819</v>
      </c>
      <c r="D106" s="173">
        <v>94.4</v>
      </c>
      <c r="E106" s="329">
        <v>7280</v>
      </c>
      <c r="F106" s="329">
        <v>3947</v>
      </c>
      <c r="G106" s="173">
        <v>4.1</v>
      </c>
      <c r="H106" s="329">
        <v>2708</v>
      </c>
      <c r="I106" s="329">
        <v>1740</v>
      </c>
      <c r="J106" s="173">
        <v>1.5</v>
      </c>
      <c r="K106" s="329">
        <v>1145436</v>
      </c>
      <c r="L106" s="329">
        <v>486789</v>
      </c>
      <c r="M106" s="173">
        <v>100</v>
      </c>
      <c r="N106" s="329">
        <v>109</v>
      </c>
      <c r="O106" s="329">
        <v>100</v>
      </c>
      <c r="P106" s="173">
        <v>0</v>
      </c>
      <c r="Q106" s="329">
        <v>15</v>
      </c>
      <c r="R106" s="329">
        <v>5</v>
      </c>
      <c r="S106" s="173">
        <v>0</v>
      </c>
    </row>
    <row r="107" spans="1:19" s="111" customFormat="1" ht="12.75">
      <c r="A107" s="185" t="s">
        <v>106</v>
      </c>
      <c r="B107" s="329">
        <v>98444</v>
      </c>
      <c r="C107" s="329">
        <v>45533</v>
      </c>
      <c r="D107" s="173">
        <v>69.1</v>
      </c>
      <c r="E107" s="329">
        <v>39093</v>
      </c>
      <c r="F107" s="329">
        <v>20973</v>
      </c>
      <c r="G107" s="173">
        <v>27.5</v>
      </c>
      <c r="H107" s="329">
        <v>4837</v>
      </c>
      <c r="I107" s="329">
        <v>707</v>
      </c>
      <c r="J107" s="173">
        <v>3.4</v>
      </c>
      <c r="K107" s="329">
        <v>63523</v>
      </c>
      <c r="L107" s="329">
        <v>29559</v>
      </c>
      <c r="M107" s="173">
        <v>94.3</v>
      </c>
      <c r="N107" s="329">
        <v>3175</v>
      </c>
      <c r="O107" s="329">
        <v>1457</v>
      </c>
      <c r="P107" s="173">
        <v>4.7</v>
      </c>
      <c r="Q107" s="329">
        <v>699</v>
      </c>
      <c r="R107" s="329">
        <v>620</v>
      </c>
      <c r="S107" s="173">
        <v>1</v>
      </c>
    </row>
    <row r="108" spans="1:19" s="111" customFormat="1" ht="12.75">
      <c r="A108" s="112" t="s">
        <v>83</v>
      </c>
      <c r="B108" s="329">
        <v>76712</v>
      </c>
      <c r="C108" s="329">
        <v>31019</v>
      </c>
      <c r="D108" s="173">
        <v>30.1</v>
      </c>
      <c r="E108" s="329">
        <v>5295</v>
      </c>
      <c r="F108" s="329">
        <v>3580</v>
      </c>
      <c r="G108" s="173">
        <v>2.1</v>
      </c>
      <c r="H108" s="329">
        <v>172920</v>
      </c>
      <c r="I108" s="329">
        <v>75412</v>
      </c>
      <c r="J108" s="173">
        <v>67.8</v>
      </c>
      <c r="K108" s="329">
        <v>131872</v>
      </c>
      <c r="L108" s="329">
        <v>52292</v>
      </c>
      <c r="M108" s="173">
        <v>43.2</v>
      </c>
      <c r="N108" s="329">
        <v>163</v>
      </c>
      <c r="O108" s="89" t="s">
        <v>84</v>
      </c>
      <c r="P108" s="173">
        <v>0.1</v>
      </c>
      <c r="Q108" s="329">
        <v>173185</v>
      </c>
      <c r="R108" s="329">
        <v>71241</v>
      </c>
      <c r="S108" s="173">
        <v>56.7</v>
      </c>
    </row>
    <row r="109" spans="1:19" s="111" customFormat="1" ht="12.75">
      <c r="A109" s="46" t="s">
        <v>111</v>
      </c>
      <c r="B109" s="89" t="s">
        <v>84</v>
      </c>
      <c r="C109" s="89" t="s">
        <v>84</v>
      </c>
      <c r="D109" s="89" t="s">
        <v>84</v>
      </c>
      <c r="E109" s="89" t="s">
        <v>84</v>
      </c>
      <c r="F109" s="89" t="s">
        <v>84</v>
      </c>
      <c r="G109" s="89" t="s">
        <v>84</v>
      </c>
      <c r="H109" s="89" t="s">
        <v>84</v>
      </c>
      <c r="I109" s="89" t="s">
        <v>84</v>
      </c>
      <c r="J109" s="89" t="s">
        <v>84</v>
      </c>
      <c r="K109" s="329">
        <v>180</v>
      </c>
      <c r="L109" s="329">
        <v>158</v>
      </c>
      <c r="M109" s="173">
        <v>100</v>
      </c>
      <c r="N109" s="89" t="s">
        <v>84</v>
      </c>
      <c r="O109" s="89" t="s">
        <v>84</v>
      </c>
      <c r="P109" s="89" t="s">
        <v>84</v>
      </c>
      <c r="Q109" s="89" t="s">
        <v>84</v>
      </c>
      <c r="R109" s="89" t="s">
        <v>84</v>
      </c>
      <c r="S109" s="89" t="s">
        <v>84</v>
      </c>
    </row>
    <row r="110" spans="1:19" s="111" customFormat="1" ht="12.75">
      <c r="A110" s="112" t="s">
        <v>85</v>
      </c>
      <c r="B110" s="329">
        <v>1</v>
      </c>
      <c r="C110" s="89" t="s">
        <v>84</v>
      </c>
      <c r="D110" s="173">
        <v>100</v>
      </c>
      <c r="E110" s="89" t="s">
        <v>84</v>
      </c>
      <c r="F110" s="89" t="s">
        <v>84</v>
      </c>
      <c r="G110" s="89" t="s">
        <v>84</v>
      </c>
      <c r="H110" s="89" t="s">
        <v>84</v>
      </c>
      <c r="I110" s="89" t="s">
        <v>84</v>
      </c>
      <c r="J110" s="89" t="s">
        <v>84</v>
      </c>
      <c r="K110" s="329">
        <v>2943</v>
      </c>
      <c r="L110" s="329">
        <v>1061</v>
      </c>
      <c r="M110" s="173">
        <v>100</v>
      </c>
      <c r="N110" s="89" t="s">
        <v>84</v>
      </c>
      <c r="O110" s="89" t="s">
        <v>84</v>
      </c>
      <c r="P110" s="89" t="s">
        <v>84</v>
      </c>
      <c r="Q110" s="89" t="s">
        <v>84</v>
      </c>
      <c r="R110" s="89" t="s">
        <v>84</v>
      </c>
      <c r="S110" s="89" t="s">
        <v>84</v>
      </c>
    </row>
    <row r="111" spans="1:19" s="111" customFormat="1" ht="12.75">
      <c r="A111" s="147" t="s">
        <v>86</v>
      </c>
      <c r="B111" s="169">
        <v>5201</v>
      </c>
      <c r="C111" s="169">
        <v>3662</v>
      </c>
      <c r="D111" s="174">
        <v>67.2</v>
      </c>
      <c r="E111" s="169">
        <v>2538</v>
      </c>
      <c r="F111" s="90" t="s">
        <v>84</v>
      </c>
      <c r="G111" s="174">
        <v>32.8</v>
      </c>
      <c r="H111" s="90" t="s">
        <v>84</v>
      </c>
      <c r="I111" s="90" t="s">
        <v>84</v>
      </c>
      <c r="J111" s="90" t="s">
        <v>84</v>
      </c>
      <c r="K111" s="169">
        <v>57491</v>
      </c>
      <c r="L111" s="169">
        <v>24011</v>
      </c>
      <c r="M111" s="174">
        <v>100</v>
      </c>
      <c r="N111" s="90" t="s">
        <v>84</v>
      </c>
      <c r="O111" s="90" t="s">
        <v>84</v>
      </c>
      <c r="P111" s="90" t="s">
        <v>84</v>
      </c>
      <c r="Q111" s="90" t="s">
        <v>84</v>
      </c>
      <c r="R111" s="90" t="s">
        <v>84</v>
      </c>
      <c r="S111" s="90" t="s">
        <v>84</v>
      </c>
    </row>
    <row r="114" spans="1:13" ht="31.5" customHeight="1">
      <c r="A114" s="439" t="s">
        <v>182</v>
      </c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</row>
    <row r="115" spans="2:13" ht="12.75"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3" t="s">
        <v>101</v>
      </c>
    </row>
    <row r="116" spans="1:13" ht="12.75" customHeight="1">
      <c r="A116" s="391"/>
      <c r="B116" s="428" t="s">
        <v>115</v>
      </c>
      <c r="C116" s="428"/>
      <c r="D116" s="428"/>
      <c r="E116" s="428" t="s">
        <v>119</v>
      </c>
      <c r="F116" s="428"/>
      <c r="G116" s="429"/>
      <c r="H116" s="429"/>
      <c r="I116" s="429"/>
      <c r="J116" s="429"/>
      <c r="K116" s="429"/>
      <c r="L116" s="429"/>
      <c r="M116" s="430"/>
    </row>
    <row r="117" spans="1:13" ht="30" customHeight="1">
      <c r="A117" s="392"/>
      <c r="B117" s="428"/>
      <c r="C117" s="428"/>
      <c r="D117" s="428"/>
      <c r="E117" s="428" t="s">
        <v>116</v>
      </c>
      <c r="F117" s="428"/>
      <c r="G117" s="428"/>
      <c r="H117" s="428" t="s">
        <v>117</v>
      </c>
      <c r="I117" s="428"/>
      <c r="J117" s="428"/>
      <c r="K117" s="428" t="s">
        <v>118</v>
      </c>
      <c r="L117" s="428"/>
      <c r="M117" s="431"/>
    </row>
    <row r="118" spans="1:19" ht="36.75" customHeight="1">
      <c r="A118" s="427"/>
      <c r="B118" s="310" t="s">
        <v>194</v>
      </c>
      <c r="C118" s="310" t="s">
        <v>120</v>
      </c>
      <c r="D118" s="310" t="s">
        <v>195</v>
      </c>
      <c r="E118" s="310" t="s">
        <v>194</v>
      </c>
      <c r="F118" s="310" t="s">
        <v>120</v>
      </c>
      <c r="G118" s="310" t="s">
        <v>195</v>
      </c>
      <c r="H118" s="310" t="s">
        <v>194</v>
      </c>
      <c r="I118" s="310" t="s">
        <v>120</v>
      </c>
      <c r="J118" s="310" t="s">
        <v>195</v>
      </c>
      <c r="K118" s="310" t="s">
        <v>194</v>
      </c>
      <c r="L118" s="310" t="s">
        <v>120</v>
      </c>
      <c r="M118" s="311" t="s">
        <v>195</v>
      </c>
      <c r="O118" s="224"/>
      <c r="P118" s="224"/>
      <c r="Q118" s="224"/>
      <c r="R118" s="224"/>
      <c r="S118" s="224"/>
    </row>
    <row r="119" spans="1:25" s="111" customFormat="1" ht="12.75">
      <c r="A119" s="244" t="s">
        <v>69</v>
      </c>
      <c r="B119" s="120">
        <f>E119+H119+K119</f>
        <v>25879172</v>
      </c>
      <c r="C119" s="120">
        <f>F119+I119+L119</f>
        <v>24854572</v>
      </c>
      <c r="D119" s="320">
        <f>B119/C119%</f>
        <v>104.12238038136404</v>
      </c>
      <c r="E119" s="86">
        <v>1352930</v>
      </c>
      <c r="F119" s="86">
        <v>1302519</v>
      </c>
      <c r="G119" s="320">
        <f>E119/F119%</f>
        <v>103.87026983867413</v>
      </c>
      <c r="H119" s="86">
        <v>12045339</v>
      </c>
      <c r="I119" s="86">
        <v>11148311</v>
      </c>
      <c r="J119" s="320">
        <f>H119/I119%</f>
        <v>108.04631302445725</v>
      </c>
      <c r="K119" s="86">
        <v>12480903</v>
      </c>
      <c r="L119" s="86">
        <v>12403742</v>
      </c>
      <c r="M119" s="320">
        <f>K119/L119%</f>
        <v>100.62207840182423</v>
      </c>
      <c r="O119" s="285"/>
      <c r="P119" s="285"/>
      <c r="Q119" s="278"/>
      <c r="R119" s="285"/>
      <c r="S119" s="285"/>
      <c r="T119" s="278"/>
      <c r="U119" s="285"/>
      <c r="V119" s="285"/>
      <c r="W119" s="278"/>
      <c r="X119" s="285"/>
      <c r="Y119" s="285"/>
    </row>
    <row r="120" spans="1:25" s="111" customFormat="1" ht="12.75">
      <c r="A120" s="185" t="s">
        <v>108</v>
      </c>
      <c r="B120" s="33">
        <f aca="true" t="shared" si="10" ref="B120:C135">E120+H120+K120</f>
        <v>1417967</v>
      </c>
      <c r="C120" s="33">
        <f t="shared" si="10"/>
        <v>1382541</v>
      </c>
      <c r="D120" s="48">
        <f aca="true" t="shared" si="11" ref="D120:D139">B120/C120%</f>
        <v>102.56238332172427</v>
      </c>
      <c r="E120" s="86">
        <v>56420</v>
      </c>
      <c r="F120" s="86">
        <v>57261</v>
      </c>
      <c r="G120" s="48">
        <f aca="true" t="shared" si="12" ref="G120:G139">E120/F120%</f>
        <v>98.5312865650268</v>
      </c>
      <c r="H120" s="86">
        <v>852137</v>
      </c>
      <c r="I120" s="86">
        <v>807964</v>
      </c>
      <c r="J120" s="48">
        <f aca="true" t="shared" si="13" ref="J120:J139">H120/I120%</f>
        <v>105.4671990336203</v>
      </c>
      <c r="K120" s="86">
        <v>509410</v>
      </c>
      <c r="L120" s="86">
        <v>517316</v>
      </c>
      <c r="M120" s="48">
        <f aca="true" t="shared" si="14" ref="M120:M139">K120/L120%</f>
        <v>98.47172714549714</v>
      </c>
      <c r="O120" s="285"/>
      <c r="P120" s="285"/>
      <c r="Q120" s="278"/>
      <c r="R120" s="285"/>
      <c r="S120" s="285"/>
      <c r="T120" s="278"/>
      <c r="U120" s="285"/>
      <c r="V120" s="285"/>
      <c r="W120" s="278"/>
      <c r="X120" s="285"/>
      <c r="Y120" s="285"/>
    </row>
    <row r="121" spans="1:25" s="111" customFormat="1" ht="12.75">
      <c r="A121" s="112" t="s">
        <v>70</v>
      </c>
      <c r="B121" s="33">
        <f t="shared" si="10"/>
        <v>740824</v>
      </c>
      <c r="C121" s="33">
        <f t="shared" si="10"/>
        <v>710835</v>
      </c>
      <c r="D121" s="48">
        <f t="shared" si="11"/>
        <v>104.21884122194321</v>
      </c>
      <c r="E121" s="86">
        <v>93646</v>
      </c>
      <c r="F121" s="86">
        <v>83587</v>
      </c>
      <c r="G121" s="48">
        <f t="shared" si="12"/>
        <v>112.03416799263043</v>
      </c>
      <c r="H121" s="86">
        <v>134021</v>
      </c>
      <c r="I121" s="86">
        <v>125645</v>
      </c>
      <c r="J121" s="48">
        <f t="shared" si="13"/>
        <v>106.66640136893629</v>
      </c>
      <c r="K121" s="86">
        <v>513157</v>
      </c>
      <c r="L121" s="86">
        <v>501603</v>
      </c>
      <c r="M121" s="48">
        <f t="shared" si="14"/>
        <v>102.30341525070624</v>
      </c>
      <c r="O121" s="285"/>
      <c r="P121" s="285"/>
      <c r="Q121" s="278"/>
      <c r="R121" s="285"/>
      <c r="S121" s="285"/>
      <c r="T121" s="278"/>
      <c r="U121" s="285"/>
      <c r="V121" s="285"/>
      <c r="W121" s="278"/>
      <c r="X121" s="285"/>
      <c r="Y121" s="285"/>
    </row>
    <row r="122" spans="1:25" s="111" customFormat="1" ht="12.75">
      <c r="A122" s="112" t="s">
        <v>71</v>
      </c>
      <c r="B122" s="33">
        <f t="shared" si="10"/>
        <v>1536880</v>
      </c>
      <c r="C122" s="33">
        <f t="shared" si="10"/>
        <v>1417737</v>
      </c>
      <c r="D122" s="48">
        <f t="shared" si="11"/>
        <v>108.40374484125053</v>
      </c>
      <c r="E122" s="86">
        <v>82125</v>
      </c>
      <c r="F122" s="86">
        <v>78354</v>
      </c>
      <c r="G122" s="48">
        <f t="shared" si="12"/>
        <v>104.81277280036757</v>
      </c>
      <c r="H122" s="86">
        <v>864448</v>
      </c>
      <c r="I122" s="86">
        <v>757795</v>
      </c>
      <c r="J122" s="48">
        <f t="shared" si="13"/>
        <v>114.07412294881861</v>
      </c>
      <c r="K122" s="86">
        <v>590307</v>
      </c>
      <c r="L122" s="86">
        <v>581588</v>
      </c>
      <c r="M122" s="48">
        <f t="shared" si="14"/>
        <v>101.4991712346197</v>
      </c>
      <c r="O122" s="285"/>
      <c r="P122" s="285"/>
      <c r="Q122" s="278"/>
      <c r="R122" s="285"/>
      <c r="S122" s="285"/>
      <c r="T122" s="278"/>
      <c r="U122" s="285"/>
      <c r="V122" s="285"/>
      <c r="W122" s="278"/>
      <c r="X122" s="285"/>
      <c r="Y122" s="285"/>
    </row>
    <row r="123" spans="1:25" s="111" customFormat="1" ht="12.75">
      <c r="A123" s="112" t="s">
        <v>72</v>
      </c>
      <c r="B123" s="33">
        <f t="shared" si="10"/>
        <v>3153261</v>
      </c>
      <c r="C123" s="33">
        <f t="shared" si="10"/>
        <v>2907438</v>
      </c>
      <c r="D123" s="48">
        <f t="shared" si="11"/>
        <v>108.45496963305838</v>
      </c>
      <c r="E123" s="86">
        <v>91916</v>
      </c>
      <c r="F123" s="86">
        <v>104730</v>
      </c>
      <c r="G123" s="48">
        <f t="shared" si="12"/>
        <v>87.76472834908813</v>
      </c>
      <c r="H123" s="86">
        <v>2062299</v>
      </c>
      <c r="I123" s="86">
        <v>1830220</v>
      </c>
      <c r="J123" s="48">
        <f t="shared" si="13"/>
        <v>112.68038815005846</v>
      </c>
      <c r="K123" s="86">
        <v>999046</v>
      </c>
      <c r="L123" s="86">
        <v>972488</v>
      </c>
      <c r="M123" s="48">
        <f t="shared" si="14"/>
        <v>102.73093344082396</v>
      </c>
      <c r="O123" s="285"/>
      <c r="P123" s="285"/>
      <c r="Q123" s="278"/>
      <c r="R123" s="285"/>
      <c r="S123" s="285"/>
      <c r="T123" s="278"/>
      <c r="U123" s="285"/>
      <c r="V123" s="285"/>
      <c r="W123" s="278"/>
      <c r="X123" s="285"/>
      <c r="Y123" s="285"/>
    </row>
    <row r="124" spans="1:25" s="111" customFormat="1" ht="12.75">
      <c r="A124" s="112" t="s">
        <v>73</v>
      </c>
      <c r="B124" s="33">
        <f t="shared" si="10"/>
        <v>629915</v>
      </c>
      <c r="C124" s="33">
        <f t="shared" si="10"/>
        <v>637519</v>
      </c>
      <c r="D124" s="48">
        <f t="shared" si="11"/>
        <v>98.80725123486516</v>
      </c>
      <c r="E124" s="86">
        <v>39292</v>
      </c>
      <c r="F124" s="86">
        <v>39697</v>
      </c>
      <c r="G124" s="48">
        <f t="shared" si="12"/>
        <v>98.97977177116658</v>
      </c>
      <c r="H124" s="86">
        <v>309083</v>
      </c>
      <c r="I124" s="86">
        <v>309590</v>
      </c>
      <c r="J124" s="48">
        <f t="shared" si="13"/>
        <v>99.836235020511</v>
      </c>
      <c r="K124" s="86">
        <v>281540</v>
      </c>
      <c r="L124" s="86">
        <v>288232</v>
      </c>
      <c r="M124" s="48">
        <f t="shared" si="14"/>
        <v>97.67825918010492</v>
      </c>
      <c r="O124" s="285"/>
      <c r="P124" s="285"/>
      <c r="Q124" s="278"/>
      <c r="R124" s="285"/>
      <c r="S124" s="285"/>
      <c r="T124" s="278"/>
      <c r="U124" s="285"/>
      <c r="V124" s="285"/>
      <c r="W124" s="278"/>
      <c r="X124" s="285"/>
      <c r="Y124" s="285"/>
    </row>
    <row r="125" spans="1:25" s="111" customFormat="1" ht="12.75">
      <c r="A125" s="112" t="s">
        <v>74</v>
      </c>
      <c r="B125" s="33">
        <f t="shared" si="10"/>
        <v>1636557</v>
      </c>
      <c r="C125" s="33">
        <f t="shared" si="10"/>
        <v>1521756</v>
      </c>
      <c r="D125" s="48">
        <f t="shared" si="11"/>
        <v>107.54398208385577</v>
      </c>
      <c r="E125" s="86">
        <v>114939</v>
      </c>
      <c r="F125" s="86">
        <v>96668</v>
      </c>
      <c r="G125" s="48">
        <f t="shared" si="12"/>
        <v>118.90077378243059</v>
      </c>
      <c r="H125" s="86">
        <v>841400</v>
      </c>
      <c r="I125" s="86">
        <v>782958</v>
      </c>
      <c r="J125" s="48">
        <f t="shared" si="13"/>
        <v>107.46425734202856</v>
      </c>
      <c r="K125" s="86">
        <v>680218</v>
      </c>
      <c r="L125" s="86">
        <v>642130</v>
      </c>
      <c r="M125" s="48">
        <f t="shared" si="14"/>
        <v>105.9315091959572</v>
      </c>
      <c r="O125" s="285"/>
      <c r="P125" s="285"/>
      <c r="Q125" s="278"/>
      <c r="R125" s="285"/>
      <c r="S125" s="285"/>
      <c r="T125" s="278"/>
      <c r="U125" s="285"/>
      <c r="V125" s="285"/>
      <c r="W125" s="278"/>
      <c r="X125" s="285"/>
      <c r="Y125" s="285"/>
    </row>
    <row r="126" spans="1:25" s="111" customFormat="1" ht="12.75">
      <c r="A126" s="112" t="s">
        <v>75</v>
      </c>
      <c r="B126" s="33">
        <f t="shared" si="10"/>
        <v>3911108</v>
      </c>
      <c r="C126" s="33">
        <f t="shared" si="10"/>
        <v>3735535</v>
      </c>
      <c r="D126" s="48">
        <f t="shared" si="11"/>
        <v>104.70007642814215</v>
      </c>
      <c r="E126" s="86">
        <v>89152</v>
      </c>
      <c r="F126" s="86">
        <v>102261</v>
      </c>
      <c r="G126" s="48">
        <f t="shared" si="12"/>
        <v>87.18084118089985</v>
      </c>
      <c r="H126" s="86">
        <v>2173799</v>
      </c>
      <c r="I126" s="86">
        <v>1908895</v>
      </c>
      <c r="J126" s="48">
        <f t="shared" si="13"/>
        <v>113.87734788974772</v>
      </c>
      <c r="K126" s="86">
        <v>1648157</v>
      </c>
      <c r="L126" s="86">
        <v>1724379</v>
      </c>
      <c r="M126" s="48">
        <f t="shared" si="14"/>
        <v>95.57974204046789</v>
      </c>
      <c r="O126" s="285"/>
      <c r="P126" s="285"/>
      <c r="Q126" s="278"/>
      <c r="R126" s="285"/>
      <c r="S126" s="285"/>
      <c r="T126" s="278"/>
      <c r="U126" s="285"/>
      <c r="V126" s="285"/>
      <c r="W126" s="278"/>
      <c r="X126" s="285"/>
      <c r="Y126" s="285"/>
    </row>
    <row r="127" spans="1:25" s="111" customFormat="1" ht="12.75">
      <c r="A127" s="46" t="s">
        <v>109</v>
      </c>
      <c r="B127" s="33">
        <f t="shared" si="10"/>
        <v>1935785</v>
      </c>
      <c r="C127" s="33">
        <f t="shared" si="10"/>
        <v>1948327</v>
      </c>
      <c r="D127" s="48">
        <f t="shared" si="11"/>
        <v>99.35626822396856</v>
      </c>
      <c r="E127" s="86">
        <v>134340</v>
      </c>
      <c r="F127" s="86">
        <v>149463</v>
      </c>
      <c r="G127" s="48">
        <f t="shared" si="12"/>
        <v>89.88177676080367</v>
      </c>
      <c r="H127" s="86">
        <v>940770</v>
      </c>
      <c r="I127" s="86">
        <v>922506</v>
      </c>
      <c r="J127" s="48">
        <f t="shared" si="13"/>
        <v>101.97982452146653</v>
      </c>
      <c r="K127" s="86">
        <v>860675</v>
      </c>
      <c r="L127" s="86">
        <v>876358</v>
      </c>
      <c r="M127" s="48">
        <f t="shared" si="14"/>
        <v>98.21043454843797</v>
      </c>
      <c r="O127" s="285"/>
      <c r="P127" s="285"/>
      <c r="Q127" s="278"/>
      <c r="R127" s="285"/>
      <c r="S127" s="285"/>
      <c r="T127" s="278"/>
      <c r="U127" s="285"/>
      <c r="V127" s="285"/>
      <c r="W127" s="278"/>
      <c r="X127" s="285"/>
      <c r="Y127" s="285"/>
    </row>
    <row r="128" spans="1:25" s="111" customFormat="1" ht="12.75">
      <c r="A128" s="112" t="s">
        <v>76</v>
      </c>
      <c r="B128" s="33">
        <f t="shared" si="10"/>
        <v>880781</v>
      </c>
      <c r="C128" s="33">
        <f t="shared" si="10"/>
        <v>825267</v>
      </c>
      <c r="D128" s="48">
        <f t="shared" si="11"/>
        <v>106.72679266225354</v>
      </c>
      <c r="E128" s="86">
        <v>51715</v>
      </c>
      <c r="F128" s="86">
        <v>42333</v>
      </c>
      <c r="G128" s="48">
        <f t="shared" si="12"/>
        <v>122.16237923133254</v>
      </c>
      <c r="H128" s="86">
        <v>532740</v>
      </c>
      <c r="I128" s="86">
        <v>494860</v>
      </c>
      <c r="J128" s="48">
        <f t="shared" si="13"/>
        <v>107.65469021541445</v>
      </c>
      <c r="K128" s="86">
        <v>296326</v>
      </c>
      <c r="L128" s="86">
        <v>288074</v>
      </c>
      <c r="M128" s="48">
        <f t="shared" si="14"/>
        <v>102.86454174968932</v>
      </c>
      <c r="O128" s="285"/>
      <c r="P128" s="285"/>
      <c r="Q128" s="278"/>
      <c r="R128" s="285"/>
      <c r="S128" s="285"/>
      <c r="T128" s="278"/>
      <c r="U128" s="285"/>
      <c r="V128" s="285"/>
      <c r="W128" s="278"/>
      <c r="X128" s="285"/>
      <c r="Y128" s="285"/>
    </row>
    <row r="129" spans="1:25" s="111" customFormat="1" ht="12.75">
      <c r="A129" s="112" t="s">
        <v>77</v>
      </c>
      <c r="B129" s="33">
        <f t="shared" si="10"/>
        <v>480864</v>
      </c>
      <c r="C129" s="33">
        <f t="shared" si="10"/>
        <v>452001</v>
      </c>
      <c r="D129" s="48">
        <f t="shared" si="11"/>
        <v>106.3856053415811</v>
      </c>
      <c r="E129" s="86">
        <v>31630</v>
      </c>
      <c r="F129" s="86">
        <v>26157</v>
      </c>
      <c r="G129" s="48">
        <f t="shared" si="12"/>
        <v>120.92365332415797</v>
      </c>
      <c r="H129" s="86">
        <v>149317</v>
      </c>
      <c r="I129" s="86">
        <v>133403</v>
      </c>
      <c r="J129" s="48">
        <f t="shared" si="13"/>
        <v>111.92926695801444</v>
      </c>
      <c r="K129" s="86">
        <v>299917</v>
      </c>
      <c r="L129" s="86">
        <v>292441</v>
      </c>
      <c r="M129" s="48">
        <f t="shared" si="14"/>
        <v>102.55641308845203</v>
      </c>
      <c r="O129" s="285"/>
      <c r="P129" s="285"/>
      <c r="Q129" s="278"/>
      <c r="R129" s="285"/>
      <c r="S129" s="285"/>
      <c r="T129" s="278"/>
      <c r="U129" s="285"/>
      <c r="V129" s="285"/>
      <c r="W129" s="278"/>
      <c r="X129" s="285"/>
      <c r="Y129" s="285"/>
    </row>
    <row r="130" spans="1:25" s="111" customFormat="1" ht="12.75">
      <c r="A130" s="112" t="s">
        <v>78</v>
      </c>
      <c r="B130" s="33">
        <f t="shared" si="10"/>
        <v>736679</v>
      </c>
      <c r="C130" s="33">
        <f t="shared" si="10"/>
        <v>723552</v>
      </c>
      <c r="D130" s="48">
        <f t="shared" si="11"/>
        <v>101.81424417319003</v>
      </c>
      <c r="E130" s="86">
        <v>28574</v>
      </c>
      <c r="F130" s="86">
        <v>29231</v>
      </c>
      <c r="G130" s="48">
        <f t="shared" si="12"/>
        <v>97.75238616537237</v>
      </c>
      <c r="H130" s="86">
        <v>439199</v>
      </c>
      <c r="I130" s="86">
        <v>423606</v>
      </c>
      <c r="J130" s="48">
        <f t="shared" si="13"/>
        <v>103.68101490536016</v>
      </c>
      <c r="K130" s="86">
        <v>268906</v>
      </c>
      <c r="L130" s="86">
        <v>270715</v>
      </c>
      <c r="M130" s="48">
        <f t="shared" si="14"/>
        <v>99.33176957316735</v>
      </c>
      <c r="O130" s="285"/>
      <c r="P130" s="285"/>
      <c r="Q130" s="278"/>
      <c r="R130" s="285"/>
      <c r="S130" s="285"/>
      <c r="T130" s="278"/>
      <c r="U130" s="285"/>
      <c r="V130" s="285"/>
      <c r="W130" s="278"/>
      <c r="X130" s="285"/>
      <c r="Y130" s="285"/>
    </row>
    <row r="131" spans="1:25" s="111" customFormat="1" ht="12.75">
      <c r="A131" s="112" t="s">
        <v>79</v>
      </c>
      <c r="B131" s="33">
        <f t="shared" si="10"/>
        <v>385702</v>
      </c>
      <c r="C131" s="33">
        <f t="shared" si="10"/>
        <v>427469</v>
      </c>
      <c r="D131" s="48">
        <f t="shared" si="11"/>
        <v>90.22923299701266</v>
      </c>
      <c r="E131" s="86">
        <v>6480</v>
      </c>
      <c r="F131" s="86">
        <v>7183</v>
      </c>
      <c r="G131" s="48">
        <f t="shared" si="12"/>
        <v>90.21300292356955</v>
      </c>
      <c r="H131" s="86">
        <v>167557</v>
      </c>
      <c r="I131" s="86">
        <v>182952</v>
      </c>
      <c r="J131" s="48">
        <f t="shared" si="13"/>
        <v>91.58522453977</v>
      </c>
      <c r="K131" s="86">
        <v>211665</v>
      </c>
      <c r="L131" s="86">
        <v>237334</v>
      </c>
      <c r="M131" s="48">
        <f t="shared" si="14"/>
        <v>89.18444049314468</v>
      </c>
      <c r="O131" s="285"/>
      <c r="P131" s="285"/>
      <c r="Q131" s="278"/>
      <c r="R131" s="285"/>
      <c r="S131" s="285"/>
      <c r="T131" s="278"/>
      <c r="U131" s="285"/>
      <c r="V131" s="285"/>
      <c r="W131" s="278"/>
      <c r="X131" s="285"/>
      <c r="Y131" s="285"/>
    </row>
    <row r="132" spans="1:25" s="111" customFormat="1" ht="12.75">
      <c r="A132" s="112" t="s">
        <v>80</v>
      </c>
      <c r="B132" s="33">
        <f>E132+H132+K132</f>
        <v>760690</v>
      </c>
      <c r="C132" s="33">
        <f t="shared" si="10"/>
        <v>725775</v>
      </c>
      <c r="D132" s="48">
        <f t="shared" si="11"/>
        <v>104.81071957562605</v>
      </c>
      <c r="E132" s="86">
        <v>25193</v>
      </c>
      <c r="F132" s="86">
        <v>19693</v>
      </c>
      <c r="G132" s="48">
        <f t="shared" si="12"/>
        <v>127.92870563144264</v>
      </c>
      <c r="H132" s="86">
        <v>277366</v>
      </c>
      <c r="I132" s="86">
        <v>251676</v>
      </c>
      <c r="J132" s="48">
        <f t="shared" si="13"/>
        <v>110.2075684610372</v>
      </c>
      <c r="K132" s="86">
        <v>458131</v>
      </c>
      <c r="L132" s="86">
        <v>454406</v>
      </c>
      <c r="M132" s="48">
        <f t="shared" si="14"/>
        <v>100.81975149976012</v>
      </c>
      <c r="O132" s="285"/>
      <c r="P132" s="285"/>
      <c r="Q132" s="278"/>
      <c r="R132" s="285"/>
      <c r="S132" s="285"/>
      <c r="T132" s="278"/>
      <c r="U132" s="285"/>
      <c r="V132" s="285"/>
      <c r="W132" s="278"/>
      <c r="X132" s="285"/>
      <c r="Y132" s="285"/>
    </row>
    <row r="133" spans="1:25" s="111" customFormat="1" ht="12.75">
      <c r="A133" s="112" t="s">
        <v>81</v>
      </c>
      <c r="B133" s="33">
        <f>E133+H133+K133</f>
        <v>630017</v>
      </c>
      <c r="C133" s="33">
        <f t="shared" si="10"/>
        <v>612215</v>
      </c>
      <c r="D133" s="48">
        <f t="shared" si="11"/>
        <v>102.90780199766422</v>
      </c>
      <c r="E133" s="86">
        <v>29318</v>
      </c>
      <c r="F133" s="86">
        <v>24385</v>
      </c>
      <c r="G133" s="48">
        <f t="shared" si="12"/>
        <v>120.22964937461555</v>
      </c>
      <c r="H133" s="86">
        <v>69811</v>
      </c>
      <c r="I133" s="86">
        <v>67750</v>
      </c>
      <c r="J133" s="48">
        <f t="shared" si="13"/>
        <v>103.04206642066421</v>
      </c>
      <c r="K133" s="86">
        <v>530888</v>
      </c>
      <c r="L133" s="86">
        <v>520080</v>
      </c>
      <c r="M133" s="48">
        <f t="shared" si="14"/>
        <v>102.07814182433471</v>
      </c>
      <c r="O133" s="285"/>
      <c r="P133" s="285"/>
      <c r="Q133" s="278"/>
      <c r="R133" s="285"/>
      <c r="S133" s="285"/>
      <c r="T133" s="278"/>
      <c r="U133" s="285"/>
      <c r="V133" s="285"/>
      <c r="W133" s="278"/>
      <c r="X133" s="285"/>
      <c r="Y133" s="285"/>
    </row>
    <row r="134" spans="1:25" s="111" customFormat="1" ht="12.75">
      <c r="A134" s="112" t="s">
        <v>82</v>
      </c>
      <c r="B134" s="33">
        <f>E134+H134+K134</f>
        <v>5915062</v>
      </c>
      <c r="C134" s="33">
        <f t="shared" si="10"/>
        <v>5707542</v>
      </c>
      <c r="D134" s="48">
        <f t="shared" si="11"/>
        <v>103.63589089664167</v>
      </c>
      <c r="E134" s="86">
        <v>450431</v>
      </c>
      <c r="F134" s="86">
        <v>411856</v>
      </c>
      <c r="G134" s="48">
        <f t="shared" si="12"/>
        <v>109.36613767918884</v>
      </c>
      <c r="H134" s="86">
        <v>1644873</v>
      </c>
      <c r="I134" s="86">
        <v>1556319</v>
      </c>
      <c r="J134" s="48">
        <f t="shared" si="13"/>
        <v>105.68996458952181</v>
      </c>
      <c r="K134" s="86">
        <v>3819758</v>
      </c>
      <c r="L134" s="86">
        <v>3739367</v>
      </c>
      <c r="M134" s="48">
        <f t="shared" si="14"/>
        <v>102.14985584458546</v>
      </c>
      <c r="O134" s="285"/>
      <c r="P134" s="285"/>
      <c r="Q134" s="278"/>
      <c r="R134" s="285"/>
      <c r="S134" s="285"/>
      <c r="T134" s="278"/>
      <c r="U134" s="285"/>
      <c r="V134" s="285"/>
      <c r="W134" s="278"/>
      <c r="X134" s="285"/>
      <c r="Y134" s="285"/>
    </row>
    <row r="135" spans="1:25" s="111" customFormat="1" ht="12.75">
      <c r="A135" s="185" t="s">
        <v>106</v>
      </c>
      <c r="B135" s="33">
        <f>E135+H135+K135</f>
        <v>353771</v>
      </c>
      <c r="C135" s="33">
        <f t="shared" si="10"/>
        <v>378422</v>
      </c>
      <c r="D135" s="48">
        <f t="shared" si="11"/>
        <v>93.485843846288</v>
      </c>
      <c r="E135" s="86">
        <v>13112</v>
      </c>
      <c r="F135" s="86">
        <v>13285</v>
      </c>
      <c r="G135" s="48">
        <f t="shared" si="12"/>
        <v>98.6977794505081</v>
      </c>
      <c r="H135" s="86">
        <v>272611</v>
      </c>
      <c r="I135" s="86">
        <v>296901</v>
      </c>
      <c r="J135" s="48">
        <f t="shared" si="13"/>
        <v>91.8188217621362</v>
      </c>
      <c r="K135" s="86">
        <v>68048</v>
      </c>
      <c r="L135" s="86">
        <v>68236</v>
      </c>
      <c r="M135" s="48">
        <f t="shared" si="14"/>
        <v>99.72448560876957</v>
      </c>
      <c r="O135" s="285"/>
      <c r="P135" s="285"/>
      <c r="Q135" s="278"/>
      <c r="R135" s="285"/>
      <c r="S135" s="285"/>
      <c r="T135" s="278"/>
      <c r="U135" s="285"/>
      <c r="V135" s="285"/>
      <c r="W135" s="278"/>
      <c r="X135" s="285"/>
      <c r="Y135" s="285"/>
    </row>
    <row r="136" spans="1:25" s="111" customFormat="1" ht="12.75">
      <c r="A136" s="112" t="s">
        <v>83</v>
      </c>
      <c r="B136" s="33">
        <f>E136+H136+K136</f>
        <v>701277</v>
      </c>
      <c r="C136" s="33">
        <f>F136+I136+L136</f>
        <v>670040</v>
      </c>
      <c r="D136" s="48">
        <f t="shared" si="11"/>
        <v>104.66196047997136</v>
      </c>
      <c r="E136" s="86">
        <v>9059</v>
      </c>
      <c r="F136" s="86">
        <v>8147</v>
      </c>
      <c r="G136" s="48">
        <f t="shared" si="12"/>
        <v>111.19430465201916</v>
      </c>
      <c r="H136" s="86">
        <v>303029</v>
      </c>
      <c r="I136" s="86">
        <v>285025</v>
      </c>
      <c r="J136" s="48">
        <f t="shared" si="13"/>
        <v>106.31663889132533</v>
      </c>
      <c r="K136" s="86">
        <v>389189</v>
      </c>
      <c r="L136" s="86">
        <v>376868</v>
      </c>
      <c r="M136" s="48">
        <f t="shared" si="14"/>
        <v>103.26931445492852</v>
      </c>
      <c r="O136" s="285"/>
      <c r="P136" s="285"/>
      <c r="Q136" s="278"/>
      <c r="R136" s="285"/>
      <c r="S136" s="285"/>
      <c r="T136" s="278"/>
      <c r="U136" s="285"/>
      <c r="V136" s="285"/>
      <c r="W136" s="278"/>
      <c r="X136" s="285"/>
      <c r="Y136" s="285"/>
    </row>
    <row r="137" spans="1:25" s="111" customFormat="1" ht="12.75">
      <c r="A137" s="46" t="s">
        <v>111</v>
      </c>
      <c r="B137" s="33">
        <f>E137+K137</f>
        <v>1436</v>
      </c>
      <c r="C137" s="33">
        <f>F137+L137</f>
        <v>1030</v>
      </c>
      <c r="D137" s="48">
        <f t="shared" si="11"/>
        <v>139.41747572815532</v>
      </c>
      <c r="E137" s="86">
        <v>830</v>
      </c>
      <c r="F137" s="86">
        <v>20</v>
      </c>
      <c r="G137" s="48" t="s">
        <v>218</v>
      </c>
      <c r="H137" s="66" t="s">
        <v>84</v>
      </c>
      <c r="I137" s="66" t="s">
        <v>84</v>
      </c>
      <c r="J137" s="48" t="s">
        <v>84</v>
      </c>
      <c r="K137" s="86">
        <v>606</v>
      </c>
      <c r="L137" s="86">
        <v>1010</v>
      </c>
      <c r="M137" s="48">
        <f t="shared" si="14"/>
        <v>60</v>
      </c>
      <c r="O137" s="285"/>
      <c r="P137" s="285"/>
      <c r="Q137" s="278"/>
      <c r="R137" s="285"/>
      <c r="S137" s="285"/>
      <c r="T137" s="278"/>
      <c r="U137" s="278"/>
      <c r="V137" s="285"/>
      <c r="W137" s="278"/>
      <c r="X137" s="285"/>
      <c r="Y137" s="285"/>
    </row>
    <row r="138" spans="1:25" s="111" customFormat="1" ht="12.75">
      <c r="A138" s="112" t="s">
        <v>85</v>
      </c>
      <c r="B138" s="33">
        <f>K138</f>
        <v>885</v>
      </c>
      <c r="C138" s="33">
        <f>L138</f>
        <v>1129</v>
      </c>
      <c r="D138" s="48">
        <f t="shared" si="11"/>
        <v>78.3879539415412</v>
      </c>
      <c r="E138" s="66" t="s">
        <v>84</v>
      </c>
      <c r="F138" s="66" t="s">
        <v>84</v>
      </c>
      <c r="G138" s="48" t="s">
        <v>84</v>
      </c>
      <c r="H138" s="66" t="s">
        <v>84</v>
      </c>
      <c r="I138" s="66" t="s">
        <v>84</v>
      </c>
      <c r="J138" s="48" t="s">
        <v>84</v>
      </c>
      <c r="K138" s="86">
        <v>885</v>
      </c>
      <c r="L138" s="86">
        <v>1129</v>
      </c>
      <c r="M138" s="48">
        <f t="shared" si="14"/>
        <v>78.3879539415412</v>
      </c>
      <c r="O138" s="285"/>
      <c r="P138" s="285"/>
      <c r="Q138" s="278"/>
      <c r="R138" s="278"/>
      <c r="S138" s="278"/>
      <c r="T138" s="278"/>
      <c r="U138" s="278"/>
      <c r="V138" s="278"/>
      <c r="W138" s="278"/>
      <c r="X138" s="285"/>
      <c r="Y138" s="285"/>
    </row>
    <row r="139" spans="1:25" s="111" customFormat="1" ht="12.75">
      <c r="A139" s="147" t="s">
        <v>86</v>
      </c>
      <c r="B139" s="87">
        <f>E139+H139+K139</f>
        <v>69711</v>
      </c>
      <c r="C139" s="87">
        <f>F139+I139+L139</f>
        <v>68442</v>
      </c>
      <c r="D139" s="50">
        <f t="shared" si="11"/>
        <v>101.85412466029632</v>
      </c>
      <c r="E139" s="169">
        <v>4758</v>
      </c>
      <c r="F139" s="169">
        <v>8208</v>
      </c>
      <c r="G139" s="50">
        <f t="shared" si="12"/>
        <v>57.96783625730994</v>
      </c>
      <c r="H139" s="169">
        <v>10879</v>
      </c>
      <c r="I139" s="169">
        <v>10246</v>
      </c>
      <c r="J139" s="50">
        <f t="shared" si="13"/>
        <v>106.17802069100138</v>
      </c>
      <c r="K139" s="169">
        <v>54074</v>
      </c>
      <c r="L139" s="169">
        <v>49988</v>
      </c>
      <c r="M139" s="50">
        <f t="shared" si="14"/>
        <v>108.1739617508202</v>
      </c>
      <c r="O139" s="285"/>
      <c r="P139" s="285"/>
      <c r="Q139" s="278"/>
      <c r="R139" s="285"/>
      <c r="S139" s="285"/>
      <c r="T139" s="278"/>
      <c r="U139" s="285"/>
      <c r="V139" s="285"/>
      <c r="W139" s="278"/>
      <c r="X139" s="285"/>
      <c r="Y139" s="285"/>
    </row>
    <row r="140" spans="2:14" s="229" customFormat="1" ht="12.75">
      <c r="B140" s="186"/>
      <c r="C140" s="186"/>
      <c r="D140" s="186"/>
      <c r="E140" s="234"/>
      <c r="F140" s="186"/>
      <c r="G140" s="186"/>
      <c r="H140" s="186"/>
      <c r="I140" s="186"/>
      <c r="J140" s="186"/>
      <c r="K140" s="186"/>
      <c r="L140" s="185"/>
      <c r="M140" s="185"/>
      <c r="N140" s="185"/>
    </row>
    <row r="142" spans="1:13" ht="28.5" customHeight="1">
      <c r="A142" s="435" t="s">
        <v>183</v>
      </c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</row>
    <row r="143" spans="2:13" ht="12.75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6" t="s">
        <v>101</v>
      </c>
    </row>
    <row r="144" spans="1:13" ht="14.25" customHeight="1">
      <c r="A144" s="391"/>
      <c r="B144" s="428" t="s">
        <v>115</v>
      </c>
      <c r="C144" s="428"/>
      <c r="D144" s="428"/>
      <c r="E144" s="428" t="s">
        <v>119</v>
      </c>
      <c r="F144" s="428"/>
      <c r="G144" s="429"/>
      <c r="H144" s="429"/>
      <c r="I144" s="429"/>
      <c r="J144" s="429"/>
      <c r="K144" s="429"/>
      <c r="L144" s="429"/>
      <c r="M144" s="430"/>
    </row>
    <row r="145" spans="1:13" ht="30.75" customHeight="1">
      <c r="A145" s="392"/>
      <c r="B145" s="428"/>
      <c r="C145" s="428"/>
      <c r="D145" s="428"/>
      <c r="E145" s="428" t="s">
        <v>116</v>
      </c>
      <c r="F145" s="428"/>
      <c r="G145" s="428"/>
      <c r="H145" s="428" t="s">
        <v>117</v>
      </c>
      <c r="I145" s="428"/>
      <c r="J145" s="428"/>
      <c r="K145" s="428" t="s">
        <v>118</v>
      </c>
      <c r="L145" s="428"/>
      <c r="M145" s="431"/>
    </row>
    <row r="146" spans="1:19" ht="33" customHeight="1">
      <c r="A146" s="427"/>
      <c r="B146" s="310" t="s">
        <v>194</v>
      </c>
      <c r="C146" s="310" t="s">
        <v>120</v>
      </c>
      <c r="D146" s="310" t="s">
        <v>195</v>
      </c>
      <c r="E146" s="310" t="s">
        <v>194</v>
      </c>
      <c r="F146" s="310" t="s">
        <v>120</v>
      </c>
      <c r="G146" s="310" t="s">
        <v>195</v>
      </c>
      <c r="H146" s="310" t="s">
        <v>194</v>
      </c>
      <c r="I146" s="310" t="s">
        <v>120</v>
      </c>
      <c r="J146" s="310" t="s">
        <v>195</v>
      </c>
      <c r="K146" s="310" t="s">
        <v>194</v>
      </c>
      <c r="L146" s="310" t="s">
        <v>120</v>
      </c>
      <c r="M146" s="311" t="s">
        <v>195</v>
      </c>
      <c r="O146" s="224"/>
      <c r="P146" s="224"/>
      <c r="Q146" s="224"/>
      <c r="R146" s="224"/>
      <c r="S146" s="224"/>
    </row>
    <row r="147" spans="1:25" ht="12.75">
      <c r="A147" s="244" t="s">
        <v>69</v>
      </c>
      <c r="B147" s="120">
        <f>E147+H147+K147</f>
        <v>3223571</v>
      </c>
      <c r="C147" s="120">
        <f>F147+I147+L147</f>
        <v>3169127</v>
      </c>
      <c r="D147" s="320">
        <f>B147/C147%</f>
        <v>101.71794945421878</v>
      </c>
      <c r="E147" s="86">
        <v>24588</v>
      </c>
      <c r="F147" s="86">
        <v>25089</v>
      </c>
      <c r="G147" s="320">
        <f>E147/F147%</f>
        <v>98.00310893220137</v>
      </c>
      <c r="H147" s="86">
        <v>1051453</v>
      </c>
      <c r="I147" s="86">
        <v>1013716</v>
      </c>
      <c r="J147" s="320">
        <f>H147/I147%</f>
        <v>103.72264026611003</v>
      </c>
      <c r="K147" s="86">
        <v>2147530</v>
      </c>
      <c r="L147" s="86">
        <v>2130322</v>
      </c>
      <c r="M147" s="320">
        <f>K147/L147%</f>
        <v>100.80776521108076</v>
      </c>
      <c r="O147" s="285"/>
      <c r="P147" s="285"/>
      <c r="Q147" s="278"/>
      <c r="R147" s="285"/>
      <c r="S147" s="285"/>
      <c r="T147" s="278"/>
      <c r="U147" s="285"/>
      <c r="V147" s="285"/>
      <c r="W147" s="278"/>
      <c r="X147" s="285"/>
      <c r="Y147" s="285"/>
    </row>
    <row r="148" spans="1:25" s="184" customFormat="1" ht="12.75">
      <c r="A148" s="185" t="s">
        <v>108</v>
      </c>
      <c r="B148" s="33">
        <f aca="true" t="shared" si="15" ref="B148:C164">E148+H148+K148</f>
        <v>208005</v>
      </c>
      <c r="C148" s="33">
        <f t="shared" si="15"/>
        <v>194829</v>
      </c>
      <c r="D148" s="48">
        <f aca="true" t="shared" si="16" ref="D148:D167">B148/C148%</f>
        <v>106.76285357929261</v>
      </c>
      <c r="E148" s="86">
        <v>895</v>
      </c>
      <c r="F148" s="86">
        <v>395</v>
      </c>
      <c r="G148" s="48" t="s">
        <v>219</v>
      </c>
      <c r="H148" s="86">
        <v>99105</v>
      </c>
      <c r="I148" s="86">
        <v>89616</v>
      </c>
      <c r="J148" s="48">
        <f aca="true" t="shared" si="17" ref="J148:J167">H148/I148%</f>
        <v>110.58851098018211</v>
      </c>
      <c r="K148" s="86">
        <v>108005</v>
      </c>
      <c r="L148" s="86">
        <v>104818</v>
      </c>
      <c r="M148" s="48">
        <f aca="true" t="shared" si="18" ref="M148:M167">K148/L148%</f>
        <v>103.04050830964147</v>
      </c>
      <c r="O148" s="285"/>
      <c r="P148" s="285"/>
      <c r="Q148" s="278"/>
      <c r="R148" s="285"/>
      <c r="S148" s="285"/>
      <c r="T148" s="278"/>
      <c r="U148" s="285"/>
      <c r="V148" s="285"/>
      <c r="W148" s="278"/>
      <c r="X148" s="285"/>
      <c r="Y148" s="285"/>
    </row>
    <row r="149" spans="1:25" ht="12.75">
      <c r="A149" s="112" t="s">
        <v>70</v>
      </c>
      <c r="B149" s="33">
        <f t="shared" si="15"/>
        <v>57402</v>
      </c>
      <c r="C149" s="33">
        <f t="shared" si="15"/>
        <v>56320</v>
      </c>
      <c r="D149" s="48">
        <f t="shared" si="16"/>
        <v>101.92116477272727</v>
      </c>
      <c r="E149" s="86">
        <v>997</v>
      </c>
      <c r="F149" s="86">
        <v>2422</v>
      </c>
      <c r="G149" s="48">
        <f aca="true" t="shared" si="19" ref="G149:G166">E149/F149%</f>
        <v>41.16432700247729</v>
      </c>
      <c r="H149" s="86">
        <v>7293</v>
      </c>
      <c r="I149" s="86">
        <v>6034</v>
      </c>
      <c r="J149" s="48">
        <f t="shared" si="17"/>
        <v>120.8650977792509</v>
      </c>
      <c r="K149" s="86">
        <v>49112</v>
      </c>
      <c r="L149" s="86">
        <v>47864</v>
      </c>
      <c r="M149" s="48">
        <f t="shared" si="18"/>
        <v>102.60738759819489</v>
      </c>
      <c r="O149" s="285"/>
      <c r="P149" s="285"/>
      <c r="Q149" s="278"/>
      <c r="R149" s="285"/>
      <c r="S149" s="285"/>
      <c r="T149" s="278"/>
      <c r="U149" s="285"/>
      <c r="V149" s="285"/>
      <c r="W149" s="278"/>
      <c r="X149" s="285"/>
      <c r="Y149" s="285"/>
    </row>
    <row r="150" spans="1:25" ht="12.75">
      <c r="A150" s="112" t="s">
        <v>71</v>
      </c>
      <c r="B150" s="33">
        <f t="shared" si="15"/>
        <v>220270</v>
      </c>
      <c r="C150" s="33">
        <f t="shared" si="15"/>
        <v>219146</v>
      </c>
      <c r="D150" s="48">
        <f t="shared" si="16"/>
        <v>100.51290007574859</v>
      </c>
      <c r="E150" s="86">
        <v>1158</v>
      </c>
      <c r="F150" s="86">
        <v>1187</v>
      </c>
      <c r="G150" s="48">
        <f t="shared" si="19"/>
        <v>97.55686604886269</v>
      </c>
      <c r="H150" s="86">
        <v>65397</v>
      </c>
      <c r="I150" s="86">
        <v>61869</v>
      </c>
      <c r="J150" s="48">
        <f t="shared" si="17"/>
        <v>105.70237113901953</v>
      </c>
      <c r="K150" s="86">
        <v>153715</v>
      </c>
      <c r="L150" s="86">
        <v>156090</v>
      </c>
      <c r="M150" s="48">
        <f t="shared" si="18"/>
        <v>98.47844192453071</v>
      </c>
      <c r="O150" s="285"/>
      <c r="P150" s="285"/>
      <c r="Q150" s="278"/>
      <c r="R150" s="285"/>
      <c r="S150" s="285"/>
      <c r="T150" s="278"/>
      <c r="U150" s="285"/>
      <c r="V150" s="285"/>
      <c r="W150" s="278"/>
      <c r="X150" s="285"/>
      <c r="Y150" s="285"/>
    </row>
    <row r="151" spans="1:25" s="184" customFormat="1" ht="12.75">
      <c r="A151" s="112" t="s">
        <v>72</v>
      </c>
      <c r="B151" s="33">
        <f t="shared" si="15"/>
        <v>246611</v>
      </c>
      <c r="C151" s="33">
        <f t="shared" si="15"/>
        <v>194582</v>
      </c>
      <c r="D151" s="48">
        <f t="shared" si="16"/>
        <v>126.73885559815399</v>
      </c>
      <c r="E151" s="86">
        <v>2220</v>
      </c>
      <c r="F151" s="86">
        <v>2129</v>
      </c>
      <c r="G151" s="48">
        <f t="shared" si="19"/>
        <v>104.27430718647253</v>
      </c>
      <c r="H151" s="86">
        <v>82527</v>
      </c>
      <c r="I151" s="86">
        <v>65216</v>
      </c>
      <c r="J151" s="48">
        <f t="shared" si="17"/>
        <v>126.54409960745829</v>
      </c>
      <c r="K151" s="86">
        <v>161864</v>
      </c>
      <c r="L151" s="86">
        <v>127237</v>
      </c>
      <c r="M151" s="48">
        <f t="shared" si="18"/>
        <v>127.21456808947084</v>
      </c>
      <c r="O151" s="285"/>
      <c r="P151" s="285"/>
      <c r="Q151" s="278"/>
      <c r="R151" s="285"/>
      <c r="S151" s="285"/>
      <c r="T151" s="278"/>
      <c r="U151" s="285"/>
      <c r="V151" s="285"/>
      <c r="W151" s="278"/>
      <c r="X151" s="285"/>
      <c r="Y151" s="285"/>
    </row>
    <row r="152" spans="1:25" ht="12.75">
      <c r="A152" s="112" t="s">
        <v>73</v>
      </c>
      <c r="B152" s="33">
        <f t="shared" si="15"/>
        <v>155323</v>
      </c>
      <c r="C152" s="33">
        <f t="shared" si="15"/>
        <v>152023</v>
      </c>
      <c r="D152" s="48">
        <f t="shared" si="16"/>
        <v>102.17072416673793</v>
      </c>
      <c r="E152" s="86">
        <v>651</v>
      </c>
      <c r="F152" s="86">
        <v>322</v>
      </c>
      <c r="G152" s="48" t="s">
        <v>220</v>
      </c>
      <c r="H152" s="86">
        <v>57394</v>
      </c>
      <c r="I152" s="86">
        <v>57943</v>
      </c>
      <c r="J152" s="48">
        <f t="shared" si="17"/>
        <v>99.05251712890255</v>
      </c>
      <c r="K152" s="86">
        <v>97278</v>
      </c>
      <c r="L152" s="86">
        <v>93758</v>
      </c>
      <c r="M152" s="48">
        <f t="shared" si="18"/>
        <v>103.75434629578275</v>
      </c>
      <c r="O152" s="285"/>
      <c r="P152" s="285"/>
      <c r="Q152" s="278"/>
      <c r="R152" s="285"/>
      <c r="S152" s="285"/>
      <c r="T152" s="278"/>
      <c r="U152" s="285"/>
      <c r="V152" s="285"/>
      <c r="W152" s="278"/>
      <c r="X152" s="285"/>
      <c r="Y152" s="285"/>
    </row>
    <row r="153" spans="1:25" ht="12.75">
      <c r="A153" s="112" t="s">
        <v>74</v>
      </c>
      <c r="B153" s="33">
        <f t="shared" si="15"/>
        <v>295111</v>
      </c>
      <c r="C153" s="33">
        <f t="shared" si="15"/>
        <v>293956</v>
      </c>
      <c r="D153" s="48">
        <f t="shared" si="16"/>
        <v>100.39291594660426</v>
      </c>
      <c r="E153" s="86">
        <v>1412</v>
      </c>
      <c r="F153" s="86">
        <v>948</v>
      </c>
      <c r="G153" s="48">
        <f t="shared" si="19"/>
        <v>148.9451476793249</v>
      </c>
      <c r="H153" s="86">
        <v>102326</v>
      </c>
      <c r="I153" s="86">
        <v>105608</v>
      </c>
      <c r="J153" s="48">
        <f t="shared" si="17"/>
        <v>96.89228088781154</v>
      </c>
      <c r="K153" s="86">
        <v>191373</v>
      </c>
      <c r="L153" s="86">
        <v>187400</v>
      </c>
      <c r="M153" s="48">
        <f t="shared" si="18"/>
        <v>102.12006403415155</v>
      </c>
      <c r="O153" s="285"/>
      <c r="P153" s="285"/>
      <c r="Q153" s="278"/>
      <c r="R153" s="285"/>
      <c r="S153" s="285"/>
      <c r="T153" s="278"/>
      <c r="U153" s="285"/>
      <c r="V153" s="285"/>
      <c r="W153" s="278"/>
      <c r="X153" s="285"/>
      <c r="Y153" s="285"/>
    </row>
    <row r="154" spans="1:25" ht="12.75">
      <c r="A154" s="112" t="s">
        <v>75</v>
      </c>
      <c r="B154" s="86">
        <v>327139</v>
      </c>
      <c r="C154" s="33">
        <f t="shared" si="15"/>
        <v>345302</v>
      </c>
      <c r="D154" s="48">
        <f t="shared" si="16"/>
        <v>94.7399667537402</v>
      </c>
      <c r="E154" s="66" t="s">
        <v>112</v>
      </c>
      <c r="F154" s="86">
        <v>1</v>
      </c>
      <c r="G154" s="48" t="s">
        <v>196</v>
      </c>
      <c r="H154" s="86">
        <v>133639</v>
      </c>
      <c r="I154" s="86">
        <v>121774</v>
      </c>
      <c r="J154" s="48">
        <f t="shared" si="17"/>
        <v>109.74345919490203</v>
      </c>
      <c r="K154" s="86">
        <v>193499</v>
      </c>
      <c r="L154" s="86">
        <v>223527</v>
      </c>
      <c r="M154" s="48">
        <f t="shared" si="18"/>
        <v>86.56627610982119</v>
      </c>
      <c r="O154" s="285"/>
      <c r="P154" s="285"/>
      <c r="Q154" s="278"/>
      <c r="R154" s="278"/>
      <c r="S154" s="285"/>
      <c r="T154" s="278"/>
      <c r="U154" s="285"/>
      <c r="V154" s="285"/>
      <c r="W154" s="278"/>
      <c r="X154" s="285"/>
      <c r="Y154" s="285"/>
    </row>
    <row r="155" spans="1:25" s="184" customFormat="1" ht="12.75">
      <c r="A155" s="46" t="s">
        <v>109</v>
      </c>
      <c r="B155" s="33">
        <f t="shared" si="15"/>
        <v>340607</v>
      </c>
      <c r="C155" s="33">
        <f t="shared" si="15"/>
        <v>342546</v>
      </c>
      <c r="D155" s="48">
        <f t="shared" si="16"/>
        <v>99.4339446380924</v>
      </c>
      <c r="E155" s="86">
        <v>1404</v>
      </c>
      <c r="F155" s="86">
        <v>1540</v>
      </c>
      <c r="G155" s="48">
        <f t="shared" si="19"/>
        <v>91.16883116883116</v>
      </c>
      <c r="H155" s="86">
        <v>119513</v>
      </c>
      <c r="I155" s="86">
        <v>121311</v>
      </c>
      <c r="J155" s="48">
        <f t="shared" si="17"/>
        <v>98.51785905647469</v>
      </c>
      <c r="K155" s="86">
        <v>219690</v>
      </c>
      <c r="L155" s="86">
        <v>219695</v>
      </c>
      <c r="M155" s="48">
        <f t="shared" si="18"/>
        <v>99.99772411752657</v>
      </c>
      <c r="O155" s="285"/>
      <c r="P155" s="285"/>
      <c r="Q155" s="278"/>
      <c r="R155" s="285"/>
      <c r="S155" s="285"/>
      <c r="T155" s="278"/>
      <c r="U155" s="285"/>
      <c r="V155" s="285"/>
      <c r="W155" s="278"/>
      <c r="X155" s="285"/>
      <c r="Y155" s="285"/>
    </row>
    <row r="156" spans="1:25" s="111" customFormat="1" ht="12.75">
      <c r="A156" s="112" t="s">
        <v>76</v>
      </c>
      <c r="B156" s="33">
        <f t="shared" si="15"/>
        <v>226760</v>
      </c>
      <c r="C156" s="33">
        <f t="shared" si="15"/>
        <v>215913</v>
      </c>
      <c r="D156" s="48">
        <f t="shared" si="16"/>
        <v>105.02378272730219</v>
      </c>
      <c r="E156" s="86">
        <v>853</v>
      </c>
      <c r="F156" s="86">
        <v>717</v>
      </c>
      <c r="G156" s="48">
        <f t="shared" si="19"/>
        <v>118.96792189679219</v>
      </c>
      <c r="H156" s="86">
        <v>118209</v>
      </c>
      <c r="I156" s="86">
        <v>108494</v>
      </c>
      <c r="J156" s="48">
        <f t="shared" si="17"/>
        <v>108.95441222556086</v>
      </c>
      <c r="K156" s="86">
        <v>107698</v>
      </c>
      <c r="L156" s="86">
        <v>106702</v>
      </c>
      <c r="M156" s="48">
        <f t="shared" si="18"/>
        <v>100.93344079773576</v>
      </c>
      <c r="O156" s="285"/>
      <c r="P156" s="285"/>
      <c r="Q156" s="278"/>
      <c r="R156" s="285"/>
      <c r="S156" s="285"/>
      <c r="T156" s="278"/>
      <c r="U156" s="285"/>
      <c r="V156" s="285"/>
      <c r="W156" s="278"/>
      <c r="X156" s="285"/>
      <c r="Y156" s="285"/>
    </row>
    <row r="157" spans="1:25" ht="12.75">
      <c r="A157" s="112" t="s">
        <v>77</v>
      </c>
      <c r="B157" s="33">
        <f t="shared" si="15"/>
        <v>68402</v>
      </c>
      <c r="C157" s="33">
        <f t="shared" si="15"/>
        <v>72414</v>
      </c>
      <c r="D157" s="48">
        <f t="shared" si="16"/>
        <v>94.45963487723368</v>
      </c>
      <c r="E157" s="86">
        <v>1036</v>
      </c>
      <c r="F157" s="86">
        <v>1767</v>
      </c>
      <c r="G157" s="48">
        <f t="shared" si="19"/>
        <v>58.63044708545557</v>
      </c>
      <c r="H157" s="86">
        <v>16122</v>
      </c>
      <c r="I157" s="86">
        <v>15803</v>
      </c>
      <c r="J157" s="48">
        <f t="shared" si="17"/>
        <v>102.01860406251977</v>
      </c>
      <c r="K157" s="86">
        <v>51244</v>
      </c>
      <c r="L157" s="86">
        <v>54844</v>
      </c>
      <c r="M157" s="48">
        <f t="shared" si="18"/>
        <v>93.43592735759609</v>
      </c>
      <c r="O157" s="285"/>
      <c r="P157" s="285"/>
      <c r="Q157" s="278"/>
      <c r="R157" s="285"/>
      <c r="S157" s="285"/>
      <c r="T157" s="278"/>
      <c r="U157" s="285"/>
      <c r="V157" s="285"/>
      <c r="W157" s="278"/>
      <c r="X157" s="285"/>
      <c r="Y157" s="285"/>
    </row>
    <row r="158" spans="1:25" ht="12.75">
      <c r="A158" s="112" t="s">
        <v>78</v>
      </c>
      <c r="B158" s="33">
        <f t="shared" si="15"/>
        <v>204208</v>
      </c>
      <c r="C158" s="33">
        <f t="shared" si="15"/>
        <v>203243</v>
      </c>
      <c r="D158" s="48">
        <f t="shared" si="16"/>
        <v>100.47480110016089</v>
      </c>
      <c r="E158" s="86">
        <v>232</v>
      </c>
      <c r="F158" s="86">
        <v>196</v>
      </c>
      <c r="G158" s="48">
        <f t="shared" si="19"/>
        <v>118.36734693877551</v>
      </c>
      <c r="H158" s="86">
        <v>28027</v>
      </c>
      <c r="I158" s="86">
        <v>30687</v>
      </c>
      <c r="J158" s="48">
        <f t="shared" si="17"/>
        <v>91.33183432723955</v>
      </c>
      <c r="K158" s="86">
        <v>175949</v>
      </c>
      <c r="L158" s="86">
        <v>172360</v>
      </c>
      <c r="M158" s="48">
        <f t="shared" si="18"/>
        <v>102.08226966813646</v>
      </c>
      <c r="O158" s="285"/>
      <c r="P158" s="285"/>
      <c r="Q158" s="278"/>
      <c r="R158" s="285"/>
      <c r="S158" s="285"/>
      <c r="T158" s="278"/>
      <c r="U158" s="285"/>
      <c r="V158" s="285"/>
      <c r="W158" s="278"/>
      <c r="X158" s="285"/>
      <c r="Y158" s="285"/>
    </row>
    <row r="159" spans="1:25" ht="12.75">
      <c r="A159" s="112" t="s">
        <v>79</v>
      </c>
      <c r="B159" s="33">
        <f t="shared" si="15"/>
        <v>117698</v>
      </c>
      <c r="C159" s="33">
        <f t="shared" si="15"/>
        <v>134041</v>
      </c>
      <c r="D159" s="48">
        <f t="shared" si="16"/>
        <v>87.80746189598705</v>
      </c>
      <c r="E159" s="86">
        <v>205</v>
      </c>
      <c r="F159" s="86">
        <v>277</v>
      </c>
      <c r="G159" s="48">
        <f t="shared" si="19"/>
        <v>74.0072202166065</v>
      </c>
      <c r="H159" s="86">
        <v>41057</v>
      </c>
      <c r="I159" s="86">
        <v>46995</v>
      </c>
      <c r="J159" s="48">
        <f t="shared" si="17"/>
        <v>87.36461325672944</v>
      </c>
      <c r="K159" s="86">
        <v>76436</v>
      </c>
      <c r="L159" s="86">
        <v>86769</v>
      </c>
      <c r="M159" s="48">
        <f t="shared" si="18"/>
        <v>88.09136903732899</v>
      </c>
      <c r="O159" s="285"/>
      <c r="P159" s="285"/>
      <c r="Q159" s="278"/>
      <c r="R159" s="285"/>
      <c r="S159" s="285"/>
      <c r="T159" s="278"/>
      <c r="U159" s="285"/>
      <c r="V159" s="285"/>
      <c r="W159" s="278"/>
      <c r="X159" s="285"/>
      <c r="Y159" s="285"/>
    </row>
    <row r="160" spans="1:25" ht="12.75">
      <c r="A160" s="112" t="s">
        <v>80</v>
      </c>
      <c r="B160" s="33">
        <f t="shared" si="15"/>
        <v>106658</v>
      </c>
      <c r="C160" s="33">
        <f t="shared" si="15"/>
        <v>101865</v>
      </c>
      <c r="D160" s="48">
        <f t="shared" si="16"/>
        <v>104.70524714082364</v>
      </c>
      <c r="E160" s="86">
        <v>6998</v>
      </c>
      <c r="F160" s="86">
        <v>5635</v>
      </c>
      <c r="G160" s="48">
        <f t="shared" si="19"/>
        <v>124.18811002661934</v>
      </c>
      <c r="H160" s="86">
        <v>37815</v>
      </c>
      <c r="I160" s="86">
        <v>35098</v>
      </c>
      <c r="J160" s="48">
        <f t="shared" si="17"/>
        <v>107.74118183372272</v>
      </c>
      <c r="K160" s="86">
        <v>61845</v>
      </c>
      <c r="L160" s="86">
        <v>61132</v>
      </c>
      <c r="M160" s="48">
        <f t="shared" si="18"/>
        <v>101.16632860040568</v>
      </c>
      <c r="O160" s="285"/>
      <c r="P160" s="285"/>
      <c r="Q160" s="278"/>
      <c r="R160" s="285"/>
      <c r="S160" s="285"/>
      <c r="T160" s="278"/>
      <c r="U160" s="285"/>
      <c r="V160" s="285"/>
      <c r="W160" s="278"/>
      <c r="X160" s="285"/>
      <c r="Y160" s="285"/>
    </row>
    <row r="161" spans="1:25" ht="12.75">
      <c r="A161" s="112" t="s">
        <v>81</v>
      </c>
      <c r="B161" s="33">
        <f t="shared" si="15"/>
        <v>23230</v>
      </c>
      <c r="C161" s="33">
        <f t="shared" si="15"/>
        <v>22637</v>
      </c>
      <c r="D161" s="48">
        <f t="shared" si="16"/>
        <v>102.61960507134337</v>
      </c>
      <c r="E161" s="86">
        <v>527</v>
      </c>
      <c r="F161" s="86">
        <v>530</v>
      </c>
      <c r="G161" s="48">
        <f t="shared" si="19"/>
        <v>99.43396226415095</v>
      </c>
      <c r="H161" s="86">
        <v>1128</v>
      </c>
      <c r="I161" s="86">
        <v>812</v>
      </c>
      <c r="J161" s="48">
        <f t="shared" si="17"/>
        <v>138.91625615763547</v>
      </c>
      <c r="K161" s="86">
        <v>21575</v>
      </c>
      <c r="L161" s="86">
        <v>21295</v>
      </c>
      <c r="M161" s="48">
        <f t="shared" si="18"/>
        <v>101.3148626438131</v>
      </c>
      <c r="O161" s="285"/>
      <c r="P161" s="285"/>
      <c r="Q161" s="278"/>
      <c r="R161" s="285"/>
      <c r="S161" s="285"/>
      <c r="T161" s="278"/>
      <c r="U161" s="285"/>
      <c r="V161" s="285"/>
      <c r="W161" s="278"/>
      <c r="X161" s="285"/>
      <c r="Y161" s="285"/>
    </row>
    <row r="162" spans="1:25" ht="12.75">
      <c r="A162" s="112" t="s">
        <v>82</v>
      </c>
      <c r="B162" s="33">
        <f t="shared" si="15"/>
        <v>384665</v>
      </c>
      <c r="C162" s="33">
        <f t="shared" si="15"/>
        <v>380402</v>
      </c>
      <c r="D162" s="48">
        <f t="shared" si="16"/>
        <v>101.12065656857746</v>
      </c>
      <c r="E162" s="86">
        <v>5390</v>
      </c>
      <c r="F162" s="86">
        <v>5902</v>
      </c>
      <c r="G162" s="48">
        <f t="shared" si="19"/>
        <v>91.32497458488648</v>
      </c>
      <c r="H162" s="86">
        <v>47561</v>
      </c>
      <c r="I162" s="86">
        <v>47023</v>
      </c>
      <c r="J162" s="48">
        <f t="shared" si="17"/>
        <v>101.14412096208238</v>
      </c>
      <c r="K162" s="86">
        <v>331714</v>
      </c>
      <c r="L162" s="86">
        <v>327477</v>
      </c>
      <c r="M162" s="48">
        <f t="shared" si="18"/>
        <v>101.2938313225051</v>
      </c>
      <c r="O162" s="285"/>
      <c r="P162" s="285"/>
      <c r="Q162" s="278"/>
      <c r="R162" s="285"/>
      <c r="S162" s="285"/>
      <c r="T162" s="278"/>
      <c r="U162" s="285"/>
      <c r="V162" s="285"/>
      <c r="W162" s="278"/>
      <c r="X162" s="285"/>
      <c r="Y162" s="285"/>
    </row>
    <row r="163" spans="1:25" s="208" customFormat="1" ht="12.75">
      <c r="A163" s="185" t="s">
        <v>106</v>
      </c>
      <c r="B163" s="33">
        <f t="shared" si="15"/>
        <v>78498</v>
      </c>
      <c r="C163" s="33">
        <f t="shared" si="15"/>
        <v>81219</v>
      </c>
      <c r="D163" s="48">
        <f t="shared" si="16"/>
        <v>96.64979869242418</v>
      </c>
      <c r="E163" s="86">
        <v>272</v>
      </c>
      <c r="F163" s="86">
        <v>212</v>
      </c>
      <c r="G163" s="48">
        <f t="shared" si="19"/>
        <v>128.30188679245282</v>
      </c>
      <c r="H163" s="86">
        <v>46593</v>
      </c>
      <c r="I163" s="86">
        <v>50175</v>
      </c>
      <c r="J163" s="48">
        <f t="shared" si="17"/>
        <v>92.8609865470852</v>
      </c>
      <c r="K163" s="86">
        <v>31633</v>
      </c>
      <c r="L163" s="86">
        <v>30832</v>
      </c>
      <c r="M163" s="48">
        <f t="shared" si="18"/>
        <v>102.59795018162947</v>
      </c>
      <c r="O163" s="285"/>
      <c r="P163" s="285"/>
      <c r="Q163" s="278"/>
      <c r="R163" s="278"/>
      <c r="S163" s="285"/>
      <c r="T163" s="278"/>
      <c r="U163" s="285"/>
      <c r="V163" s="285"/>
      <c r="W163" s="278"/>
      <c r="X163" s="285"/>
      <c r="Y163" s="285"/>
    </row>
    <row r="164" spans="1:25" s="184" customFormat="1" ht="12.75">
      <c r="A164" s="112" t="s">
        <v>83</v>
      </c>
      <c r="B164" s="33">
        <f t="shared" si="15"/>
        <v>158569</v>
      </c>
      <c r="C164" s="33">
        <f t="shared" si="15"/>
        <v>154537</v>
      </c>
      <c r="D164" s="48">
        <f t="shared" si="16"/>
        <v>102.60908390870796</v>
      </c>
      <c r="E164" s="86">
        <v>323</v>
      </c>
      <c r="F164" s="86">
        <v>629</v>
      </c>
      <c r="G164" s="48">
        <f t="shared" si="19"/>
        <v>51.351351351351354</v>
      </c>
      <c r="H164" s="86">
        <v>47737</v>
      </c>
      <c r="I164" s="86">
        <v>49248</v>
      </c>
      <c r="J164" s="48">
        <f t="shared" si="17"/>
        <v>96.93185510071474</v>
      </c>
      <c r="K164" s="86">
        <v>110509</v>
      </c>
      <c r="L164" s="86">
        <v>104660</v>
      </c>
      <c r="M164" s="48">
        <f t="shared" si="18"/>
        <v>105.58857252054271</v>
      </c>
      <c r="O164" s="285"/>
      <c r="P164" s="285"/>
      <c r="Q164" s="278"/>
      <c r="R164" s="285"/>
      <c r="S164" s="285"/>
      <c r="T164" s="278"/>
      <c r="U164" s="285"/>
      <c r="V164" s="285"/>
      <c r="W164" s="278"/>
      <c r="X164" s="285"/>
      <c r="Y164" s="285"/>
    </row>
    <row r="165" spans="1:25" ht="12.75">
      <c r="A165" s="46" t="s">
        <v>111</v>
      </c>
      <c r="B165" s="33">
        <f>K165</f>
        <v>118</v>
      </c>
      <c r="C165" s="33">
        <f>L165</f>
        <v>98</v>
      </c>
      <c r="D165" s="48">
        <f t="shared" si="16"/>
        <v>120.40816326530613</v>
      </c>
      <c r="E165" s="66" t="s">
        <v>84</v>
      </c>
      <c r="F165" s="66" t="s">
        <v>84</v>
      </c>
      <c r="G165" s="48" t="s">
        <v>84</v>
      </c>
      <c r="H165" s="66" t="s">
        <v>84</v>
      </c>
      <c r="I165" s="66" t="s">
        <v>84</v>
      </c>
      <c r="J165" s="48" t="s">
        <v>84</v>
      </c>
      <c r="K165" s="86">
        <v>118</v>
      </c>
      <c r="L165" s="86">
        <v>98</v>
      </c>
      <c r="M165" s="48">
        <f t="shared" si="18"/>
        <v>120.40816326530613</v>
      </c>
      <c r="O165" s="285"/>
      <c r="P165" s="285"/>
      <c r="Q165" s="278"/>
      <c r="R165" s="278"/>
      <c r="S165" s="278"/>
      <c r="T165" s="278"/>
      <c r="U165" s="278"/>
      <c r="V165" s="278"/>
      <c r="W165" s="278"/>
      <c r="X165" s="285"/>
      <c r="Y165" s="285"/>
    </row>
    <row r="166" spans="1:25" ht="12.75">
      <c r="A166" s="112" t="s">
        <v>85</v>
      </c>
      <c r="B166" s="33">
        <f>E166+K166</f>
        <v>746</v>
      </c>
      <c r="C166" s="33">
        <f>F166+L166</f>
        <v>687</v>
      </c>
      <c r="D166" s="48">
        <f t="shared" si="16"/>
        <v>108.58806404657933</v>
      </c>
      <c r="E166" s="86">
        <v>14</v>
      </c>
      <c r="F166" s="86">
        <v>14</v>
      </c>
      <c r="G166" s="48">
        <f t="shared" si="19"/>
        <v>99.99999999999999</v>
      </c>
      <c r="H166" s="66" t="s">
        <v>84</v>
      </c>
      <c r="I166" s="66" t="s">
        <v>84</v>
      </c>
      <c r="J166" s="48" t="s">
        <v>84</v>
      </c>
      <c r="K166" s="86">
        <v>732</v>
      </c>
      <c r="L166" s="86">
        <v>673</v>
      </c>
      <c r="M166" s="48">
        <f t="shared" si="18"/>
        <v>108.7667161961367</v>
      </c>
      <c r="O166" s="285"/>
      <c r="P166" s="285"/>
      <c r="Q166" s="278"/>
      <c r="R166" s="285"/>
      <c r="S166" s="285"/>
      <c r="T166" s="278"/>
      <c r="U166" s="278"/>
      <c r="V166" s="278"/>
      <c r="W166" s="278"/>
      <c r="X166" s="285"/>
      <c r="Y166" s="285"/>
    </row>
    <row r="167" spans="1:25" ht="12.75">
      <c r="A167" s="147" t="s">
        <v>86</v>
      </c>
      <c r="B167" s="87">
        <f>H167+K167</f>
        <v>3551</v>
      </c>
      <c r="C167" s="87">
        <f>F167+I167+L167</f>
        <v>3367</v>
      </c>
      <c r="D167" s="50">
        <f t="shared" si="16"/>
        <v>105.46480546480547</v>
      </c>
      <c r="E167" s="90" t="s">
        <v>84</v>
      </c>
      <c r="F167" s="169">
        <v>266</v>
      </c>
      <c r="G167" s="50" t="s">
        <v>84</v>
      </c>
      <c r="H167" s="169">
        <v>10</v>
      </c>
      <c r="I167" s="169">
        <v>10</v>
      </c>
      <c r="J167" s="50">
        <f t="shared" si="17"/>
        <v>100</v>
      </c>
      <c r="K167" s="169">
        <v>3541</v>
      </c>
      <c r="L167" s="169">
        <v>3091</v>
      </c>
      <c r="M167" s="50">
        <f t="shared" si="18"/>
        <v>114.55839534131349</v>
      </c>
      <c r="O167" s="285"/>
      <c r="P167" s="285"/>
      <c r="Q167" s="278"/>
      <c r="R167" s="278"/>
      <c r="S167" s="285"/>
      <c r="T167" s="278"/>
      <c r="U167" s="285"/>
      <c r="V167" s="285"/>
      <c r="W167" s="278"/>
      <c r="X167" s="285"/>
      <c r="Y167" s="285"/>
    </row>
    <row r="168" spans="1:25" ht="12.75">
      <c r="A168" s="112"/>
      <c r="B168" s="33"/>
      <c r="C168" s="33"/>
      <c r="D168" s="34"/>
      <c r="E168" s="170"/>
      <c r="F168" s="177"/>
      <c r="G168" s="34"/>
      <c r="H168" s="170"/>
      <c r="I168" s="177"/>
      <c r="J168" s="34"/>
      <c r="K168" s="170"/>
      <c r="L168" s="177"/>
      <c r="M168" s="34"/>
      <c r="O168" s="170"/>
      <c r="P168" s="170"/>
      <c r="Q168" s="178"/>
      <c r="R168" s="178"/>
      <c r="S168" s="170"/>
      <c r="T168" s="178"/>
      <c r="U168" s="170"/>
      <c r="V168" s="178"/>
      <c r="W168" s="178"/>
      <c r="X168" s="170"/>
      <c r="Y168" s="170"/>
    </row>
    <row r="169" spans="15:16" ht="12.75">
      <c r="O169" s="224"/>
      <c r="P169" s="224"/>
    </row>
    <row r="170" spans="1:16" ht="24.75" customHeight="1">
      <c r="A170" s="434" t="s">
        <v>184</v>
      </c>
      <c r="B170" s="434"/>
      <c r="C170" s="43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O170" s="224"/>
      <c r="P170" s="224"/>
    </row>
    <row r="171" spans="1:13" ht="12.75">
      <c r="A171" s="2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6" t="s">
        <v>101</v>
      </c>
    </row>
    <row r="172" spans="1:13" ht="14.25" customHeight="1">
      <c r="A172" s="391"/>
      <c r="B172" s="428" t="s">
        <v>115</v>
      </c>
      <c r="C172" s="428"/>
      <c r="D172" s="428"/>
      <c r="E172" s="428" t="s">
        <v>119</v>
      </c>
      <c r="F172" s="428"/>
      <c r="G172" s="429"/>
      <c r="H172" s="429"/>
      <c r="I172" s="429"/>
      <c r="J172" s="429"/>
      <c r="K172" s="429"/>
      <c r="L172" s="429"/>
      <c r="M172" s="430"/>
    </row>
    <row r="173" spans="1:13" ht="30.75" customHeight="1">
      <c r="A173" s="392"/>
      <c r="B173" s="428"/>
      <c r="C173" s="428"/>
      <c r="D173" s="428"/>
      <c r="E173" s="428" t="s">
        <v>116</v>
      </c>
      <c r="F173" s="428"/>
      <c r="G173" s="428"/>
      <c r="H173" s="428" t="s">
        <v>117</v>
      </c>
      <c r="I173" s="428"/>
      <c r="J173" s="428"/>
      <c r="K173" s="428" t="s">
        <v>118</v>
      </c>
      <c r="L173" s="428"/>
      <c r="M173" s="431"/>
    </row>
    <row r="174" spans="1:19" ht="43.5" customHeight="1">
      <c r="A174" s="427"/>
      <c r="B174" s="310" t="s">
        <v>194</v>
      </c>
      <c r="C174" s="310" t="s">
        <v>120</v>
      </c>
      <c r="D174" s="310" t="s">
        <v>195</v>
      </c>
      <c r="E174" s="310" t="s">
        <v>194</v>
      </c>
      <c r="F174" s="310" t="s">
        <v>120</v>
      </c>
      <c r="G174" s="310" t="s">
        <v>195</v>
      </c>
      <c r="H174" s="310" t="s">
        <v>194</v>
      </c>
      <c r="I174" s="310" t="s">
        <v>120</v>
      </c>
      <c r="J174" s="310" t="s">
        <v>195</v>
      </c>
      <c r="K174" s="310" t="s">
        <v>194</v>
      </c>
      <c r="L174" s="310" t="s">
        <v>120</v>
      </c>
      <c r="M174" s="311" t="s">
        <v>195</v>
      </c>
      <c r="O174" s="224"/>
      <c r="P174" s="224"/>
      <c r="Q174" s="224"/>
      <c r="R174" s="224"/>
      <c r="S174" s="224"/>
    </row>
    <row r="175" spans="1:25" ht="12.75">
      <c r="A175" s="244" t="s">
        <v>69</v>
      </c>
      <c r="B175" s="86">
        <v>905609</v>
      </c>
      <c r="C175" s="86">
        <v>931913</v>
      </c>
      <c r="D175" s="320">
        <f>B175/C175%</f>
        <v>97.17741892215261</v>
      </c>
      <c r="E175" s="86">
        <v>257055</v>
      </c>
      <c r="F175" s="86">
        <v>226559</v>
      </c>
      <c r="G175" s="320">
        <f>E175/F175%</f>
        <v>113.46051138996906</v>
      </c>
      <c r="H175" s="86">
        <v>80533</v>
      </c>
      <c r="I175" s="86">
        <v>98414</v>
      </c>
      <c r="J175" s="320">
        <f>H175/I175%</f>
        <v>81.83083707602577</v>
      </c>
      <c r="K175" s="86">
        <v>568021</v>
      </c>
      <c r="L175" s="86">
        <v>606940</v>
      </c>
      <c r="M175" s="320">
        <f>K175/L175%</f>
        <v>93.58766929185752</v>
      </c>
      <c r="O175" s="285"/>
      <c r="P175" s="285"/>
      <c r="Q175" s="278"/>
      <c r="R175" s="285"/>
      <c r="S175" s="285"/>
      <c r="T175" s="278"/>
      <c r="U175" s="285"/>
      <c r="V175" s="285"/>
      <c r="W175" s="278"/>
      <c r="X175" s="285"/>
      <c r="Y175" s="285"/>
    </row>
    <row r="176" spans="1:25" s="184" customFormat="1" ht="12.75">
      <c r="A176" s="185" t="s">
        <v>108</v>
      </c>
      <c r="B176" s="86">
        <v>18730</v>
      </c>
      <c r="C176" s="86">
        <v>18726</v>
      </c>
      <c r="D176" s="48">
        <f aca="true" t="shared" si="20" ref="D176:D195">B176/C176%</f>
        <v>100.02136067499734</v>
      </c>
      <c r="E176" s="66" t="s">
        <v>84</v>
      </c>
      <c r="F176" s="66" t="s">
        <v>84</v>
      </c>
      <c r="G176" s="48" t="s">
        <v>84</v>
      </c>
      <c r="H176" s="86">
        <v>1472</v>
      </c>
      <c r="I176" s="86">
        <v>1381</v>
      </c>
      <c r="J176" s="48">
        <f aca="true" t="shared" si="21" ref="J176:J195">H176/I176%</f>
        <v>106.58942795076031</v>
      </c>
      <c r="K176" s="86">
        <v>17258</v>
      </c>
      <c r="L176" s="86">
        <v>17345</v>
      </c>
      <c r="M176" s="48">
        <f aca="true" t="shared" si="22" ref="M176:M195">K176/L176%</f>
        <v>99.49841452868263</v>
      </c>
      <c r="O176" s="285"/>
      <c r="P176" s="285"/>
      <c r="Q176" s="278"/>
      <c r="R176" s="278"/>
      <c r="S176" s="278"/>
      <c r="T176" s="278"/>
      <c r="U176" s="285"/>
      <c r="V176" s="285"/>
      <c r="W176" s="278"/>
      <c r="X176" s="285"/>
      <c r="Y176" s="285"/>
    </row>
    <row r="177" spans="1:25" ht="12.75">
      <c r="A177" s="112" t="s">
        <v>70</v>
      </c>
      <c r="B177" s="86">
        <v>100274</v>
      </c>
      <c r="C177" s="86">
        <v>127860</v>
      </c>
      <c r="D177" s="48">
        <f t="shared" si="20"/>
        <v>78.4248396683873</v>
      </c>
      <c r="E177" s="86">
        <v>6327</v>
      </c>
      <c r="F177" s="86">
        <v>6970</v>
      </c>
      <c r="G177" s="48">
        <f aca="true" t="shared" si="23" ref="G177:G194">E177/F177%</f>
        <v>90.77474892395982</v>
      </c>
      <c r="H177" s="86">
        <v>5629</v>
      </c>
      <c r="I177" s="86">
        <v>7898</v>
      </c>
      <c r="J177" s="48">
        <f t="shared" si="21"/>
        <v>71.27120790073435</v>
      </c>
      <c r="K177" s="86">
        <v>88318</v>
      </c>
      <c r="L177" s="86">
        <v>112992</v>
      </c>
      <c r="M177" s="48">
        <f t="shared" si="22"/>
        <v>78.16305579156045</v>
      </c>
      <c r="O177" s="285"/>
      <c r="P177" s="285"/>
      <c r="Q177" s="278"/>
      <c r="R177" s="285"/>
      <c r="S177" s="285"/>
      <c r="T177" s="278"/>
      <c r="U177" s="285"/>
      <c r="V177" s="285"/>
      <c r="W177" s="278"/>
      <c r="X177" s="285"/>
      <c r="Y177" s="285"/>
    </row>
    <row r="178" spans="1:25" ht="12.75">
      <c r="A178" s="112" t="s">
        <v>71</v>
      </c>
      <c r="B178" s="86">
        <v>7333</v>
      </c>
      <c r="C178" s="86">
        <v>7502</v>
      </c>
      <c r="D178" s="48">
        <f t="shared" si="20"/>
        <v>97.74726739536125</v>
      </c>
      <c r="E178" s="66" t="s">
        <v>84</v>
      </c>
      <c r="F178" s="66" t="s">
        <v>84</v>
      </c>
      <c r="G178" s="48" t="s">
        <v>84</v>
      </c>
      <c r="H178" s="86">
        <v>826</v>
      </c>
      <c r="I178" s="86">
        <v>947</v>
      </c>
      <c r="J178" s="48">
        <f t="shared" si="21"/>
        <v>87.22280887011615</v>
      </c>
      <c r="K178" s="86">
        <v>6507</v>
      </c>
      <c r="L178" s="86">
        <v>6555</v>
      </c>
      <c r="M178" s="48">
        <f t="shared" si="22"/>
        <v>99.26773455377575</v>
      </c>
      <c r="O178" s="285"/>
      <c r="P178" s="285"/>
      <c r="Q178" s="278"/>
      <c r="R178" s="278"/>
      <c r="S178" s="285"/>
      <c r="T178" s="278"/>
      <c r="U178" s="285"/>
      <c r="V178" s="285"/>
      <c r="W178" s="278"/>
      <c r="X178" s="285"/>
      <c r="Y178" s="285"/>
    </row>
    <row r="179" spans="1:25" s="184" customFormat="1" ht="12.75">
      <c r="A179" s="112" t="s">
        <v>72</v>
      </c>
      <c r="B179" s="86">
        <v>46894</v>
      </c>
      <c r="C179" s="86">
        <v>45129</v>
      </c>
      <c r="D179" s="48">
        <f t="shared" si="20"/>
        <v>103.91101065833499</v>
      </c>
      <c r="E179" s="86">
        <v>15366</v>
      </c>
      <c r="F179" s="86">
        <v>14058</v>
      </c>
      <c r="G179" s="48">
        <f t="shared" si="23"/>
        <v>109.3043107127614</v>
      </c>
      <c r="H179" s="86">
        <v>25799</v>
      </c>
      <c r="I179" s="86">
        <v>25424</v>
      </c>
      <c r="J179" s="48">
        <f t="shared" si="21"/>
        <v>101.47498426683448</v>
      </c>
      <c r="K179" s="86">
        <v>5729</v>
      </c>
      <c r="L179" s="86">
        <v>5647</v>
      </c>
      <c r="M179" s="48">
        <f t="shared" si="22"/>
        <v>101.45209845935895</v>
      </c>
      <c r="O179" s="285"/>
      <c r="P179" s="285"/>
      <c r="Q179" s="278"/>
      <c r="R179" s="285"/>
      <c r="S179" s="285"/>
      <c r="T179" s="278"/>
      <c r="U179" s="285"/>
      <c r="V179" s="285"/>
      <c r="W179" s="278"/>
      <c r="X179" s="285"/>
      <c r="Y179" s="285"/>
    </row>
    <row r="180" spans="1:25" ht="12.75">
      <c r="A180" s="112" t="s">
        <v>73</v>
      </c>
      <c r="B180" s="86">
        <v>345</v>
      </c>
      <c r="C180" s="86">
        <v>541</v>
      </c>
      <c r="D180" s="48">
        <f t="shared" si="20"/>
        <v>63.77079482439926</v>
      </c>
      <c r="E180" s="86">
        <v>227</v>
      </c>
      <c r="F180" s="86">
        <v>181</v>
      </c>
      <c r="G180" s="48">
        <f t="shared" si="23"/>
        <v>125.41436464088397</v>
      </c>
      <c r="H180" s="86">
        <v>50</v>
      </c>
      <c r="I180" s="86">
        <v>344</v>
      </c>
      <c r="J180" s="48">
        <f t="shared" si="21"/>
        <v>14.534883720930234</v>
      </c>
      <c r="K180" s="86">
        <v>68</v>
      </c>
      <c r="L180" s="86">
        <v>16</v>
      </c>
      <c r="M180" s="48" t="s">
        <v>221</v>
      </c>
      <c r="O180" s="285"/>
      <c r="P180" s="285"/>
      <c r="Q180" s="278"/>
      <c r="R180" s="285"/>
      <c r="S180" s="285"/>
      <c r="T180" s="278"/>
      <c r="U180" s="285"/>
      <c r="V180" s="285"/>
      <c r="W180" s="278"/>
      <c r="X180" s="285"/>
      <c r="Y180" s="285"/>
    </row>
    <row r="181" spans="1:25" ht="12.75">
      <c r="A181" s="112" t="s">
        <v>74</v>
      </c>
      <c r="B181" s="86">
        <v>16240</v>
      </c>
      <c r="C181" s="86">
        <v>16594</v>
      </c>
      <c r="D181" s="48">
        <f t="shared" si="20"/>
        <v>97.86669880679764</v>
      </c>
      <c r="E181" s="86">
        <v>6585</v>
      </c>
      <c r="F181" s="86">
        <v>6943</v>
      </c>
      <c r="G181" s="48">
        <f t="shared" si="23"/>
        <v>94.84372749531902</v>
      </c>
      <c r="H181" s="86">
        <v>1708</v>
      </c>
      <c r="I181" s="86">
        <v>1851</v>
      </c>
      <c r="J181" s="48">
        <f t="shared" si="21"/>
        <v>92.27444624527281</v>
      </c>
      <c r="K181" s="86">
        <v>7947</v>
      </c>
      <c r="L181" s="86">
        <v>7800</v>
      </c>
      <c r="M181" s="48">
        <f t="shared" si="22"/>
        <v>101.88461538461539</v>
      </c>
      <c r="O181" s="285"/>
      <c r="P181" s="285"/>
      <c r="Q181" s="278"/>
      <c r="R181" s="285"/>
      <c r="S181" s="285"/>
      <c r="T181" s="278"/>
      <c r="U181" s="285"/>
      <c r="V181" s="285"/>
      <c r="W181" s="278"/>
      <c r="X181" s="285"/>
      <c r="Y181" s="285"/>
    </row>
    <row r="182" spans="1:25" ht="12.75">
      <c r="A182" s="112" t="s">
        <v>75</v>
      </c>
      <c r="B182" s="86">
        <v>10866</v>
      </c>
      <c r="C182" s="86">
        <v>13758</v>
      </c>
      <c r="D182" s="48">
        <f t="shared" si="20"/>
        <v>78.97950283471434</v>
      </c>
      <c r="E182" s="66" t="s">
        <v>84</v>
      </c>
      <c r="F182" s="86">
        <v>2025</v>
      </c>
      <c r="G182" s="48" t="s">
        <v>84</v>
      </c>
      <c r="H182" s="86">
        <v>2674</v>
      </c>
      <c r="I182" s="86">
        <v>2999</v>
      </c>
      <c r="J182" s="48">
        <f t="shared" si="21"/>
        <v>89.16305435145048</v>
      </c>
      <c r="K182" s="86">
        <v>8192</v>
      </c>
      <c r="L182" s="86">
        <v>8734</v>
      </c>
      <c r="M182" s="48">
        <f t="shared" si="22"/>
        <v>93.79436684222578</v>
      </c>
      <c r="O182" s="285"/>
      <c r="P182" s="285"/>
      <c r="Q182" s="278"/>
      <c r="R182" s="278"/>
      <c r="S182" s="285"/>
      <c r="T182" s="278"/>
      <c r="U182" s="285"/>
      <c r="V182" s="285"/>
      <c r="W182" s="278"/>
      <c r="X182" s="285"/>
      <c r="Y182" s="285"/>
    </row>
    <row r="183" spans="1:25" s="184" customFormat="1" ht="12.75">
      <c r="A183" s="46" t="s">
        <v>109</v>
      </c>
      <c r="B183" s="86">
        <v>19716</v>
      </c>
      <c r="C183" s="86">
        <v>27852</v>
      </c>
      <c r="D183" s="48">
        <f t="shared" si="20"/>
        <v>70.78845325290824</v>
      </c>
      <c r="E183" s="86">
        <v>7482</v>
      </c>
      <c r="F183" s="86">
        <v>9407</v>
      </c>
      <c r="G183" s="48">
        <f t="shared" si="23"/>
        <v>79.53651536090146</v>
      </c>
      <c r="H183" s="86">
        <v>3012</v>
      </c>
      <c r="I183" s="86">
        <v>5291</v>
      </c>
      <c r="J183" s="48">
        <f t="shared" si="21"/>
        <v>56.92685692685693</v>
      </c>
      <c r="K183" s="86">
        <v>9222</v>
      </c>
      <c r="L183" s="86">
        <v>13154</v>
      </c>
      <c r="M183" s="48">
        <f t="shared" si="22"/>
        <v>70.10795195377833</v>
      </c>
      <c r="O183" s="285"/>
      <c r="P183" s="285"/>
      <c r="Q183" s="278"/>
      <c r="R183" s="285"/>
      <c r="S183" s="285"/>
      <c r="T183" s="278"/>
      <c r="U183" s="285"/>
      <c r="V183" s="285"/>
      <c r="W183" s="278"/>
      <c r="X183" s="285"/>
      <c r="Y183" s="285"/>
    </row>
    <row r="184" spans="1:25" s="111" customFormat="1" ht="12.75">
      <c r="A184" s="112" t="s">
        <v>76</v>
      </c>
      <c r="B184" s="86">
        <v>76495</v>
      </c>
      <c r="C184" s="86">
        <v>81309</v>
      </c>
      <c r="D184" s="48">
        <f t="shared" si="20"/>
        <v>94.07937620681597</v>
      </c>
      <c r="E184" s="86">
        <v>45440</v>
      </c>
      <c r="F184" s="86">
        <v>48319</v>
      </c>
      <c r="G184" s="48">
        <f t="shared" si="23"/>
        <v>94.04168132618639</v>
      </c>
      <c r="H184" s="86">
        <v>13235</v>
      </c>
      <c r="I184" s="86">
        <v>13571</v>
      </c>
      <c r="J184" s="48">
        <f t="shared" si="21"/>
        <v>97.52413234102129</v>
      </c>
      <c r="K184" s="86">
        <v>17820</v>
      </c>
      <c r="L184" s="86">
        <v>19419</v>
      </c>
      <c r="M184" s="48">
        <f t="shared" si="22"/>
        <v>91.76579638498377</v>
      </c>
      <c r="O184" s="285"/>
      <c r="P184" s="285"/>
      <c r="Q184" s="278"/>
      <c r="R184" s="285"/>
      <c r="S184" s="285"/>
      <c r="T184" s="278"/>
      <c r="U184" s="285"/>
      <c r="V184" s="285"/>
      <c r="W184" s="278"/>
      <c r="X184" s="285"/>
      <c r="Y184" s="285"/>
    </row>
    <row r="185" spans="1:25" ht="12.75">
      <c r="A185" s="112" t="s">
        <v>77</v>
      </c>
      <c r="B185" s="86">
        <v>160319</v>
      </c>
      <c r="C185" s="86">
        <v>160304</v>
      </c>
      <c r="D185" s="48">
        <f t="shared" si="20"/>
        <v>100.00935722127957</v>
      </c>
      <c r="E185" s="86">
        <v>12813</v>
      </c>
      <c r="F185" s="86">
        <v>13673</v>
      </c>
      <c r="G185" s="48">
        <f t="shared" si="23"/>
        <v>93.71023184377972</v>
      </c>
      <c r="H185" s="86">
        <v>8927</v>
      </c>
      <c r="I185" s="86">
        <v>11289</v>
      </c>
      <c r="J185" s="48">
        <f t="shared" si="21"/>
        <v>79.07697758880326</v>
      </c>
      <c r="K185" s="86">
        <v>138579</v>
      </c>
      <c r="L185" s="86">
        <v>135342</v>
      </c>
      <c r="M185" s="48">
        <f t="shared" si="22"/>
        <v>102.39171875692689</v>
      </c>
      <c r="O185" s="285"/>
      <c r="P185" s="285"/>
      <c r="Q185" s="278"/>
      <c r="R185" s="285"/>
      <c r="S185" s="285"/>
      <c r="T185" s="278"/>
      <c r="U185" s="285"/>
      <c r="V185" s="285"/>
      <c r="W185" s="278"/>
      <c r="X185" s="285"/>
      <c r="Y185" s="285"/>
    </row>
    <row r="186" spans="1:25" ht="12.75">
      <c r="A186" s="112" t="s">
        <v>78</v>
      </c>
      <c r="B186" s="86">
        <v>871</v>
      </c>
      <c r="C186" s="86">
        <v>1106</v>
      </c>
      <c r="D186" s="48">
        <f t="shared" si="20"/>
        <v>78.75226039783001</v>
      </c>
      <c r="E186" s="66" t="s">
        <v>84</v>
      </c>
      <c r="F186" s="66" t="s">
        <v>84</v>
      </c>
      <c r="G186" s="48" t="s">
        <v>84</v>
      </c>
      <c r="H186" s="86">
        <v>96</v>
      </c>
      <c r="I186" s="86">
        <v>114</v>
      </c>
      <c r="J186" s="48">
        <f t="shared" si="21"/>
        <v>84.21052631578948</v>
      </c>
      <c r="K186" s="86">
        <v>775</v>
      </c>
      <c r="L186" s="86">
        <v>992</v>
      </c>
      <c r="M186" s="48">
        <f t="shared" si="22"/>
        <v>78.125</v>
      </c>
      <c r="O186" s="285"/>
      <c r="P186" s="285"/>
      <c r="Q186" s="278"/>
      <c r="R186" s="278"/>
      <c r="S186" s="278"/>
      <c r="T186" s="278"/>
      <c r="U186" s="285"/>
      <c r="V186" s="285"/>
      <c r="W186" s="278"/>
      <c r="X186" s="285"/>
      <c r="Y186" s="285"/>
    </row>
    <row r="187" spans="1:25" ht="12.75">
      <c r="A187" s="112" t="s">
        <v>79</v>
      </c>
      <c r="B187" s="86">
        <v>40</v>
      </c>
      <c r="C187" s="86">
        <v>37</v>
      </c>
      <c r="D187" s="48">
        <f t="shared" si="20"/>
        <v>108.10810810810811</v>
      </c>
      <c r="E187" s="66" t="s">
        <v>84</v>
      </c>
      <c r="F187" s="66" t="s">
        <v>84</v>
      </c>
      <c r="G187" s="48" t="s">
        <v>84</v>
      </c>
      <c r="H187" s="86">
        <v>40</v>
      </c>
      <c r="I187" s="86">
        <v>37</v>
      </c>
      <c r="J187" s="48">
        <f t="shared" si="21"/>
        <v>108.10810810810811</v>
      </c>
      <c r="K187" s="66" t="s">
        <v>84</v>
      </c>
      <c r="L187" s="66" t="s">
        <v>84</v>
      </c>
      <c r="M187" s="48" t="s">
        <v>84</v>
      </c>
      <c r="O187" s="285"/>
      <c r="P187" s="285"/>
      <c r="Q187" s="278"/>
      <c r="R187" s="278"/>
      <c r="S187" s="278"/>
      <c r="T187" s="278"/>
      <c r="U187" s="285"/>
      <c r="V187" s="285"/>
      <c r="W187" s="278"/>
      <c r="X187" s="278"/>
      <c r="Y187" s="278"/>
    </row>
    <row r="188" spans="1:25" ht="12.75">
      <c r="A188" s="112" t="s">
        <v>80</v>
      </c>
      <c r="B188" s="86">
        <v>126682</v>
      </c>
      <c r="C188" s="86">
        <v>91402</v>
      </c>
      <c r="D188" s="48">
        <f t="shared" si="20"/>
        <v>138.59871775234677</v>
      </c>
      <c r="E188" s="86">
        <v>92647</v>
      </c>
      <c r="F188" s="86">
        <v>56894</v>
      </c>
      <c r="G188" s="48">
        <f t="shared" si="23"/>
        <v>162.84142440327625</v>
      </c>
      <c r="H188" s="86">
        <v>1718</v>
      </c>
      <c r="I188" s="86">
        <v>2880</v>
      </c>
      <c r="J188" s="48">
        <f t="shared" si="21"/>
        <v>59.65277777777778</v>
      </c>
      <c r="K188" s="86">
        <v>32317</v>
      </c>
      <c r="L188" s="86">
        <v>31628</v>
      </c>
      <c r="M188" s="48">
        <f t="shared" si="22"/>
        <v>102.17844947514861</v>
      </c>
      <c r="O188" s="285"/>
      <c r="P188" s="285"/>
      <c r="Q188" s="278"/>
      <c r="R188" s="285"/>
      <c r="S188" s="285"/>
      <c r="T188" s="278"/>
      <c r="U188" s="285"/>
      <c r="V188" s="285"/>
      <c r="W188" s="278"/>
      <c r="X188" s="285"/>
      <c r="Y188" s="285"/>
    </row>
    <row r="189" spans="1:25" ht="12.75">
      <c r="A189" s="112" t="s">
        <v>81</v>
      </c>
      <c r="B189" s="86">
        <v>254154</v>
      </c>
      <c r="C189" s="86">
        <v>261412</v>
      </c>
      <c r="D189" s="48">
        <f t="shared" si="20"/>
        <v>97.22353985279942</v>
      </c>
      <c r="E189" s="86">
        <v>60745</v>
      </c>
      <c r="F189" s="86">
        <v>58987</v>
      </c>
      <c r="G189" s="48">
        <f t="shared" si="23"/>
        <v>102.9803176971197</v>
      </c>
      <c r="H189" s="86">
        <v>10368</v>
      </c>
      <c r="I189" s="86">
        <v>9042</v>
      </c>
      <c r="J189" s="48">
        <f t="shared" si="21"/>
        <v>114.66489714664897</v>
      </c>
      <c r="K189" s="86">
        <v>183041</v>
      </c>
      <c r="L189" s="86">
        <v>193383</v>
      </c>
      <c r="M189" s="48">
        <f t="shared" si="22"/>
        <v>94.65206352161256</v>
      </c>
      <c r="O189" s="285"/>
      <c r="P189" s="285"/>
      <c r="Q189" s="278"/>
      <c r="R189" s="285"/>
      <c r="S189" s="285"/>
      <c r="T189" s="278"/>
      <c r="U189" s="285"/>
      <c r="V189" s="285"/>
      <c r="W189" s="278"/>
      <c r="X189" s="285"/>
      <c r="Y189" s="285"/>
    </row>
    <row r="190" spans="1:25" ht="12.75">
      <c r="A190" s="112" t="s">
        <v>82</v>
      </c>
      <c r="B190" s="86">
        <v>2887</v>
      </c>
      <c r="C190" s="86">
        <v>5821</v>
      </c>
      <c r="D190" s="48">
        <f t="shared" si="20"/>
        <v>49.596289297371584</v>
      </c>
      <c r="E190" s="66" t="s">
        <v>84</v>
      </c>
      <c r="F190" s="66" t="s">
        <v>84</v>
      </c>
      <c r="G190" s="48" t="s">
        <v>84</v>
      </c>
      <c r="H190" s="86">
        <v>1777</v>
      </c>
      <c r="I190" s="86">
        <v>2348</v>
      </c>
      <c r="J190" s="48">
        <f t="shared" si="21"/>
        <v>75.68143100511072</v>
      </c>
      <c r="K190" s="86">
        <v>1110</v>
      </c>
      <c r="L190" s="86">
        <v>3473</v>
      </c>
      <c r="M190" s="48">
        <f t="shared" si="22"/>
        <v>31.96084077166715</v>
      </c>
      <c r="O190" s="285"/>
      <c r="P190" s="285"/>
      <c r="Q190" s="278"/>
      <c r="R190" s="278"/>
      <c r="S190" s="278"/>
      <c r="T190" s="278"/>
      <c r="U190" s="285"/>
      <c r="V190" s="285"/>
      <c r="W190" s="278"/>
      <c r="X190" s="285"/>
      <c r="Y190" s="285"/>
    </row>
    <row r="191" spans="1:25" s="208" customFormat="1" ht="12.75">
      <c r="A191" s="185" t="s">
        <v>106</v>
      </c>
      <c r="B191" s="86">
        <v>674</v>
      </c>
      <c r="C191" s="86">
        <v>1471</v>
      </c>
      <c r="D191" s="48">
        <f t="shared" si="20"/>
        <v>45.81917063222298</v>
      </c>
      <c r="E191" s="66" t="s">
        <v>84</v>
      </c>
      <c r="F191" s="66" t="s">
        <v>84</v>
      </c>
      <c r="G191" s="48" t="s">
        <v>84</v>
      </c>
      <c r="H191" s="86">
        <v>209</v>
      </c>
      <c r="I191" s="86">
        <v>105</v>
      </c>
      <c r="J191" s="48">
        <f t="shared" si="21"/>
        <v>199.04761904761904</v>
      </c>
      <c r="K191" s="86">
        <v>465</v>
      </c>
      <c r="L191" s="86">
        <v>1366</v>
      </c>
      <c r="M191" s="48">
        <f t="shared" si="22"/>
        <v>34.04099560761347</v>
      </c>
      <c r="O191" s="285"/>
      <c r="P191" s="285"/>
      <c r="Q191" s="278"/>
      <c r="R191" s="278"/>
      <c r="S191" s="278"/>
      <c r="T191" s="278"/>
      <c r="U191" s="285"/>
      <c r="V191" s="285"/>
      <c r="W191" s="278"/>
      <c r="X191" s="285"/>
      <c r="Y191" s="285"/>
    </row>
    <row r="192" spans="1:25" s="184" customFormat="1" ht="12.75">
      <c r="A192" s="112" t="s">
        <v>83</v>
      </c>
      <c r="B192" s="86">
        <v>59601</v>
      </c>
      <c r="C192" s="86">
        <v>67336</v>
      </c>
      <c r="D192" s="48">
        <f t="shared" si="20"/>
        <v>88.51283117500297</v>
      </c>
      <c r="E192" s="86">
        <v>9364</v>
      </c>
      <c r="F192" s="86">
        <v>8897</v>
      </c>
      <c r="G192" s="48">
        <f t="shared" si="23"/>
        <v>105.24896032370462</v>
      </c>
      <c r="H192" s="86">
        <v>2259</v>
      </c>
      <c r="I192" s="86">
        <v>12021</v>
      </c>
      <c r="J192" s="48">
        <f t="shared" si="21"/>
        <v>18.792113800848515</v>
      </c>
      <c r="K192" s="86">
        <v>47978</v>
      </c>
      <c r="L192" s="86">
        <v>46418</v>
      </c>
      <c r="M192" s="48">
        <f t="shared" si="22"/>
        <v>103.36076522038864</v>
      </c>
      <c r="O192" s="285"/>
      <c r="P192" s="285"/>
      <c r="Q192" s="278"/>
      <c r="R192" s="285"/>
      <c r="S192" s="285"/>
      <c r="T192" s="278"/>
      <c r="U192" s="285"/>
      <c r="V192" s="285"/>
      <c r="W192" s="278"/>
      <c r="X192" s="285"/>
      <c r="Y192" s="285"/>
    </row>
    <row r="193" spans="1:25" ht="12.75">
      <c r="A193" s="46" t="s">
        <v>111</v>
      </c>
      <c r="B193" s="86">
        <v>4</v>
      </c>
      <c r="C193" s="86">
        <v>4</v>
      </c>
      <c r="D193" s="48">
        <f t="shared" si="20"/>
        <v>100</v>
      </c>
      <c r="E193" s="66" t="s">
        <v>84</v>
      </c>
      <c r="F193" s="66" t="s">
        <v>84</v>
      </c>
      <c r="G193" s="48" t="s">
        <v>84</v>
      </c>
      <c r="H193" s="66" t="s">
        <v>84</v>
      </c>
      <c r="I193" s="66" t="s">
        <v>84</v>
      </c>
      <c r="J193" s="48" t="s">
        <v>84</v>
      </c>
      <c r="K193" s="86">
        <v>4</v>
      </c>
      <c r="L193" s="86">
        <v>4</v>
      </c>
      <c r="M193" s="48">
        <f t="shared" si="22"/>
        <v>100</v>
      </c>
      <c r="O193" s="285"/>
      <c r="P193" s="285"/>
      <c r="Q193" s="278"/>
      <c r="R193" s="278"/>
      <c r="S193" s="278"/>
      <c r="T193" s="278"/>
      <c r="U193" s="278"/>
      <c r="V193" s="278"/>
      <c r="W193" s="278"/>
      <c r="X193" s="285"/>
      <c r="Y193" s="285"/>
    </row>
    <row r="194" spans="1:25" ht="12.75">
      <c r="A194" s="112" t="s">
        <v>85</v>
      </c>
      <c r="B194" s="86">
        <v>179</v>
      </c>
      <c r="C194" s="86">
        <v>205</v>
      </c>
      <c r="D194" s="48">
        <f t="shared" si="20"/>
        <v>87.31707317073172</v>
      </c>
      <c r="E194" s="86">
        <v>59</v>
      </c>
      <c r="F194" s="86">
        <v>205</v>
      </c>
      <c r="G194" s="48">
        <f t="shared" si="23"/>
        <v>28.780487804878053</v>
      </c>
      <c r="H194" s="66" t="s">
        <v>84</v>
      </c>
      <c r="I194" s="66" t="s">
        <v>84</v>
      </c>
      <c r="J194" s="48" t="s">
        <v>84</v>
      </c>
      <c r="K194" s="86">
        <v>120</v>
      </c>
      <c r="L194" s="66" t="s">
        <v>84</v>
      </c>
      <c r="M194" s="48" t="s">
        <v>84</v>
      </c>
      <c r="O194" s="285"/>
      <c r="P194" s="285"/>
      <c r="Q194" s="278"/>
      <c r="R194" s="285"/>
      <c r="S194" s="285"/>
      <c r="T194" s="278"/>
      <c r="U194" s="278"/>
      <c r="V194" s="278"/>
      <c r="W194" s="278"/>
      <c r="X194" s="285"/>
      <c r="Y194" s="285"/>
    </row>
    <row r="195" spans="1:25" ht="12.75">
      <c r="A195" s="147" t="s">
        <v>86</v>
      </c>
      <c r="B195" s="169">
        <v>3305</v>
      </c>
      <c r="C195" s="169">
        <v>3544</v>
      </c>
      <c r="D195" s="50">
        <f t="shared" si="20"/>
        <v>93.25620767494357</v>
      </c>
      <c r="E195" s="90" t="s">
        <v>84</v>
      </c>
      <c r="F195" s="90" t="s">
        <v>84</v>
      </c>
      <c r="G195" s="50" t="s">
        <v>84</v>
      </c>
      <c r="H195" s="169">
        <v>734</v>
      </c>
      <c r="I195" s="169">
        <v>872</v>
      </c>
      <c r="J195" s="50">
        <f t="shared" si="21"/>
        <v>84.1743119266055</v>
      </c>
      <c r="K195" s="169">
        <v>2571</v>
      </c>
      <c r="L195" s="169">
        <v>2672</v>
      </c>
      <c r="M195" s="50">
        <f t="shared" si="22"/>
        <v>96.22005988023953</v>
      </c>
      <c r="O195" s="285"/>
      <c r="P195" s="285"/>
      <c r="Q195" s="278"/>
      <c r="R195" s="278"/>
      <c r="S195" s="278"/>
      <c r="T195" s="278"/>
      <c r="U195" s="285"/>
      <c r="V195" s="285"/>
      <c r="W195" s="278"/>
      <c r="X195" s="285"/>
      <c r="Y195" s="285"/>
    </row>
    <row r="196" spans="1:25" ht="12.75">
      <c r="A196" s="112"/>
      <c r="B196" s="33"/>
      <c r="C196" s="33"/>
      <c r="D196" s="34"/>
      <c r="E196" s="256"/>
      <c r="F196" s="202"/>
      <c r="G196" s="34"/>
      <c r="H196" s="256"/>
      <c r="I196" s="211"/>
      <c r="J196" s="34"/>
      <c r="K196" s="256"/>
      <c r="L196" s="256"/>
      <c r="M196" s="34"/>
      <c r="O196" s="170"/>
      <c r="P196" s="170"/>
      <c r="Q196" s="178"/>
      <c r="R196" s="178"/>
      <c r="S196" s="178"/>
      <c r="T196" s="178"/>
      <c r="U196" s="170"/>
      <c r="V196" s="170"/>
      <c r="W196" s="178"/>
      <c r="X196" s="170"/>
      <c r="Y196" s="170"/>
    </row>
    <row r="197" spans="1:19" ht="24.75" customHeight="1">
      <c r="A197" s="433" t="s">
        <v>185</v>
      </c>
      <c r="B197" s="433"/>
      <c r="C197" s="433"/>
      <c r="D197" s="433"/>
      <c r="E197" s="433"/>
      <c r="F197" s="433"/>
      <c r="G197" s="433"/>
      <c r="H197" s="433"/>
      <c r="I197" s="433"/>
      <c r="J197" s="433"/>
      <c r="K197" s="433"/>
      <c r="L197" s="433"/>
      <c r="M197" s="433"/>
      <c r="O197" s="224"/>
      <c r="P197" s="224"/>
      <c r="Q197" s="224"/>
      <c r="R197" s="224"/>
      <c r="S197" s="224"/>
    </row>
    <row r="198" spans="2:13" ht="12.75"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9" t="s">
        <v>101</v>
      </c>
    </row>
    <row r="199" spans="1:13" ht="15" customHeight="1">
      <c r="A199" s="391"/>
      <c r="B199" s="428" t="s">
        <v>115</v>
      </c>
      <c r="C199" s="428"/>
      <c r="D199" s="428"/>
      <c r="E199" s="428" t="s">
        <v>119</v>
      </c>
      <c r="F199" s="428"/>
      <c r="G199" s="429"/>
      <c r="H199" s="429"/>
      <c r="I199" s="429"/>
      <c r="J199" s="429"/>
      <c r="K199" s="429"/>
      <c r="L199" s="429"/>
      <c r="M199" s="430"/>
    </row>
    <row r="200" spans="1:13" ht="31.5" customHeight="1">
      <c r="A200" s="392"/>
      <c r="B200" s="428"/>
      <c r="C200" s="428"/>
      <c r="D200" s="428"/>
      <c r="E200" s="428" t="s">
        <v>116</v>
      </c>
      <c r="F200" s="428"/>
      <c r="G200" s="428"/>
      <c r="H200" s="428" t="s">
        <v>117</v>
      </c>
      <c r="I200" s="428"/>
      <c r="J200" s="428"/>
      <c r="K200" s="428" t="s">
        <v>118</v>
      </c>
      <c r="L200" s="428"/>
      <c r="M200" s="431"/>
    </row>
    <row r="201" spans="1:13" ht="48" customHeight="1">
      <c r="A201" s="427"/>
      <c r="B201" s="310" t="s">
        <v>194</v>
      </c>
      <c r="C201" s="310" t="s">
        <v>120</v>
      </c>
      <c r="D201" s="310" t="s">
        <v>195</v>
      </c>
      <c r="E201" s="310" t="s">
        <v>194</v>
      </c>
      <c r="F201" s="310" t="s">
        <v>120</v>
      </c>
      <c r="G201" s="310" t="s">
        <v>195</v>
      </c>
      <c r="H201" s="310" t="s">
        <v>194</v>
      </c>
      <c r="I201" s="310" t="s">
        <v>120</v>
      </c>
      <c r="J201" s="310" t="s">
        <v>195</v>
      </c>
      <c r="K201" s="310" t="s">
        <v>194</v>
      </c>
      <c r="L201" s="310" t="s">
        <v>120</v>
      </c>
      <c r="M201" s="311" t="s">
        <v>195</v>
      </c>
    </row>
    <row r="202" spans="1:26" ht="12.75">
      <c r="A202" s="244" t="s">
        <v>69</v>
      </c>
      <c r="B202" s="120">
        <f>E202+H202+K202</f>
        <v>4528740</v>
      </c>
      <c r="C202" s="120">
        <f>F202+I202+L202</f>
        <v>4110444</v>
      </c>
      <c r="D202" s="320">
        <f>B202/C202%</f>
        <v>110.1764188978125</v>
      </c>
      <c r="E202" s="170">
        <v>299977</v>
      </c>
      <c r="F202" s="170">
        <v>255953</v>
      </c>
      <c r="G202" s="320">
        <f>E202/F202%</f>
        <v>117.20003281852527</v>
      </c>
      <c r="H202" s="321">
        <v>2313086</v>
      </c>
      <c r="I202" s="321">
        <v>2072713</v>
      </c>
      <c r="J202" s="320">
        <f>H202/I202%</f>
        <v>111.5970228391485</v>
      </c>
      <c r="K202" s="86">
        <v>1915677</v>
      </c>
      <c r="L202" s="170">
        <v>1781778</v>
      </c>
      <c r="M202" s="320">
        <f>K202/L202%</f>
        <v>107.51490926479057</v>
      </c>
      <c r="O202" s="285"/>
      <c r="P202" s="285"/>
      <c r="Q202" s="278"/>
      <c r="R202" s="285"/>
      <c r="S202" s="285"/>
      <c r="T202" s="278"/>
      <c r="U202" s="285"/>
      <c r="V202" s="285"/>
      <c r="W202" s="278"/>
      <c r="X202" s="285"/>
      <c r="Y202" s="285"/>
      <c r="Z202" s="250"/>
    </row>
    <row r="203" spans="1:26" s="184" customFormat="1" ht="12.75">
      <c r="A203" s="185" t="s">
        <v>108</v>
      </c>
      <c r="B203" s="33">
        <f aca="true" t="shared" si="24" ref="B203:C219">E203+H203+K203</f>
        <v>408957</v>
      </c>
      <c r="C203" s="33">
        <f t="shared" si="24"/>
        <v>371836</v>
      </c>
      <c r="D203" s="48">
        <f aca="true" t="shared" si="25" ref="D203:D222">B203/C203%</f>
        <v>109.98316462096193</v>
      </c>
      <c r="E203" s="170">
        <v>10512</v>
      </c>
      <c r="F203" s="170">
        <v>8515</v>
      </c>
      <c r="G203" s="48">
        <f aca="true" t="shared" si="26" ref="G203:G222">E203/F203%</f>
        <v>123.45273047563123</v>
      </c>
      <c r="H203" s="86">
        <v>278889</v>
      </c>
      <c r="I203" s="86">
        <v>251720</v>
      </c>
      <c r="J203" s="48">
        <f aca="true" t="shared" si="27" ref="J203:J219">H203/I203%</f>
        <v>110.7933418083585</v>
      </c>
      <c r="K203" s="86">
        <v>119556</v>
      </c>
      <c r="L203" s="86">
        <v>111601</v>
      </c>
      <c r="M203" s="48">
        <f aca="true" t="shared" si="28" ref="M203:M222">K203/L203%</f>
        <v>107.12807232910099</v>
      </c>
      <c r="O203" s="285"/>
      <c r="P203" s="285"/>
      <c r="Q203" s="278"/>
      <c r="R203" s="285"/>
      <c r="S203" s="285"/>
      <c r="T203" s="278"/>
      <c r="U203" s="285"/>
      <c r="V203" s="285"/>
      <c r="W203" s="278"/>
      <c r="X203" s="285"/>
      <c r="Y203" s="285"/>
      <c r="Z203" s="251"/>
    </row>
    <row r="204" spans="1:26" ht="12.75">
      <c r="A204" s="112" t="s">
        <v>70</v>
      </c>
      <c r="B204" s="33">
        <f t="shared" si="24"/>
        <v>285778</v>
      </c>
      <c r="C204" s="33">
        <f t="shared" si="24"/>
        <v>265713</v>
      </c>
      <c r="D204" s="48">
        <f t="shared" si="25"/>
        <v>107.55138062496</v>
      </c>
      <c r="E204" s="170">
        <v>66959</v>
      </c>
      <c r="F204" s="170">
        <v>57425</v>
      </c>
      <c r="G204" s="48">
        <f t="shared" si="26"/>
        <v>116.60252503265129</v>
      </c>
      <c r="H204" s="86">
        <v>77853</v>
      </c>
      <c r="I204" s="86">
        <v>71683</v>
      </c>
      <c r="J204" s="48">
        <f t="shared" si="27"/>
        <v>108.60734065259545</v>
      </c>
      <c r="K204" s="86">
        <v>140966</v>
      </c>
      <c r="L204" s="86">
        <v>136605</v>
      </c>
      <c r="M204" s="48">
        <f t="shared" si="28"/>
        <v>103.19241609018704</v>
      </c>
      <c r="O204" s="285"/>
      <c r="P204" s="285"/>
      <c r="Q204" s="278"/>
      <c r="R204" s="285"/>
      <c r="S204" s="285"/>
      <c r="T204" s="278"/>
      <c r="U204" s="285"/>
      <c r="V204" s="285"/>
      <c r="W204" s="278"/>
      <c r="X204" s="285"/>
      <c r="Y204" s="285"/>
      <c r="Z204" s="250"/>
    </row>
    <row r="205" spans="1:26" ht="12.75">
      <c r="A205" s="112" t="s">
        <v>71</v>
      </c>
      <c r="B205" s="33">
        <f t="shared" si="24"/>
        <v>311227</v>
      </c>
      <c r="C205" s="33">
        <f t="shared" si="24"/>
        <v>251173</v>
      </c>
      <c r="D205" s="48">
        <f t="shared" si="25"/>
        <v>123.90941701536391</v>
      </c>
      <c r="E205" s="170">
        <v>26095</v>
      </c>
      <c r="F205" s="170">
        <v>22616</v>
      </c>
      <c r="G205" s="48">
        <f t="shared" si="26"/>
        <v>115.38291475061904</v>
      </c>
      <c r="H205" s="86">
        <v>221121</v>
      </c>
      <c r="I205" s="86">
        <v>173745</v>
      </c>
      <c r="J205" s="48">
        <f t="shared" si="27"/>
        <v>127.26754726754726</v>
      </c>
      <c r="K205" s="86">
        <v>64011</v>
      </c>
      <c r="L205" s="86">
        <v>54812</v>
      </c>
      <c r="M205" s="48">
        <f t="shared" si="28"/>
        <v>116.78282128001167</v>
      </c>
      <c r="O205" s="285"/>
      <c r="P205" s="285"/>
      <c r="Q205" s="278"/>
      <c r="R205" s="285"/>
      <c r="S205" s="285"/>
      <c r="T205" s="278"/>
      <c r="U205" s="285"/>
      <c r="V205" s="285"/>
      <c r="W205" s="278"/>
      <c r="X205" s="285"/>
      <c r="Y205" s="285"/>
      <c r="Z205" s="250"/>
    </row>
    <row r="206" spans="1:26" s="184" customFormat="1" ht="12.75">
      <c r="A206" s="112" t="s">
        <v>72</v>
      </c>
      <c r="B206" s="33">
        <f t="shared" si="24"/>
        <v>268303</v>
      </c>
      <c r="C206" s="33">
        <f t="shared" si="24"/>
        <v>253704</v>
      </c>
      <c r="D206" s="48">
        <f t="shared" si="25"/>
        <v>105.75434364456217</v>
      </c>
      <c r="E206" s="170">
        <v>14835</v>
      </c>
      <c r="F206" s="170">
        <v>13052</v>
      </c>
      <c r="G206" s="48">
        <f t="shared" si="26"/>
        <v>113.66074164878945</v>
      </c>
      <c r="H206" s="86">
        <v>141789</v>
      </c>
      <c r="I206" s="86">
        <v>135571</v>
      </c>
      <c r="J206" s="48">
        <f t="shared" si="27"/>
        <v>104.58652661704937</v>
      </c>
      <c r="K206" s="86">
        <v>111679</v>
      </c>
      <c r="L206" s="86">
        <v>105081</v>
      </c>
      <c r="M206" s="48">
        <f t="shared" si="28"/>
        <v>106.27896575023078</v>
      </c>
      <c r="O206" s="285"/>
      <c r="P206" s="285"/>
      <c r="Q206" s="278"/>
      <c r="R206" s="285"/>
      <c r="S206" s="285"/>
      <c r="T206" s="278"/>
      <c r="U206" s="285"/>
      <c r="V206" s="285"/>
      <c r="W206" s="278"/>
      <c r="X206" s="285"/>
      <c r="Y206" s="285"/>
      <c r="Z206" s="251"/>
    </row>
    <row r="207" spans="1:26" ht="12.75">
      <c r="A207" s="112" t="s">
        <v>73</v>
      </c>
      <c r="B207" s="33">
        <f t="shared" si="24"/>
        <v>118292</v>
      </c>
      <c r="C207" s="33">
        <f t="shared" si="24"/>
        <v>111870</v>
      </c>
      <c r="D207" s="48">
        <f t="shared" si="25"/>
        <v>105.74059175829088</v>
      </c>
      <c r="E207" s="170">
        <v>1990</v>
      </c>
      <c r="F207" s="170">
        <v>2067</v>
      </c>
      <c r="G207" s="48">
        <f t="shared" si="26"/>
        <v>96.27479438800192</v>
      </c>
      <c r="H207" s="86">
        <v>68706</v>
      </c>
      <c r="I207" s="86">
        <v>63412</v>
      </c>
      <c r="J207" s="48">
        <f t="shared" si="27"/>
        <v>108.3485775562985</v>
      </c>
      <c r="K207" s="86">
        <v>47596</v>
      </c>
      <c r="L207" s="86">
        <v>46391</v>
      </c>
      <c r="M207" s="48">
        <f t="shared" si="28"/>
        <v>102.59748658144898</v>
      </c>
      <c r="O207" s="285"/>
      <c r="P207" s="285"/>
      <c r="Q207" s="278"/>
      <c r="R207" s="285"/>
      <c r="S207" s="285"/>
      <c r="T207" s="278"/>
      <c r="U207" s="285"/>
      <c r="V207" s="285"/>
      <c r="W207" s="278"/>
      <c r="X207" s="285"/>
      <c r="Y207" s="285"/>
      <c r="Z207" s="250"/>
    </row>
    <row r="208" spans="1:26" ht="12.75">
      <c r="A208" s="112" t="s">
        <v>74</v>
      </c>
      <c r="B208" s="33">
        <f t="shared" si="24"/>
        <v>330004</v>
      </c>
      <c r="C208" s="33">
        <f t="shared" si="24"/>
        <v>293308</v>
      </c>
      <c r="D208" s="48">
        <f t="shared" si="25"/>
        <v>112.51108050240703</v>
      </c>
      <c r="E208" s="170">
        <v>14152</v>
      </c>
      <c r="F208" s="170">
        <v>11442</v>
      </c>
      <c r="G208" s="48">
        <f t="shared" si="26"/>
        <v>123.68467051214823</v>
      </c>
      <c r="H208" s="86">
        <v>238903</v>
      </c>
      <c r="I208" s="86">
        <v>211727</v>
      </c>
      <c r="J208" s="48">
        <f t="shared" si="27"/>
        <v>112.8353965247701</v>
      </c>
      <c r="K208" s="86">
        <v>76949</v>
      </c>
      <c r="L208" s="86">
        <v>70139</v>
      </c>
      <c r="M208" s="48">
        <f t="shared" si="28"/>
        <v>109.70929154963716</v>
      </c>
      <c r="O208" s="285"/>
      <c r="P208" s="285"/>
      <c r="Q208" s="278"/>
      <c r="R208" s="285"/>
      <c r="S208" s="285"/>
      <c r="T208" s="278"/>
      <c r="U208" s="285"/>
      <c r="V208" s="285"/>
      <c r="W208" s="278"/>
      <c r="X208" s="285"/>
      <c r="Y208" s="285"/>
      <c r="Z208" s="250"/>
    </row>
    <row r="209" spans="1:26" ht="12.75">
      <c r="A209" s="112" t="s">
        <v>75</v>
      </c>
      <c r="B209" s="33">
        <f t="shared" si="24"/>
        <v>190159</v>
      </c>
      <c r="C209" s="33">
        <f t="shared" si="24"/>
        <v>178152</v>
      </c>
      <c r="D209" s="48">
        <f t="shared" si="25"/>
        <v>106.73975032556469</v>
      </c>
      <c r="E209" s="170">
        <v>2472</v>
      </c>
      <c r="F209" s="170">
        <v>2096</v>
      </c>
      <c r="G209" s="48">
        <f t="shared" si="26"/>
        <v>117.93893129770991</v>
      </c>
      <c r="H209" s="86">
        <v>98493</v>
      </c>
      <c r="I209" s="86">
        <v>90286</v>
      </c>
      <c r="J209" s="48">
        <f t="shared" si="27"/>
        <v>109.09000287973772</v>
      </c>
      <c r="K209" s="86">
        <v>89194</v>
      </c>
      <c r="L209" s="86">
        <v>85770</v>
      </c>
      <c r="M209" s="48">
        <f t="shared" si="28"/>
        <v>103.99207181998368</v>
      </c>
      <c r="O209" s="285"/>
      <c r="P209" s="285"/>
      <c r="Q209" s="278"/>
      <c r="R209" s="285"/>
      <c r="S209" s="285"/>
      <c r="T209" s="278"/>
      <c r="U209" s="285"/>
      <c r="V209" s="285"/>
      <c r="W209" s="278"/>
      <c r="X209" s="285"/>
      <c r="Y209" s="285"/>
      <c r="Z209" s="250"/>
    </row>
    <row r="210" spans="1:26" s="184" customFormat="1" ht="12.75">
      <c r="A210" s="46" t="s">
        <v>109</v>
      </c>
      <c r="B210" s="33">
        <f t="shared" si="24"/>
        <v>205231</v>
      </c>
      <c r="C210" s="33">
        <f t="shared" si="24"/>
        <v>198543</v>
      </c>
      <c r="D210" s="48">
        <f t="shared" si="25"/>
        <v>103.36853981253431</v>
      </c>
      <c r="E210" s="170">
        <v>16408</v>
      </c>
      <c r="F210" s="170">
        <v>13035</v>
      </c>
      <c r="G210" s="48">
        <f t="shared" si="26"/>
        <v>125.8764863828155</v>
      </c>
      <c r="H210" s="86">
        <v>113896</v>
      </c>
      <c r="I210" s="86">
        <v>110129</v>
      </c>
      <c r="J210" s="48">
        <f t="shared" si="27"/>
        <v>103.42053410091802</v>
      </c>
      <c r="K210" s="86">
        <v>74927</v>
      </c>
      <c r="L210" s="86">
        <v>75379</v>
      </c>
      <c r="M210" s="48">
        <f t="shared" si="28"/>
        <v>99.40036349646454</v>
      </c>
      <c r="O210" s="285"/>
      <c r="P210" s="285"/>
      <c r="Q210" s="278"/>
      <c r="R210" s="285"/>
      <c r="S210" s="285"/>
      <c r="T210" s="278"/>
      <c r="U210" s="285"/>
      <c r="V210" s="285"/>
      <c r="W210" s="278"/>
      <c r="X210" s="285"/>
      <c r="Y210" s="285"/>
      <c r="Z210" s="251"/>
    </row>
    <row r="211" spans="1:26" s="111" customFormat="1" ht="12.75">
      <c r="A211" s="112" t="s">
        <v>76</v>
      </c>
      <c r="B211" s="33">
        <f t="shared" si="24"/>
        <v>416685</v>
      </c>
      <c r="C211" s="368">
        <f t="shared" si="24"/>
        <v>371556</v>
      </c>
      <c r="D211" s="369">
        <f t="shared" si="25"/>
        <v>112.14594839001388</v>
      </c>
      <c r="E211" s="170">
        <v>26526</v>
      </c>
      <c r="F211" s="170">
        <v>21364</v>
      </c>
      <c r="G211" s="48">
        <f t="shared" si="26"/>
        <v>124.16214192098859</v>
      </c>
      <c r="H211" s="86">
        <v>260156</v>
      </c>
      <c r="I211" s="86">
        <v>227735</v>
      </c>
      <c r="J211" s="48">
        <f t="shared" si="27"/>
        <v>114.2362833995653</v>
      </c>
      <c r="K211" s="86">
        <v>130003</v>
      </c>
      <c r="L211" s="86">
        <v>122457</v>
      </c>
      <c r="M211" s="48">
        <f t="shared" si="28"/>
        <v>106.16216304498722</v>
      </c>
      <c r="O211" s="285"/>
      <c r="P211" s="285"/>
      <c r="Q211" s="278"/>
      <c r="R211" s="285"/>
      <c r="S211" s="285"/>
      <c r="T211" s="278"/>
      <c r="U211" s="285"/>
      <c r="V211" s="285"/>
      <c r="W211" s="278"/>
      <c r="X211" s="285"/>
      <c r="Y211" s="285"/>
      <c r="Z211" s="257"/>
    </row>
    <row r="212" spans="1:26" ht="12.75">
      <c r="A212" s="112" t="s">
        <v>77</v>
      </c>
      <c r="B212" s="33">
        <f t="shared" si="24"/>
        <v>166693</v>
      </c>
      <c r="C212" s="368">
        <f t="shared" si="24"/>
        <v>153444</v>
      </c>
      <c r="D212" s="369">
        <f t="shared" si="25"/>
        <v>108.63442037485989</v>
      </c>
      <c r="E212" s="170">
        <v>28405</v>
      </c>
      <c r="F212" s="170">
        <v>25636</v>
      </c>
      <c r="G212" s="48">
        <f t="shared" si="26"/>
        <v>110.80121703853955</v>
      </c>
      <c r="H212" s="86">
        <v>60864</v>
      </c>
      <c r="I212" s="86">
        <v>53549</v>
      </c>
      <c r="J212" s="48">
        <f t="shared" si="27"/>
        <v>113.66038581486116</v>
      </c>
      <c r="K212" s="86">
        <v>77424</v>
      </c>
      <c r="L212" s="86">
        <v>74259</v>
      </c>
      <c r="M212" s="48">
        <f t="shared" si="28"/>
        <v>104.26210964327556</v>
      </c>
      <c r="O212" s="285"/>
      <c r="P212" s="285"/>
      <c r="Q212" s="278"/>
      <c r="R212" s="285"/>
      <c r="S212" s="285"/>
      <c r="T212" s="278"/>
      <c r="U212" s="285"/>
      <c r="V212" s="285"/>
      <c r="W212" s="278"/>
      <c r="X212" s="285"/>
      <c r="Y212" s="285"/>
      <c r="Z212" s="250"/>
    </row>
    <row r="213" spans="1:26" ht="12.75">
      <c r="A213" s="112" t="s">
        <v>78</v>
      </c>
      <c r="B213" s="33">
        <f t="shared" si="24"/>
        <v>232683</v>
      </c>
      <c r="C213" s="33">
        <f t="shared" si="24"/>
        <v>202566</v>
      </c>
      <c r="D213" s="48">
        <f t="shared" si="25"/>
        <v>114.8677468084476</v>
      </c>
      <c r="E213" s="170">
        <v>5975</v>
      </c>
      <c r="F213" s="170">
        <v>4868</v>
      </c>
      <c r="G213" s="48">
        <f t="shared" si="26"/>
        <v>122.74034511092852</v>
      </c>
      <c r="H213" s="86">
        <v>113261</v>
      </c>
      <c r="I213" s="86">
        <v>98105</v>
      </c>
      <c r="J213" s="48">
        <f t="shared" si="27"/>
        <v>115.4487538861424</v>
      </c>
      <c r="K213" s="86">
        <v>113447</v>
      </c>
      <c r="L213" s="86">
        <v>99593</v>
      </c>
      <c r="M213" s="48">
        <f t="shared" si="28"/>
        <v>113.91061620796643</v>
      </c>
      <c r="O213" s="285"/>
      <c r="P213" s="285"/>
      <c r="Q213" s="278"/>
      <c r="R213" s="285"/>
      <c r="S213" s="285"/>
      <c r="T213" s="278"/>
      <c r="U213" s="285"/>
      <c r="V213" s="285"/>
      <c r="W213" s="278"/>
      <c r="X213" s="285"/>
      <c r="Y213" s="285"/>
      <c r="Z213" s="250"/>
    </row>
    <row r="214" spans="1:26" ht="12.75">
      <c r="A214" s="112" t="s">
        <v>79</v>
      </c>
      <c r="B214" s="33">
        <f t="shared" si="24"/>
        <v>153450</v>
      </c>
      <c r="C214" s="33">
        <f t="shared" si="24"/>
        <v>143918</v>
      </c>
      <c r="D214" s="48">
        <f t="shared" si="25"/>
        <v>106.62321599799886</v>
      </c>
      <c r="E214" s="170">
        <v>1535</v>
      </c>
      <c r="F214" s="170">
        <v>1505</v>
      </c>
      <c r="G214" s="48">
        <f t="shared" si="26"/>
        <v>101.99335548172758</v>
      </c>
      <c r="H214" s="86">
        <v>73838</v>
      </c>
      <c r="I214" s="86">
        <v>65309</v>
      </c>
      <c r="J214" s="48">
        <f t="shared" si="27"/>
        <v>113.05945581772802</v>
      </c>
      <c r="K214" s="86">
        <v>78077</v>
      </c>
      <c r="L214" s="86">
        <v>77104</v>
      </c>
      <c r="M214" s="48">
        <f t="shared" si="28"/>
        <v>101.26193193608633</v>
      </c>
      <c r="O214" s="285"/>
      <c r="P214" s="285"/>
      <c r="Q214" s="278"/>
      <c r="R214" s="285"/>
      <c r="S214" s="285"/>
      <c r="T214" s="278"/>
      <c r="U214" s="285"/>
      <c r="V214" s="285"/>
      <c r="W214" s="278"/>
      <c r="X214" s="285"/>
      <c r="Y214" s="285"/>
      <c r="Z214" s="250"/>
    </row>
    <row r="215" spans="1:26" ht="12.75">
      <c r="A215" s="112" t="s">
        <v>80</v>
      </c>
      <c r="B215" s="33">
        <f t="shared" si="24"/>
        <v>283949</v>
      </c>
      <c r="C215" s="33">
        <f t="shared" si="24"/>
        <v>256866</v>
      </c>
      <c r="D215" s="48">
        <f t="shared" si="25"/>
        <v>110.54362975247795</v>
      </c>
      <c r="E215" s="170">
        <v>25190</v>
      </c>
      <c r="F215" s="170">
        <v>21207</v>
      </c>
      <c r="G215" s="48">
        <f t="shared" si="26"/>
        <v>118.7815343990192</v>
      </c>
      <c r="H215" s="86">
        <v>150509</v>
      </c>
      <c r="I215" s="86">
        <v>139414</v>
      </c>
      <c r="J215" s="48">
        <f t="shared" si="27"/>
        <v>107.95831121695095</v>
      </c>
      <c r="K215" s="86">
        <v>108250</v>
      </c>
      <c r="L215" s="86">
        <v>96245</v>
      </c>
      <c r="M215" s="48">
        <f t="shared" si="28"/>
        <v>112.47337524027222</v>
      </c>
      <c r="O215" s="285"/>
      <c r="P215" s="285"/>
      <c r="Q215" s="278"/>
      <c r="R215" s="285"/>
      <c r="S215" s="285"/>
      <c r="T215" s="278"/>
      <c r="U215" s="285"/>
      <c r="V215" s="285"/>
      <c r="W215" s="278"/>
      <c r="X215" s="285"/>
      <c r="Y215" s="285"/>
      <c r="Z215" s="250"/>
    </row>
    <row r="216" spans="1:26" ht="12.75">
      <c r="A216" s="112" t="s">
        <v>81</v>
      </c>
      <c r="B216" s="33">
        <f t="shared" si="24"/>
        <v>200390</v>
      </c>
      <c r="C216" s="33">
        <f t="shared" si="24"/>
        <v>191471</v>
      </c>
      <c r="D216" s="48">
        <f t="shared" si="25"/>
        <v>104.65814666450794</v>
      </c>
      <c r="E216" s="86">
        <v>19560</v>
      </c>
      <c r="F216" s="86">
        <v>17724</v>
      </c>
      <c r="G216" s="48">
        <f t="shared" si="26"/>
        <v>110.35883547731888</v>
      </c>
      <c r="H216" s="86">
        <v>46376</v>
      </c>
      <c r="I216" s="86">
        <v>43783</v>
      </c>
      <c r="J216" s="48">
        <f t="shared" si="27"/>
        <v>105.92238996870933</v>
      </c>
      <c r="K216" s="86">
        <v>134454</v>
      </c>
      <c r="L216" s="86">
        <v>129964</v>
      </c>
      <c r="M216" s="48">
        <f t="shared" si="28"/>
        <v>103.45480286848665</v>
      </c>
      <c r="O216" s="285"/>
      <c r="P216" s="285"/>
      <c r="Q216" s="278"/>
      <c r="R216" s="285"/>
      <c r="S216" s="285"/>
      <c r="T216" s="278"/>
      <c r="U216" s="285"/>
      <c r="V216" s="285"/>
      <c r="W216" s="278"/>
      <c r="X216" s="285"/>
      <c r="Y216" s="285"/>
      <c r="Z216" s="250"/>
    </row>
    <row r="217" spans="1:26" ht="12.75">
      <c r="A217" s="112" t="s">
        <v>82</v>
      </c>
      <c r="B217" s="33">
        <f t="shared" si="24"/>
        <v>472212</v>
      </c>
      <c r="C217" s="33">
        <f t="shared" si="24"/>
        <v>432289</v>
      </c>
      <c r="D217" s="48">
        <f t="shared" si="25"/>
        <v>109.23525696929599</v>
      </c>
      <c r="E217" s="86">
        <v>25428</v>
      </c>
      <c r="F217" s="86">
        <v>22195</v>
      </c>
      <c r="G217" s="48">
        <f t="shared" si="26"/>
        <v>114.56634377111963</v>
      </c>
      <c r="H217" s="86">
        <v>73278</v>
      </c>
      <c r="I217" s="86">
        <v>67055</v>
      </c>
      <c r="J217" s="48">
        <f t="shared" si="27"/>
        <v>109.28044142867796</v>
      </c>
      <c r="K217" s="86">
        <v>373506</v>
      </c>
      <c r="L217" s="86">
        <v>343039</v>
      </c>
      <c r="M217" s="48">
        <f t="shared" si="28"/>
        <v>108.8814974390667</v>
      </c>
      <c r="O217" s="285"/>
      <c r="P217" s="285"/>
      <c r="Q217" s="278"/>
      <c r="R217" s="285"/>
      <c r="S217" s="285"/>
      <c r="T217" s="278"/>
      <c r="U217" s="285"/>
      <c r="V217" s="285"/>
      <c r="W217" s="278"/>
      <c r="X217" s="285"/>
      <c r="Y217" s="285"/>
      <c r="Z217" s="250"/>
    </row>
    <row r="218" spans="1:26" s="208" customFormat="1" ht="12.75">
      <c r="A218" s="185" t="s">
        <v>106</v>
      </c>
      <c r="B218" s="33">
        <f t="shared" si="24"/>
        <v>220291</v>
      </c>
      <c r="C218" s="33">
        <f t="shared" si="24"/>
        <v>197426</v>
      </c>
      <c r="D218" s="48">
        <f t="shared" si="25"/>
        <v>111.58155460780242</v>
      </c>
      <c r="E218" s="86">
        <v>3934</v>
      </c>
      <c r="F218" s="86">
        <v>3022</v>
      </c>
      <c r="G218" s="48">
        <f t="shared" si="26"/>
        <v>130.17868960953012</v>
      </c>
      <c r="H218" s="86">
        <v>161784</v>
      </c>
      <c r="I218" s="86">
        <v>148732</v>
      </c>
      <c r="J218" s="48">
        <f t="shared" si="27"/>
        <v>108.77551569265525</v>
      </c>
      <c r="K218" s="86">
        <v>54573</v>
      </c>
      <c r="L218" s="86">
        <v>45672</v>
      </c>
      <c r="M218" s="48">
        <f t="shared" si="28"/>
        <v>119.488964792433</v>
      </c>
      <c r="O218" s="285"/>
      <c r="P218" s="285"/>
      <c r="Q218" s="278"/>
      <c r="R218" s="285"/>
      <c r="S218" s="285"/>
      <c r="T218" s="278"/>
      <c r="U218" s="285"/>
      <c r="V218" s="285"/>
      <c r="W218" s="278"/>
      <c r="X218" s="285"/>
      <c r="Y218" s="285"/>
      <c r="Z218" s="257"/>
    </row>
    <row r="219" spans="1:26" s="184" customFormat="1" ht="12.75">
      <c r="A219" s="112" t="s">
        <v>83</v>
      </c>
      <c r="B219" s="33">
        <f t="shared" si="24"/>
        <v>246219</v>
      </c>
      <c r="C219" s="33">
        <f t="shared" si="24"/>
        <v>220800</v>
      </c>
      <c r="D219" s="48">
        <f t="shared" si="25"/>
        <v>111.51222826086956</v>
      </c>
      <c r="E219" s="86">
        <v>9588</v>
      </c>
      <c r="F219" s="86">
        <v>7773</v>
      </c>
      <c r="G219" s="48">
        <f t="shared" si="26"/>
        <v>123.35005789270551</v>
      </c>
      <c r="H219" s="86">
        <v>130219</v>
      </c>
      <c r="I219" s="86">
        <v>120030</v>
      </c>
      <c r="J219" s="48">
        <f t="shared" si="27"/>
        <v>108.48871115554445</v>
      </c>
      <c r="K219" s="86">
        <v>106412</v>
      </c>
      <c r="L219" s="86">
        <v>92997</v>
      </c>
      <c r="M219" s="48">
        <f t="shared" si="28"/>
        <v>114.42519651171543</v>
      </c>
      <c r="O219" s="285"/>
      <c r="P219" s="285"/>
      <c r="Q219" s="278"/>
      <c r="R219" s="285"/>
      <c r="S219" s="285"/>
      <c r="T219" s="278"/>
      <c r="U219" s="285"/>
      <c r="V219" s="285"/>
      <c r="W219" s="278"/>
      <c r="X219" s="285"/>
      <c r="Y219" s="285"/>
      <c r="Z219" s="251"/>
    </row>
    <row r="220" spans="1:26" ht="12.75">
      <c r="A220" s="46" t="s">
        <v>111</v>
      </c>
      <c r="B220" s="33">
        <f>E220+K220</f>
        <v>359</v>
      </c>
      <c r="C220" s="33">
        <f>F220+L220</f>
        <v>312</v>
      </c>
      <c r="D220" s="48">
        <f t="shared" si="25"/>
        <v>115.06410256410255</v>
      </c>
      <c r="E220" s="86">
        <v>25</v>
      </c>
      <c r="F220" s="86">
        <v>15</v>
      </c>
      <c r="G220" s="48">
        <f t="shared" si="26"/>
        <v>166.66666666666669</v>
      </c>
      <c r="H220" s="66" t="s">
        <v>84</v>
      </c>
      <c r="I220" s="66" t="s">
        <v>84</v>
      </c>
      <c r="J220" s="48" t="s">
        <v>84</v>
      </c>
      <c r="K220" s="86">
        <v>334</v>
      </c>
      <c r="L220" s="86">
        <v>297</v>
      </c>
      <c r="M220" s="48">
        <f t="shared" si="28"/>
        <v>112.45791245791246</v>
      </c>
      <c r="O220" s="285"/>
      <c r="P220" s="285"/>
      <c r="Q220" s="278"/>
      <c r="R220" s="285"/>
      <c r="S220" s="285"/>
      <c r="T220" s="278"/>
      <c r="U220" s="278"/>
      <c r="V220" s="285"/>
      <c r="W220" s="278"/>
      <c r="X220" s="285"/>
      <c r="Y220" s="285"/>
      <c r="Z220" s="250"/>
    </row>
    <row r="221" spans="1:26" ht="12.75">
      <c r="A221" s="112" t="s">
        <v>85</v>
      </c>
      <c r="B221" s="33">
        <f>K221</f>
        <v>1399</v>
      </c>
      <c r="C221" s="33">
        <f>L221</f>
        <v>1098</v>
      </c>
      <c r="D221" s="48">
        <f t="shared" si="25"/>
        <v>127.4134790528233</v>
      </c>
      <c r="E221" s="66" t="s">
        <v>84</v>
      </c>
      <c r="F221" s="66" t="s">
        <v>84</v>
      </c>
      <c r="G221" s="48" t="s">
        <v>84</v>
      </c>
      <c r="H221" s="66" t="s">
        <v>84</v>
      </c>
      <c r="I221" s="66" t="s">
        <v>84</v>
      </c>
      <c r="J221" s="48" t="s">
        <v>84</v>
      </c>
      <c r="K221" s="86">
        <v>1399</v>
      </c>
      <c r="L221" s="86">
        <v>1098</v>
      </c>
      <c r="M221" s="48">
        <f t="shared" si="28"/>
        <v>127.4134790528233</v>
      </c>
      <c r="O221" s="285"/>
      <c r="P221" s="285"/>
      <c r="Q221" s="278"/>
      <c r="R221" s="278"/>
      <c r="S221" s="278"/>
      <c r="T221" s="278"/>
      <c r="U221" s="278"/>
      <c r="V221" s="285"/>
      <c r="W221" s="278"/>
      <c r="X221" s="285"/>
      <c r="Y221" s="285"/>
      <c r="Z221" s="250"/>
    </row>
    <row r="222" spans="1:26" ht="12.75">
      <c r="A222" s="147" t="s">
        <v>86</v>
      </c>
      <c r="B222" s="87">
        <f>E222+H222+K222</f>
        <v>16459</v>
      </c>
      <c r="C222" s="87">
        <f>F222+I222+L222</f>
        <v>14399</v>
      </c>
      <c r="D222" s="50">
        <f t="shared" si="25"/>
        <v>114.30654906590735</v>
      </c>
      <c r="E222" s="169">
        <v>388</v>
      </c>
      <c r="F222" s="169">
        <v>396</v>
      </c>
      <c r="G222" s="50">
        <f t="shared" si="26"/>
        <v>97.97979797979798</v>
      </c>
      <c r="H222" s="86">
        <v>3151</v>
      </c>
      <c r="I222" s="86">
        <v>728</v>
      </c>
      <c r="J222" s="50" t="s">
        <v>221</v>
      </c>
      <c r="K222" s="86">
        <v>12920</v>
      </c>
      <c r="L222" s="86">
        <v>13275</v>
      </c>
      <c r="M222" s="50">
        <f t="shared" si="28"/>
        <v>97.32580037664783</v>
      </c>
      <c r="O222" s="285"/>
      <c r="P222" s="285"/>
      <c r="Q222" s="278"/>
      <c r="R222" s="285"/>
      <c r="S222" s="285"/>
      <c r="T222" s="278"/>
      <c r="U222" s="285"/>
      <c r="V222" s="285"/>
      <c r="W222" s="278"/>
      <c r="X222" s="285"/>
      <c r="Y222" s="285"/>
      <c r="Z222" s="250"/>
    </row>
    <row r="223" spans="1:26" ht="12.75">
      <c r="A223" s="112"/>
      <c r="B223" s="108"/>
      <c r="C223" s="108"/>
      <c r="D223" s="115"/>
      <c r="E223" s="170"/>
      <c r="F223" s="177"/>
      <c r="G223" s="115"/>
      <c r="H223" s="370"/>
      <c r="I223" s="370"/>
      <c r="J223" s="115"/>
      <c r="K223" s="370"/>
      <c r="L223" s="370"/>
      <c r="M223" s="115"/>
      <c r="O223" s="170"/>
      <c r="P223" s="170"/>
      <c r="Q223" s="178"/>
      <c r="R223" s="170"/>
      <c r="S223" s="170"/>
      <c r="T223" s="178"/>
      <c r="U223" s="170"/>
      <c r="V223" s="170"/>
      <c r="W223" s="178"/>
      <c r="X223" s="170"/>
      <c r="Y223" s="170"/>
      <c r="Z223" s="250"/>
    </row>
    <row r="225" spans="1:13" ht="26.25" customHeight="1">
      <c r="A225" s="432" t="s">
        <v>186</v>
      </c>
      <c r="B225" s="432"/>
      <c r="C225" s="432"/>
      <c r="D225" s="432"/>
      <c r="E225" s="432"/>
      <c r="F225" s="432"/>
      <c r="G225" s="432"/>
      <c r="H225" s="432"/>
      <c r="I225" s="432"/>
      <c r="J225" s="432"/>
      <c r="K225" s="432"/>
      <c r="L225" s="432"/>
      <c r="M225" s="432"/>
    </row>
    <row r="226" spans="1:13" ht="12.75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49" t="s">
        <v>101</v>
      </c>
    </row>
    <row r="227" spans="1:13" ht="14.25" customHeight="1">
      <c r="A227" s="391"/>
      <c r="B227" s="428" t="s">
        <v>115</v>
      </c>
      <c r="C227" s="428"/>
      <c r="D227" s="428"/>
      <c r="E227" s="428" t="s">
        <v>119</v>
      </c>
      <c r="F227" s="428"/>
      <c r="G227" s="429"/>
      <c r="H227" s="429"/>
      <c r="I227" s="429"/>
      <c r="J227" s="429"/>
      <c r="K227" s="429"/>
      <c r="L227" s="429"/>
      <c r="M227" s="430"/>
    </row>
    <row r="228" spans="1:13" ht="33.75" customHeight="1">
      <c r="A228" s="392"/>
      <c r="B228" s="428"/>
      <c r="C228" s="428"/>
      <c r="D228" s="428"/>
      <c r="E228" s="428" t="s">
        <v>116</v>
      </c>
      <c r="F228" s="428"/>
      <c r="G228" s="428"/>
      <c r="H228" s="428" t="s">
        <v>117</v>
      </c>
      <c r="I228" s="428"/>
      <c r="J228" s="428"/>
      <c r="K228" s="428" t="s">
        <v>118</v>
      </c>
      <c r="L228" s="428"/>
      <c r="M228" s="431"/>
    </row>
    <row r="229" spans="1:20" ht="44.25" customHeight="1">
      <c r="A229" s="427"/>
      <c r="B229" s="310" t="s">
        <v>194</v>
      </c>
      <c r="C229" s="310" t="s">
        <v>120</v>
      </c>
      <c r="D229" s="310" t="s">
        <v>195</v>
      </c>
      <c r="E229" s="310" t="s">
        <v>194</v>
      </c>
      <c r="F229" s="310" t="s">
        <v>120</v>
      </c>
      <c r="G229" s="310" t="s">
        <v>195</v>
      </c>
      <c r="H229" s="310" t="s">
        <v>194</v>
      </c>
      <c r="I229" s="310" t="s">
        <v>120</v>
      </c>
      <c r="J229" s="310" t="s">
        <v>195</v>
      </c>
      <c r="K229" s="310" t="s">
        <v>194</v>
      </c>
      <c r="L229" s="310" t="s">
        <v>120</v>
      </c>
      <c r="M229" s="311" t="s">
        <v>195</v>
      </c>
      <c r="O229" s="224"/>
      <c r="P229" s="224"/>
      <c r="Q229" s="224"/>
      <c r="R229" s="224"/>
      <c r="S229" s="224"/>
      <c r="T229" s="224"/>
    </row>
    <row r="230" spans="1:26" ht="12.75">
      <c r="A230" s="244" t="s">
        <v>69</v>
      </c>
      <c r="B230" s="86">
        <v>292734</v>
      </c>
      <c r="C230" s="86">
        <v>276850</v>
      </c>
      <c r="D230" s="320">
        <f>B230/C230%</f>
        <v>105.73740292577207</v>
      </c>
      <c r="E230" s="86">
        <v>18027</v>
      </c>
      <c r="F230" s="86">
        <v>17956</v>
      </c>
      <c r="G230" s="320">
        <f>E230/F230%</f>
        <v>100.3954110046781</v>
      </c>
      <c r="H230" s="86">
        <v>130704</v>
      </c>
      <c r="I230" s="86">
        <v>119612</v>
      </c>
      <c r="J230" s="320">
        <f>H230/I230%</f>
        <v>109.27331705848913</v>
      </c>
      <c r="K230" s="86">
        <v>144003</v>
      </c>
      <c r="L230" s="86">
        <v>139282</v>
      </c>
      <c r="M230" s="320">
        <f>K230/L230%</f>
        <v>103.3895262848035</v>
      </c>
      <c r="O230" s="285"/>
      <c r="P230" s="285"/>
      <c r="Q230" s="278"/>
      <c r="R230" s="285"/>
      <c r="S230" s="285"/>
      <c r="T230" s="278"/>
      <c r="U230" s="285"/>
      <c r="V230" s="285"/>
      <c r="W230" s="278"/>
      <c r="X230" s="285"/>
      <c r="Y230" s="285"/>
      <c r="Z230" s="250"/>
    </row>
    <row r="231" spans="1:26" s="184" customFormat="1" ht="12.75">
      <c r="A231" s="185" t="s">
        <v>108</v>
      </c>
      <c r="B231" s="86">
        <v>421</v>
      </c>
      <c r="C231" s="86">
        <v>450</v>
      </c>
      <c r="D231" s="48">
        <f aca="true" t="shared" si="29" ref="D231:D247">B231/C231%</f>
        <v>93.55555555555556</v>
      </c>
      <c r="E231" s="86">
        <v>106</v>
      </c>
      <c r="F231" s="86">
        <v>116</v>
      </c>
      <c r="G231" s="48">
        <f aca="true" t="shared" si="30" ref="G231:G247">E231/F231%</f>
        <v>91.37931034482759</v>
      </c>
      <c r="H231" s="86">
        <v>291</v>
      </c>
      <c r="I231" s="86">
        <v>310</v>
      </c>
      <c r="J231" s="48">
        <f aca="true" t="shared" si="31" ref="J231:J247">H231/I231%</f>
        <v>93.87096774193549</v>
      </c>
      <c r="K231" s="86">
        <v>24</v>
      </c>
      <c r="L231" s="86">
        <v>24</v>
      </c>
      <c r="M231" s="48">
        <f aca="true" t="shared" si="32" ref="M231:M247">K231/L231%</f>
        <v>100</v>
      </c>
      <c r="O231" s="285"/>
      <c r="P231" s="285"/>
      <c r="Q231" s="278"/>
      <c r="R231" s="285"/>
      <c r="S231" s="285"/>
      <c r="T231" s="278"/>
      <c r="U231" s="285"/>
      <c r="V231" s="285"/>
      <c r="W231" s="278"/>
      <c r="X231" s="285"/>
      <c r="Y231" s="285"/>
      <c r="Z231" s="251"/>
    </row>
    <row r="232" spans="1:26" ht="12.75">
      <c r="A232" s="121" t="s">
        <v>70</v>
      </c>
      <c r="B232" s="86">
        <v>116</v>
      </c>
      <c r="C232" s="86">
        <v>120</v>
      </c>
      <c r="D232" s="48">
        <f t="shared" si="29"/>
        <v>96.66666666666667</v>
      </c>
      <c r="E232" s="86">
        <v>39</v>
      </c>
      <c r="F232" s="86">
        <v>34</v>
      </c>
      <c r="G232" s="48">
        <f t="shared" si="30"/>
        <v>114.70588235294117</v>
      </c>
      <c r="H232" s="66" t="s">
        <v>84</v>
      </c>
      <c r="I232" s="66" t="s">
        <v>84</v>
      </c>
      <c r="J232" s="48" t="s">
        <v>84</v>
      </c>
      <c r="K232" s="86">
        <v>77</v>
      </c>
      <c r="L232" s="86">
        <v>86</v>
      </c>
      <c r="M232" s="48">
        <f t="shared" si="32"/>
        <v>89.53488372093024</v>
      </c>
      <c r="O232" s="285"/>
      <c r="P232" s="285"/>
      <c r="Q232" s="278"/>
      <c r="R232" s="285"/>
      <c r="S232" s="285"/>
      <c r="T232" s="278"/>
      <c r="U232" s="278"/>
      <c r="V232" s="278"/>
      <c r="W232" s="278"/>
      <c r="X232" s="285"/>
      <c r="Y232" s="285"/>
      <c r="Z232" s="250"/>
    </row>
    <row r="233" spans="1:26" ht="12.75">
      <c r="A233" s="123" t="s">
        <v>71</v>
      </c>
      <c r="B233" s="86">
        <v>21500</v>
      </c>
      <c r="C233" s="86">
        <v>19739</v>
      </c>
      <c r="D233" s="48">
        <f t="shared" si="29"/>
        <v>108.9214245909114</v>
      </c>
      <c r="E233" s="86">
        <v>77</v>
      </c>
      <c r="F233" s="86">
        <v>78</v>
      </c>
      <c r="G233" s="48">
        <f t="shared" si="30"/>
        <v>98.71794871794872</v>
      </c>
      <c r="H233" s="86">
        <v>12908</v>
      </c>
      <c r="I233" s="86">
        <v>11732</v>
      </c>
      <c r="J233" s="48">
        <f t="shared" si="31"/>
        <v>110.02386634844869</v>
      </c>
      <c r="K233" s="86">
        <v>8515</v>
      </c>
      <c r="L233" s="86">
        <v>7929</v>
      </c>
      <c r="M233" s="48">
        <f t="shared" si="32"/>
        <v>107.39059149955857</v>
      </c>
      <c r="O233" s="285"/>
      <c r="P233" s="285"/>
      <c r="Q233" s="278"/>
      <c r="R233" s="285"/>
      <c r="S233" s="285"/>
      <c r="T233" s="278"/>
      <c r="U233" s="285"/>
      <c r="V233" s="285"/>
      <c r="W233" s="278"/>
      <c r="X233" s="285"/>
      <c r="Y233" s="285"/>
      <c r="Z233" s="250"/>
    </row>
    <row r="234" spans="1:26" s="184" customFormat="1" ht="12.75">
      <c r="A234" s="123" t="s">
        <v>72</v>
      </c>
      <c r="B234" s="86">
        <v>6948</v>
      </c>
      <c r="C234" s="86">
        <v>6974</v>
      </c>
      <c r="D234" s="48">
        <f t="shared" si="29"/>
        <v>99.62718669343276</v>
      </c>
      <c r="E234" s="86">
        <v>4780</v>
      </c>
      <c r="F234" s="86">
        <v>5311</v>
      </c>
      <c r="G234" s="48">
        <f t="shared" si="30"/>
        <v>90.00188288457917</v>
      </c>
      <c r="H234" s="86">
        <v>1703</v>
      </c>
      <c r="I234" s="86">
        <v>1405</v>
      </c>
      <c r="J234" s="48">
        <f t="shared" si="31"/>
        <v>121.20996441281139</v>
      </c>
      <c r="K234" s="86">
        <v>465</v>
      </c>
      <c r="L234" s="86">
        <v>258</v>
      </c>
      <c r="M234" s="48">
        <f t="shared" si="32"/>
        <v>180.2325581395349</v>
      </c>
      <c r="O234" s="285"/>
      <c r="P234" s="285"/>
      <c r="Q234" s="278"/>
      <c r="R234" s="285"/>
      <c r="S234" s="285"/>
      <c r="T234" s="278"/>
      <c r="U234" s="285"/>
      <c r="V234" s="285"/>
      <c r="W234" s="278"/>
      <c r="X234" s="285"/>
      <c r="Y234" s="285"/>
      <c r="Z234" s="251"/>
    </row>
    <row r="235" spans="1:26" ht="12.75">
      <c r="A235" s="123" t="s">
        <v>73</v>
      </c>
      <c r="B235" s="86">
        <v>39082</v>
      </c>
      <c r="C235" s="86">
        <v>38250</v>
      </c>
      <c r="D235" s="48">
        <f t="shared" si="29"/>
        <v>102.17516339869282</v>
      </c>
      <c r="E235" s="86">
        <v>1644</v>
      </c>
      <c r="F235" s="86">
        <v>1698</v>
      </c>
      <c r="G235" s="48">
        <f t="shared" si="30"/>
        <v>96.81978798586572</v>
      </c>
      <c r="H235" s="86">
        <v>18974</v>
      </c>
      <c r="I235" s="86">
        <v>18004</v>
      </c>
      <c r="J235" s="48">
        <f t="shared" si="31"/>
        <v>105.38769162408354</v>
      </c>
      <c r="K235" s="86">
        <v>18464</v>
      </c>
      <c r="L235" s="86">
        <v>18548</v>
      </c>
      <c r="M235" s="48">
        <f t="shared" si="32"/>
        <v>99.54712098339444</v>
      </c>
      <c r="O235" s="285"/>
      <c r="P235" s="285"/>
      <c r="Q235" s="278"/>
      <c r="R235" s="285"/>
      <c r="S235" s="285"/>
      <c r="T235" s="278"/>
      <c r="U235" s="285"/>
      <c r="V235" s="285"/>
      <c r="W235" s="278"/>
      <c r="X235" s="285"/>
      <c r="Y235" s="285"/>
      <c r="Z235" s="250"/>
    </row>
    <row r="236" spans="1:26" ht="12.75">
      <c r="A236" s="123" t="s">
        <v>74</v>
      </c>
      <c r="B236" s="86">
        <v>2966</v>
      </c>
      <c r="C236" s="86">
        <v>2767</v>
      </c>
      <c r="D236" s="48">
        <f t="shared" si="29"/>
        <v>107.19190458980844</v>
      </c>
      <c r="E236" s="86">
        <v>27</v>
      </c>
      <c r="F236" s="86">
        <v>19</v>
      </c>
      <c r="G236" s="48">
        <f t="shared" si="30"/>
        <v>142.10526315789474</v>
      </c>
      <c r="H236" s="86">
        <v>2287</v>
      </c>
      <c r="I236" s="86">
        <v>2139</v>
      </c>
      <c r="J236" s="48">
        <f t="shared" si="31"/>
        <v>106.91912108461898</v>
      </c>
      <c r="K236" s="86">
        <v>652</v>
      </c>
      <c r="L236" s="86">
        <v>609</v>
      </c>
      <c r="M236" s="48">
        <f t="shared" si="32"/>
        <v>107.0607553366174</v>
      </c>
      <c r="O236" s="285"/>
      <c r="P236" s="285"/>
      <c r="Q236" s="278"/>
      <c r="R236" s="285"/>
      <c r="S236" s="285"/>
      <c r="T236" s="278"/>
      <c r="U236" s="285"/>
      <c r="V236" s="285"/>
      <c r="W236" s="278"/>
      <c r="X236" s="285"/>
      <c r="Y236" s="285"/>
      <c r="Z236" s="250"/>
    </row>
    <row r="237" spans="1:26" ht="12.75">
      <c r="A237" s="123" t="s">
        <v>75</v>
      </c>
      <c r="B237" s="86">
        <v>8447</v>
      </c>
      <c r="C237" s="86">
        <v>8169</v>
      </c>
      <c r="D237" s="48">
        <f t="shared" si="29"/>
        <v>103.40310931570572</v>
      </c>
      <c r="E237" s="86">
        <v>92</v>
      </c>
      <c r="F237" s="86">
        <v>81</v>
      </c>
      <c r="G237" s="48">
        <f t="shared" si="30"/>
        <v>113.58024691358024</v>
      </c>
      <c r="H237" s="86">
        <v>5724</v>
      </c>
      <c r="I237" s="86">
        <v>5209</v>
      </c>
      <c r="J237" s="48">
        <f t="shared" si="31"/>
        <v>109.88673449798425</v>
      </c>
      <c r="K237" s="86">
        <v>2631</v>
      </c>
      <c r="L237" s="86">
        <v>2879</v>
      </c>
      <c r="M237" s="48">
        <f t="shared" si="32"/>
        <v>91.38589788120876</v>
      </c>
      <c r="O237" s="285"/>
      <c r="P237" s="285"/>
      <c r="Q237" s="278"/>
      <c r="R237" s="285"/>
      <c r="S237" s="285"/>
      <c r="T237" s="278"/>
      <c r="U237" s="285"/>
      <c r="V237" s="285"/>
      <c r="W237" s="278"/>
      <c r="X237" s="285"/>
      <c r="Y237" s="285"/>
      <c r="Z237" s="250"/>
    </row>
    <row r="238" spans="1:26" s="184" customFormat="1" ht="12.75">
      <c r="A238" s="46" t="s">
        <v>109</v>
      </c>
      <c r="B238" s="86">
        <v>2288</v>
      </c>
      <c r="C238" s="86">
        <v>1656</v>
      </c>
      <c r="D238" s="48">
        <f t="shared" si="29"/>
        <v>138.16425120772948</v>
      </c>
      <c r="E238" s="86">
        <v>749</v>
      </c>
      <c r="F238" s="86">
        <v>161</v>
      </c>
      <c r="G238" s="48" t="s">
        <v>222</v>
      </c>
      <c r="H238" s="86">
        <v>1243</v>
      </c>
      <c r="I238" s="86">
        <v>1299</v>
      </c>
      <c r="J238" s="48">
        <f t="shared" si="31"/>
        <v>95.68899153194765</v>
      </c>
      <c r="K238" s="86">
        <v>296</v>
      </c>
      <c r="L238" s="86">
        <v>196</v>
      </c>
      <c r="M238" s="48">
        <f t="shared" si="32"/>
        <v>151.0204081632653</v>
      </c>
      <c r="O238" s="285"/>
      <c r="P238" s="285"/>
      <c r="Q238" s="278"/>
      <c r="R238" s="285"/>
      <c r="S238" s="285"/>
      <c r="T238" s="278"/>
      <c r="U238" s="285"/>
      <c r="V238" s="285"/>
      <c r="W238" s="278"/>
      <c r="X238" s="285"/>
      <c r="Y238" s="285"/>
      <c r="Z238" s="251"/>
    </row>
    <row r="239" spans="1:26" s="111" customFormat="1" ht="12.75">
      <c r="A239" s="123" t="s">
        <v>76</v>
      </c>
      <c r="B239" s="86">
        <v>1473</v>
      </c>
      <c r="C239" s="86">
        <v>1268</v>
      </c>
      <c r="D239" s="48">
        <f t="shared" si="29"/>
        <v>116.16719242902208</v>
      </c>
      <c r="E239" s="66" t="s">
        <v>84</v>
      </c>
      <c r="F239" s="66" t="s">
        <v>84</v>
      </c>
      <c r="G239" s="178" t="s">
        <v>84</v>
      </c>
      <c r="H239" s="86">
        <v>471</v>
      </c>
      <c r="I239" s="86">
        <v>363</v>
      </c>
      <c r="J239" s="48">
        <f t="shared" si="31"/>
        <v>129.7520661157025</v>
      </c>
      <c r="K239" s="86">
        <v>1002</v>
      </c>
      <c r="L239" s="86">
        <v>905</v>
      </c>
      <c r="M239" s="48">
        <f t="shared" si="32"/>
        <v>110.71823204419888</v>
      </c>
      <c r="O239" s="285"/>
      <c r="P239" s="285"/>
      <c r="Q239" s="278"/>
      <c r="R239" s="278"/>
      <c r="S239" s="278"/>
      <c r="T239" s="278"/>
      <c r="U239" s="285"/>
      <c r="V239" s="285"/>
      <c r="W239" s="278"/>
      <c r="X239" s="285"/>
      <c r="Y239" s="285"/>
      <c r="Z239" s="257"/>
    </row>
    <row r="240" spans="1:26" ht="12.75">
      <c r="A240" s="123" t="s">
        <v>77</v>
      </c>
      <c r="B240" s="86">
        <v>284</v>
      </c>
      <c r="C240" s="86">
        <v>264</v>
      </c>
      <c r="D240" s="48">
        <f t="shared" si="29"/>
        <v>107.57575757575756</v>
      </c>
      <c r="E240" s="86">
        <v>12</v>
      </c>
      <c r="F240" s="86">
        <v>11</v>
      </c>
      <c r="G240" s="48">
        <f t="shared" si="30"/>
        <v>109.0909090909091</v>
      </c>
      <c r="H240" s="86">
        <v>199</v>
      </c>
      <c r="I240" s="86">
        <v>181</v>
      </c>
      <c r="J240" s="48">
        <f t="shared" si="31"/>
        <v>109.94475138121547</v>
      </c>
      <c r="K240" s="86">
        <v>73</v>
      </c>
      <c r="L240" s="86">
        <v>72</v>
      </c>
      <c r="M240" s="48">
        <f t="shared" si="32"/>
        <v>101.38888888888889</v>
      </c>
      <c r="O240" s="285"/>
      <c r="P240" s="285"/>
      <c r="Q240" s="278"/>
      <c r="R240" s="285"/>
      <c r="S240" s="285"/>
      <c r="T240" s="278"/>
      <c r="U240" s="285"/>
      <c r="V240" s="285"/>
      <c r="W240" s="278"/>
      <c r="X240" s="285"/>
      <c r="Y240" s="285"/>
      <c r="Z240" s="250"/>
    </row>
    <row r="241" spans="1:26" ht="12.75">
      <c r="A241" s="123" t="s">
        <v>78</v>
      </c>
      <c r="B241" s="86">
        <v>65204</v>
      </c>
      <c r="C241" s="86">
        <v>61413</v>
      </c>
      <c r="D241" s="48">
        <f t="shared" si="29"/>
        <v>106.17296012244965</v>
      </c>
      <c r="E241" s="86">
        <v>1758</v>
      </c>
      <c r="F241" s="86">
        <v>1821</v>
      </c>
      <c r="G241" s="48">
        <f t="shared" si="30"/>
        <v>96.54036243822075</v>
      </c>
      <c r="H241" s="86">
        <v>26915</v>
      </c>
      <c r="I241" s="86">
        <v>25838</v>
      </c>
      <c r="J241" s="48">
        <f t="shared" si="31"/>
        <v>104.16827927858193</v>
      </c>
      <c r="K241" s="86">
        <v>36531</v>
      </c>
      <c r="L241" s="86">
        <v>33754</v>
      </c>
      <c r="M241" s="48">
        <f t="shared" si="32"/>
        <v>108.22717307578361</v>
      </c>
      <c r="O241" s="285"/>
      <c r="P241" s="285"/>
      <c r="Q241" s="278"/>
      <c r="R241" s="285"/>
      <c r="S241" s="285"/>
      <c r="T241" s="278"/>
      <c r="U241" s="285"/>
      <c r="V241" s="285"/>
      <c r="W241" s="278"/>
      <c r="X241" s="285"/>
      <c r="Y241" s="285"/>
      <c r="Z241" s="250"/>
    </row>
    <row r="242" spans="1:26" ht="12.75">
      <c r="A242" s="123" t="s">
        <v>79</v>
      </c>
      <c r="B242" s="86">
        <v>100634</v>
      </c>
      <c r="C242" s="86">
        <v>94551</v>
      </c>
      <c r="D242" s="48">
        <f t="shared" si="29"/>
        <v>106.43356495436325</v>
      </c>
      <c r="E242" s="86">
        <v>1541</v>
      </c>
      <c r="F242" s="86">
        <v>1879</v>
      </c>
      <c r="G242" s="48">
        <f t="shared" si="30"/>
        <v>82.01170835550825</v>
      </c>
      <c r="H242" s="86">
        <v>41498</v>
      </c>
      <c r="I242" s="86">
        <v>36225</v>
      </c>
      <c r="J242" s="48">
        <f t="shared" si="31"/>
        <v>114.55624568668047</v>
      </c>
      <c r="K242" s="86">
        <v>57595</v>
      </c>
      <c r="L242" s="86">
        <v>56447</v>
      </c>
      <c r="M242" s="48">
        <f t="shared" si="32"/>
        <v>102.03376618775134</v>
      </c>
      <c r="O242" s="285"/>
      <c r="P242" s="285"/>
      <c r="Q242" s="278"/>
      <c r="R242" s="285"/>
      <c r="S242" s="285"/>
      <c r="T242" s="278"/>
      <c r="U242" s="285"/>
      <c r="V242" s="285"/>
      <c r="W242" s="278"/>
      <c r="X242" s="285"/>
      <c r="Y242" s="285"/>
      <c r="Z242" s="250"/>
    </row>
    <row r="243" spans="1:26" ht="12.75">
      <c r="A243" s="123" t="s">
        <v>80</v>
      </c>
      <c r="B243" s="86">
        <v>27</v>
      </c>
      <c r="C243" s="86">
        <v>103</v>
      </c>
      <c r="D243" s="48">
        <f t="shared" si="29"/>
        <v>26.21359223300971</v>
      </c>
      <c r="E243" s="86">
        <v>17</v>
      </c>
      <c r="F243" s="86">
        <v>17</v>
      </c>
      <c r="G243" s="48">
        <f t="shared" si="30"/>
        <v>99.99999999999999</v>
      </c>
      <c r="H243" s="86">
        <v>2</v>
      </c>
      <c r="I243" s="66" t="s">
        <v>84</v>
      </c>
      <c r="J243" s="48" t="s">
        <v>84</v>
      </c>
      <c r="K243" s="86">
        <v>8</v>
      </c>
      <c r="L243" s="86">
        <v>86</v>
      </c>
      <c r="M243" s="48">
        <f t="shared" si="32"/>
        <v>9.30232558139535</v>
      </c>
      <c r="O243" s="285"/>
      <c r="P243" s="285"/>
      <c r="Q243" s="278"/>
      <c r="R243" s="285"/>
      <c r="S243" s="278"/>
      <c r="T243" s="278"/>
      <c r="U243" s="278"/>
      <c r="V243" s="285"/>
      <c r="W243" s="278"/>
      <c r="X243" s="285"/>
      <c r="Y243" s="285"/>
      <c r="Z243" s="250"/>
    </row>
    <row r="244" spans="1:26" ht="12.75">
      <c r="A244" s="123" t="s">
        <v>81</v>
      </c>
      <c r="B244" s="86">
        <v>3</v>
      </c>
      <c r="C244" s="86">
        <v>15</v>
      </c>
      <c r="D244" s="48">
        <f t="shared" si="29"/>
        <v>20</v>
      </c>
      <c r="E244" s="66" t="s">
        <v>84</v>
      </c>
      <c r="F244" s="66" t="s">
        <v>84</v>
      </c>
      <c r="G244" s="66" t="s">
        <v>84</v>
      </c>
      <c r="H244" s="86">
        <v>3</v>
      </c>
      <c r="I244" s="86">
        <v>9</v>
      </c>
      <c r="J244" s="48">
        <f t="shared" si="31"/>
        <v>33.333333333333336</v>
      </c>
      <c r="K244" s="66" t="s">
        <v>84</v>
      </c>
      <c r="L244" s="86">
        <v>6</v>
      </c>
      <c r="M244" s="48" t="s">
        <v>84</v>
      </c>
      <c r="O244" s="285"/>
      <c r="P244" s="285"/>
      <c r="Q244" s="278"/>
      <c r="R244" s="278"/>
      <c r="S244" s="278"/>
      <c r="T244" s="278"/>
      <c r="U244" s="285"/>
      <c r="V244" s="285"/>
      <c r="W244" s="278"/>
      <c r="X244" s="278"/>
      <c r="Y244" s="278"/>
      <c r="Z244" s="250"/>
    </row>
    <row r="245" spans="1:26" ht="12.75">
      <c r="A245" s="123" t="s">
        <v>82</v>
      </c>
      <c r="B245" s="86">
        <v>42299</v>
      </c>
      <c r="C245" s="86">
        <v>40172</v>
      </c>
      <c r="D245" s="48">
        <f t="shared" si="29"/>
        <v>105.29473264960669</v>
      </c>
      <c r="E245" s="86">
        <v>7077</v>
      </c>
      <c r="F245" s="86">
        <v>6633</v>
      </c>
      <c r="G245" s="48">
        <f t="shared" si="30"/>
        <v>106.69380370872908</v>
      </c>
      <c r="H245" s="86">
        <v>17685</v>
      </c>
      <c r="I245" s="86">
        <v>16171</v>
      </c>
      <c r="J245" s="48">
        <f t="shared" si="31"/>
        <v>109.362438933894</v>
      </c>
      <c r="K245" s="86">
        <v>17537</v>
      </c>
      <c r="L245" s="86">
        <v>17368</v>
      </c>
      <c r="M245" s="48">
        <f t="shared" si="32"/>
        <v>100.97305389221556</v>
      </c>
      <c r="O245" s="285"/>
      <c r="P245" s="285"/>
      <c r="Q245" s="278"/>
      <c r="R245" s="285"/>
      <c r="S245" s="285"/>
      <c r="T245" s="278"/>
      <c r="U245" s="285"/>
      <c r="V245" s="285"/>
      <c r="W245" s="278"/>
      <c r="X245" s="285"/>
      <c r="Y245" s="285"/>
      <c r="Z245" s="250"/>
    </row>
    <row r="246" spans="1:26" s="208" customFormat="1" ht="12.75">
      <c r="A246" s="185" t="s">
        <v>110</v>
      </c>
      <c r="B246" s="86">
        <v>779</v>
      </c>
      <c r="C246" s="86">
        <v>691</v>
      </c>
      <c r="D246" s="48">
        <f t="shared" si="29"/>
        <v>112.73516642547033</v>
      </c>
      <c r="E246" s="66" t="s">
        <v>112</v>
      </c>
      <c r="F246" s="86">
        <v>13</v>
      </c>
      <c r="G246" s="66" t="s">
        <v>196</v>
      </c>
      <c r="H246" s="86">
        <v>694</v>
      </c>
      <c r="I246" s="86">
        <v>633</v>
      </c>
      <c r="J246" s="48">
        <f t="shared" si="31"/>
        <v>109.63665086887836</v>
      </c>
      <c r="K246" s="86">
        <v>72</v>
      </c>
      <c r="L246" s="86">
        <v>45</v>
      </c>
      <c r="M246" s="48">
        <f t="shared" si="32"/>
        <v>160</v>
      </c>
      <c r="O246" s="285"/>
      <c r="P246" s="285"/>
      <c r="Q246" s="278"/>
      <c r="R246" s="278"/>
      <c r="S246" s="285"/>
      <c r="T246" s="278"/>
      <c r="U246" s="285"/>
      <c r="V246" s="285"/>
      <c r="W246" s="278"/>
      <c r="X246" s="285"/>
      <c r="Y246" s="285"/>
      <c r="Z246" s="257"/>
    </row>
    <row r="247" spans="1:26" s="184" customFormat="1" ht="12.75">
      <c r="A247" s="112" t="s">
        <v>83</v>
      </c>
      <c r="B247" s="86">
        <v>259</v>
      </c>
      <c r="C247" s="86">
        <v>226</v>
      </c>
      <c r="D247" s="48">
        <f t="shared" si="29"/>
        <v>114.60176991150443</v>
      </c>
      <c r="E247" s="86">
        <v>95</v>
      </c>
      <c r="F247" s="86">
        <v>84</v>
      </c>
      <c r="G247" s="48">
        <f t="shared" si="30"/>
        <v>113.0952380952381</v>
      </c>
      <c r="H247" s="86">
        <v>107</v>
      </c>
      <c r="I247" s="86">
        <v>94</v>
      </c>
      <c r="J247" s="48">
        <f t="shared" si="31"/>
        <v>113.82978723404256</v>
      </c>
      <c r="K247" s="86">
        <v>57</v>
      </c>
      <c r="L247" s="86">
        <v>48</v>
      </c>
      <c r="M247" s="48">
        <f t="shared" si="32"/>
        <v>118.75</v>
      </c>
      <c r="O247" s="285"/>
      <c r="P247" s="285"/>
      <c r="Q247" s="278"/>
      <c r="R247" s="285"/>
      <c r="S247" s="285"/>
      <c r="T247" s="278"/>
      <c r="U247" s="285"/>
      <c r="V247" s="285"/>
      <c r="W247" s="278"/>
      <c r="X247" s="285"/>
      <c r="Y247" s="285"/>
      <c r="Z247" s="251"/>
    </row>
    <row r="248" spans="1:26" ht="12.75">
      <c r="A248" s="147" t="s">
        <v>86</v>
      </c>
      <c r="B248" s="169">
        <v>4</v>
      </c>
      <c r="C248" s="169">
        <v>22</v>
      </c>
      <c r="D248" s="50">
        <f>B248/C248*100</f>
        <v>18.181818181818183</v>
      </c>
      <c r="E248" s="90" t="s">
        <v>84</v>
      </c>
      <c r="F248" s="90" t="s">
        <v>84</v>
      </c>
      <c r="G248" s="90" t="s">
        <v>84</v>
      </c>
      <c r="H248" s="90" t="s">
        <v>84</v>
      </c>
      <c r="I248" s="90" t="s">
        <v>84</v>
      </c>
      <c r="J248" s="50" t="s">
        <v>84</v>
      </c>
      <c r="K248" s="169">
        <v>4</v>
      </c>
      <c r="L248" s="169">
        <v>22</v>
      </c>
      <c r="M248" s="50">
        <f>K248/L248*100</f>
        <v>18.181818181818183</v>
      </c>
      <c r="O248" s="285"/>
      <c r="P248" s="285"/>
      <c r="Q248" s="278"/>
      <c r="R248" s="278"/>
      <c r="S248" s="278"/>
      <c r="T248" s="278"/>
      <c r="U248" s="278"/>
      <c r="V248" s="278"/>
      <c r="W248" s="278"/>
      <c r="X248" s="285"/>
      <c r="Y248" s="285"/>
      <c r="Z248" s="250"/>
    </row>
    <row r="249" spans="1:26" ht="12.75">
      <c r="A249" s="112"/>
      <c r="B249" s="179"/>
      <c r="C249" s="179"/>
      <c r="D249" s="122"/>
      <c r="E249" s="322"/>
      <c r="F249" s="179"/>
      <c r="G249" s="122"/>
      <c r="H249" s="322"/>
      <c r="I249" s="179"/>
      <c r="J249" s="122"/>
      <c r="K249" s="177"/>
      <c r="L249" s="179"/>
      <c r="M249" s="122"/>
      <c r="O249" s="170"/>
      <c r="P249" s="170"/>
      <c r="Q249" s="178"/>
      <c r="R249" s="178"/>
      <c r="S249" s="178"/>
      <c r="T249" s="178"/>
      <c r="U249" s="178"/>
      <c r="V249" s="178"/>
      <c r="W249" s="178"/>
      <c r="X249" s="170"/>
      <c r="Y249" s="170"/>
      <c r="Z249" s="250"/>
    </row>
    <row r="250" spans="15:20" ht="12.75">
      <c r="O250" s="224"/>
      <c r="P250" s="224"/>
      <c r="Q250" s="224"/>
      <c r="R250" s="224"/>
      <c r="S250" s="224"/>
      <c r="T250" s="224"/>
    </row>
    <row r="251" spans="1:13" ht="27" customHeight="1">
      <c r="A251" s="426" t="s">
        <v>187</v>
      </c>
      <c r="B251" s="426"/>
      <c r="C251" s="426"/>
      <c r="D251" s="426"/>
      <c r="E251" s="426"/>
      <c r="F251" s="426"/>
      <c r="G251" s="426"/>
      <c r="H251" s="426"/>
      <c r="I251" s="426"/>
      <c r="J251" s="426"/>
      <c r="K251" s="426"/>
      <c r="L251" s="426"/>
      <c r="M251" s="426"/>
    </row>
    <row r="252" spans="1:13" ht="12.75">
      <c r="A252" s="253"/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49" t="s">
        <v>101</v>
      </c>
    </row>
    <row r="253" spans="1:13" ht="15.75" customHeight="1">
      <c r="A253" s="391"/>
      <c r="B253" s="428" t="s">
        <v>115</v>
      </c>
      <c r="C253" s="428"/>
      <c r="D253" s="428"/>
      <c r="E253" s="428" t="s">
        <v>119</v>
      </c>
      <c r="F253" s="428"/>
      <c r="G253" s="429"/>
      <c r="H253" s="429"/>
      <c r="I253" s="429"/>
      <c r="J253" s="429"/>
      <c r="K253" s="429"/>
      <c r="L253" s="429"/>
      <c r="M253" s="430"/>
    </row>
    <row r="254" spans="1:13" ht="31.5" customHeight="1">
      <c r="A254" s="392"/>
      <c r="B254" s="428"/>
      <c r="C254" s="428"/>
      <c r="D254" s="428"/>
      <c r="E254" s="428" t="s">
        <v>116</v>
      </c>
      <c r="F254" s="428"/>
      <c r="G254" s="428"/>
      <c r="H254" s="428" t="s">
        <v>117</v>
      </c>
      <c r="I254" s="428"/>
      <c r="J254" s="428"/>
      <c r="K254" s="428" t="s">
        <v>118</v>
      </c>
      <c r="L254" s="428"/>
      <c r="M254" s="431"/>
    </row>
    <row r="255" spans="1:13" ht="45.75" customHeight="1">
      <c r="A255" s="427"/>
      <c r="B255" s="310" t="s">
        <v>194</v>
      </c>
      <c r="C255" s="310" t="s">
        <v>120</v>
      </c>
      <c r="D255" s="310" t="s">
        <v>195</v>
      </c>
      <c r="E255" s="310" t="s">
        <v>194</v>
      </c>
      <c r="F255" s="310" t="s">
        <v>120</v>
      </c>
      <c r="G255" s="310" t="s">
        <v>195</v>
      </c>
      <c r="H255" s="310" t="s">
        <v>194</v>
      </c>
      <c r="I255" s="310" t="s">
        <v>120</v>
      </c>
      <c r="J255" s="310" t="s">
        <v>195</v>
      </c>
      <c r="K255" s="310" t="s">
        <v>194</v>
      </c>
      <c r="L255" s="310" t="s">
        <v>120</v>
      </c>
      <c r="M255" s="311" t="s">
        <v>195</v>
      </c>
    </row>
    <row r="256" spans="1:25" ht="12.75">
      <c r="A256" s="244" t="s">
        <v>69</v>
      </c>
      <c r="B256" s="86">
        <v>51218043</v>
      </c>
      <c r="C256" s="86">
        <v>48674519</v>
      </c>
      <c r="D256" s="320">
        <f>B256/C256%</f>
        <v>105.22557603496811</v>
      </c>
      <c r="E256" s="86">
        <v>36697644</v>
      </c>
      <c r="F256" s="86">
        <v>33670679</v>
      </c>
      <c r="G256" s="320">
        <f>E256/F256%</f>
        <v>108.98991374661617</v>
      </c>
      <c r="H256" s="86">
        <v>678952</v>
      </c>
      <c r="I256" s="86">
        <v>672993</v>
      </c>
      <c r="J256" s="320">
        <f>H256/I256%</f>
        <v>100.88544754551681</v>
      </c>
      <c r="K256" s="86">
        <v>13841447</v>
      </c>
      <c r="L256" s="86">
        <v>14330847</v>
      </c>
      <c r="M256" s="320">
        <f>K256/L256%</f>
        <v>96.58498901007037</v>
      </c>
      <c r="O256" s="285"/>
      <c r="P256" s="285"/>
      <c r="Q256" s="278"/>
      <c r="R256" s="285"/>
      <c r="S256" s="285"/>
      <c r="T256" s="278"/>
      <c r="U256" s="285"/>
      <c r="V256" s="285"/>
      <c r="W256" s="278"/>
      <c r="X256" s="285"/>
      <c r="Y256" s="285"/>
    </row>
    <row r="257" spans="1:25" s="184" customFormat="1" ht="12.75">
      <c r="A257" s="185" t="s">
        <v>108</v>
      </c>
      <c r="B257" s="86">
        <v>1211237</v>
      </c>
      <c r="C257" s="86">
        <v>1513536</v>
      </c>
      <c r="D257" s="48">
        <f aca="true" t="shared" si="33" ref="D257:D276">B257/C257%</f>
        <v>80.02696995644637</v>
      </c>
      <c r="E257" s="86">
        <v>735413</v>
      </c>
      <c r="F257" s="86">
        <v>992614</v>
      </c>
      <c r="G257" s="48">
        <f aca="true" t="shared" si="34" ref="G257:G276">E257/F257%</f>
        <v>74.08851779241478</v>
      </c>
      <c r="H257" s="86">
        <v>23580</v>
      </c>
      <c r="I257" s="86">
        <v>24267</v>
      </c>
      <c r="J257" s="48">
        <f aca="true" t="shared" si="35" ref="J257:J276">H257/I257%</f>
        <v>97.16899493138831</v>
      </c>
      <c r="K257" s="86">
        <v>452244</v>
      </c>
      <c r="L257" s="86">
        <v>496655</v>
      </c>
      <c r="M257" s="48">
        <f aca="true" t="shared" si="36" ref="M257:M276">K257/L257%</f>
        <v>91.05797787196343</v>
      </c>
      <c r="O257" s="285"/>
      <c r="P257" s="285"/>
      <c r="Q257" s="278"/>
      <c r="R257" s="285"/>
      <c r="S257" s="285"/>
      <c r="T257" s="278"/>
      <c r="U257" s="285"/>
      <c r="V257" s="285"/>
      <c r="W257" s="278"/>
      <c r="X257" s="285"/>
      <c r="Y257" s="285"/>
    </row>
    <row r="258" spans="1:25" ht="12.75">
      <c r="A258" s="112" t="s">
        <v>70</v>
      </c>
      <c r="B258" s="86">
        <v>9977729</v>
      </c>
      <c r="C258" s="86">
        <v>9110587</v>
      </c>
      <c r="D258" s="48">
        <f t="shared" si="33"/>
        <v>109.51795970995063</v>
      </c>
      <c r="E258" s="86">
        <v>8962269</v>
      </c>
      <c r="F258" s="86">
        <v>8009841</v>
      </c>
      <c r="G258" s="48">
        <f t="shared" si="34"/>
        <v>111.89072292446254</v>
      </c>
      <c r="H258" s="86">
        <v>10550</v>
      </c>
      <c r="I258" s="86">
        <v>16690</v>
      </c>
      <c r="J258" s="48">
        <f t="shared" si="35"/>
        <v>63.21150389454763</v>
      </c>
      <c r="K258" s="86">
        <v>1004910</v>
      </c>
      <c r="L258" s="86">
        <v>1084056</v>
      </c>
      <c r="M258" s="48">
        <f t="shared" si="36"/>
        <v>92.69908565609157</v>
      </c>
      <c r="O258" s="285"/>
      <c r="P258" s="285"/>
      <c r="Q258" s="278"/>
      <c r="R258" s="285"/>
      <c r="S258" s="285"/>
      <c r="T258" s="278"/>
      <c r="U258" s="285"/>
      <c r="V258" s="285"/>
      <c r="W258" s="278"/>
      <c r="X258" s="285"/>
      <c r="Y258" s="285"/>
    </row>
    <row r="259" spans="1:25" ht="12.75">
      <c r="A259" s="112" t="s">
        <v>71</v>
      </c>
      <c r="B259" s="86">
        <v>1368163</v>
      </c>
      <c r="C259" s="86">
        <v>1362339</v>
      </c>
      <c r="D259" s="48">
        <f t="shared" si="33"/>
        <v>100.42750005688747</v>
      </c>
      <c r="E259" s="86">
        <v>712914</v>
      </c>
      <c r="F259" s="86">
        <v>679949</v>
      </c>
      <c r="G259" s="48">
        <f t="shared" si="34"/>
        <v>104.84815772947677</v>
      </c>
      <c r="H259" s="86">
        <v>8439</v>
      </c>
      <c r="I259" s="86">
        <v>8850</v>
      </c>
      <c r="J259" s="48">
        <f t="shared" si="35"/>
        <v>95.35593220338983</v>
      </c>
      <c r="K259" s="86">
        <v>646810</v>
      </c>
      <c r="L259" s="86">
        <v>673540</v>
      </c>
      <c r="M259" s="48">
        <f t="shared" si="36"/>
        <v>96.03141610000891</v>
      </c>
      <c r="O259" s="285"/>
      <c r="P259" s="285"/>
      <c r="Q259" s="278"/>
      <c r="R259" s="285"/>
      <c r="S259" s="285"/>
      <c r="T259" s="278"/>
      <c r="U259" s="285"/>
      <c r="V259" s="285"/>
      <c r="W259" s="278"/>
      <c r="X259" s="285"/>
      <c r="Y259" s="285"/>
    </row>
    <row r="260" spans="1:25" s="184" customFormat="1" ht="12.75">
      <c r="A260" s="112" t="s">
        <v>72</v>
      </c>
      <c r="B260" s="86">
        <v>8970166</v>
      </c>
      <c r="C260" s="86">
        <v>10335720</v>
      </c>
      <c r="D260" s="48">
        <f t="shared" si="33"/>
        <v>86.78801283316498</v>
      </c>
      <c r="E260" s="86">
        <v>8126982</v>
      </c>
      <c r="F260" s="86">
        <v>9511768</v>
      </c>
      <c r="G260" s="48">
        <f t="shared" si="34"/>
        <v>85.44133961215202</v>
      </c>
      <c r="H260" s="86">
        <v>61209</v>
      </c>
      <c r="I260" s="86">
        <v>45185</v>
      </c>
      <c r="J260" s="48">
        <f t="shared" si="35"/>
        <v>135.46309616023015</v>
      </c>
      <c r="K260" s="86">
        <v>781975</v>
      </c>
      <c r="L260" s="86">
        <v>778767</v>
      </c>
      <c r="M260" s="48">
        <f t="shared" si="36"/>
        <v>100.41193322264554</v>
      </c>
      <c r="O260" s="285"/>
      <c r="P260" s="285"/>
      <c r="Q260" s="278"/>
      <c r="R260" s="285"/>
      <c r="S260" s="285"/>
      <c r="T260" s="278"/>
      <c r="U260" s="285"/>
      <c r="V260" s="285"/>
      <c r="W260" s="278"/>
      <c r="X260" s="285"/>
      <c r="Y260" s="285"/>
    </row>
    <row r="261" spans="1:25" ht="12.75">
      <c r="A261" s="112" t="s">
        <v>73</v>
      </c>
      <c r="B261" s="86">
        <v>38779</v>
      </c>
      <c r="C261" s="86">
        <v>147587</v>
      </c>
      <c r="D261" s="48">
        <f t="shared" si="33"/>
        <v>26.275349454897793</v>
      </c>
      <c r="E261" s="66" t="s">
        <v>84</v>
      </c>
      <c r="F261" s="86">
        <v>108819</v>
      </c>
      <c r="G261" s="48" t="s">
        <v>84</v>
      </c>
      <c r="H261" s="86">
        <v>4959</v>
      </c>
      <c r="I261" s="86">
        <v>5113</v>
      </c>
      <c r="J261" s="48">
        <f t="shared" si="35"/>
        <v>96.9880696264424</v>
      </c>
      <c r="K261" s="86">
        <v>33820</v>
      </c>
      <c r="L261" s="86">
        <v>33655</v>
      </c>
      <c r="M261" s="48">
        <f t="shared" si="36"/>
        <v>100.4902689050661</v>
      </c>
      <c r="O261" s="285"/>
      <c r="P261" s="285"/>
      <c r="Q261" s="278"/>
      <c r="R261" s="285"/>
      <c r="S261" s="285"/>
      <c r="T261" s="278"/>
      <c r="U261" s="285"/>
      <c r="V261" s="285"/>
      <c r="W261" s="278"/>
      <c r="X261" s="285"/>
      <c r="Y261" s="285"/>
    </row>
    <row r="262" spans="1:25" ht="12.75">
      <c r="A262" s="112" t="s">
        <v>74</v>
      </c>
      <c r="B262" s="86">
        <v>1365106</v>
      </c>
      <c r="C262" s="86">
        <v>1564557</v>
      </c>
      <c r="D262" s="48">
        <f t="shared" si="33"/>
        <v>87.2519185942091</v>
      </c>
      <c r="E262" s="86">
        <v>930652</v>
      </c>
      <c r="F262" s="86">
        <v>1121386</v>
      </c>
      <c r="G262" s="48">
        <f t="shared" si="34"/>
        <v>82.99122692810504</v>
      </c>
      <c r="H262" s="86">
        <v>29745</v>
      </c>
      <c r="I262" s="86">
        <v>30626</v>
      </c>
      <c r="J262" s="48">
        <f t="shared" si="35"/>
        <v>97.1233592372494</v>
      </c>
      <c r="K262" s="86">
        <v>404709</v>
      </c>
      <c r="L262" s="86">
        <v>412545</v>
      </c>
      <c r="M262" s="48">
        <f t="shared" si="36"/>
        <v>98.10057084681671</v>
      </c>
      <c r="O262" s="285"/>
      <c r="P262" s="285"/>
      <c r="Q262" s="278"/>
      <c r="R262" s="285"/>
      <c r="S262" s="285"/>
      <c r="T262" s="278"/>
      <c r="U262" s="285"/>
      <c r="V262" s="285"/>
      <c r="W262" s="278"/>
      <c r="X262" s="285"/>
      <c r="Y262" s="285"/>
    </row>
    <row r="263" spans="1:25" ht="12.75">
      <c r="A263" s="112" t="s">
        <v>75</v>
      </c>
      <c r="B263" s="86">
        <v>2119295</v>
      </c>
      <c r="C263" s="86">
        <v>2243092</v>
      </c>
      <c r="D263" s="48">
        <f t="shared" si="33"/>
        <v>94.48096645166584</v>
      </c>
      <c r="E263" s="86">
        <v>1050408</v>
      </c>
      <c r="F263" s="86">
        <v>1108246</v>
      </c>
      <c r="G263" s="48">
        <f t="shared" si="34"/>
        <v>94.78112260274344</v>
      </c>
      <c r="H263" s="86">
        <v>62715</v>
      </c>
      <c r="I263" s="86">
        <v>57082</v>
      </c>
      <c r="J263" s="48">
        <f t="shared" si="35"/>
        <v>109.86825969657684</v>
      </c>
      <c r="K263" s="86">
        <v>1006172</v>
      </c>
      <c r="L263" s="86">
        <v>1077764</v>
      </c>
      <c r="M263" s="48">
        <f t="shared" si="36"/>
        <v>93.35735838272572</v>
      </c>
      <c r="O263" s="285"/>
      <c r="P263" s="285"/>
      <c r="Q263" s="278"/>
      <c r="R263" s="285"/>
      <c r="S263" s="285"/>
      <c r="T263" s="278"/>
      <c r="U263" s="285"/>
      <c r="V263" s="285"/>
      <c r="W263" s="278"/>
      <c r="X263" s="285"/>
      <c r="Y263" s="285"/>
    </row>
    <row r="264" spans="1:25" s="184" customFormat="1" ht="12.75">
      <c r="A264" s="46" t="s">
        <v>109</v>
      </c>
      <c r="B264" s="86">
        <v>2538190</v>
      </c>
      <c r="C264" s="86">
        <v>2287144</v>
      </c>
      <c r="D264" s="48">
        <f t="shared" si="33"/>
        <v>110.97639676382424</v>
      </c>
      <c r="E264" s="86">
        <v>1538374</v>
      </c>
      <c r="F264" s="86">
        <v>1266431</v>
      </c>
      <c r="G264" s="48">
        <f t="shared" si="34"/>
        <v>121.47317935205314</v>
      </c>
      <c r="H264" s="86">
        <v>71809</v>
      </c>
      <c r="I264" s="86">
        <v>72066</v>
      </c>
      <c r="J264" s="48">
        <f t="shared" si="35"/>
        <v>99.64338245497184</v>
      </c>
      <c r="K264" s="86">
        <v>928007</v>
      </c>
      <c r="L264" s="86">
        <v>948647</v>
      </c>
      <c r="M264" s="48">
        <f t="shared" si="36"/>
        <v>97.82426972308984</v>
      </c>
      <c r="O264" s="285"/>
      <c r="P264" s="285"/>
      <c r="Q264" s="278"/>
      <c r="R264" s="285"/>
      <c r="S264" s="285"/>
      <c r="T264" s="278"/>
      <c r="U264" s="285"/>
      <c r="V264" s="285"/>
      <c r="W264" s="278"/>
      <c r="X264" s="285"/>
      <c r="Y264" s="285"/>
    </row>
    <row r="265" spans="1:25" s="111" customFormat="1" ht="12.75">
      <c r="A265" s="112" t="s">
        <v>76</v>
      </c>
      <c r="B265" s="86">
        <v>3947084</v>
      </c>
      <c r="C265" s="86">
        <v>3624097</v>
      </c>
      <c r="D265" s="48">
        <f t="shared" si="33"/>
        <v>108.9122062682097</v>
      </c>
      <c r="E265" s="86">
        <v>3363478</v>
      </c>
      <c r="F265" s="86">
        <v>2944966</v>
      </c>
      <c r="G265" s="48">
        <f t="shared" si="34"/>
        <v>114.21109785308218</v>
      </c>
      <c r="H265" s="86">
        <v>170114</v>
      </c>
      <c r="I265" s="86">
        <v>182804</v>
      </c>
      <c r="J265" s="48">
        <f t="shared" si="35"/>
        <v>93.05813877158049</v>
      </c>
      <c r="K265" s="86">
        <v>413492</v>
      </c>
      <c r="L265" s="86">
        <v>496327</v>
      </c>
      <c r="M265" s="48">
        <f t="shared" si="36"/>
        <v>83.3103981850675</v>
      </c>
      <c r="O265" s="285"/>
      <c r="P265" s="285"/>
      <c r="Q265" s="278"/>
      <c r="R265" s="285"/>
      <c r="S265" s="285"/>
      <c r="T265" s="278"/>
      <c r="U265" s="285"/>
      <c r="V265" s="285"/>
      <c r="W265" s="278"/>
      <c r="X265" s="285"/>
      <c r="Y265" s="285"/>
    </row>
    <row r="266" spans="1:25" ht="12.75">
      <c r="A266" s="112" t="s">
        <v>77</v>
      </c>
      <c r="B266" s="86">
        <v>4318951</v>
      </c>
      <c r="C266" s="86">
        <v>4028955</v>
      </c>
      <c r="D266" s="48">
        <f t="shared" si="33"/>
        <v>107.19779694734738</v>
      </c>
      <c r="E266" s="86">
        <v>2161570</v>
      </c>
      <c r="F266" s="86">
        <v>1769280</v>
      </c>
      <c r="G266" s="48">
        <f t="shared" si="34"/>
        <v>122.17229607523966</v>
      </c>
      <c r="H266" s="86">
        <v>20692</v>
      </c>
      <c r="I266" s="86">
        <v>22164</v>
      </c>
      <c r="J266" s="48">
        <f t="shared" si="35"/>
        <v>93.35859953077062</v>
      </c>
      <c r="K266" s="86">
        <v>2136689</v>
      </c>
      <c r="L266" s="86">
        <v>2237511</v>
      </c>
      <c r="M266" s="48">
        <f t="shared" si="36"/>
        <v>95.4940109791639</v>
      </c>
      <c r="O266" s="285"/>
      <c r="P266" s="285"/>
      <c r="Q266" s="278"/>
      <c r="R266" s="285"/>
      <c r="S266" s="285"/>
      <c r="T266" s="278"/>
      <c r="U266" s="285"/>
      <c r="V266" s="285"/>
      <c r="W266" s="278"/>
      <c r="X266" s="285"/>
      <c r="Y266" s="285"/>
    </row>
    <row r="267" spans="1:25" ht="12.75">
      <c r="A267" s="112" t="s">
        <v>78</v>
      </c>
      <c r="B267" s="86">
        <v>122718</v>
      </c>
      <c r="C267" s="86">
        <v>121684</v>
      </c>
      <c r="D267" s="48">
        <f t="shared" si="33"/>
        <v>100.84974195457086</v>
      </c>
      <c r="E267" s="66" t="s">
        <v>84</v>
      </c>
      <c r="F267" s="86">
        <v>13500</v>
      </c>
      <c r="G267" s="178" t="s">
        <v>84</v>
      </c>
      <c r="H267" s="86">
        <v>4952</v>
      </c>
      <c r="I267" s="86">
        <v>7672</v>
      </c>
      <c r="J267" s="48">
        <f t="shared" si="35"/>
        <v>64.54640250260688</v>
      </c>
      <c r="K267" s="86">
        <v>117766</v>
      </c>
      <c r="L267" s="86">
        <v>100512</v>
      </c>
      <c r="M267" s="48">
        <f t="shared" si="36"/>
        <v>117.16610951926138</v>
      </c>
      <c r="O267" s="285"/>
      <c r="P267" s="285"/>
      <c r="Q267" s="278"/>
      <c r="R267" s="278"/>
      <c r="S267" s="285"/>
      <c r="T267" s="278"/>
      <c r="U267" s="285"/>
      <c r="V267" s="285"/>
      <c r="W267" s="278"/>
      <c r="X267" s="285"/>
      <c r="Y267" s="285"/>
    </row>
    <row r="268" spans="1:25" ht="12.75">
      <c r="A268" s="112" t="s">
        <v>79</v>
      </c>
      <c r="B268" s="86">
        <v>757588</v>
      </c>
      <c r="C268" s="86">
        <v>444801</v>
      </c>
      <c r="D268" s="48">
        <f t="shared" si="33"/>
        <v>170.32066025031418</v>
      </c>
      <c r="E268" s="86">
        <v>733061</v>
      </c>
      <c r="F268" s="86">
        <v>420287</v>
      </c>
      <c r="G268" s="48">
        <f t="shared" si="34"/>
        <v>174.4191469162739</v>
      </c>
      <c r="H268" s="86">
        <v>2680</v>
      </c>
      <c r="I268" s="86">
        <v>2667</v>
      </c>
      <c r="J268" s="48">
        <f t="shared" si="35"/>
        <v>100.48743907011622</v>
      </c>
      <c r="K268" s="86">
        <v>21847</v>
      </c>
      <c r="L268" s="86">
        <v>21847</v>
      </c>
      <c r="M268" s="48">
        <f t="shared" si="36"/>
        <v>100</v>
      </c>
      <c r="O268" s="285"/>
      <c r="P268" s="285"/>
      <c r="Q268" s="278"/>
      <c r="R268" s="285"/>
      <c r="S268" s="285"/>
      <c r="T268" s="278"/>
      <c r="U268" s="285"/>
      <c r="V268" s="285"/>
      <c r="W268" s="278"/>
      <c r="X268" s="285"/>
      <c r="Y268" s="285"/>
    </row>
    <row r="269" spans="1:25" ht="12.75">
      <c r="A269" s="112" t="s">
        <v>80</v>
      </c>
      <c r="B269" s="86">
        <v>1466573</v>
      </c>
      <c r="C269" s="86">
        <v>1354720</v>
      </c>
      <c r="D269" s="48">
        <f t="shared" si="33"/>
        <v>108.25654009684658</v>
      </c>
      <c r="E269" s="86">
        <v>840472</v>
      </c>
      <c r="F269" s="86">
        <v>699397</v>
      </c>
      <c r="G269" s="48">
        <f t="shared" si="34"/>
        <v>120.17094725885298</v>
      </c>
      <c r="H269" s="86">
        <v>32469</v>
      </c>
      <c r="I269" s="86">
        <v>31240</v>
      </c>
      <c r="J269" s="48">
        <f t="shared" si="35"/>
        <v>103.93405889884764</v>
      </c>
      <c r="K269" s="86">
        <v>593632</v>
      </c>
      <c r="L269" s="86">
        <v>624083</v>
      </c>
      <c r="M269" s="48">
        <f t="shared" si="36"/>
        <v>95.12068106325601</v>
      </c>
      <c r="O269" s="285"/>
      <c r="P269" s="285"/>
      <c r="Q269" s="278"/>
      <c r="R269" s="285"/>
      <c r="S269" s="285"/>
      <c r="T269" s="278"/>
      <c r="U269" s="285"/>
      <c r="V269" s="285"/>
      <c r="W269" s="278"/>
      <c r="X269" s="285"/>
      <c r="Y269" s="285"/>
    </row>
    <row r="270" spans="1:25" ht="12.75">
      <c r="A270" s="112" t="s">
        <v>81</v>
      </c>
      <c r="B270" s="86">
        <v>5542615</v>
      </c>
      <c r="C270" s="86">
        <v>5235182</v>
      </c>
      <c r="D270" s="48">
        <f t="shared" si="33"/>
        <v>105.87244149296052</v>
      </c>
      <c r="E270" s="86">
        <v>2580764</v>
      </c>
      <c r="F270" s="86">
        <v>2223853</v>
      </c>
      <c r="G270" s="48">
        <f t="shared" si="34"/>
        <v>116.04921728189768</v>
      </c>
      <c r="H270" s="86">
        <v>15197</v>
      </c>
      <c r="I270" s="86">
        <v>37458</v>
      </c>
      <c r="J270" s="48">
        <f t="shared" si="35"/>
        <v>40.57077259864381</v>
      </c>
      <c r="K270" s="86">
        <v>2946654</v>
      </c>
      <c r="L270" s="86">
        <v>2973871</v>
      </c>
      <c r="M270" s="48">
        <f t="shared" si="36"/>
        <v>99.08479554089602</v>
      </c>
      <c r="O270" s="285"/>
      <c r="P270" s="285"/>
      <c r="Q270" s="278"/>
      <c r="R270" s="285"/>
      <c r="S270" s="285"/>
      <c r="T270" s="278"/>
      <c r="U270" s="285"/>
      <c r="V270" s="285"/>
      <c r="W270" s="278"/>
      <c r="X270" s="285"/>
      <c r="Y270" s="285"/>
    </row>
    <row r="271" spans="1:25" ht="12.75">
      <c r="A271" s="112" t="s">
        <v>82</v>
      </c>
      <c r="B271" s="86">
        <v>2206622</v>
      </c>
      <c r="C271" s="86">
        <v>1887691</v>
      </c>
      <c r="D271" s="48">
        <f t="shared" si="33"/>
        <v>116.8952969527322</v>
      </c>
      <c r="E271" s="86">
        <v>753500</v>
      </c>
      <c r="F271" s="86">
        <v>546761</v>
      </c>
      <c r="G271" s="48">
        <f t="shared" si="34"/>
        <v>137.8115849521089</v>
      </c>
      <c r="H271" s="86">
        <v>142867</v>
      </c>
      <c r="I271" s="86">
        <v>111019</v>
      </c>
      <c r="J271" s="48">
        <f t="shared" si="35"/>
        <v>128.68698150766986</v>
      </c>
      <c r="K271" s="86">
        <v>1310255</v>
      </c>
      <c r="L271" s="86">
        <v>1229911</v>
      </c>
      <c r="M271" s="48">
        <f t="shared" si="36"/>
        <v>106.53250519753055</v>
      </c>
      <c r="O271" s="285"/>
      <c r="P271" s="285"/>
      <c r="Q271" s="278"/>
      <c r="R271" s="285"/>
      <c r="S271" s="285"/>
      <c r="T271" s="278"/>
      <c r="U271" s="285"/>
      <c r="V271" s="285"/>
      <c r="W271" s="278"/>
      <c r="X271" s="285"/>
      <c r="Y271" s="285"/>
    </row>
    <row r="272" spans="1:25" s="208" customFormat="1" ht="12.75">
      <c r="A272" s="185" t="s">
        <v>106</v>
      </c>
      <c r="B272" s="86">
        <v>145561</v>
      </c>
      <c r="C272" s="86">
        <v>136235</v>
      </c>
      <c r="D272" s="48">
        <f t="shared" si="33"/>
        <v>106.84552427790216</v>
      </c>
      <c r="E272" s="86">
        <v>84484</v>
      </c>
      <c r="F272" s="86">
        <v>60845</v>
      </c>
      <c r="G272" s="48">
        <f t="shared" si="34"/>
        <v>138.85117922590186</v>
      </c>
      <c r="H272" s="86">
        <v>6957</v>
      </c>
      <c r="I272" s="86">
        <v>7694</v>
      </c>
      <c r="J272" s="48">
        <f t="shared" si="35"/>
        <v>90.4211073563816</v>
      </c>
      <c r="K272" s="86">
        <v>54120</v>
      </c>
      <c r="L272" s="86">
        <v>67696</v>
      </c>
      <c r="M272" s="48">
        <f t="shared" si="36"/>
        <v>79.94563932876387</v>
      </c>
      <c r="O272" s="285"/>
      <c r="P272" s="285"/>
      <c r="Q272" s="278"/>
      <c r="R272" s="285"/>
      <c r="S272" s="285"/>
      <c r="T272" s="278"/>
      <c r="U272" s="285"/>
      <c r="V272" s="285"/>
      <c r="W272" s="278"/>
      <c r="X272" s="285"/>
      <c r="Y272" s="285"/>
    </row>
    <row r="273" spans="1:25" s="184" customFormat="1" ht="12.75">
      <c r="A273" s="112" t="s">
        <v>83</v>
      </c>
      <c r="B273" s="86">
        <v>4079025</v>
      </c>
      <c r="C273" s="86">
        <v>2286512</v>
      </c>
      <c r="D273" s="48">
        <f t="shared" si="33"/>
        <v>178.39508386573087</v>
      </c>
      <c r="E273" s="86">
        <v>3516995</v>
      </c>
      <c r="F273" s="86">
        <v>1730696</v>
      </c>
      <c r="G273" s="48">
        <f t="shared" si="34"/>
        <v>203.21275371295712</v>
      </c>
      <c r="H273" s="86">
        <v>6345</v>
      </c>
      <c r="I273" s="86">
        <v>5856</v>
      </c>
      <c r="J273" s="48">
        <f t="shared" si="35"/>
        <v>108.35040983606557</v>
      </c>
      <c r="K273" s="86">
        <v>555685</v>
      </c>
      <c r="L273" s="86">
        <v>549960</v>
      </c>
      <c r="M273" s="48">
        <f t="shared" si="36"/>
        <v>101.04098479889446</v>
      </c>
      <c r="O273" s="285"/>
      <c r="P273" s="285"/>
      <c r="Q273" s="278"/>
      <c r="R273" s="285"/>
      <c r="S273" s="285"/>
      <c r="T273" s="278"/>
      <c r="U273" s="285"/>
      <c r="V273" s="285"/>
      <c r="W273" s="278"/>
      <c r="X273" s="285"/>
      <c r="Y273" s="285"/>
    </row>
    <row r="274" spans="1:25" ht="12.75">
      <c r="A274" s="46" t="s">
        <v>111</v>
      </c>
      <c r="B274" s="86">
        <v>504</v>
      </c>
      <c r="C274" s="86">
        <v>3010</v>
      </c>
      <c r="D274" s="48">
        <f t="shared" si="33"/>
        <v>16.744186046511626</v>
      </c>
      <c r="E274" s="66" t="s">
        <v>84</v>
      </c>
      <c r="F274" s="66" t="s">
        <v>84</v>
      </c>
      <c r="G274" s="178" t="s">
        <v>84</v>
      </c>
      <c r="H274" s="66" t="s">
        <v>84</v>
      </c>
      <c r="I274" s="66" t="s">
        <v>84</v>
      </c>
      <c r="J274" s="48" t="s">
        <v>84</v>
      </c>
      <c r="K274" s="86">
        <v>504</v>
      </c>
      <c r="L274" s="86">
        <v>3010</v>
      </c>
      <c r="M274" s="48">
        <f t="shared" si="36"/>
        <v>16.744186046511626</v>
      </c>
      <c r="O274" s="285"/>
      <c r="P274" s="285"/>
      <c r="Q274" s="278"/>
      <c r="R274" s="278"/>
      <c r="S274" s="278"/>
      <c r="T274" s="278"/>
      <c r="U274" s="278"/>
      <c r="V274" s="278"/>
      <c r="W274" s="278"/>
      <c r="X274" s="285"/>
      <c r="Y274" s="285"/>
    </row>
    <row r="275" spans="1:25" ht="12.75">
      <c r="A275" s="112" t="s">
        <v>85</v>
      </c>
      <c r="B275" s="86">
        <v>9296</v>
      </c>
      <c r="C275" s="86">
        <v>9436</v>
      </c>
      <c r="D275" s="48">
        <f t="shared" si="33"/>
        <v>98.51632047477744</v>
      </c>
      <c r="E275" s="86">
        <v>31</v>
      </c>
      <c r="F275" s="86">
        <v>31</v>
      </c>
      <c r="G275" s="48">
        <f t="shared" si="34"/>
        <v>100</v>
      </c>
      <c r="H275" s="66" t="s">
        <v>84</v>
      </c>
      <c r="I275" s="66" t="s">
        <v>84</v>
      </c>
      <c r="J275" s="48" t="s">
        <v>84</v>
      </c>
      <c r="K275" s="86">
        <v>9265</v>
      </c>
      <c r="L275" s="86">
        <v>9405</v>
      </c>
      <c r="M275" s="48">
        <f t="shared" si="36"/>
        <v>98.51143009037746</v>
      </c>
      <c r="O275" s="285"/>
      <c r="P275" s="285"/>
      <c r="Q275" s="278"/>
      <c r="R275" s="285"/>
      <c r="S275" s="285"/>
      <c r="T275" s="278"/>
      <c r="U275" s="278"/>
      <c r="V275" s="278"/>
      <c r="W275" s="278"/>
      <c r="X275" s="285"/>
      <c r="Y275" s="285"/>
    </row>
    <row r="276" spans="1:25" ht="12.75">
      <c r="A276" s="147" t="s">
        <v>86</v>
      </c>
      <c r="B276" s="86">
        <v>1032841</v>
      </c>
      <c r="C276" s="86">
        <v>977634</v>
      </c>
      <c r="D276" s="48">
        <f t="shared" si="33"/>
        <v>105.6470008203479</v>
      </c>
      <c r="E276" s="86">
        <v>606277</v>
      </c>
      <c r="F276" s="86">
        <v>462009</v>
      </c>
      <c r="G276" s="48">
        <f t="shared" si="34"/>
        <v>131.22623152362831</v>
      </c>
      <c r="H276" s="86">
        <v>3673</v>
      </c>
      <c r="I276" s="86">
        <v>4540</v>
      </c>
      <c r="J276" s="50">
        <f t="shared" si="35"/>
        <v>80.90308370044053</v>
      </c>
      <c r="K276" s="86">
        <v>422891</v>
      </c>
      <c r="L276" s="86">
        <v>511085</v>
      </c>
      <c r="M276" s="50">
        <f t="shared" si="36"/>
        <v>82.74377060567224</v>
      </c>
      <c r="O276" s="285"/>
      <c r="P276" s="285"/>
      <c r="Q276" s="278"/>
      <c r="R276" s="285"/>
      <c r="S276" s="285"/>
      <c r="T276" s="278"/>
      <c r="U276" s="285"/>
      <c r="V276" s="285"/>
      <c r="W276" s="278"/>
      <c r="X276" s="285"/>
      <c r="Y276" s="285"/>
    </row>
    <row r="277" spans="1:13" ht="12.75">
      <c r="A277" s="220"/>
      <c r="B277" s="220"/>
      <c r="C277" s="220"/>
      <c r="D277" s="220"/>
      <c r="E277" s="370"/>
      <c r="F277" s="370"/>
      <c r="G277" s="220"/>
      <c r="H277" s="370"/>
      <c r="I277" s="370"/>
      <c r="J277" s="220"/>
      <c r="K277" s="370"/>
      <c r="L277" s="370"/>
      <c r="M277" s="220"/>
    </row>
    <row r="279" spans="1:12" ht="12.75">
      <c r="A279" s="254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</row>
    <row r="280" spans="1:12" ht="12.75">
      <c r="A280" s="254"/>
      <c r="B280" s="233"/>
      <c r="C280" s="233"/>
      <c r="D280" s="233"/>
      <c r="E280" s="233"/>
      <c r="F280" s="254"/>
      <c r="G280" s="233"/>
      <c r="H280" s="233"/>
      <c r="I280" s="233"/>
      <c r="J280" s="233"/>
      <c r="K280" s="233"/>
      <c r="L280" s="255"/>
    </row>
    <row r="281" ht="12.75">
      <c r="B281" s="348"/>
    </row>
  </sheetData>
  <sheetProtection/>
  <mergeCells count="90">
    <mergeCell ref="K32:M32"/>
    <mergeCell ref="A1:M1"/>
    <mergeCell ref="A2:M2"/>
    <mergeCell ref="A4:A6"/>
    <mergeCell ref="B4:D5"/>
    <mergeCell ref="E4:M4"/>
    <mergeCell ref="E5:G5"/>
    <mergeCell ref="H5:J5"/>
    <mergeCell ref="K5:M5"/>
    <mergeCell ref="D61:D62"/>
    <mergeCell ref="E61:F61"/>
    <mergeCell ref="G61:G62"/>
    <mergeCell ref="H61:I61"/>
    <mergeCell ref="A29:M29"/>
    <mergeCell ref="A31:A33"/>
    <mergeCell ref="B31:D32"/>
    <mergeCell ref="E31:M31"/>
    <mergeCell ref="E32:G32"/>
    <mergeCell ref="H32:J32"/>
    <mergeCell ref="N89:O89"/>
    <mergeCell ref="P89:P90"/>
    <mergeCell ref="P61:P62"/>
    <mergeCell ref="Q61:R61"/>
    <mergeCell ref="A57:S57"/>
    <mergeCell ref="A59:A62"/>
    <mergeCell ref="B59:J60"/>
    <mergeCell ref="K59:S59"/>
    <mergeCell ref="K60:S60"/>
    <mergeCell ref="B61:C61"/>
    <mergeCell ref="B89:C89"/>
    <mergeCell ref="D89:D90"/>
    <mergeCell ref="E89:F89"/>
    <mergeCell ref="G89:G90"/>
    <mergeCell ref="J89:J90"/>
    <mergeCell ref="K89:L89"/>
    <mergeCell ref="S61:S62"/>
    <mergeCell ref="J61:J62"/>
    <mergeCell ref="K61:L61"/>
    <mergeCell ref="M61:M62"/>
    <mergeCell ref="Q89:R89"/>
    <mergeCell ref="S89:S90"/>
    <mergeCell ref="N61:O61"/>
    <mergeCell ref="B87:S87"/>
    <mergeCell ref="B88:J88"/>
    <mergeCell ref="K88:S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7:M197"/>
    <mergeCell ref="A199:A201"/>
    <mergeCell ref="B199:D200"/>
    <mergeCell ref="E199:M199"/>
    <mergeCell ref="E200:G200"/>
    <mergeCell ref="H200:J200"/>
    <mergeCell ref="K200:M200"/>
    <mergeCell ref="A225:M225"/>
    <mergeCell ref="A227:A229"/>
    <mergeCell ref="B227:D228"/>
    <mergeCell ref="E227:M227"/>
    <mergeCell ref="E228:G228"/>
    <mergeCell ref="H228:J228"/>
    <mergeCell ref="K228:M228"/>
    <mergeCell ref="A251:M251"/>
    <mergeCell ref="A253:A255"/>
    <mergeCell ref="B253:D254"/>
    <mergeCell ref="E253:M253"/>
    <mergeCell ref="E254:G254"/>
    <mergeCell ref="H254:J254"/>
    <mergeCell ref="K254:M254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24" customWidth="1"/>
    <col min="2" max="4" width="28.375" style="124" customWidth="1"/>
    <col min="5" max="5" width="28.375" style="131" customWidth="1"/>
    <col min="6" max="16384" width="9.125" style="124" customWidth="1"/>
  </cols>
  <sheetData>
    <row r="1" spans="1:5" ht="32.25" customHeight="1">
      <c r="A1" s="456" t="s">
        <v>188</v>
      </c>
      <c r="B1" s="456"/>
      <c r="C1" s="456"/>
      <c r="D1" s="456"/>
      <c r="E1" s="456"/>
    </row>
    <row r="2" spans="1:5" ht="12.75">
      <c r="A2" s="125"/>
      <c r="B2" s="126"/>
      <c r="C2" s="126"/>
      <c r="D2" s="126"/>
      <c r="E2" s="127" t="s">
        <v>198</v>
      </c>
    </row>
    <row r="3" spans="1:5" ht="32.25" customHeight="1">
      <c r="A3" s="128"/>
      <c r="B3" s="287" t="s">
        <v>115</v>
      </c>
      <c r="C3" s="287" t="s">
        <v>152</v>
      </c>
      <c r="D3" s="287" t="s">
        <v>153</v>
      </c>
      <c r="E3" s="288" t="s">
        <v>154</v>
      </c>
    </row>
    <row r="4" spans="1:8" ht="12.75">
      <c r="A4" s="113" t="s">
        <v>69</v>
      </c>
      <c r="B4" s="377">
        <v>872</v>
      </c>
      <c r="C4" s="86">
        <v>2263</v>
      </c>
      <c r="D4" s="86">
        <v>648</v>
      </c>
      <c r="E4" s="86">
        <v>885</v>
      </c>
      <c r="G4" s="129"/>
      <c r="H4" s="175"/>
    </row>
    <row r="5" spans="1:8" ht="12.75">
      <c r="A5" s="176" t="s">
        <v>108</v>
      </c>
      <c r="B5" s="329">
        <v>608</v>
      </c>
      <c r="C5" s="86">
        <v>1577</v>
      </c>
      <c r="D5" s="86">
        <v>461</v>
      </c>
      <c r="E5" s="86">
        <v>765</v>
      </c>
      <c r="G5" s="129"/>
      <c r="H5" s="175"/>
    </row>
    <row r="6" spans="1:8" ht="12.75">
      <c r="A6" s="114" t="s">
        <v>70</v>
      </c>
      <c r="B6" s="329">
        <v>1259</v>
      </c>
      <c r="C6" s="86">
        <v>2425</v>
      </c>
      <c r="D6" s="86">
        <v>1202</v>
      </c>
      <c r="E6" s="86">
        <v>1105</v>
      </c>
      <c r="G6" s="129"/>
      <c r="H6" s="175"/>
    </row>
    <row r="7" spans="1:8" ht="12.75">
      <c r="A7" s="114" t="s">
        <v>71</v>
      </c>
      <c r="B7" s="329">
        <v>682</v>
      </c>
      <c r="C7" s="86">
        <v>2516</v>
      </c>
      <c r="D7" s="86">
        <v>410</v>
      </c>
      <c r="E7" s="86">
        <v>730</v>
      </c>
      <c r="G7" s="129"/>
      <c r="H7" s="175"/>
    </row>
    <row r="8" spans="1:8" ht="12.75">
      <c r="A8" s="114" t="s">
        <v>72</v>
      </c>
      <c r="B8" s="329">
        <v>1011</v>
      </c>
      <c r="C8" s="86">
        <v>2426</v>
      </c>
      <c r="D8" s="86">
        <v>998</v>
      </c>
      <c r="E8" s="86">
        <v>952</v>
      </c>
      <c r="G8" s="129"/>
      <c r="H8" s="175"/>
    </row>
    <row r="9" spans="1:8" ht="12.75">
      <c r="A9" s="114" t="s">
        <v>73</v>
      </c>
      <c r="B9" s="329">
        <v>643</v>
      </c>
      <c r="C9" s="86">
        <v>2447</v>
      </c>
      <c r="D9" s="86">
        <v>443</v>
      </c>
      <c r="E9" s="86">
        <v>675</v>
      </c>
      <c r="G9" s="129"/>
      <c r="H9" s="175"/>
    </row>
    <row r="10" spans="1:8" ht="12.75">
      <c r="A10" s="114" t="s">
        <v>74</v>
      </c>
      <c r="B10" s="329">
        <v>552</v>
      </c>
      <c r="C10" s="86">
        <v>574</v>
      </c>
      <c r="D10" s="86">
        <v>345</v>
      </c>
      <c r="E10" s="86">
        <v>714</v>
      </c>
      <c r="G10" s="129"/>
      <c r="H10" s="175"/>
    </row>
    <row r="11" spans="1:8" ht="12.75">
      <c r="A11" s="114" t="s">
        <v>75</v>
      </c>
      <c r="B11" s="329">
        <v>895</v>
      </c>
      <c r="C11" s="86">
        <v>1712</v>
      </c>
      <c r="D11" s="86">
        <v>826</v>
      </c>
      <c r="E11" s="86">
        <v>909</v>
      </c>
      <c r="G11" s="129"/>
      <c r="H11" s="175"/>
    </row>
    <row r="12" spans="1:8" ht="12.75">
      <c r="A12" s="46" t="s">
        <v>109</v>
      </c>
      <c r="B12" s="329">
        <v>1120</v>
      </c>
      <c r="C12" s="86">
        <v>2202</v>
      </c>
      <c r="D12" s="86">
        <v>1047</v>
      </c>
      <c r="E12" s="86">
        <v>1108</v>
      </c>
      <c r="G12" s="129"/>
      <c r="H12" s="175"/>
    </row>
    <row r="13" spans="1:8" ht="12.75">
      <c r="A13" s="114" t="s">
        <v>76</v>
      </c>
      <c r="B13" s="329">
        <v>846</v>
      </c>
      <c r="C13" s="86">
        <v>1310</v>
      </c>
      <c r="D13" s="86">
        <v>865</v>
      </c>
      <c r="E13" s="86">
        <v>811</v>
      </c>
      <c r="G13" s="129"/>
      <c r="H13" s="175"/>
    </row>
    <row r="14" spans="1:8" ht="12.75">
      <c r="A14" s="114" t="s">
        <v>77</v>
      </c>
      <c r="B14" s="329">
        <v>1225</v>
      </c>
      <c r="C14" s="86">
        <v>2633</v>
      </c>
      <c r="D14" s="86">
        <v>1010</v>
      </c>
      <c r="E14" s="86">
        <v>1112</v>
      </c>
      <c r="G14" s="129"/>
      <c r="H14" s="175"/>
    </row>
    <row r="15" spans="1:8" ht="12.75">
      <c r="A15" s="114" t="s">
        <v>78</v>
      </c>
      <c r="B15" s="329">
        <v>545</v>
      </c>
      <c r="C15" s="86">
        <v>4070</v>
      </c>
      <c r="D15" s="86">
        <v>525</v>
      </c>
      <c r="E15" s="86">
        <v>503</v>
      </c>
      <c r="G15" s="129"/>
      <c r="H15" s="175"/>
    </row>
    <row r="16" spans="1:8" ht="12.75">
      <c r="A16" s="114" t="s">
        <v>80</v>
      </c>
      <c r="B16" s="329">
        <v>1008</v>
      </c>
      <c r="C16" s="86">
        <v>2516</v>
      </c>
      <c r="D16" s="86">
        <v>820</v>
      </c>
      <c r="E16" s="329">
        <v>875</v>
      </c>
      <c r="G16" s="129"/>
      <c r="H16" s="175"/>
    </row>
    <row r="17" spans="1:8" ht="14.25" customHeight="1">
      <c r="A17" s="114" t="s">
        <v>81</v>
      </c>
      <c r="B17" s="329">
        <v>1024</v>
      </c>
      <c r="C17" s="86">
        <v>2417</v>
      </c>
      <c r="D17" s="86">
        <v>781</v>
      </c>
      <c r="E17" s="329">
        <v>871</v>
      </c>
      <c r="G17" s="129"/>
      <c r="H17" s="175"/>
    </row>
    <row r="18" spans="1:8" ht="12.75">
      <c r="A18" s="114" t="s">
        <v>99</v>
      </c>
      <c r="B18" s="329">
        <v>1005</v>
      </c>
      <c r="C18" s="86">
        <v>2208</v>
      </c>
      <c r="D18" s="86">
        <v>783</v>
      </c>
      <c r="E18" s="329">
        <v>989</v>
      </c>
      <c r="G18" s="129"/>
      <c r="H18" s="175"/>
    </row>
    <row r="19" spans="1:8" ht="12.75">
      <c r="A19" s="176" t="s">
        <v>110</v>
      </c>
      <c r="B19" s="329">
        <v>652</v>
      </c>
      <c r="C19" s="86">
        <v>497</v>
      </c>
      <c r="D19" s="86">
        <v>656</v>
      </c>
      <c r="E19" s="329">
        <v>647</v>
      </c>
      <c r="G19" s="129"/>
      <c r="H19" s="175"/>
    </row>
    <row r="20" spans="1:8" ht="12.75">
      <c r="A20" s="114" t="s">
        <v>83</v>
      </c>
      <c r="B20" s="329">
        <v>752</v>
      </c>
      <c r="C20" s="66">
        <v>2561</v>
      </c>
      <c r="D20" s="86">
        <v>527</v>
      </c>
      <c r="E20" s="329">
        <v>843</v>
      </c>
      <c r="G20" s="130"/>
      <c r="H20" s="175"/>
    </row>
    <row r="21" spans="1:8" ht="12.75">
      <c r="A21" s="46" t="s">
        <v>111</v>
      </c>
      <c r="B21" s="329">
        <v>833</v>
      </c>
      <c r="C21" s="209" t="s">
        <v>84</v>
      </c>
      <c r="D21" s="86" t="s">
        <v>84</v>
      </c>
      <c r="E21" s="329">
        <v>833</v>
      </c>
      <c r="G21" s="129"/>
      <c r="H21" s="175"/>
    </row>
    <row r="22" spans="1:8" ht="12.75">
      <c r="A22" s="114" t="s">
        <v>85</v>
      </c>
      <c r="B22" s="329">
        <v>195</v>
      </c>
      <c r="C22" s="209" t="s">
        <v>84</v>
      </c>
      <c r="D22" s="86">
        <v>500</v>
      </c>
      <c r="E22" s="329">
        <v>195</v>
      </c>
      <c r="G22" s="129"/>
      <c r="H22" s="175"/>
    </row>
    <row r="23" spans="1:8" ht="12.75">
      <c r="A23" s="116" t="s">
        <v>86</v>
      </c>
      <c r="B23" s="169">
        <v>863</v>
      </c>
      <c r="C23" s="169">
        <v>2252</v>
      </c>
      <c r="D23" s="169">
        <v>1115</v>
      </c>
      <c r="E23" s="169">
        <v>677</v>
      </c>
      <c r="G23" s="129"/>
      <c r="H23" s="175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4" customWidth="1"/>
    <col min="2" max="4" width="28.25390625" style="124" customWidth="1"/>
    <col min="5" max="5" width="28.25390625" style="131" customWidth="1"/>
    <col min="6" max="16384" width="9.125" style="124" customWidth="1"/>
  </cols>
  <sheetData>
    <row r="1" spans="1:5" ht="33" customHeight="1">
      <c r="A1" s="456" t="s">
        <v>189</v>
      </c>
      <c r="B1" s="456"/>
      <c r="C1" s="456"/>
      <c r="D1" s="456"/>
      <c r="E1" s="456"/>
    </row>
    <row r="2" spans="2:5" ht="12.75">
      <c r="B2" s="126"/>
      <c r="C2" s="126"/>
      <c r="D2" s="126"/>
      <c r="E2" s="306" t="s">
        <v>91</v>
      </c>
    </row>
    <row r="3" spans="1:5" ht="30.75" customHeight="1">
      <c r="A3" s="128"/>
      <c r="B3" s="287" t="s">
        <v>115</v>
      </c>
      <c r="C3" s="287" t="s">
        <v>152</v>
      </c>
      <c r="D3" s="287" t="s">
        <v>153</v>
      </c>
      <c r="E3" s="288" t="s">
        <v>154</v>
      </c>
    </row>
    <row r="4" spans="1:7" ht="12.75">
      <c r="A4" s="113" t="s">
        <v>69</v>
      </c>
      <c r="B4" s="355">
        <v>94</v>
      </c>
      <c r="C4" s="355">
        <v>113</v>
      </c>
      <c r="D4" s="355">
        <v>52</v>
      </c>
      <c r="E4" s="355">
        <v>59</v>
      </c>
      <c r="G4" s="86"/>
    </row>
    <row r="5" spans="1:7" ht="12.75">
      <c r="A5" s="176" t="s">
        <v>105</v>
      </c>
      <c r="B5" s="355">
        <v>69</v>
      </c>
      <c r="C5" s="355">
        <v>58</v>
      </c>
      <c r="D5" s="355">
        <v>50</v>
      </c>
      <c r="E5" s="355">
        <v>70</v>
      </c>
      <c r="G5" s="86"/>
    </row>
    <row r="6" spans="1:7" ht="12.75">
      <c r="A6" s="114" t="s">
        <v>70</v>
      </c>
      <c r="B6" s="355">
        <v>113</v>
      </c>
      <c r="C6" s="355">
        <v>129</v>
      </c>
      <c r="D6" s="355">
        <v>90</v>
      </c>
      <c r="E6" s="355">
        <v>51</v>
      </c>
      <c r="G6" s="86"/>
    </row>
    <row r="7" spans="1:7" ht="12.75">
      <c r="A7" s="114" t="s">
        <v>71</v>
      </c>
      <c r="B7" s="355">
        <v>98</v>
      </c>
      <c r="C7" s="355">
        <v>123</v>
      </c>
      <c r="D7" s="355">
        <v>46</v>
      </c>
      <c r="E7" s="355">
        <v>66</v>
      </c>
      <c r="G7" s="86"/>
    </row>
    <row r="8" spans="1:7" ht="12.75">
      <c r="A8" s="114" t="s">
        <v>72</v>
      </c>
      <c r="B8" s="355">
        <v>80</v>
      </c>
      <c r="C8" s="355">
        <v>80</v>
      </c>
      <c r="D8" s="355">
        <v>76</v>
      </c>
      <c r="E8" s="355">
        <v>79</v>
      </c>
      <c r="G8" s="86"/>
    </row>
    <row r="9" spans="1:7" ht="12.75">
      <c r="A9" s="114" t="s">
        <v>73</v>
      </c>
      <c r="B9" s="355">
        <v>70</v>
      </c>
      <c r="C9" s="355">
        <v>86</v>
      </c>
      <c r="D9" s="355">
        <v>71</v>
      </c>
      <c r="E9" s="355">
        <v>34</v>
      </c>
      <c r="G9" s="86"/>
    </row>
    <row r="10" spans="1:7" ht="12.75">
      <c r="A10" s="114" t="s">
        <v>74</v>
      </c>
      <c r="B10" s="355">
        <v>95</v>
      </c>
      <c r="C10" s="355">
        <v>115</v>
      </c>
      <c r="D10" s="355">
        <v>38</v>
      </c>
      <c r="E10" s="355">
        <v>59</v>
      </c>
      <c r="G10" s="86"/>
    </row>
    <row r="11" spans="1:7" ht="12.75">
      <c r="A11" s="114" t="s">
        <v>75</v>
      </c>
      <c r="B11" s="355">
        <v>63</v>
      </c>
      <c r="C11" s="355">
        <v>104</v>
      </c>
      <c r="D11" s="355">
        <v>41</v>
      </c>
      <c r="E11" s="355">
        <v>44</v>
      </c>
      <c r="G11" s="86"/>
    </row>
    <row r="12" spans="1:7" ht="12.75">
      <c r="A12" s="46" t="s">
        <v>109</v>
      </c>
      <c r="B12" s="355">
        <v>92</v>
      </c>
      <c r="C12" s="355">
        <v>99</v>
      </c>
      <c r="D12" s="355">
        <v>86</v>
      </c>
      <c r="E12" s="355">
        <v>73</v>
      </c>
      <c r="G12" s="86"/>
    </row>
    <row r="13" spans="1:7" ht="12.75">
      <c r="A13" s="114" t="s">
        <v>76</v>
      </c>
      <c r="B13" s="355">
        <v>115</v>
      </c>
      <c r="C13" s="355">
        <v>123</v>
      </c>
      <c r="D13" s="355">
        <v>63</v>
      </c>
      <c r="E13" s="355">
        <v>57</v>
      </c>
      <c r="G13" s="86"/>
    </row>
    <row r="14" spans="1:7" ht="12.75">
      <c r="A14" s="114" t="s">
        <v>77</v>
      </c>
      <c r="B14" s="355">
        <v>89</v>
      </c>
      <c r="C14" s="355">
        <v>113</v>
      </c>
      <c r="D14" s="355">
        <v>29</v>
      </c>
      <c r="E14" s="355">
        <v>61</v>
      </c>
      <c r="G14" s="86"/>
    </row>
    <row r="15" spans="1:7" ht="12.75">
      <c r="A15" s="114" t="s">
        <v>78</v>
      </c>
      <c r="B15" s="355">
        <v>58</v>
      </c>
      <c r="C15" s="363" t="s">
        <v>84</v>
      </c>
      <c r="D15" s="355">
        <v>34</v>
      </c>
      <c r="E15" s="355">
        <v>58</v>
      </c>
      <c r="G15" s="86"/>
    </row>
    <row r="16" spans="1:7" ht="12.75">
      <c r="A16" s="114" t="s">
        <v>79</v>
      </c>
      <c r="B16" s="355">
        <v>34</v>
      </c>
      <c r="C16" s="363" t="s">
        <v>84</v>
      </c>
      <c r="D16" s="355">
        <v>34</v>
      </c>
      <c r="E16" s="355">
        <v>34</v>
      </c>
      <c r="G16" s="86"/>
    </row>
    <row r="17" spans="1:7" ht="12.75">
      <c r="A17" s="114" t="s">
        <v>80</v>
      </c>
      <c r="B17" s="355">
        <v>102</v>
      </c>
      <c r="C17" s="355">
        <v>144</v>
      </c>
      <c r="D17" s="355">
        <v>46</v>
      </c>
      <c r="E17" s="355">
        <v>49</v>
      </c>
      <c r="G17" s="86"/>
    </row>
    <row r="18" spans="1:7" ht="14.25" customHeight="1">
      <c r="A18" s="114" t="s">
        <v>81</v>
      </c>
      <c r="B18" s="355">
        <v>88</v>
      </c>
      <c r="C18" s="355">
        <v>119</v>
      </c>
      <c r="D18" s="355">
        <v>43</v>
      </c>
      <c r="E18" s="355">
        <v>41</v>
      </c>
      <c r="G18" s="86"/>
    </row>
    <row r="19" spans="1:7" ht="12.75">
      <c r="A19" s="114" t="s">
        <v>82</v>
      </c>
      <c r="B19" s="355">
        <v>93</v>
      </c>
      <c r="C19" s="355">
        <v>122</v>
      </c>
      <c r="D19" s="355">
        <v>37</v>
      </c>
      <c r="E19" s="355">
        <v>79</v>
      </c>
      <c r="G19" s="86"/>
    </row>
    <row r="20" spans="1:7" ht="12.75">
      <c r="A20" s="176" t="s">
        <v>110</v>
      </c>
      <c r="B20" s="355">
        <v>88</v>
      </c>
      <c r="C20" s="355">
        <v>130</v>
      </c>
      <c r="D20" s="355">
        <v>49</v>
      </c>
      <c r="E20" s="355">
        <v>45</v>
      </c>
      <c r="G20" s="86"/>
    </row>
    <row r="21" spans="1:7" ht="12.75">
      <c r="A21" s="114" t="s">
        <v>83</v>
      </c>
      <c r="B21" s="355">
        <v>63</v>
      </c>
      <c r="C21" s="355">
        <v>105</v>
      </c>
      <c r="D21" s="355">
        <v>25</v>
      </c>
      <c r="E21" s="355">
        <v>61</v>
      </c>
      <c r="G21" s="86"/>
    </row>
    <row r="22" spans="1:7" ht="12.75">
      <c r="A22" s="46" t="s">
        <v>111</v>
      </c>
      <c r="B22" s="355">
        <v>32</v>
      </c>
      <c r="C22" s="209" t="s">
        <v>84</v>
      </c>
      <c r="D22" s="363" t="s">
        <v>84</v>
      </c>
      <c r="E22" s="355">
        <v>32</v>
      </c>
      <c r="G22" s="86"/>
    </row>
    <row r="23" spans="1:7" ht="12.75">
      <c r="A23" s="114" t="s">
        <v>85</v>
      </c>
      <c r="B23" s="357">
        <v>20</v>
      </c>
      <c r="C23" s="357">
        <v>16</v>
      </c>
      <c r="D23" s="366" t="s">
        <v>84</v>
      </c>
      <c r="E23" s="357">
        <v>20</v>
      </c>
      <c r="G23" s="86"/>
    </row>
    <row r="24" spans="1:7" ht="12.75">
      <c r="A24" s="116" t="s">
        <v>86</v>
      </c>
      <c r="B24" s="356">
        <v>120</v>
      </c>
      <c r="C24" s="356">
        <v>125</v>
      </c>
      <c r="D24" s="90" t="s">
        <v>84</v>
      </c>
      <c r="E24" s="356">
        <v>57</v>
      </c>
      <c r="G24" s="86"/>
    </row>
    <row r="25" spans="1:5" ht="12.75">
      <c r="A25" s="132"/>
      <c r="B25" s="132"/>
      <c r="C25" s="132"/>
      <c r="D25" s="132"/>
      <c r="E25" s="133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34" customWidth="1"/>
    <col min="2" max="2" width="10.375" style="134" customWidth="1"/>
    <col min="3" max="4" width="9.875" style="134" customWidth="1"/>
    <col min="5" max="5" width="11.375" style="134" customWidth="1"/>
    <col min="6" max="6" width="10.625" style="134" customWidth="1"/>
    <col min="7" max="7" width="9.75390625" style="134" customWidth="1"/>
    <col min="8" max="8" width="10.25390625" style="134" customWidth="1"/>
    <col min="9" max="9" width="11.00390625" style="134" customWidth="1"/>
    <col min="10" max="10" width="10.75390625" style="134" customWidth="1"/>
    <col min="11" max="11" width="12.875" style="134" customWidth="1"/>
    <col min="12" max="12" width="10.25390625" style="134" bestFit="1" customWidth="1"/>
    <col min="13" max="13" width="9.25390625" style="134" bestFit="1" customWidth="1"/>
    <col min="14" max="16384" width="9.125" style="134" customWidth="1"/>
  </cols>
  <sheetData>
    <row r="1" spans="1:11" ht="29.25" customHeight="1">
      <c r="A1" s="462" t="s">
        <v>190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2:11" ht="12.75">
      <c r="B2" s="135"/>
      <c r="C2" s="135"/>
      <c r="D2" s="135"/>
      <c r="E2" s="135"/>
      <c r="F2" s="135"/>
      <c r="G2" s="135"/>
      <c r="H2" s="135"/>
      <c r="I2" s="135"/>
      <c r="J2" s="135"/>
      <c r="K2" s="136" t="s">
        <v>101</v>
      </c>
    </row>
    <row r="3" spans="1:12" ht="15.75" customHeight="1">
      <c r="A3" s="457"/>
      <c r="B3" s="458" t="s">
        <v>158</v>
      </c>
      <c r="C3" s="458"/>
      <c r="D3" s="459"/>
      <c r="E3" s="459"/>
      <c r="F3" s="459"/>
      <c r="G3" s="458" t="s">
        <v>157</v>
      </c>
      <c r="H3" s="458"/>
      <c r="I3" s="459"/>
      <c r="J3" s="459"/>
      <c r="K3" s="460"/>
      <c r="L3" s="137"/>
    </row>
    <row r="4" spans="1:12" ht="16.5" customHeight="1">
      <c r="A4" s="457"/>
      <c r="B4" s="458" t="s">
        <v>156</v>
      </c>
      <c r="C4" s="458"/>
      <c r="D4" s="458"/>
      <c r="E4" s="458" t="s">
        <v>155</v>
      </c>
      <c r="F4" s="458"/>
      <c r="G4" s="458" t="s">
        <v>156</v>
      </c>
      <c r="H4" s="458"/>
      <c r="I4" s="458"/>
      <c r="J4" s="458" t="s">
        <v>155</v>
      </c>
      <c r="K4" s="461"/>
      <c r="L4" s="137"/>
    </row>
    <row r="5" spans="1:12" ht="43.5" customHeight="1">
      <c r="A5" s="457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194</v>
      </c>
      <c r="H5" s="310" t="s">
        <v>120</v>
      </c>
      <c r="I5" s="310" t="s">
        <v>195</v>
      </c>
      <c r="J5" s="310" t="s">
        <v>194</v>
      </c>
      <c r="K5" s="311" t="s">
        <v>120</v>
      </c>
      <c r="L5" s="137"/>
    </row>
    <row r="6" spans="1:25" s="270" customFormat="1" ht="12.75" customHeight="1">
      <c r="A6" s="232" t="s">
        <v>69</v>
      </c>
      <c r="B6" s="351">
        <f>SUM(B7:B27)</f>
        <v>3017098</v>
      </c>
      <c r="C6" s="351">
        <f>SUM(C7:C27)</f>
        <v>2889033</v>
      </c>
      <c r="D6" s="319">
        <f>B6/C6%</f>
        <v>104.43279810234081</v>
      </c>
      <c r="E6" s="334">
        <v>66</v>
      </c>
      <c r="F6" s="334">
        <v>64</v>
      </c>
      <c r="G6" s="351">
        <f>SUM(G7:G27)</f>
        <v>601137</v>
      </c>
      <c r="H6" s="351">
        <f>SUM(H7:H27)</f>
        <v>603036</v>
      </c>
      <c r="I6" s="319">
        <f>G6/H6%</f>
        <v>99.68509342725808</v>
      </c>
      <c r="J6" s="334">
        <v>404</v>
      </c>
      <c r="K6" s="334">
        <v>380</v>
      </c>
      <c r="L6" s="268"/>
      <c r="M6" s="282"/>
      <c r="N6" s="282"/>
      <c r="O6" s="283"/>
      <c r="P6" s="282"/>
      <c r="Q6" s="282"/>
      <c r="R6" s="283"/>
      <c r="S6" s="282"/>
      <c r="T6" s="282"/>
      <c r="U6" s="283"/>
      <c r="V6" s="282"/>
      <c r="W6" s="282"/>
      <c r="X6" s="283"/>
      <c r="Y6" s="269"/>
    </row>
    <row r="7" spans="1:25" s="270" customFormat="1" ht="12.75" customHeight="1">
      <c r="A7" s="185" t="s">
        <v>105</v>
      </c>
      <c r="B7" s="334">
        <v>336113</v>
      </c>
      <c r="C7" s="334">
        <v>320293</v>
      </c>
      <c r="D7" s="34">
        <f aca="true" t="shared" si="0" ref="D7:D26">B7/C7%</f>
        <v>104.93922751980219</v>
      </c>
      <c r="E7" s="334">
        <v>80</v>
      </c>
      <c r="F7" s="334">
        <v>80</v>
      </c>
      <c r="G7" s="334">
        <v>13357</v>
      </c>
      <c r="H7" s="334">
        <v>13067</v>
      </c>
      <c r="I7" s="34">
        <f aca="true" t="shared" si="1" ref="I7:I22">G7/H7%</f>
        <v>102.21933113951175</v>
      </c>
      <c r="J7" s="334">
        <v>585</v>
      </c>
      <c r="K7" s="334">
        <v>486</v>
      </c>
      <c r="L7" s="268"/>
      <c r="M7" s="282"/>
      <c r="N7" s="282"/>
      <c r="O7" s="283"/>
      <c r="P7" s="282"/>
      <c r="Q7" s="282"/>
      <c r="R7" s="283"/>
      <c r="S7" s="282"/>
      <c r="T7" s="282"/>
      <c r="U7" s="283"/>
      <c r="V7" s="282"/>
      <c r="W7" s="282"/>
      <c r="X7" s="283"/>
      <c r="Y7" s="269"/>
    </row>
    <row r="8" spans="1:25" s="270" customFormat="1" ht="12.75" customHeight="1">
      <c r="A8" s="271" t="s">
        <v>70</v>
      </c>
      <c r="B8" s="334">
        <v>167430</v>
      </c>
      <c r="C8" s="334">
        <v>169850</v>
      </c>
      <c r="D8" s="34">
        <f t="shared" si="0"/>
        <v>98.57521342360907</v>
      </c>
      <c r="E8" s="334">
        <v>65</v>
      </c>
      <c r="F8" s="334">
        <v>66</v>
      </c>
      <c r="G8" s="334">
        <v>53143</v>
      </c>
      <c r="H8" s="334">
        <v>72852</v>
      </c>
      <c r="I8" s="34">
        <f t="shared" si="1"/>
        <v>72.94652171525833</v>
      </c>
      <c r="J8" s="334">
        <v>265</v>
      </c>
      <c r="K8" s="334">
        <v>254</v>
      </c>
      <c r="M8" s="282"/>
      <c r="N8" s="282"/>
      <c r="O8" s="283"/>
      <c r="P8" s="282"/>
      <c r="Q8" s="282"/>
      <c r="R8" s="283"/>
      <c r="S8" s="282"/>
      <c r="T8" s="282"/>
      <c r="U8" s="283"/>
      <c r="V8" s="282"/>
      <c r="W8" s="282"/>
      <c r="X8" s="283"/>
      <c r="Y8" s="269"/>
    </row>
    <row r="9" spans="1:25" s="270" customFormat="1" ht="12.75" customHeight="1">
      <c r="A9" s="271" t="s">
        <v>71</v>
      </c>
      <c r="B9" s="334">
        <v>204125</v>
      </c>
      <c r="C9" s="334">
        <v>203278</v>
      </c>
      <c r="D9" s="34">
        <f t="shared" si="0"/>
        <v>100.41667076614291</v>
      </c>
      <c r="E9" s="334">
        <v>57</v>
      </c>
      <c r="F9" s="334">
        <v>62</v>
      </c>
      <c r="G9" s="334">
        <v>5914</v>
      </c>
      <c r="H9" s="334">
        <v>6049</v>
      </c>
      <c r="I9" s="34">
        <f t="shared" si="1"/>
        <v>97.76822615308315</v>
      </c>
      <c r="J9" s="334">
        <v>147</v>
      </c>
      <c r="K9" s="334">
        <v>133</v>
      </c>
      <c r="M9" s="282"/>
      <c r="N9" s="282"/>
      <c r="O9" s="283"/>
      <c r="P9" s="282"/>
      <c r="Q9" s="282"/>
      <c r="R9" s="283"/>
      <c r="S9" s="282"/>
      <c r="T9" s="282"/>
      <c r="U9" s="283"/>
      <c r="V9" s="282"/>
      <c r="W9" s="282"/>
      <c r="X9" s="283"/>
      <c r="Y9" s="269"/>
    </row>
    <row r="10" spans="1:25" s="270" customFormat="1" ht="12.75" customHeight="1">
      <c r="A10" s="271" t="s">
        <v>72</v>
      </c>
      <c r="B10" s="334">
        <v>293103</v>
      </c>
      <c r="C10" s="334">
        <v>233916</v>
      </c>
      <c r="D10" s="34">
        <f t="shared" si="0"/>
        <v>125.30267275432207</v>
      </c>
      <c r="E10" s="334">
        <v>81</v>
      </c>
      <c r="F10" s="334">
        <v>60</v>
      </c>
      <c r="G10" s="334">
        <v>29307</v>
      </c>
      <c r="H10" s="334">
        <v>22709</v>
      </c>
      <c r="I10" s="34">
        <f t="shared" si="1"/>
        <v>129.05455986613237</v>
      </c>
      <c r="J10" s="334">
        <v>617</v>
      </c>
      <c r="K10" s="334">
        <v>391</v>
      </c>
      <c r="M10" s="282"/>
      <c r="N10" s="282"/>
      <c r="O10" s="283"/>
      <c r="P10" s="282"/>
      <c r="Q10" s="282"/>
      <c r="R10" s="283"/>
      <c r="S10" s="282"/>
      <c r="T10" s="282"/>
      <c r="U10" s="283"/>
      <c r="V10" s="282"/>
      <c r="W10" s="282"/>
      <c r="X10" s="283"/>
      <c r="Y10" s="269"/>
    </row>
    <row r="11" spans="1:25" s="270" customFormat="1" ht="12.75" customHeight="1">
      <c r="A11" s="271" t="s">
        <v>73</v>
      </c>
      <c r="B11" s="334">
        <v>55845</v>
      </c>
      <c r="C11" s="334">
        <v>56171</v>
      </c>
      <c r="D11" s="34">
        <f t="shared" si="0"/>
        <v>99.41962934610386</v>
      </c>
      <c r="E11" s="334">
        <v>47</v>
      </c>
      <c r="F11" s="334">
        <v>48</v>
      </c>
      <c r="G11" s="334">
        <v>26</v>
      </c>
      <c r="H11" s="335" t="s">
        <v>84</v>
      </c>
      <c r="I11" s="34" t="s">
        <v>84</v>
      </c>
      <c r="J11" s="334">
        <v>25</v>
      </c>
      <c r="K11" s="335" t="s">
        <v>84</v>
      </c>
      <c r="L11" s="272"/>
      <c r="M11" s="282"/>
      <c r="N11" s="282"/>
      <c r="O11" s="283"/>
      <c r="P11" s="282"/>
      <c r="Q11" s="282"/>
      <c r="R11" s="283"/>
      <c r="S11" s="284"/>
      <c r="T11" s="282"/>
      <c r="U11" s="284"/>
      <c r="V11" s="284"/>
      <c r="W11" s="282"/>
      <c r="X11" s="284"/>
      <c r="Y11" s="273"/>
    </row>
    <row r="12" spans="1:25" s="270" customFormat="1" ht="12.75" customHeight="1">
      <c r="A12" s="271" t="s">
        <v>74</v>
      </c>
      <c r="B12" s="334">
        <v>236624</v>
      </c>
      <c r="C12" s="334">
        <v>220579</v>
      </c>
      <c r="D12" s="34">
        <f t="shared" si="0"/>
        <v>107.2740378730523</v>
      </c>
      <c r="E12" s="334">
        <v>59</v>
      </c>
      <c r="F12" s="334">
        <v>58</v>
      </c>
      <c r="G12" s="334">
        <v>13044</v>
      </c>
      <c r="H12" s="334">
        <v>13689</v>
      </c>
      <c r="I12" s="34">
        <f t="shared" si="1"/>
        <v>95.28818759587992</v>
      </c>
      <c r="J12" s="334">
        <v>600</v>
      </c>
      <c r="K12" s="334">
        <v>572</v>
      </c>
      <c r="M12" s="282"/>
      <c r="N12" s="282"/>
      <c r="O12" s="283"/>
      <c r="P12" s="282"/>
      <c r="Q12" s="282"/>
      <c r="R12" s="283"/>
      <c r="S12" s="282"/>
      <c r="T12" s="282"/>
      <c r="U12" s="283"/>
      <c r="V12" s="282"/>
      <c r="W12" s="282"/>
      <c r="X12" s="283"/>
      <c r="Y12" s="269"/>
    </row>
    <row r="13" spans="1:25" s="270" customFormat="1" ht="12.75" customHeight="1">
      <c r="A13" s="271" t="s">
        <v>75</v>
      </c>
      <c r="B13" s="334">
        <v>113370</v>
      </c>
      <c r="C13" s="334">
        <v>115238</v>
      </c>
      <c r="D13" s="34">
        <f t="shared" si="0"/>
        <v>98.3790069247991</v>
      </c>
      <c r="E13" s="334">
        <v>53</v>
      </c>
      <c r="F13" s="334">
        <v>59</v>
      </c>
      <c r="G13" s="334">
        <v>5863</v>
      </c>
      <c r="H13" s="334">
        <v>6802</v>
      </c>
      <c r="I13" s="34">
        <f t="shared" si="1"/>
        <v>86.19523669508969</v>
      </c>
      <c r="J13" s="334">
        <v>185</v>
      </c>
      <c r="K13" s="334">
        <v>171</v>
      </c>
      <c r="M13" s="282"/>
      <c r="N13" s="282"/>
      <c r="O13" s="283"/>
      <c r="P13" s="282"/>
      <c r="Q13" s="282"/>
      <c r="R13" s="283"/>
      <c r="S13" s="282"/>
      <c r="T13" s="282"/>
      <c r="U13" s="283"/>
      <c r="V13" s="282"/>
      <c r="W13" s="282"/>
      <c r="X13" s="283"/>
      <c r="Y13" s="269"/>
    </row>
    <row r="14" spans="1:25" s="270" customFormat="1" ht="12.75" customHeight="1">
      <c r="A14" s="46" t="s">
        <v>107</v>
      </c>
      <c r="B14" s="334">
        <v>163897</v>
      </c>
      <c r="C14" s="334">
        <v>142520</v>
      </c>
      <c r="D14" s="34">
        <f t="shared" si="0"/>
        <v>114.99929834409205</v>
      </c>
      <c r="E14" s="334">
        <v>68</v>
      </c>
      <c r="F14" s="334">
        <v>55</v>
      </c>
      <c r="G14" s="334">
        <v>9500</v>
      </c>
      <c r="H14" s="334">
        <v>17699</v>
      </c>
      <c r="I14" s="34">
        <f t="shared" si="1"/>
        <v>53.67534888976778</v>
      </c>
      <c r="J14" s="334">
        <v>325</v>
      </c>
      <c r="K14" s="334">
        <v>734</v>
      </c>
      <c r="M14" s="282"/>
      <c r="N14" s="282"/>
      <c r="O14" s="283"/>
      <c r="P14" s="282"/>
      <c r="Q14" s="282"/>
      <c r="R14" s="283"/>
      <c r="S14" s="282"/>
      <c r="T14" s="282"/>
      <c r="U14" s="283"/>
      <c r="V14" s="282"/>
      <c r="W14" s="282"/>
      <c r="X14" s="283"/>
      <c r="Y14" s="269"/>
    </row>
    <row r="15" spans="1:25" s="270" customFormat="1" ht="12.75" customHeight="1">
      <c r="A15" s="271" t="s">
        <v>76</v>
      </c>
      <c r="B15" s="334">
        <v>227924</v>
      </c>
      <c r="C15" s="334">
        <v>219863</v>
      </c>
      <c r="D15" s="34">
        <f t="shared" si="0"/>
        <v>103.66637406021022</v>
      </c>
      <c r="E15" s="334">
        <v>81</v>
      </c>
      <c r="F15" s="334">
        <v>84</v>
      </c>
      <c r="G15" s="334">
        <v>52930</v>
      </c>
      <c r="H15" s="334">
        <v>56289</v>
      </c>
      <c r="I15" s="34">
        <f t="shared" si="1"/>
        <v>94.03258185435875</v>
      </c>
      <c r="J15" s="334">
        <v>524</v>
      </c>
      <c r="K15" s="334">
        <v>567</v>
      </c>
      <c r="M15" s="282"/>
      <c r="N15" s="282"/>
      <c r="O15" s="283"/>
      <c r="P15" s="282"/>
      <c r="Q15" s="282"/>
      <c r="R15" s="283"/>
      <c r="S15" s="282"/>
      <c r="T15" s="282"/>
      <c r="U15" s="283"/>
      <c r="V15" s="282"/>
      <c r="W15" s="282"/>
      <c r="X15" s="283"/>
      <c r="Y15" s="269"/>
    </row>
    <row r="16" spans="1:25" s="270" customFormat="1" ht="12.75" customHeight="1">
      <c r="A16" s="271" t="s">
        <v>77</v>
      </c>
      <c r="B16" s="334">
        <v>163749</v>
      </c>
      <c r="C16" s="334">
        <v>158558</v>
      </c>
      <c r="D16" s="34">
        <f t="shared" si="0"/>
        <v>103.27388085117119</v>
      </c>
      <c r="E16" s="334">
        <v>71</v>
      </c>
      <c r="F16" s="334">
        <v>70</v>
      </c>
      <c r="G16" s="334">
        <v>101989</v>
      </c>
      <c r="H16" s="334">
        <v>100574</v>
      </c>
      <c r="I16" s="34">
        <f t="shared" si="1"/>
        <v>101.40692425477758</v>
      </c>
      <c r="J16" s="334">
        <v>354</v>
      </c>
      <c r="K16" s="334">
        <v>350</v>
      </c>
      <c r="M16" s="282"/>
      <c r="N16" s="282"/>
      <c r="O16" s="283"/>
      <c r="P16" s="282"/>
      <c r="Q16" s="282"/>
      <c r="R16" s="283"/>
      <c r="S16" s="282"/>
      <c r="T16" s="282"/>
      <c r="U16" s="283"/>
      <c r="V16" s="282"/>
      <c r="W16" s="282"/>
      <c r="X16" s="283"/>
      <c r="Y16" s="269"/>
    </row>
    <row r="17" spans="1:25" s="270" customFormat="1" ht="12.75" customHeight="1">
      <c r="A17" s="271" t="s">
        <v>78</v>
      </c>
      <c r="B17" s="334">
        <v>68490</v>
      </c>
      <c r="C17" s="334">
        <v>59982</v>
      </c>
      <c r="D17" s="34">
        <f t="shared" si="0"/>
        <v>114.18425527658296</v>
      </c>
      <c r="E17" s="334">
        <v>33</v>
      </c>
      <c r="F17" s="334">
        <v>31</v>
      </c>
      <c r="G17" s="334">
        <v>364</v>
      </c>
      <c r="H17" s="334">
        <v>651</v>
      </c>
      <c r="I17" s="34">
        <f t="shared" si="1"/>
        <v>55.913978494623656</v>
      </c>
      <c r="J17" s="334">
        <v>162</v>
      </c>
      <c r="K17" s="334">
        <v>157</v>
      </c>
      <c r="M17" s="282"/>
      <c r="N17" s="282"/>
      <c r="O17" s="283"/>
      <c r="P17" s="282"/>
      <c r="Q17" s="282"/>
      <c r="R17" s="283"/>
      <c r="S17" s="282"/>
      <c r="T17" s="282"/>
      <c r="U17" s="283"/>
      <c r="V17" s="282"/>
      <c r="W17" s="282"/>
      <c r="X17" s="283"/>
      <c r="Y17" s="269"/>
    </row>
    <row r="18" spans="1:25" s="270" customFormat="1" ht="12.75" customHeight="1">
      <c r="A18" s="271" t="s">
        <v>79</v>
      </c>
      <c r="B18" s="334">
        <v>7702</v>
      </c>
      <c r="C18" s="334">
        <v>8079</v>
      </c>
      <c r="D18" s="34">
        <f t="shared" si="0"/>
        <v>95.33358088872384</v>
      </c>
      <c r="E18" s="334">
        <v>49</v>
      </c>
      <c r="F18" s="334">
        <v>52</v>
      </c>
      <c r="G18" s="335" t="s">
        <v>84</v>
      </c>
      <c r="H18" s="334">
        <v>10</v>
      </c>
      <c r="I18" s="34" t="s">
        <v>84</v>
      </c>
      <c r="J18" s="335" t="s">
        <v>84</v>
      </c>
      <c r="K18" s="334">
        <v>29</v>
      </c>
      <c r="M18" s="282"/>
      <c r="N18" s="282"/>
      <c r="O18" s="283"/>
      <c r="P18" s="282"/>
      <c r="Q18" s="282"/>
      <c r="R18" s="283"/>
      <c r="S18" s="282"/>
      <c r="T18" s="282"/>
      <c r="U18" s="283"/>
      <c r="V18" s="282"/>
      <c r="W18" s="282"/>
      <c r="X18" s="283"/>
      <c r="Y18" s="269"/>
    </row>
    <row r="19" spans="1:25" s="270" customFormat="1" ht="12.75" customHeight="1">
      <c r="A19" s="271" t="s">
        <v>80</v>
      </c>
      <c r="B19" s="334">
        <v>192813</v>
      </c>
      <c r="C19" s="334">
        <v>193915</v>
      </c>
      <c r="D19" s="34">
        <f t="shared" si="0"/>
        <v>99.43170976974447</v>
      </c>
      <c r="E19" s="334">
        <v>73</v>
      </c>
      <c r="F19" s="334">
        <v>74</v>
      </c>
      <c r="G19" s="334">
        <v>103568</v>
      </c>
      <c r="H19" s="334">
        <v>72348</v>
      </c>
      <c r="I19" s="34">
        <f t="shared" si="1"/>
        <v>143.15254049870072</v>
      </c>
      <c r="J19" s="334">
        <v>817</v>
      </c>
      <c r="K19" s="334">
        <v>727</v>
      </c>
      <c r="M19" s="282"/>
      <c r="N19" s="282"/>
      <c r="O19" s="283"/>
      <c r="P19" s="282"/>
      <c r="Q19" s="282"/>
      <c r="R19" s="283"/>
      <c r="S19" s="282"/>
      <c r="T19" s="282"/>
      <c r="U19" s="283"/>
      <c r="V19" s="282"/>
      <c r="W19" s="282"/>
      <c r="X19" s="283"/>
      <c r="Y19" s="269"/>
    </row>
    <row r="20" spans="1:25" s="270" customFormat="1" ht="12.75" customHeight="1">
      <c r="A20" s="271" t="s">
        <v>81</v>
      </c>
      <c r="B20" s="334">
        <v>188388</v>
      </c>
      <c r="C20" s="334">
        <v>185513</v>
      </c>
      <c r="D20" s="34">
        <f t="shared" si="0"/>
        <v>101.5497566208298</v>
      </c>
      <c r="E20" s="334">
        <v>77</v>
      </c>
      <c r="F20" s="334">
        <v>78</v>
      </c>
      <c r="G20" s="334">
        <v>175942</v>
      </c>
      <c r="H20" s="334">
        <v>177125</v>
      </c>
      <c r="I20" s="34">
        <f t="shared" si="1"/>
        <v>99.33211009174312</v>
      </c>
      <c r="J20" s="334">
        <v>396</v>
      </c>
      <c r="K20" s="334">
        <v>400</v>
      </c>
      <c r="M20" s="282"/>
      <c r="N20" s="282"/>
      <c r="O20" s="283"/>
      <c r="P20" s="282"/>
      <c r="Q20" s="282"/>
      <c r="R20" s="283"/>
      <c r="S20" s="282"/>
      <c r="T20" s="282"/>
      <c r="U20" s="283"/>
      <c r="V20" s="282"/>
      <c r="W20" s="282"/>
      <c r="X20" s="283"/>
      <c r="Y20" s="269"/>
    </row>
    <row r="21" spans="1:25" s="270" customFormat="1" ht="12.75" customHeight="1">
      <c r="A21" s="271" t="s">
        <v>82</v>
      </c>
      <c r="B21" s="334">
        <v>320136</v>
      </c>
      <c r="C21" s="334">
        <v>315634</v>
      </c>
      <c r="D21" s="34">
        <f t="shared" si="0"/>
        <v>101.42633556587693</v>
      </c>
      <c r="E21" s="334">
        <v>54</v>
      </c>
      <c r="F21" s="334">
        <v>56</v>
      </c>
      <c r="G21" s="334">
        <v>1002</v>
      </c>
      <c r="H21" s="334">
        <v>3229</v>
      </c>
      <c r="I21" s="34">
        <f t="shared" si="1"/>
        <v>31.031279033756583</v>
      </c>
      <c r="J21" s="334">
        <v>119</v>
      </c>
      <c r="K21" s="334">
        <v>183</v>
      </c>
      <c r="M21" s="282"/>
      <c r="N21" s="282"/>
      <c r="O21" s="283"/>
      <c r="P21" s="282"/>
      <c r="Q21" s="282"/>
      <c r="R21" s="283"/>
      <c r="S21" s="282"/>
      <c r="T21" s="282"/>
      <c r="U21" s="283"/>
      <c r="V21" s="282"/>
      <c r="W21" s="282"/>
      <c r="X21" s="283"/>
      <c r="Y21" s="269"/>
    </row>
    <row r="22" spans="1:25" s="270" customFormat="1" ht="12.75" customHeight="1">
      <c r="A22" s="185" t="s">
        <v>106</v>
      </c>
      <c r="B22" s="334">
        <v>73290</v>
      </c>
      <c r="C22" s="334">
        <v>83113</v>
      </c>
      <c r="D22" s="34">
        <f t="shared" si="0"/>
        <v>88.18115096314656</v>
      </c>
      <c r="E22" s="334">
        <v>74</v>
      </c>
      <c r="F22" s="334">
        <v>77</v>
      </c>
      <c r="G22" s="334">
        <v>311</v>
      </c>
      <c r="H22" s="334">
        <v>1093</v>
      </c>
      <c r="I22" s="34">
        <f t="shared" si="1"/>
        <v>28.453796889295518</v>
      </c>
      <c r="J22" s="334">
        <v>213</v>
      </c>
      <c r="K22" s="334">
        <v>279</v>
      </c>
      <c r="M22" s="282"/>
      <c r="N22" s="282"/>
      <c r="O22" s="283"/>
      <c r="P22" s="282"/>
      <c r="Q22" s="282"/>
      <c r="R22" s="283"/>
      <c r="S22" s="282"/>
      <c r="T22" s="282"/>
      <c r="U22" s="283"/>
      <c r="V22" s="282"/>
      <c r="W22" s="282"/>
      <c r="X22" s="283"/>
      <c r="Y22" s="269"/>
    </row>
    <row r="23" spans="1:25" s="270" customFormat="1" ht="12.75" customHeight="1">
      <c r="A23" s="271" t="s">
        <v>83</v>
      </c>
      <c r="B23" s="334">
        <v>200720</v>
      </c>
      <c r="C23" s="334">
        <v>190107</v>
      </c>
      <c r="D23" s="34">
        <f t="shared" si="0"/>
        <v>105.58264556276202</v>
      </c>
      <c r="E23" s="334">
        <v>80</v>
      </c>
      <c r="F23" s="334">
        <v>80</v>
      </c>
      <c r="G23" s="334">
        <v>34656</v>
      </c>
      <c r="H23" s="334">
        <v>38492</v>
      </c>
      <c r="I23" s="34">
        <f>G23/H23%</f>
        <v>90.03429284007066</v>
      </c>
      <c r="J23" s="334">
        <v>332</v>
      </c>
      <c r="K23" s="334">
        <v>352</v>
      </c>
      <c r="M23" s="282"/>
      <c r="N23" s="282"/>
      <c r="O23" s="283"/>
      <c r="P23" s="282"/>
      <c r="Q23" s="282"/>
      <c r="R23" s="283"/>
      <c r="S23" s="282"/>
      <c r="T23" s="282"/>
      <c r="U23" s="283"/>
      <c r="V23" s="282"/>
      <c r="W23" s="282"/>
      <c r="X23" s="283"/>
      <c r="Y23" s="269"/>
    </row>
    <row r="24" spans="1:25" s="270" customFormat="1" ht="12.75" customHeight="1">
      <c r="A24" s="46" t="s">
        <v>111</v>
      </c>
      <c r="B24" s="334">
        <v>3</v>
      </c>
      <c r="C24" s="334">
        <v>2</v>
      </c>
      <c r="D24" s="34">
        <f t="shared" si="0"/>
        <v>150</v>
      </c>
      <c r="E24" s="334">
        <v>2</v>
      </c>
      <c r="F24" s="334">
        <v>2</v>
      </c>
      <c r="G24" s="335" t="s">
        <v>84</v>
      </c>
      <c r="H24" s="335" t="s">
        <v>84</v>
      </c>
      <c r="I24" s="34" t="s">
        <v>84</v>
      </c>
      <c r="J24" s="335" t="s">
        <v>84</v>
      </c>
      <c r="K24" s="335" t="s">
        <v>84</v>
      </c>
      <c r="M24" s="282"/>
      <c r="N24" s="282"/>
      <c r="O24" s="283"/>
      <c r="P24" s="282"/>
      <c r="Q24" s="282"/>
      <c r="R24" s="283"/>
      <c r="S24" s="282"/>
      <c r="T24" s="282"/>
      <c r="U24" s="283"/>
      <c r="V24" s="282"/>
      <c r="W24" s="282"/>
      <c r="X24" s="283"/>
      <c r="Y24" s="269"/>
    </row>
    <row r="25" spans="1:25" s="270" customFormat="1" ht="12.75" customHeight="1">
      <c r="A25" s="271" t="s">
        <v>85</v>
      </c>
      <c r="B25" s="334">
        <v>385</v>
      </c>
      <c r="C25" s="334">
        <v>542</v>
      </c>
      <c r="D25" s="34">
        <f t="shared" si="0"/>
        <v>71.03321033210332</v>
      </c>
      <c r="E25" s="334">
        <v>38</v>
      </c>
      <c r="F25" s="334">
        <v>40</v>
      </c>
      <c r="G25" s="334">
        <v>16</v>
      </c>
      <c r="H25" s="334">
        <v>43</v>
      </c>
      <c r="I25" s="34" t="s">
        <v>84</v>
      </c>
      <c r="J25" s="334">
        <v>100</v>
      </c>
      <c r="K25" s="334">
        <v>287</v>
      </c>
      <c r="M25" s="282"/>
      <c r="N25" s="282"/>
      <c r="O25" s="283"/>
      <c r="P25" s="282"/>
      <c r="Q25" s="282"/>
      <c r="R25" s="283"/>
      <c r="S25" s="284"/>
      <c r="T25" s="284"/>
      <c r="U25" s="284"/>
      <c r="V25" s="284"/>
      <c r="W25" s="284"/>
      <c r="X25" s="284"/>
      <c r="Y25" s="273"/>
    </row>
    <row r="26" spans="1:12" s="270" customFormat="1" ht="12.75">
      <c r="A26" s="49" t="s">
        <v>86</v>
      </c>
      <c r="B26" s="336">
        <v>2991</v>
      </c>
      <c r="C26" s="336">
        <v>11880</v>
      </c>
      <c r="D26" s="88">
        <f t="shared" si="0"/>
        <v>25.17676767676768</v>
      </c>
      <c r="E26" s="336">
        <v>9</v>
      </c>
      <c r="F26" s="336">
        <v>39</v>
      </c>
      <c r="G26" s="336">
        <v>205</v>
      </c>
      <c r="H26" s="336">
        <v>315</v>
      </c>
      <c r="I26" s="88">
        <f>G26/H26%</f>
        <v>65.07936507936508</v>
      </c>
      <c r="J26" s="336">
        <v>14</v>
      </c>
      <c r="K26" s="336">
        <v>20</v>
      </c>
      <c r="L26" s="268"/>
    </row>
    <row r="28" spans="2:11" ht="12.75">
      <c r="B28" s="136"/>
      <c r="C28" s="136"/>
      <c r="D28" s="135"/>
      <c r="E28" s="135"/>
      <c r="F28" s="135"/>
      <c r="G28" s="138"/>
      <c r="H28" s="138"/>
      <c r="I28" s="138"/>
      <c r="J28" s="138"/>
      <c r="K28" s="303" t="s">
        <v>102</v>
      </c>
    </row>
    <row r="29" spans="1:12" ht="23.25" customHeight="1">
      <c r="A29" s="457"/>
      <c r="B29" s="458" t="s">
        <v>159</v>
      </c>
      <c r="C29" s="458"/>
      <c r="D29" s="459"/>
      <c r="E29" s="459"/>
      <c r="F29" s="459"/>
      <c r="G29" s="458" t="s">
        <v>160</v>
      </c>
      <c r="H29" s="458"/>
      <c r="I29" s="459"/>
      <c r="J29" s="459"/>
      <c r="K29" s="460"/>
      <c r="L29" s="137"/>
    </row>
    <row r="30" spans="1:12" ht="16.5" customHeight="1">
      <c r="A30" s="457"/>
      <c r="B30" s="458" t="s">
        <v>156</v>
      </c>
      <c r="C30" s="458"/>
      <c r="D30" s="458"/>
      <c r="E30" s="458" t="s">
        <v>155</v>
      </c>
      <c r="F30" s="458"/>
      <c r="G30" s="458" t="s">
        <v>156</v>
      </c>
      <c r="H30" s="458"/>
      <c r="I30" s="458"/>
      <c r="J30" s="458" t="s">
        <v>155</v>
      </c>
      <c r="K30" s="461"/>
      <c r="L30" s="137"/>
    </row>
    <row r="31" spans="1:12" ht="33.75">
      <c r="A31" s="457"/>
      <c r="B31" s="310" t="s">
        <v>194</v>
      </c>
      <c r="C31" s="310" t="s">
        <v>120</v>
      </c>
      <c r="D31" s="310" t="s">
        <v>195</v>
      </c>
      <c r="E31" s="310" t="s">
        <v>194</v>
      </c>
      <c r="F31" s="310" t="s">
        <v>120</v>
      </c>
      <c r="G31" s="310" t="s">
        <v>194</v>
      </c>
      <c r="H31" s="310" t="s">
        <v>120</v>
      </c>
      <c r="I31" s="310" t="s">
        <v>195</v>
      </c>
      <c r="J31" s="310" t="s">
        <v>194</v>
      </c>
      <c r="K31" s="311" t="s">
        <v>120</v>
      </c>
      <c r="L31" s="137"/>
    </row>
    <row r="32" spans="1:25" s="274" customFormat="1" ht="12.75">
      <c r="A32" s="232" t="s">
        <v>69</v>
      </c>
      <c r="B32" s="108">
        <f>SUM(B33:B52)</f>
        <v>8907922</v>
      </c>
      <c r="C32" s="108">
        <f>SUM(C33:C52)</f>
        <v>8688503</v>
      </c>
      <c r="D32" s="319">
        <f>B32/C32%</f>
        <v>102.52539476593378</v>
      </c>
      <c r="E32" s="334">
        <v>80</v>
      </c>
      <c r="F32" s="334">
        <v>78</v>
      </c>
      <c r="G32" s="334">
        <v>1213117</v>
      </c>
      <c r="H32" s="108">
        <f>SUM(H33:H52)</f>
        <v>1175522</v>
      </c>
      <c r="I32" s="319">
        <f aca="true" t="shared" si="2" ref="I32:I50">G32/H32%</f>
        <v>103.19815367130518</v>
      </c>
      <c r="J32" s="334">
        <v>89</v>
      </c>
      <c r="K32" s="334">
        <v>87</v>
      </c>
      <c r="L32" s="282"/>
      <c r="M32" s="282"/>
      <c r="N32" s="282"/>
      <c r="O32" s="283"/>
      <c r="P32" s="282"/>
      <c r="Q32" s="282"/>
      <c r="R32" s="283"/>
      <c r="S32" s="282"/>
      <c r="T32" s="282"/>
      <c r="U32" s="283"/>
      <c r="V32" s="282"/>
      <c r="W32" s="282"/>
      <c r="X32" s="283"/>
      <c r="Y32" s="275"/>
    </row>
    <row r="33" spans="1:25" s="274" customFormat="1" ht="12.75">
      <c r="A33" s="185" t="s">
        <v>105</v>
      </c>
      <c r="B33" s="334">
        <v>587961</v>
      </c>
      <c r="C33" s="334">
        <v>573552</v>
      </c>
      <c r="D33" s="34">
        <f aca="true" t="shared" si="3" ref="D33:D52">B33/C33%</f>
        <v>102.51223951795129</v>
      </c>
      <c r="E33" s="334">
        <v>86</v>
      </c>
      <c r="F33" s="334">
        <v>87</v>
      </c>
      <c r="G33" s="334">
        <v>85060</v>
      </c>
      <c r="H33" s="334">
        <v>80236</v>
      </c>
      <c r="I33" s="34">
        <f t="shared" si="2"/>
        <v>106.01226382172591</v>
      </c>
      <c r="J33" s="334">
        <v>93</v>
      </c>
      <c r="K33" s="334">
        <v>90</v>
      </c>
      <c r="L33" s="282"/>
      <c r="M33" s="282"/>
      <c r="N33" s="282"/>
      <c r="O33" s="283"/>
      <c r="P33" s="282"/>
      <c r="Q33" s="282"/>
      <c r="R33" s="283"/>
      <c r="S33" s="282"/>
      <c r="T33" s="282"/>
      <c r="U33" s="283"/>
      <c r="V33" s="282"/>
      <c r="W33" s="282"/>
      <c r="X33" s="283"/>
      <c r="Y33" s="275"/>
    </row>
    <row r="34" spans="1:25" s="274" customFormat="1" ht="12.75">
      <c r="A34" s="271" t="s">
        <v>70</v>
      </c>
      <c r="B34" s="334">
        <v>251427</v>
      </c>
      <c r="C34" s="334">
        <v>246357</v>
      </c>
      <c r="D34" s="34">
        <f t="shared" si="3"/>
        <v>102.05798901594028</v>
      </c>
      <c r="E34" s="334">
        <v>72</v>
      </c>
      <c r="F34" s="334">
        <v>73</v>
      </c>
      <c r="G34" s="334">
        <v>21275</v>
      </c>
      <c r="H34" s="334">
        <v>21149</v>
      </c>
      <c r="I34" s="34">
        <f t="shared" si="2"/>
        <v>100.59577284978013</v>
      </c>
      <c r="J34" s="334">
        <v>84</v>
      </c>
      <c r="K34" s="334">
        <v>83</v>
      </c>
      <c r="L34" s="282"/>
      <c r="M34" s="282"/>
      <c r="N34" s="282"/>
      <c r="O34" s="283"/>
      <c r="P34" s="282"/>
      <c r="Q34" s="282"/>
      <c r="R34" s="283"/>
      <c r="S34" s="282"/>
      <c r="T34" s="282"/>
      <c r="U34" s="283"/>
      <c r="V34" s="282"/>
      <c r="W34" s="282"/>
      <c r="X34" s="283"/>
      <c r="Y34" s="275"/>
    </row>
    <row r="35" spans="1:25" s="274" customFormat="1" ht="12.75">
      <c r="A35" s="271" t="s">
        <v>71</v>
      </c>
      <c r="B35" s="334">
        <v>573698</v>
      </c>
      <c r="C35" s="334">
        <v>542952</v>
      </c>
      <c r="D35" s="34">
        <f t="shared" si="3"/>
        <v>105.6627473515154</v>
      </c>
      <c r="E35" s="334">
        <v>77</v>
      </c>
      <c r="F35" s="334">
        <v>80</v>
      </c>
      <c r="G35" s="334">
        <v>79738</v>
      </c>
      <c r="H35" s="334">
        <v>78019</v>
      </c>
      <c r="I35" s="34">
        <f t="shared" si="2"/>
        <v>102.20330945026211</v>
      </c>
      <c r="J35" s="334">
        <v>78</v>
      </c>
      <c r="K35" s="334">
        <v>77</v>
      </c>
      <c r="L35" s="282"/>
      <c r="M35" s="282"/>
      <c r="N35" s="282"/>
      <c r="O35" s="283"/>
      <c r="P35" s="282"/>
      <c r="Q35" s="282"/>
      <c r="R35" s="283"/>
      <c r="S35" s="282"/>
      <c r="T35" s="282"/>
      <c r="U35" s="283"/>
      <c r="V35" s="282"/>
      <c r="W35" s="282"/>
      <c r="X35" s="283"/>
      <c r="Y35" s="275"/>
    </row>
    <row r="36" spans="1:25" s="274" customFormat="1" ht="12.75">
      <c r="A36" s="271" t="s">
        <v>72</v>
      </c>
      <c r="B36" s="334">
        <v>1207505</v>
      </c>
      <c r="C36" s="334">
        <v>1020662</v>
      </c>
      <c r="D36" s="34">
        <f t="shared" si="3"/>
        <v>118.3060601844685</v>
      </c>
      <c r="E36" s="334">
        <v>99</v>
      </c>
      <c r="F36" s="334">
        <v>88</v>
      </c>
      <c r="G36" s="334">
        <v>120001</v>
      </c>
      <c r="H36" s="334">
        <v>68021</v>
      </c>
      <c r="I36" s="34">
        <f t="shared" si="2"/>
        <v>176.41757692477321</v>
      </c>
      <c r="J36" s="334">
        <v>149</v>
      </c>
      <c r="K36" s="334">
        <v>94</v>
      </c>
      <c r="L36" s="282"/>
      <c r="M36" s="282"/>
      <c r="N36" s="282"/>
      <c r="O36" s="283"/>
      <c r="P36" s="282"/>
      <c r="Q36" s="282"/>
      <c r="R36" s="283"/>
      <c r="S36" s="282"/>
      <c r="T36" s="282"/>
      <c r="U36" s="283"/>
      <c r="V36" s="282"/>
      <c r="W36" s="282"/>
      <c r="X36" s="283"/>
      <c r="Y36" s="275"/>
    </row>
    <row r="37" spans="1:25" s="274" customFormat="1" ht="12.75">
      <c r="A37" s="271" t="s">
        <v>73</v>
      </c>
      <c r="B37" s="334">
        <v>248494</v>
      </c>
      <c r="C37" s="334">
        <v>255874</v>
      </c>
      <c r="D37" s="34">
        <f t="shared" si="3"/>
        <v>97.11576791702167</v>
      </c>
      <c r="E37" s="334">
        <v>85</v>
      </c>
      <c r="F37" s="334">
        <v>88</v>
      </c>
      <c r="G37" s="334">
        <v>55583</v>
      </c>
      <c r="H37" s="334">
        <v>55985</v>
      </c>
      <c r="I37" s="34">
        <f t="shared" si="2"/>
        <v>99.28195052246137</v>
      </c>
      <c r="J37" s="334">
        <v>74</v>
      </c>
      <c r="K37" s="334">
        <v>76</v>
      </c>
      <c r="L37" s="282"/>
      <c r="M37" s="282"/>
      <c r="N37" s="282"/>
      <c r="O37" s="283"/>
      <c r="P37" s="282"/>
      <c r="Q37" s="282"/>
      <c r="R37" s="283"/>
      <c r="S37" s="282"/>
      <c r="T37" s="282"/>
      <c r="U37" s="283"/>
      <c r="V37" s="282"/>
      <c r="W37" s="282"/>
      <c r="X37" s="283"/>
      <c r="Y37" s="275"/>
    </row>
    <row r="38" spans="1:25" s="274" customFormat="1" ht="12.75">
      <c r="A38" s="271" t="s">
        <v>74</v>
      </c>
      <c r="B38" s="334">
        <v>642136</v>
      </c>
      <c r="C38" s="334">
        <v>613566</v>
      </c>
      <c r="D38" s="34">
        <f t="shared" si="3"/>
        <v>104.65638578408843</v>
      </c>
      <c r="E38" s="334">
        <v>91</v>
      </c>
      <c r="F38" s="334">
        <v>88</v>
      </c>
      <c r="G38" s="334">
        <v>123687</v>
      </c>
      <c r="H38" s="334">
        <v>124960</v>
      </c>
      <c r="I38" s="34">
        <f t="shared" si="2"/>
        <v>98.98127400768247</v>
      </c>
      <c r="J38" s="334">
        <v>96</v>
      </c>
      <c r="K38" s="334">
        <v>97</v>
      </c>
      <c r="L38" s="282"/>
      <c r="M38" s="282"/>
      <c r="N38" s="282"/>
      <c r="O38" s="283"/>
      <c r="P38" s="282"/>
      <c r="Q38" s="282"/>
      <c r="R38" s="283"/>
      <c r="S38" s="282"/>
      <c r="T38" s="282"/>
      <c r="U38" s="283"/>
      <c r="V38" s="282"/>
      <c r="W38" s="282"/>
      <c r="X38" s="283"/>
      <c r="Y38" s="275"/>
    </row>
    <row r="39" spans="1:25" s="274" customFormat="1" ht="12.75">
      <c r="A39" s="271" t="s">
        <v>75</v>
      </c>
      <c r="B39" s="334">
        <v>1011461</v>
      </c>
      <c r="C39" s="334">
        <v>1031124</v>
      </c>
      <c r="D39" s="34">
        <f t="shared" si="3"/>
        <v>98.0930518540932</v>
      </c>
      <c r="E39" s="334">
        <v>79</v>
      </c>
      <c r="F39" s="334">
        <v>82</v>
      </c>
      <c r="G39" s="334">
        <v>118765</v>
      </c>
      <c r="H39" s="334">
        <v>126283</v>
      </c>
      <c r="I39" s="34">
        <f t="shared" si="2"/>
        <v>94.04670462374192</v>
      </c>
      <c r="J39" s="334">
        <v>102</v>
      </c>
      <c r="K39" s="334">
        <v>108</v>
      </c>
      <c r="L39" s="282"/>
      <c r="M39" s="282"/>
      <c r="N39" s="282"/>
      <c r="O39" s="283"/>
      <c r="P39" s="282"/>
      <c r="Q39" s="282"/>
      <c r="R39" s="283"/>
      <c r="S39" s="282"/>
      <c r="T39" s="282"/>
      <c r="U39" s="283"/>
      <c r="V39" s="282"/>
      <c r="W39" s="282"/>
      <c r="X39" s="283"/>
      <c r="Y39" s="275"/>
    </row>
    <row r="40" spans="1:25" s="274" customFormat="1" ht="12.75">
      <c r="A40" s="46" t="s">
        <v>109</v>
      </c>
      <c r="B40" s="334">
        <v>666101</v>
      </c>
      <c r="C40" s="334">
        <v>714490</v>
      </c>
      <c r="D40" s="34">
        <f t="shared" si="3"/>
        <v>93.2274769415947</v>
      </c>
      <c r="E40" s="334">
        <v>86</v>
      </c>
      <c r="F40" s="334">
        <v>89</v>
      </c>
      <c r="G40" s="334">
        <v>114973</v>
      </c>
      <c r="H40" s="334">
        <v>118937</v>
      </c>
      <c r="I40" s="34">
        <f t="shared" si="2"/>
        <v>96.66714310937724</v>
      </c>
      <c r="J40" s="334">
        <v>94</v>
      </c>
      <c r="K40" s="334">
        <v>97</v>
      </c>
      <c r="L40" s="282"/>
      <c r="M40" s="282"/>
      <c r="N40" s="282"/>
      <c r="O40" s="283"/>
      <c r="P40" s="282"/>
      <c r="Q40" s="282"/>
      <c r="R40" s="283"/>
      <c r="S40" s="282"/>
      <c r="T40" s="282"/>
      <c r="U40" s="283"/>
      <c r="V40" s="282"/>
      <c r="W40" s="282"/>
      <c r="X40" s="283"/>
      <c r="Y40" s="275"/>
    </row>
    <row r="41" spans="1:25" s="274" customFormat="1" ht="12.75">
      <c r="A41" s="271" t="s">
        <v>76</v>
      </c>
      <c r="B41" s="334">
        <v>365392</v>
      </c>
      <c r="C41" s="334">
        <v>343658</v>
      </c>
      <c r="D41" s="34">
        <f t="shared" si="3"/>
        <v>106.3243107973625</v>
      </c>
      <c r="E41" s="334">
        <v>90</v>
      </c>
      <c r="F41" s="334">
        <v>90</v>
      </c>
      <c r="G41" s="334">
        <v>95879</v>
      </c>
      <c r="H41" s="334">
        <v>91484</v>
      </c>
      <c r="I41" s="34">
        <f t="shared" si="2"/>
        <v>104.80411875300598</v>
      </c>
      <c r="J41" s="334">
        <v>95</v>
      </c>
      <c r="K41" s="334">
        <v>95</v>
      </c>
      <c r="L41" s="282"/>
      <c r="M41" s="282"/>
      <c r="N41" s="282"/>
      <c r="O41" s="283"/>
      <c r="P41" s="282"/>
      <c r="Q41" s="282"/>
      <c r="R41" s="283"/>
      <c r="S41" s="282"/>
      <c r="T41" s="282"/>
      <c r="U41" s="283"/>
      <c r="V41" s="282"/>
      <c r="W41" s="282"/>
      <c r="X41" s="283"/>
      <c r="Y41" s="275"/>
    </row>
    <row r="42" spans="1:25" s="274" customFormat="1" ht="12.75">
      <c r="A42" s="271" t="s">
        <v>77</v>
      </c>
      <c r="B42" s="334">
        <v>165166</v>
      </c>
      <c r="C42" s="334">
        <v>156500</v>
      </c>
      <c r="D42" s="34">
        <f t="shared" si="3"/>
        <v>105.53738019169329</v>
      </c>
      <c r="E42" s="334">
        <v>82</v>
      </c>
      <c r="F42" s="334">
        <v>81</v>
      </c>
      <c r="G42" s="334">
        <v>6433</v>
      </c>
      <c r="H42" s="334">
        <v>6923</v>
      </c>
      <c r="I42" s="34">
        <f t="shared" si="2"/>
        <v>92.9221435793731</v>
      </c>
      <c r="J42" s="334">
        <v>29</v>
      </c>
      <c r="K42" s="334">
        <v>29</v>
      </c>
      <c r="L42" s="282"/>
      <c r="M42" s="282"/>
      <c r="N42" s="282"/>
      <c r="O42" s="283"/>
      <c r="P42" s="282"/>
      <c r="Q42" s="282"/>
      <c r="R42" s="283"/>
      <c r="S42" s="282"/>
      <c r="T42" s="282"/>
      <c r="U42" s="283"/>
      <c r="V42" s="282"/>
      <c r="W42" s="282"/>
      <c r="X42" s="283"/>
      <c r="Y42" s="275"/>
    </row>
    <row r="43" spans="1:25" s="274" customFormat="1" ht="12.75">
      <c r="A43" s="271" t="s">
        <v>78</v>
      </c>
      <c r="B43" s="334">
        <v>208170</v>
      </c>
      <c r="C43" s="334">
        <v>206940</v>
      </c>
      <c r="D43" s="34">
        <f t="shared" si="3"/>
        <v>100.59437518121194</v>
      </c>
      <c r="E43" s="334">
        <v>58</v>
      </c>
      <c r="F43" s="334">
        <v>61</v>
      </c>
      <c r="G43" s="334">
        <v>75652</v>
      </c>
      <c r="H43" s="334">
        <v>77836</v>
      </c>
      <c r="I43" s="34">
        <f t="shared" si="2"/>
        <v>97.19410041625983</v>
      </c>
      <c r="J43" s="334">
        <v>85</v>
      </c>
      <c r="K43" s="334">
        <v>86</v>
      </c>
      <c r="L43" s="282"/>
      <c r="M43" s="282"/>
      <c r="N43" s="282"/>
      <c r="O43" s="283"/>
      <c r="P43" s="282"/>
      <c r="Q43" s="282"/>
      <c r="R43" s="283"/>
      <c r="S43" s="282"/>
      <c r="T43" s="282"/>
      <c r="U43" s="283"/>
      <c r="V43" s="282"/>
      <c r="W43" s="282"/>
      <c r="X43" s="283"/>
      <c r="Y43" s="275"/>
    </row>
    <row r="44" spans="1:25" s="274" customFormat="1" ht="12.75">
      <c r="A44" s="271" t="s">
        <v>79</v>
      </c>
      <c r="B44" s="334">
        <v>141936</v>
      </c>
      <c r="C44" s="334">
        <v>156589</v>
      </c>
      <c r="D44" s="34">
        <f t="shared" si="3"/>
        <v>90.64238228738927</v>
      </c>
      <c r="E44" s="334">
        <v>78</v>
      </c>
      <c r="F44" s="334">
        <v>78</v>
      </c>
      <c r="G44" s="334">
        <v>45521</v>
      </c>
      <c r="H44" s="334">
        <v>51733</v>
      </c>
      <c r="I44" s="34">
        <f t="shared" si="2"/>
        <v>87.99219067133164</v>
      </c>
      <c r="J44" s="334">
        <v>82</v>
      </c>
      <c r="K44" s="334">
        <v>85</v>
      </c>
      <c r="L44" s="282"/>
      <c r="M44" s="282"/>
      <c r="N44" s="282"/>
      <c r="O44" s="283"/>
      <c r="P44" s="282"/>
      <c r="Q44" s="282"/>
      <c r="R44" s="283"/>
      <c r="S44" s="282"/>
      <c r="T44" s="282"/>
      <c r="U44" s="283"/>
      <c r="V44" s="282"/>
      <c r="W44" s="282"/>
      <c r="X44" s="283"/>
      <c r="Y44" s="275"/>
    </row>
    <row r="45" spans="1:25" s="274" customFormat="1" ht="12.75">
      <c r="A45" s="271" t="s">
        <v>80</v>
      </c>
      <c r="B45" s="334">
        <v>255978</v>
      </c>
      <c r="C45" s="334">
        <v>259176</v>
      </c>
      <c r="D45" s="34">
        <f t="shared" si="3"/>
        <v>98.7660894527271</v>
      </c>
      <c r="E45" s="334">
        <v>79</v>
      </c>
      <c r="F45" s="334">
        <v>79</v>
      </c>
      <c r="G45" s="334">
        <v>41138</v>
      </c>
      <c r="H45" s="334">
        <v>40332</v>
      </c>
      <c r="I45" s="34">
        <f t="shared" si="2"/>
        <v>101.99841317068334</v>
      </c>
      <c r="J45" s="334">
        <v>97</v>
      </c>
      <c r="K45" s="334">
        <v>98</v>
      </c>
      <c r="L45" s="282"/>
      <c r="M45" s="282"/>
      <c r="N45" s="282"/>
      <c r="O45" s="283"/>
      <c r="P45" s="282"/>
      <c r="Q45" s="282"/>
      <c r="R45" s="283"/>
      <c r="S45" s="282"/>
      <c r="T45" s="282"/>
      <c r="U45" s="283"/>
      <c r="V45" s="282"/>
      <c r="W45" s="282"/>
      <c r="X45" s="283"/>
      <c r="Y45" s="275"/>
    </row>
    <row r="46" spans="1:25" s="274" customFormat="1" ht="12.75">
      <c r="A46" s="271" t="s">
        <v>81</v>
      </c>
      <c r="B46" s="334">
        <v>220022</v>
      </c>
      <c r="C46" s="334">
        <v>217332</v>
      </c>
      <c r="D46" s="34">
        <f t="shared" si="3"/>
        <v>101.23773765483223</v>
      </c>
      <c r="E46" s="334">
        <v>85</v>
      </c>
      <c r="F46" s="334">
        <v>87</v>
      </c>
      <c r="G46" s="334">
        <v>8437</v>
      </c>
      <c r="H46" s="334">
        <v>8631</v>
      </c>
      <c r="I46" s="34">
        <f t="shared" si="2"/>
        <v>97.75228826323716</v>
      </c>
      <c r="J46" s="334">
        <v>89</v>
      </c>
      <c r="K46" s="334">
        <v>92</v>
      </c>
      <c r="L46" s="282"/>
      <c r="M46" s="282"/>
      <c r="N46" s="282"/>
      <c r="O46" s="283"/>
      <c r="P46" s="282"/>
      <c r="Q46" s="282"/>
      <c r="R46" s="283"/>
      <c r="S46" s="282"/>
      <c r="T46" s="282"/>
      <c r="U46" s="283"/>
      <c r="V46" s="282"/>
      <c r="W46" s="282"/>
      <c r="X46" s="283"/>
      <c r="Y46" s="275"/>
    </row>
    <row r="47" spans="1:25" s="274" customFormat="1" ht="12.75">
      <c r="A47" s="271" t="s">
        <v>82</v>
      </c>
      <c r="B47" s="334">
        <v>1931826</v>
      </c>
      <c r="C47" s="334">
        <v>1907207</v>
      </c>
      <c r="D47" s="34">
        <f t="shared" si="3"/>
        <v>101.29084048034639</v>
      </c>
      <c r="E47" s="334">
        <v>65</v>
      </c>
      <c r="F47" s="334">
        <v>68</v>
      </c>
      <c r="G47" s="334">
        <v>118472</v>
      </c>
      <c r="H47" s="334">
        <v>119694</v>
      </c>
      <c r="I47" s="34">
        <f t="shared" si="2"/>
        <v>98.97906327802563</v>
      </c>
      <c r="J47" s="334">
        <v>61</v>
      </c>
      <c r="K47" s="334">
        <v>64</v>
      </c>
      <c r="L47" s="282"/>
      <c r="M47" s="282"/>
      <c r="N47" s="282"/>
      <c r="O47" s="283"/>
      <c r="P47" s="282"/>
      <c r="Q47" s="282"/>
      <c r="R47" s="283"/>
      <c r="S47" s="282"/>
      <c r="T47" s="282"/>
      <c r="U47" s="283"/>
      <c r="V47" s="282"/>
      <c r="W47" s="282"/>
      <c r="X47" s="283"/>
      <c r="Y47" s="275"/>
    </row>
    <row r="48" spans="1:25" s="274" customFormat="1" ht="12.75">
      <c r="A48" s="185" t="s">
        <v>106</v>
      </c>
      <c r="B48" s="334">
        <v>149024</v>
      </c>
      <c r="C48" s="334">
        <v>163214</v>
      </c>
      <c r="D48" s="34">
        <f t="shared" si="3"/>
        <v>91.30589287683654</v>
      </c>
      <c r="E48" s="334">
        <v>88</v>
      </c>
      <c r="F48" s="334">
        <v>85</v>
      </c>
      <c r="G48" s="334">
        <v>30119</v>
      </c>
      <c r="H48" s="334">
        <v>33444</v>
      </c>
      <c r="I48" s="34">
        <f t="shared" si="2"/>
        <v>90.05800741538094</v>
      </c>
      <c r="J48" s="334">
        <v>83</v>
      </c>
      <c r="K48" s="334">
        <v>87</v>
      </c>
      <c r="L48" s="282"/>
      <c r="M48" s="282"/>
      <c r="N48" s="282"/>
      <c r="O48" s="283"/>
      <c r="P48" s="282"/>
      <c r="Q48" s="282"/>
      <c r="R48" s="283"/>
      <c r="S48" s="282"/>
      <c r="T48" s="282"/>
      <c r="U48" s="283"/>
      <c r="V48" s="282"/>
      <c r="W48" s="282"/>
      <c r="X48" s="283"/>
      <c r="Y48" s="275"/>
    </row>
    <row r="49" spans="1:25" s="274" customFormat="1" ht="12.75">
      <c r="A49" s="271" t="s">
        <v>83</v>
      </c>
      <c r="B49" s="334">
        <v>278308</v>
      </c>
      <c r="C49" s="334">
        <v>270906</v>
      </c>
      <c r="D49" s="34">
        <f t="shared" si="3"/>
        <v>102.73231305323618</v>
      </c>
      <c r="E49" s="334">
        <v>86</v>
      </c>
      <c r="F49" s="334">
        <v>79</v>
      </c>
      <c r="G49" s="334">
        <v>71913</v>
      </c>
      <c r="H49" s="334">
        <v>71381</v>
      </c>
      <c r="I49" s="34">
        <f t="shared" si="2"/>
        <v>100.74529636738069</v>
      </c>
      <c r="J49" s="334">
        <v>96</v>
      </c>
      <c r="K49" s="334">
        <v>93</v>
      </c>
      <c r="L49" s="282"/>
      <c r="M49" s="282"/>
      <c r="N49" s="282"/>
      <c r="O49" s="283"/>
      <c r="P49" s="282"/>
      <c r="Q49" s="282"/>
      <c r="R49" s="283"/>
      <c r="S49" s="282"/>
      <c r="T49" s="282"/>
      <c r="U49" s="283"/>
      <c r="V49" s="282"/>
      <c r="W49" s="282"/>
      <c r="X49" s="283"/>
      <c r="Y49" s="275"/>
    </row>
    <row r="50" spans="1:25" s="274" customFormat="1" ht="12.75">
      <c r="A50" s="46" t="s">
        <v>111</v>
      </c>
      <c r="B50" s="334">
        <v>6</v>
      </c>
      <c r="C50" s="334">
        <v>4</v>
      </c>
      <c r="D50" s="34">
        <f t="shared" si="3"/>
        <v>150</v>
      </c>
      <c r="E50" s="334">
        <v>1</v>
      </c>
      <c r="F50" s="334">
        <v>1</v>
      </c>
      <c r="G50" s="334">
        <v>1</v>
      </c>
      <c r="H50" s="334">
        <v>1</v>
      </c>
      <c r="I50" s="34">
        <f t="shared" si="2"/>
        <v>100</v>
      </c>
      <c r="J50" s="334">
        <v>1</v>
      </c>
      <c r="K50" s="334">
        <v>2</v>
      </c>
      <c r="L50" s="282"/>
      <c r="M50" s="282"/>
      <c r="N50" s="282"/>
      <c r="O50" s="283"/>
      <c r="P50" s="282"/>
      <c r="Q50" s="282"/>
      <c r="R50" s="283"/>
      <c r="S50" s="282"/>
      <c r="T50" s="282"/>
      <c r="U50" s="283"/>
      <c r="V50" s="282"/>
      <c r="W50" s="282"/>
      <c r="X50" s="283"/>
      <c r="Y50" s="275"/>
    </row>
    <row r="51" spans="1:25" s="274" customFormat="1" ht="12.75">
      <c r="A51" s="271" t="s">
        <v>85</v>
      </c>
      <c r="B51" s="334">
        <v>122</v>
      </c>
      <c r="C51" s="334">
        <v>414</v>
      </c>
      <c r="D51" s="34">
        <f t="shared" si="3"/>
        <v>29.468599033816428</v>
      </c>
      <c r="E51" s="334">
        <v>27</v>
      </c>
      <c r="F51" s="334">
        <v>65</v>
      </c>
      <c r="G51" s="334">
        <v>99</v>
      </c>
      <c r="H51" s="334">
        <v>35</v>
      </c>
      <c r="I51" s="34" t="s">
        <v>223</v>
      </c>
      <c r="J51" s="334">
        <v>28</v>
      </c>
      <c r="K51" s="334">
        <v>9</v>
      </c>
      <c r="L51" s="282"/>
      <c r="M51" s="282"/>
      <c r="N51" s="282"/>
      <c r="O51" s="283"/>
      <c r="P51" s="282"/>
      <c r="Q51" s="282"/>
      <c r="R51" s="283"/>
      <c r="S51" s="282"/>
      <c r="T51" s="282"/>
      <c r="U51" s="283"/>
      <c r="V51" s="282"/>
      <c r="W51" s="282"/>
      <c r="X51" s="283"/>
      <c r="Y51" s="275"/>
    </row>
    <row r="52" spans="1:13" ht="12.75">
      <c r="A52" s="49" t="s">
        <v>86</v>
      </c>
      <c r="B52" s="336">
        <v>3189</v>
      </c>
      <c r="C52" s="336">
        <v>7986</v>
      </c>
      <c r="D52" s="88">
        <f t="shared" si="3"/>
        <v>39.93238166791886</v>
      </c>
      <c r="E52" s="336">
        <v>8</v>
      </c>
      <c r="F52" s="336">
        <v>19</v>
      </c>
      <c r="G52" s="336">
        <v>371</v>
      </c>
      <c r="H52" s="336">
        <v>438</v>
      </c>
      <c r="I52" s="88">
        <f>G52/H52%</f>
        <v>84.70319634703196</v>
      </c>
      <c r="J52" s="336">
        <v>25</v>
      </c>
      <c r="K52" s="336">
        <v>27</v>
      </c>
      <c r="L52" s="282"/>
      <c r="M52" s="282"/>
    </row>
    <row r="54" spans="2:11" ht="12.75">
      <c r="B54" s="135"/>
      <c r="C54" s="135"/>
      <c r="D54" s="135"/>
      <c r="E54" s="135"/>
      <c r="F54" s="135"/>
      <c r="G54" s="138"/>
      <c r="H54" s="138"/>
      <c r="I54" s="138"/>
      <c r="J54" s="138"/>
      <c r="K54" s="303" t="s">
        <v>102</v>
      </c>
    </row>
    <row r="55" spans="1:12" ht="18" customHeight="1">
      <c r="A55" s="457"/>
      <c r="B55" s="458" t="s">
        <v>161</v>
      </c>
      <c r="C55" s="458"/>
      <c r="D55" s="459"/>
      <c r="E55" s="459"/>
      <c r="F55" s="459"/>
      <c r="G55" s="458" t="s">
        <v>162</v>
      </c>
      <c r="H55" s="458"/>
      <c r="I55" s="459"/>
      <c r="J55" s="459"/>
      <c r="K55" s="460"/>
      <c r="L55" s="137"/>
    </row>
    <row r="56" spans="1:12" ht="18" customHeight="1">
      <c r="A56" s="457"/>
      <c r="B56" s="458" t="s">
        <v>156</v>
      </c>
      <c r="C56" s="458"/>
      <c r="D56" s="458"/>
      <c r="E56" s="458" t="s">
        <v>155</v>
      </c>
      <c r="F56" s="458"/>
      <c r="G56" s="458" t="s">
        <v>156</v>
      </c>
      <c r="H56" s="458"/>
      <c r="I56" s="458"/>
      <c r="J56" s="458" t="s">
        <v>155</v>
      </c>
      <c r="K56" s="461"/>
      <c r="L56" s="137"/>
    </row>
    <row r="57" spans="1:12" ht="33.75">
      <c r="A57" s="457"/>
      <c r="B57" s="310" t="s">
        <v>194</v>
      </c>
      <c r="C57" s="310" t="s">
        <v>120</v>
      </c>
      <c r="D57" s="310" t="s">
        <v>195</v>
      </c>
      <c r="E57" s="310" t="s">
        <v>194</v>
      </c>
      <c r="F57" s="310" t="s">
        <v>120</v>
      </c>
      <c r="G57" s="310" t="s">
        <v>194</v>
      </c>
      <c r="H57" s="310" t="s">
        <v>120</v>
      </c>
      <c r="I57" s="310" t="s">
        <v>195</v>
      </c>
      <c r="J57" s="310" t="s">
        <v>194</v>
      </c>
      <c r="K57" s="311" t="s">
        <v>120</v>
      </c>
      <c r="L57" s="137"/>
    </row>
    <row r="58" spans="1:24" s="274" customFormat="1" ht="12.75">
      <c r="A58" s="232" t="s">
        <v>69</v>
      </c>
      <c r="B58" s="108">
        <f>SUM(B59:B78)</f>
        <v>936392</v>
      </c>
      <c r="C58" s="108">
        <f>SUM(C59:C78)</f>
        <v>872838</v>
      </c>
      <c r="D58" s="319">
        <f>B58/C58%</f>
        <v>107.28130535105026</v>
      </c>
      <c r="E58" s="352">
        <v>51</v>
      </c>
      <c r="F58" s="352">
        <v>50</v>
      </c>
      <c r="G58" s="108">
        <f>SUM(G59:G78)</f>
        <v>44400</v>
      </c>
      <c r="H58" s="108">
        <f>SUM(H59:H78)</f>
        <v>44497</v>
      </c>
      <c r="I58" s="319">
        <f>G58/H58%</f>
        <v>99.7820077758051</v>
      </c>
      <c r="J58" s="334">
        <v>32</v>
      </c>
      <c r="K58" s="334">
        <v>33</v>
      </c>
      <c r="M58" s="282"/>
      <c r="N58" s="282"/>
      <c r="O58" s="283"/>
      <c r="P58" s="282"/>
      <c r="Q58" s="282"/>
      <c r="R58" s="283"/>
      <c r="S58" s="282"/>
      <c r="T58" s="282"/>
      <c r="U58" s="283"/>
      <c r="V58" s="282"/>
      <c r="W58" s="282"/>
      <c r="X58" s="283"/>
    </row>
    <row r="59" spans="1:24" s="274" customFormat="1" ht="12.75">
      <c r="A59" s="139" t="s">
        <v>108</v>
      </c>
      <c r="B59" s="334">
        <v>109467</v>
      </c>
      <c r="C59" s="334">
        <v>103731</v>
      </c>
      <c r="D59" s="34">
        <f aca="true" t="shared" si="4" ref="D59:D78">B59/C59%</f>
        <v>105.52968736443302</v>
      </c>
      <c r="E59" s="338">
        <v>65</v>
      </c>
      <c r="F59" s="338">
        <v>69</v>
      </c>
      <c r="G59" s="335">
        <v>3</v>
      </c>
      <c r="H59" s="334">
        <v>22</v>
      </c>
      <c r="I59" s="34" t="s">
        <v>84</v>
      </c>
      <c r="J59" s="335">
        <v>1</v>
      </c>
      <c r="K59" s="334">
        <v>9</v>
      </c>
      <c r="M59" s="282"/>
      <c r="N59" s="282"/>
      <c r="O59" s="283"/>
      <c r="P59" s="282"/>
      <c r="Q59" s="282"/>
      <c r="R59" s="283"/>
      <c r="S59" s="282"/>
      <c r="T59" s="282"/>
      <c r="U59" s="283"/>
      <c r="V59" s="282"/>
      <c r="W59" s="282"/>
      <c r="X59" s="283"/>
    </row>
    <row r="60" spans="1:24" s="274" customFormat="1" ht="12.75">
      <c r="A60" s="139" t="s">
        <v>70</v>
      </c>
      <c r="B60" s="334">
        <v>52526</v>
      </c>
      <c r="C60" s="334">
        <v>51015</v>
      </c>
      <c r="D60" s="34">
        <f t="shared" si="4"/>
        <v>102.96187395863961</v>
      </c>
      <c r="E60" s="338">
        <v>40</v>
      </c>
      <c r="F60" s="338">
        <v>40</v>
      </c>
      <c r="G60" s="334">
        <v>5</v>
      </c>
      <c r="H60" s="334">
        <v>20</v>
      </c>
      <c r="I60" s="34">
        <f aca="true" t="shared" si="5" ref="I60:I75">G60/H60%</f>
        <v>25</v>
      </c>
      <c r="J60" s="334">
        <v>8</v>
      </c>
      <c r="K60" s="334">
        <v>46</v>
      </c>
      <c r="M60" s="282"/>
      <c r="N60" s="282"/>
      <c r="O60" s="283"/>
      <c r="P60" s="282"/>
      <c r="Q60" s="282"/>
      <c r="R60" s="283"/>
      <c r="S60" s="282"/>
      <c r="T60" s="282"/>
      <c r="U60" s="283"/>
      <c r="V60" s="282"/>
      <c r="W60" s="282"/>
      <c r="X60" s="283"/>
    </row>
    <row r="61" spans="1:24" s="274" customFormat="1" ht="12.75">
      <c r="A61" s="139" t="s">
        <v>71</v>
      </c>
      <c r="B61" s="334">
        <v>57656</v>
      </c>
      <c r="C61" s="334">
        <v>48708</v>
      </c>
      <c r="D61" s="34">
        <f t="shared" si="4"/>
        <v>118.37069885850374</v>
      </c>
      <c r="E61" s="338">
        <v>40</v>
      </c>
      <c r="F61" s="338">
        <v>41</v>
      </c>
      <c r="G61" s="334">
        <v>3489</v>
      </c>
      <c r="H61" s="334">
        <v>3376</v>
      </c>
      <c r="I61" s="34">
        <f t="shared" si="5"/>
        <v>103.34715639810427</v>
      </c>
      <c r="J61" s="334">
        <v>34</v>
      </c>
      <c r="K61" s="334">
        <v>35</v>
      </c>
      <c r="M61" s="282"/>
      <c r="N61" s="282"/>
      <c r="O61" s="283"/>
      <c r="P61" s="282"/>
      <c r="Q61" s="282"/>
      <c r="R61" s="283"/>
      <c r="S61" s="282"/>
      <c r="T61" s="282"/>
      <c r="U61" s="283"/>
      <c r="V61" s="282"/>
      <c r="W61" s="282"/>
      <c r="X61" s="283"/>
    </row>
    <row r="62" spans="1:24" s="274" customFormat="1" ht="12.75">
      <c r="A62" s="139" t="s">
        <v>72</v>
      </c>
      <c r="B62" s="334">
        <v>67603</v>
      </c>
      <c r="C62" s="334">
        <v>61198</v>
      </c>
      <c r="D62" s="34">
        <f t="shared" si="4"/>
        <v>110.46602830157848</v>
      </c>
      <c r="E62" s="338">
        <v>62</v>
      </c>
      <c r="F62" s="338">
        <v>61</v>
      </c>
      <c r="G62" s="334">
        <v>318</v>
      </c>
      <c r="H62" s="334">
        <v>834</v>
      </c>
      <c r="I62" s="34">
        <f t="shared" si="5"/>
        <v>38.1294964028777</v>
      </c>
      <c r="J62" s="334">
        <v>11</v>
      </c>
      <c r="K62" s="334">
        <v>34</v>
      </c>
      <c r="M62" s="282"/>
      <c r="N62" s="282"/>
      <c r="O62" s="283"/>
      <c r="P62" s="282"/>
      <c r="Q62" s="282"/>
      <c r="R62" s="283"/>
      <c r="S62" s="282"/>
      <c r="T62" s="282"/>
      <c r="U62" s="283"/>
      <c r="V62" s="282"/>
      <c r="W62" s="282"/>
      <c r="X62" s="283"/>
    </row>
    <row r="63" spans="1:24" s="274" customFormat="1" ht="12.75">
      <c r="A63" s="139" t="s">
        <v>73</v>
      </c>
      <c r="B63" s="334">
        <v>20911</v>
      </c>
      <c r="C63" s="334">
        <v>21977</v>
      </c>
      <c r="D63" s="34">
        <f t="shared" si="4"/>
        <v>95.14947445056195</v>
      </c>
      <c r="E63" s="338">
        <v>35</v>
      </c>
      <c r="F63" s="338">
        <v>41</v>
      </c>
      <c r="G63" s="334">
        <v>6340</v>
      </c>
      <c r="H63" s="334">
        <v>6883</v>
      </c>
      <c r="I63" s="34">
        <f t="shared" si="5"/>
        <v>92.11099811128868</v>
      </c>
      <c r="J63" s="334">
        <v>33</v>
      </c>
      <c r="K63" s="334">
        <v>38</v>
      </c>
      <c r="M63" s="282"/>
      <c r="N63" s="282"/>
      <c r="O63" s="283"/>
      <c r="P63" s="282"/>
      <c r="Q63" s="282"/>
      <c r="R63" s="283"/>
      <c r="S63" s="282"/>
      <c r="T63" s="282"/>
      <c r="U63" s="283"/>
      <c r="V63" s="282"/>
      <c r="W63" s="282"/>
      <c r="X63" s="283"/>
    </row>
    <row r="64" spans="1:24" s="274" customFormat="1" ht="12.75">
      <c r="A64" s="139" t="s">
        <v>74</v>
      </c>
      <c r="B64" s="334">
        <v>63085</v>
      </c>
      <c r="C64" s="334">
        <v>56038</v>
      </c>
      <c r="D64" s="34">
        <f t="shared" si="4"/>
        <v>112.57539526749706</v>
      </c>
      <c r="E64" s="338">
        <v>45</v>
      </c>
      <c r="F64" s="338">
        <v>47</v>
      </c>
      <c r="G64" s="334">
        <v>438</v>
      </c>
      <c r="H64" s="334">
        <v>413</v>
      </c>
      <c r="I64" s="34">
        <f t="shared" si="5"/>
        <v>106.05326876513317</v>
      </c>
      <c r="J64" s="334">
        <v>30</v>
      </c>
      <c r="K64" s="334">
        <v>29</v>
      </c>
      <c r="M64" s="282"/>
      <c r="N64" s="282"/>
      <c r="O64" s="283"/>
      <c r="P64" s="282"/>
      <c r="Q64" s="282"/>
      <c r="R64" s="283"/>
      <c r="S64" s="282"/>
      <c r="T64" s="282"/>
      <c r="U64" s="283"/>
      <c r="V64" s="282"/>
      <c r="W64" s="282"/>
      <c r="X64" s="283"/>
    </row>
    <row r="65" spans="1:24" s="274" customFormat="1" ht="12.75">
      <c r="A65" s="139" t="s">
        <v>75</v>
      </c>
      <c r="B65" s="334">
        <v>34175</v>
      </c>
      <c r="C65" s="334">
        <v>31518</v>
      </c>
      <c r="D65" s="34">
        <f t="shared" si="4"/>
        <v>108.43010343295894</v>
      </c>
      <c r="E65" s="338">
        <v>51</v>
      </c>
      <c r="F65" s="338">
        <v>53</v>
      </c>
      <c r="G65" s="334">
        <v>1429</v>
      </c>
      <c r="H65" s="334">
        <v>1469</v>
      </c>
      <c r="I65" s="34">
        <f t="shared" si="5"/>
        <v>97.27705922396188</v>
      </c>
      <c r="J65" s="334">
        <v>41</v>
      </c>
      <c r="K65" s="334">
        <v>45</v>
      </c>
      <c r="M65" s="282"/>
      <c r="N65" s="282"/>
      <c r="O65" s="283"/>
      <c r="P65" s="282"/>
      <c r="Q65" s="282"/>
      <c r="R65" s="283"/>
      <c r="S65" s="282"/>
      <c r="T65" s="282"/>
      <c r="U65" s="283"/>
      <c r="V65" s="282"/>
      <c r="W65" s="282"/>
      <c r="X65" s="283"/>
    </row>
    <row r="66" spans="1:24" s="274" customFormat="1" ht="12.75">
      <c r="A66" s="139" t="s">
        <v>109</v>
      </c>
      <c r="B66" s="334">
        <v>35617</v>
      </c>
      <c r="C66" s="334">
        <v>39039</v>
      </c>
      <c r="D66" s="34">
        <f t="shared" si="4"/>
        <v>91.23440661902201</v>
      </c>
      <c r="E66" s="338">
        <v>54</v>
      </c>
      <c r="F66" s="338">
        <v>55</v>
      </c>
      <c r="G66" s="334">
        <v>250</v>
      </c>
      <c r="H66" s="334">
        <v>142</v>
      </c>
      <c r="I66" s="34">
        <f t="shared" si="5"/>
        <v>176.05633802816902</v>
      </c>
      <c r="J66" s="334">
        <v>31</v>
      </c>
      <c r="K66" s="334">
        <v>25</v>
      </c>
      <c r="M66" s="282"/>
      <c r="N66" s="282"/>
      <c r="O66" s="283"/>
      <c r="P66" s="282"/>
      <c r="Q66" s="282"/>
      <c r="R66" s="283"/>
      <c r="S66" s="282"/>
      <c r="T66" s="282"/>
      <c r="U66" s="283"/>
      <c r="V66" s="282"/>
      <c r="W66" s="282"/>
      <c r="X66" s="283"/>
    </row>
    <row r="67" spans="1:24" s="274" customFormat="1" ht="12.75">
      <c r="A67" s="139" t="s">
        <v>76</v>
      </c>
      <c r="B67" s="334">
        <v>117105</v>
      </c>
      <c r="C67" s="334">
        <v>103080</v>
      </c>
      <c r="D67" s="34">
        <f t="shared" si="4"/>
        <v>113.6059371362049</v>
      </c>
      <c r="E67" s="338">
        <v>73</v>
      </c>
      <c r="F67" s="338">
        <v>73</v>
      </c>
      <c r="G67" s="334">
        <v>338</v>
      </c>
      <c r="H67" s="334">
        <v>284</v>
      </c>
      <c r="I67" s="34">
        <f t="shared" si="5"/>
        <v>119.01408450704226</v>
      </c>
      <c r="J67" s="334">
        <v>52</v>
      </c>
      <c r="K67" s="334">
        <v>52</v>
      </c>
      <c r="M67" s="282"/>
      <c r="N67" s="282"/>
      <c r="O67" s="283"/>
      <c r="P67" s="282"/>
      <c r="Q67" s="282"/>
      <c r="R67" s="283"/>
      <c r="S67" s="282"/>
      <c r="T67" s="282"/>
      <c r="U67" s="283"/>
      <c r="V67" s="282"/>
      <c r="W67" s="282"/>
      <c r="X67" s="283"/>
    </row>
    <row r="68" spans="1:24" s="274" customFormat="1" ht="12.75">
      <c r="A68" s="139" t="s">
        <v>77</v>
      </c>
      <c r="B68" s="334">
        <v>19851</v>
      </c>
      <c r="C68" s="334">
        <v>19004</v>
      </c>
      <c r="D68" s="34">
        <f t="shared" si="4"/>
        <v>104.45695643022522</v>
      </c>
      <c r="E68" s="338">
        <v>31</v>
      </c>
      <c r="F68" s="338">
        <v>32</v>
      </c>
      <c r="G68" s="334">
        <v>18</v>
      </c>
      <c r="H68" s="334">
        <v>19</v>
      </c>
      <c r="I68" s="34">
        <f t="shared" si="5"/>
        <v>94.73684210526315</v>
      </c>
      <c r="J68" s="334">
        <v>86</v>
      </c>
      <c r="K68" s="334">
        <v>43</v>
      </c>
      <c r="M68" s="282"/>
      <c r="N68" s="282"/>
      <c r="O68" s="283"/>
      <c r="P68" s="282"/>
      <c r="Q68" s="282"/>
      <c r="R68" s="283"/>
      <c r="S68" s="282"/>
      <c r="T68" s="282"/>
      <c r="U68" s="283"/>
      <c r="V68" s="282"/>
      <c r="W68" s="282"/>
      <c r="X68" s="283"/>
    </row>
    <row r="69" spans="1:24" s="274" customFormat="1" ht="12.75">
      <c r="A69" s="114" t="s">
        <v>78</v>
      </c>
      <c r="B69" s="334">
        <v>25733</v>
      </c>
      <c r="C69" s="334">
        <v>22234</v>
      </c>
      <c r="D69" s="34">
        <f t="shared" si="4"/>
        <v>115.73715930556804</v>
      </c>
      <c r="E69" s="338">
        <v>30</v>
      </c>
      <c r="F69" s="338">
        <v>29</v>
      </c>
      <c r="G69" s="334">
        <v>8860</v>
      </c>
      <c r="H69" s="334">
        <v>9341</v>
      </c>
      <c r="I69" s="34">
        <f t="shared" si="5"/>
        <v>94.85065838775292</v>
      </c>
      <c r="J69" s="334">
        <v>36</v>
      </c>
      <c r="K69" s="334">
        <v>40</v>
      </c>
      <c r="M69" s="282"/>
      <c r="N69" s="282"/>
      <c r="O69" s="283"/>
      <c r="P69" s="282"/>
      <c r="Q69" s="282"/>
      <c r="R69" s="283"/>
      <c r="S69" s="282"/>
      <c r="T69" s="282"/>
      <c r="U69" s="283"/>
      <c r="V69" s="282"/>
      <c r="W69" s="282"/>
      <c r="X69" s="283"/>
    </row>
    <row r="70" spans="1:24" s="274" customFormat="1" ht="12.75">
      <c r="A70" s="114" t="s">
        <v>79</v>
      </c>
      <c r="B70" s="334">
        <v>34367</v>
      </c>
      <c r="C70" s="334">
        <v>32153</v>
      </c>
      <c r="D70" s="34">
        <f t="shared" si="4"/>
        <v>106.8858271389917</v>
      </c>
      <c r="E70" s="338">
        <v>41</v>
      </c>
      <c r="F70" s="338">
        <v>42</v>
      </c>
      <c r="G70" s="334">
        <v>16229</v>
      </c>
      <c r="H70" s="334">
        <v>15179</v>
      </c>
      <c r="I70" s="34">
        <f t="shared" si="5"/>
        <v>106.91745174253904</v>
      </c>
      <c r="J70" s="334">
        <v>28</v>
      </c>
      <c r="K70" s="334">
        <v>28</v>
      </c>
      <c r="M70" s="282"/>
      <c r="N70" s="282"/>
      <c r="O70" s="283"/>
      <c r="P70" s="282"/>
      <c r="Q70" s="282"/>
      <c r="R70" s="283"/>
      <c r="S70" s="282"/>
      <c r="T70" s="282"/>
      <c r="U70" s="283"/>
      <c r="V70" s="282"/>
      <c r="W70" s="282"/>
      <c r="X70" s="283"/>
    </row>
    <row r="71" spans="1:24" s="274" customFormat="1" ht="12.75">
      <c r="A71" s="114" t="s">
        <v>80</v>
      </c>
      <c r="B71" s="334">
        <v>52109</v>
      </c>
      <c r="C71" s="334">
        <v>51050</v>
      </c>
      <c r="D71" s="34">
        <f t="shared" si="4"/>
        <v>102.07443682664055</v>
      </c>
      <c r="E71" s="338">
        <v>46</v>
      </c>
      <c r="F71" s="338">
        <v>48</v>
      </c>
      <c r="G71" s="335" t="s">
        <v>84</v>
      </c>
      <c r="H71" s="335" t="s">
        <v>84</v>
      </c>
      <c r="I71" s="34" t="s">
        <v>84</v>
      </c>
      <c r="J71" s="335" t="s">
        <v>84</v>
      </c>
      <c r="K71" s="335" t="s">
        <v>84</v>
      </c>
      <c r="M71" s="282"/>
      <c r="N71" s="282"/>
      <c r="O71" s="283"/>
      <c r="P71" s="282"/>
      <c r="Q71" s="282"/>
      <c r="R71" s="283"/>
      <c r="S71" s="282"/>
      <c r="T71" s="282"/>
      <c r="U71" s="283"/>
      <c r="V71" s="282"/>
      <c r="W71" s="282"/>
      <c r="X71" s="283"/>
    </row>
    <row r="72" spans="1:24" s="274" customFormat="1" ht="12.75">
      <c r="A72" s="114" t="s">
        <v>81</v>
      </c>
      <c r="B72" s="334">
        <v>53956</v>
      </c>
      <c r="C72" s="334">
        <v>53594</v>
      </c>
      <c r="D72" s="34">
        <f t="shared" si="4"/>
        <v>100.67544874426241</v>
      </c>
      <c r="E72" s="338">
        <v>67</v>
      </c>
      <c r="F72" s="338">
        <v>67</v>
      </c>
      <c r="G72" s="335" t="s">
        <v>84</v>
      </c>
      <c r="H72" s="335" t="s">
        <v>84</v>
      </c>
      <c r="I72" s="34" t="s">
        <v>84</v>
      </c>
      <c r="J72" s="335" t="s">
        <v>84</v>
      </c>
      <c r="K72" s="335" t="s">
        <v>84</v>
      </c>
      <c r="M72" s="282"/>
      <c r="N72" s="282"/>
      <c r="O72" s="283"/>
      <c r="P72" s="282"/>
      <c r="Q72" s="282"/>
      <c r="R72" s="283"/>
      <c r="S72" s="284"/>
      <c r="T72" s="284"/>
      <c r="U72" s="284"/>
      <c r="V72" s="284"/>
      <c r="W72" s="284"/>
      <c r="X72" s="284"/>
    </row>
    <row r="73" spans="1:24" s="274" customFormat="1" ht="12.75">
      <c r="A73" s="114" t="s">
        <v>82</v>
      </c>
      <c r="B73" s="334">
        <v>76440</v>
      </c>
      <c r="C73" s="334">
        <v>72190</v>
      </c>
      <c r="D73" s="34">
        <f t="shared" si="4"/>
        <v>105.88724200027706</v>
      </c>
      <c r="E73" s="338">
        <v>38</v>
      </c>
      <c r="F73" s="338">
        <v>38</v>
      </c>
      <c r="G73" s="334">
        <v>6578</v>
      </c>
      <c r="H73" s="334">
        <v>6438</v>
      </c>
      <c r="I73" s="34">
        <f t="shared" si="5"/>
        <v>102.17458838148494</v>
      </c>
      <c r="J73" s="334">
        <v>32</v>
      </c>
      <c r="K73" s="334">
        <v>35</v>
      </c>
      <c r="M73" s="282"/>
      <c r="N73" s="282"/>
      <c r="O73" s="283"/>
      <c r="P73" s="282"/>
      <c r="Q73" s="282"/>
      <c r="R73" s="283"/>
      <c r="S73" s="282"/>
      <c r="T73" s="282"/>
      <c r="U73" s="283"/>
      <c r="V73" s="282"/>
      <c r="W73" s="282"/>
      <c r="X73" s="283"/>
    </row>
    <row r="74" spans="1:24" s="274" customFormat="1" ht="12.75">
      <c r="A74" s="176" t="s">
        <v>110</v>
      </c>
      <c r="B74" s="334">
        <v>60002</v>
      </c>
      <c r="C74" s="334">
        <v>59079</v>
      </c>
      <c r="D74" s="34">
        <f t="shared" si="4"/>
        <v>101.56231486653465</v>
      </c>
      <c r="E74" s="338">
        <v>73</v>
      </c>
      <c r="F74" s="338">
        <v>72</v>
      </c>
      <c r="G74" s="334">
        <v>80</v>
      </c>
      <c r="H74" s="334">
        <v>53</v>
      </c>
      <c r="I74" s="34">
        <f t="shared" si="5"/>
        <v>150.94339622641508</v>
      </c>
      <c r="J74" s="334">
        <v>20</v>
      </c>
      <c r="K74" s="334">
        <v>18</v>
      </c>
      <c r="M74" s="282"/>
      <c r="N74" s="282"/>
      <c r="O74" s="283"/>
      <c r="P74" s="282"/>
      <c r="Q74" s="282"/>
      <c r="R74" s="283"/>
      <c r="S74" s="282"/>
      <c r="T74" s="282"/>
      <c r="U74" s="283"/>
      <c r="V74" s="282"/>
      <c r="W74" s="282"/>
      <c r="X74" s="283"/>
    </row>
    <row r="75" spans="1:24" s="274" customFormat="1" ht="12.75">
      <c r="A75" s="114" t="s">
        <v>83</v>
      </c>
      <c r="B75" s="334">
        <v>54838</v>
      </c>
      <c r="C75" s="334">
        <v>45570</v>
      </c>
      <c r="D75" s="34">
        <f t="shared" si="4"/>
        <v>120.33794162826422</v>
      </c>
      <c r="E75" s="338">
        <v>54</v>
      </c>
      <c r="F75" s="338">
        <v>46</v>
      </c>
      <c r="G75" s="334">
        <v>25</v>
      </c>
      <c r="H75" s="334">
        <v>24</v>
      </c>
      <c r="I75" s="34">
        <f t="shared" si="5"/>
        <v>104.16666666666667</v>
      </c>
      <c r="J75" s="334">
        <v>20</v>
      </c>
      <c r="K75" s="334">
        <v>17</v>
      </c>
      <c r="M75" s="282"/>
      <c r="N75" s="282"/>
      <c r="O75" s="283"/>
      <c r="P75" s="282"/>
      <c r="Q75" s="282"/>
      <c r="R75" s="283"/>
      <c r="S75" s="282"/>
      <c r="T75" s="282"/>
      <c r="U75" s="283"/>
      <c r="V75" s="282"/>
      <c r="W75" s="282"/>
      <c r="X75" s="283"/>
    </row>
    <row r="76" spans="1:11" ht="12.75">
      <c r="A76" s="46" t="s">
        <v>111</v>
      </c>
      <c r="B76" s="338">
        <v>1</v>
      </c>
      <c r="C76" s="339" t="s">
        <v>84</v>
      </c>
      <c r="D76" s="34" t="s">
        <v>84</v>
      </c>
      <c r="E76" s="338">
        <v>1</v>
      </c>
      <c r="F76" s="339" t="s">
        <v>84</v>
      </c>
      <c r="G76" s="335" t="s">
        <v>84</v>
      </c>
      <c r="H76" s="335" t="s">
        <v>84</v>
      </c>
      <c r="I76" s="34"/>
      <c r="J76" s="335" t="s">
        <v>84</v>
      </c>
      <c r="K76" s="335" t="s">
        <v>84</v>
      </c>
    </row>
    <row r="77" spans="1:11" ht="12.75">
      <c r="A77" s="114" t="s">
        <v>85</v>
      </c>
      <c r="B77" s="338">
        <v>78</v>
      </c>
      <c r="C77" s="338">
        <v>292</v>
      </c>
      <c r="D77" s="34">
        <f t="shared" si="4"/>
        <v>26.71232876712329</v>
      </c>
      <c r="E77" s="338">
        <v>14</v>
      </c>
      <c r="F77" s="338">
        <v>74</v>
      </c>
      <c r="G77" s="335" t="s">
        <v>84</v>
      </c>
      <c r="H77" s="335" t="s">
        <v>84</v>
      </c>
      <c r="I77" s="34" t="s">
        <v>84</v>
      </c>
      <c r="J77" s="335" t="s">
        <v>84</v>
      </c>
      <c r="K77" s="335" t="s">
        <v>84</v>
      </c>
    </row>
    <row r="78" spans="1:11" ht="12.75">
      <c r="A78" s="116" t="s">
        <v>86</v>
      </c>
      <c r="B78" s="336">
        <v>872</v>
      </c>
      <c r="C78" s="336">
        <v>1368</v>
      </c>
      <c r="D78" s="88">
        <f t="shared" si="4"/>
        <v>63.74269005847953</v>
      </c>
      <c r="E78" s="336">
        <v>9</v>
      </c>
      <c r="F78" s="336">
        <v>15</v>
      </c>
      <c r="G78" s="337" t="s">
        <v>84</v>
      </c>
      <c r="H78" s="337" t="s">
        <v>84</v>
      </c>
      <c r="I78" s="88" t="s">
        <v>84</v>
      </c>
      <c r="J78" s="337" t="s">
        <v>84</v>
      </c>
      <c r="K78" s="337" t="s">
        <v>84</v>
      </c>
    </row>
    <row r="79" spans="2:11" ht="12.75">
      <c r="B79" s="371"/>
      <c r="C79" s="371"/>
      <c r="D79" s="371"/>
      <c r="E79" s="371"/>
      <c r="F79" s="371"/>
      <c r="G79" s="371"/>
      <c r="H79" s="371"/>
      <c r="I79" s="371"/>
      <c r="J79" s="371"/>
      <c r="K79" s="371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40" customWidth="1"/>
    <col min="2" max="2" width="9.625" style="140" customWidth="1"/>
    <col min="3" max="3" width="11.00390625" style="140" customWidth="1"/>
    <col min="4" max="4" width="10.625" style="140" customWidth="1"/>
    <col min="5" max="6" width="10.875" style="140" customWidth="1"/>
    <col min="7" max="7" width="11.375" style="140" customWidth="1"/>
    <col min="8" max="8" width="11.00390625" style="140" customWidth="1"/>
    <col min="9" max="9" width="10.875" style="140" customWidth="1"/>
    <col min="10" max="11" width="11.375" style="140" customWidth="1"/>
    <col min="12" max="12" width="18.00390625" style="140" customWidth="1"/>
    <col min="13" max="16384" width="9.125" style="140" customWidth="1"/>
  </cols>
  <sheetData>
    <row r="1" spans="1:11" ht="28.5" customHeight="1">
      <c r="A1" s="472" t="s">
        <v>191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2:11" ht="12" customHeight="1">
      <c r="B2" s="141"/>
      <c r="C2" s="141"/>
      <c r="D2" s="141"/>
      <c r="E2" s="141"/>
      <c r="F2" s="142"/>
      <c r="G2" s="143"/>
      <c r="H2" s="143"/>
      <c r="I2" s="143"/>
      <c r="J2" s="143"/>
      <c r="K2" s="307" t="s">
        <v>101</v>
      </c>
    </row>
    <row r="3" spans="1:11" ht="15.75" customHeight="1">
      <c r="A3" s="469"/>
      <c r="B3" s="467" t="s">
        <v>39</v>
      </c>
      <c r="C3" s="467"/>
      <c r="D3" s="467"/>
      <c r="E3" s="467"/>
      <c r="F3" s="467"/>
      <c r="G3" s="467" t="s">
        <v>45</v>
      </c>
      <c r="H3" s="467"/>
      <c r="I3" s="467"/>
      <c r="J3" s="467"/>
      <c r="K3" s="473"/>
    </row>
    <row r="4" spans="1:11" ht="17.25" customHeight="1">
      <c r="A4" s="469"/>
      <c r="B4" s="467" t="s">
        <v>156</v>
      </c>
      <c r="C4" s="467"/>
      <c r="D4" s="467"/>
      <c r="E4" s="467" t="s">
        <v>163</v>
      </c>
      <c r="F4" s="467"/>
      <c r="G4" s="467" t="s">
        <v>156</v>
      </c>
      <c r="H4" s="467"/>
      <c r="I4" s="467"/>
      <c r="J4" s="467" t="s">
        <v>163</v>
      </c>
      <c r="K4" s="468"/>
    </row>
    <row r="5" spans="1:12" ht="41.25" customHeight="1">
      <c r="A5" s="469"/>
      <c r="B5" s="316" t="s">
        <v>194</v>
      </c>
      <c r="C5" s="316" t="s">
        <v>120</v>
      </c>
      <c r="D5" s="316" t="s">
        <v>195</v>
      </c>
      <c r="E5" s="316" t="s">
        <v>194</v>
      </c>
      <c r="F5" s="316" t="s">
        <v>120</v>
      </c>
      <c r="G5" s="316" t="s">
        <v>194</v>
      </c>
      <c r="H5" s="316" t="s">
        <v>120</v>
      </c>
      <c r="I5" s="316" t="s">
        <v>195</v>
      </c>
      <c r="J5" s="316" t="s">
        <v>194</v>
      </c>
      <c r="K5" s="317" t="s">
        <v>120</v>
      </c>
      <c r="L5" s="144"/>
    </row>
    <row r="6" spans="1:24" ht="12.75">
      <c r="A6" s="113" t="s">
        <v>69</v>
      </c>
      <c r="B6" s="108">
        <f>SUM(B7:B26)</f>
        <v>10069</v>
      </c>
      <c r="C6" s="108">
        <f>SUM(C7:C26)</f>
        <v>8888</v>
      </c>
      <c r="D6" s="34">
        <f>B6/C6%</f>
        <v>113.28757875787579</v>
      </c>
      <c r="E6" s="372">
        <v>0.1</v>
      </c>
      <c r="F6" s="372">
        <v>0.1</v>
      </c>
      <c r="G6" s="108">
        <f>SUM(G7:G26)</f>
        <v>20599</v>
      </c>
      <c r="H6" s="108">
        <f>SUM(H7:H26)</f>
        <v>16633</v>
      </c>
      <c r="I6" s="34">
        <f>G6/H6%</f>
        <v>123.84416521373173</v>
      </c>
      <c r="J6" s="362">
        <v>0.1</v>
      </c>
      <c r="K6" s="362">
        <v>0.1</v>
      </c>
      <c r="L6" s="139"/>
      <c r="M6" s="86"/>
      <c r="N6" s="86"/>
      <c r="O6" s="65"/>
      <c r="P6" s="65"/>
      <c r="Q6" s="65"/>
      <c r="R6" s="65"/>
      <c r="S6" s="86"/>
      <c r="T6" s="86"/>
      <c r="U6" s="65"/>
      <c r="V6" s="65"/>
      <c r="W6" s="65"/>
      <c r="X6" s="65"/>
    </row>
    <row r="7" spans="1:24" ht="12.75">
      <c r="A7" s="139" t="s">
        <v>108</v>
      </c>
      <c r="B7" s="86">
        <v>358</v>
      </c>
      <c r="C7" s="86">
        <v>268</v>
      </c>
      <c r="D7" s="34">
        <f aca="true" t="shared" si="0" ref="D7:D23">B7/C7%</f>
        <v>133.58208955223878</v>
      </c>
      <c r="E7" s="373">
        <v>0</v>
      </c>
      <c r="F7" s="373">
        <v>0</v>
      </c>
      <c r="G7" s="86">
        <v>3233</v>
      </c>
      <c r="H7" s="86">
        <v>1419</v>
      </c>
      <c r="I7" s="34" t="s">
        <v>219</v>
      </c>
      <c r="J7" s="362">
        <v>0.2</v>
      </c>
      <c r="K7" s="362">
        <v>0.1</v>
      </c>
      <c r="L7" s="139"/>
      <c r="M7" s="86"/>
      <c r="N7" s="86"/>
      <c r="O7" s="65"/>
      <c r="P7" s="65"/>
      <c r="Q7" s="65"/>
      <c r="R7" s="65"/>
      <c r="S7" s="86"/>
      <c r="T7" s="86"/>
      <c r="U7" s="65"/>
      <c r="V7" s="65"/>
      <c r="W7" s="65"/>
      <c r="X7" s="65"/>
    </row>
    <row r="8" spans="1:24" ht="12.75">
      <c r="A8" s="139" t="s">
        <v>70</v>
      </c>
      <c r="B8" s="86">
        <v>1898</v>
      </c>
      <c r="C8" s="86">
        <v>1975</v>
      </c>
      <c r="D8" s="34">
        <f t="shared" si="0"/>
        <v>96.10126582278481</v>
      </c>
      <c r="E8" s="373">
        <v>0.3</v>
      </c>
      <c r="F8" s="373">
        <v>0.3</v>
      </c>
      <c r="G8" s="86">
        <v>545</v>
      </c>
      <c r="H8" s="86">
        <v>255</v>
      </c>
      <c r="I8" s="34" t="s">
        <v>217</v>
      </c>
      <c r="J8" s="362">
        <v>0.1</v>
      </c>
      <c r="K8" s="362">
        <v>0</v>
      </c>
      <c r="L8" s="139"/>
      <c r="M8" s="86"/>
      <c r="N8" s="86"/>
      <c r="O8" s="65"/>
      <c r="P8" s="65"/>
      <c r="Q8" s="65"/>
      <c r="R8" s="65"/>
      <c r="S8" s="86"/>
      <c r="T8" s="86"/>
      <c r="U8" s="65"/>
      <c r="V8" s="65"/>
      <c r="W8" s="65"/>
      <c r="X8" s="65"/>
    </row>
    <row r="9" spans="1:24" ht="12.75">
      <c r="A9" s="139" t="s">
        <v>71</v>
      </c>
      <c r="B9" s="86">
        <v>348</v>
      </c>
      <c r="C9" s="86">
        <v>341</v>
      </c>
      <c r="D9" s="34">
        <f t="shared" si="0"/>
        <v>102.05278592375366</v>
      </c>
      <c r="E9" s="373">
        <v>0</v>
      </c>
      <c r="F9" s="373">
        <v>0</v>
      </c>
      <c r="G9" s="86">
        <v>532</v>
      </c>
      <c r="H9" s="86">
        <v>290</v>
      </c>
      <c r="I9" s="34">
        <f>G9/H9%</f>
        <v>183.44827586206898</v>
      </c>
      <c r="J9" s="362">
        <v>0</v>
      </c>
      <c r="K9" s="362">
        <v>0</v>
      </c>
      <c r="L9" s="139"/>
      <c r="M9" s="86"/>
      <c r="N9" s="86"/>
      <c r="O9" s="65"/>
      <c r="P9" s="65"/>
      <c r="Q9" s="65"/>
      <c r="R9" s="65"/>
      <c r="S9" s="86"/>
      <c r="T9" s="86"/>
      <c r="U9" s="65"/>
      <c r="V9" s="65"/>
      <c r="W9" s="65"/>
      <c r="X9" s="65"/>
    </row>
    <row r="10" spans="1:24" ht="12.75">
      <c r="A10" s="139" t="s">
        <v>72</v>
      </c>
      <c r="B10" s="86">
        <v>1016</v>
      </c>
      <c r="C10" s="86">
        <v>996</v>
      </c>
      <c r="D10" s="34">
        <f t="shared" si="0"/>
        <v>102.00803212851405</v>
      </c>
      <c r="E10" s="373">
        <v>0.1</v>
      </c>
      <c r="F10" s="373">
        <v>0.1</v>
      </c>
      <c r="G10" s="86">
        <v>4181</v>
      </c>
      <c r="H10" s="86">
        <v>2121</v>
      </c>
      <c r="I10" s="34">
        <f>G10/H10%</f>
        <v>197.1239981140971</v>
      </c>
      <c r="J10" s="362">
        <v>0.1</v>
      </c>
      <c r="K10" s="362">
        <v>0.1</v>
      </c>
      <c r="L10" s="139"/>
      <c r="M10" s="86"/>
      <c r="N10" s="86"/>
      <c r="O10" s="65"/>
      <c r="P10" s="65"/>
      <c r="Q10" s="65"/>
      <c r="R10" s="65"/>
      <c r="S10" s="86"/>
      <c r="T10" s="86"/>
      <c r="U10" s="65"/>
      <c r="V10" s="65"/>
      <c r="W10" s="65"/>
      <c r="X10" s="65"/>
    </row>
    <row r="11" spans="1:24" ht="12.75">
      <c r="A11" s="139" t="s">
        <v>73</v>
      </c>
      <c r="B11" s="86">
        <v>72</v>
      </c>
      <c r="C11" s="86">
        <v>51</v>
      </c>
      <c r="D11" s="34">
        <f t="shared" si="0"/>
        <v>141.1764705882353</v>
      </c>
      <c r="E11" s="373">
        <v>0</v>
      </c>
      <c r="F11" s="373">
        <v>0</v>
      </c>
      <c r="G11" s="86">
        <v>907</v>
      </c>
      <c r="H11" s="86">
        <v>3069</v>
      </c>
      <c r="I11" s="34">
        <f>G11/H11%</f>
        <v>29.553600521342457</v>
      </c>
      <c r="J11" s="362">
        <v>0.1</v>
      </c>
      <c r="K11" s="362">
        <v>0.4</v>
      </c>
      <c r="L11" s="139"/>
      <c r="M11" s="86"/>
      <c r="N11" s="86"/>
      <c r="O11" s="65"/>
      <c r="P11" s="65"/>
      <c r="Q11" s="65"/>
      <c r="R11" s="65"/>
      <c r="S11" s="86"/>
      <c r="T11" s="86"/>
      <c r="U11" s="65"/>
      <c r="V11" s="65"/>
      <c r="W11" s="65"/>
      <c r="X11" s="65"/>
    </row>
    <row r="12" spans="1:24" ht="12.75">
      <c r="A12" s="139" t="s">
        <v>74</v>
      </c>
      <c r="B12" s="86">
        <v>189</v>
      </c>
      <c r="C12" s="86">
        <v>116</v>
      </c>
      <c r="D12" s="34">
        <f t="shared" si="0"/>
        <v>162.93103448275863</v>
      </c>
      <c r="E12" s="373">
        <v>0</v>
      </c>
      <c r="F12" s="373">
        <v>0</v>
      </c>
      <c r="G12" s="86">
        <v>311</v>
      </c>
      <c r="H12" s="86">
        <v>318</v>
      </c>
      <c r="I12" s="34">
        <f>G12/H12%</f>
        <v>97.79874213836477</v>
      </c>
      <c r="J12" s="362">
        <v>0</v>
      </c>
      <c r="K12" s="362">
        <v>0</v>
      </c>
      <c r="L12" s="139"/>
      <c r="M12" s="86"/>
      <c r="N12" s="86"/>
      <c r="O12" s="65"/>
      <c r="P12" s="65"/>
      <c r="Q12" s="65"/>
      <c r="R12" s="65"/>
      <c r="S12" s="86"/>
      <c r="T12" s="86"/>
      <c r="U12" s="65"/>
      <c r="V12" s="65"/>
      <c r="W12" s="65"/>
      <c r="X12" s="65"/>
    </row>
    <row r="13" spans="1:24" ht="12.75">
      <c r="A13" s="139" t="s">
        <v>75</v>
      </c>
      <c r="B13" s="86">
        <v>350</v>
      </c>
      <c r="C13" s="86">
        <v>67</v>
      </c>
      <c r="D13" s="34" t="s">
        <v>224</v>
      </c>
      <c r="E13" s="373">
        <v>0.1</v>
      </c>
      <c r="F13" s="373">
        <v>0</v>
      </c>
      <c r="G13" s="86">
        <v>319</v>
      </c>
      <c r="H13" s="86">
        <v>716</v>
      </c>
      <c r="I13" s="34">
        <f>G13/H13%</f>
        <v>44.55307262569832</v>
      </c>
      <c r="J13" s="362">
        <v>0</v>
      </c>
      <c r="K13" s="362">
        <v>0</v>
      </c>
      <c r="L13" s="139"/>
      <c r="M13" s="86"/>
      <c r="N13" s="86"/>
      <c r="O13" s="65"/>
      <c r="P13" s="65"/>
      <c r="Q13" s="65"/>
      <c r="R13" s="65"/>
      <c r="S13" s="86"/>
      <c r="T13" s="86"/>
      <c r="U13" s="65"/>
      <c r="V13" s="65"/>
      <c r="W13" s="65"/>
      <c r="X13" s="65"/>
    </row>
    <row r="14" spans="1:24" ht="12.75">
      <c r="A14" s="139" t="s">
        <v>109</v>
      </c>
      <c r="B14" s="86">
        <v>615</v>
      </c>
      <c r="C14" s="86">
        <v>709</v>
      </c>
      <c r="D14" s="34">
        <f t="shared" si="0"/>
        <v>86.74188998589563</v>
      </c>
      <c r="E14" s="373">
        <v>0.1</v>
      </c>
      <c r="F14" s="373">
        <v>0.1</v>
      </c>
      <c r="G14" s="86">
        <v>7005</v>
      </c>
      <c r="H14" s="86">
        <v>2332</v>
      </c>
      <c r="I14" s="34" t="s">
        <v>225</v>
      </c>
      <c r="J14" s="362">
        <v>0.3</v>
      </c>
      <c r="K14" s="362">
        <v>0.1</v>
      </c>
      <c r="L14" s="139"/>
      <c r="M14" s="86"/>
      <c r="N14" s="86"/>
      <c r="O14" s="65"/>
      <c r="P14" s="65"/>
      <c r="Q14" s="65"/>
      <c r="R14" s="65"/>
      <c r="S14" s="86"/>
      <c r="T14" s="86"/>
      <c r="U14" s="65"/>
      <c r="V14" s="65"/>
      <c r="W14" s="65"/>
      <c r="X14" s="65"/>
    </row>
    <row r="15" spans="1:24" ht="12.75">
      <c r="A15" s="139" t="s">
        <v>76</v>
      </c>
      <c r="B15" s="86">
        <v>131</v>
      </c>
      <c r="C15" s="86">
        <v>126</v>
      </c>
      <c r="D15" s="34">
        <f t="shared" si="0"/>
        <v>103.96825396825396</v>
      </c>
      <c r="E15" s="373">
        <v>0</v>
      </c>
      <c r="F15" s="373">
        <v>0</v>
      </c>
      <c r="G15" s="86">
        <v>498</v>
      </c>
      <c r="H15" s="86">
        <v>226</v>
      </c>
      <c r="I15" s="34" t="s">
        <v>213</v>
      </c>
      <c r="J15" s="362">
        <v>0.1</v>
      </c>
      <c r="K15" s="362">
        <v>0</v>
      </c>
      <c r="L15" s="139"/>
      <c r="M15" s="86"/>
      <c r="N15" s="86"/>
      <c r="O15" s="65"/>
      <c r="P15" s="65"/>
      <c r="Q15" s="65"/>
      <c r="R15" s="65"/>
      <c r="S15" s="86"/>
      <c r="T15" s="86"/>
      <c r="U15" s="65"/>
      <c r="V15" s="65"/>
      <c r="W15" s="65"/>
      <c r="X15" s="65"/>
    </row>
    <row r="16" spans="1:24" ht="14.25" customHeight="1">
      <c r="A16" s="139" t="s">
        <v>77</v>
      </c>
      <c r="B16" s="86">
        <v>1651</v>
      </c>
      <c r="C16" s="86">
        <v>1446</v>
      </c>
      <c r="D16" s="34">
        <f t="shared" si="0"/>
        <v>114.17704011065007</v>
      </c>
      <c r="E16" s="373">
        <v>0.3</v>
      </c>
      <c r="F16" s="373">
        <v>0.2</v>
      </c>
      <c r="G16" s="86">
        <v>240</v>
      </c>
      <c r="H16" s="86">
        <v>270</v>
      </c>
      <c r="I16" s="34">
        <f aca="true" t="shared" si="1" ref="I16:I23">G16/H16%</f>
        <v>88.88888888888889</v>
      </c>
      <c r="J16" s="362">
        <v>0</v>
      </c>
      <c r="K16" s="362">
        <v>0.1</v>
      </c>
      <c r="L16" s="139"/>
      <c r="M16" s="86"/>
      <c r="N16" s="86"/>
      <c r="O16" s="65"/>
      <c r="P16" s="65"/>
      <c r="Q16" s="65"/>
      <c r="R16" s="65"/>
      <c r="S16" s="86"/>
      <c r="T16" s="86"/>
      <c r="U16" s="65"/>
      <c r="V16" s="65"/>
      <c r="W16" s="65"/>
      <c r="X16" s="65"/>
    </row>
    <row r="17" spans="1:24" ht="14.25" customHeight="1">
      <c r="A17" s="139" t="s">
        <v>78</v>
      </c>
      <c r="B17" s="86">
        <v>69</v>
      </c>
      <c r="C17" s="86">
        <v>189</v>
      </c>
      <c r="D17" s="34">
        <f t="shared" si="0"/>
        <v>36.50793650793651</v>
      </c>
      <c r="E17" s="373">
        <v>0</v>
      </c>
      <c r="F17" s="373">
        <v>0</v>
      </c>
      <c r="G17" s="86">
        <v>24</v>
      </c>
      <c r="H17" s="86">
        <v>71</v>
      </c>
      <c r="I17" s="34">
        <f t="shared" si="1"/>
        <v>33.802816901408455</v>
      </c>
      <c r="J17" s="362">
        <v>0</v>
      </c>
      <c r="K17" s="362">
        <v>0</v>
      </c>
      <c r="L17" s="139"/>
      <c r="M17" s="86"/>
      <c r="N17" s="86"/>
      <c r="O17" s="65"/>
      <c r="P17" s="65"/>
      <c r="Q17" s="65"/>
      <c r="R17" s="65"/>
      <c r="S17" s="86"/>
      <c r="T17" s="86"/>
      <c r="U17" s="65"/>
      <c r="V17" s="65"/>
      <c r="W17" s="65"/>
      <c r="X17" s="65"/>
    </row>
    <row r="18" spans="1:24" ht="14.25" customHeight="1">
      <c r="A18" s="139" t="s">
        <v>79</v>
      </c>
      <c r="B18" s="86">
        <v>59</v>
      </c>
      <c r="C18" s="86">
        <v>89</v>
      </c>
      <c r="D18" s="34">
        <f t="shared" si="0"/>
        <v>66.29213483146067</v>
      </c>
      <c r="E18" s="373">
        <v>0.2</v>
      </c>
      <c r="F18" s="373">
        <v>0.3</v>
      </c>
      <c r="G18" s="86">
        <v>864</v>
      </c>
      <c r="H18" s="86">
        <v>1348</v>
      </c>
      <c r="I18" s="34">
        <f t="shared" si="1"/>
        <v>64.09495548961424</v>
      </c>
      <c r="J18" s="362">
        <v>0.2</v>
      </c>
      <c r="K18" s="362">
        <v>0.3</v>
      </c>
      <c r="L18" s="139"/>
      <c r="M18" s="86"/>
      <c r="N18" s="86"/>
      <c r="O18" s="65"/>
      <c r="P18" s="65"/>
      <c r="Q18" s="65"/>
      <c r="R18" s="65"/>
      <c r="S18" s="86"/>
      <c r="T18" s="86"/>
      <c r="U18" s="65"/>
      <c r="V18" s="65"/>
      <c r="W18" s="65"/>
      <c r="X18" s="65"/>
    </row>
    <row r="19" spans="1:24" ht="14.25" customHeight="1">
      <c r="A19" s="139" t="s">
        <v>80</v>
      </c>
      <c r="B19" s="86">
        <v>1388</v>
      </c>
      <c r="C19" s="86">
        <v>657</v>
      </c>
      <c r="D19" s="34" t="s">
        <v>217</v>
      </c>
      <c r="E19" s="373">
        <v>0.2</v>
      </c>
      <c r="F19" s="373">
        <v>0.1</v>
      </c>
      <c r="G19" s="86">
        <v>214</v>
      </c>
      <c r="H19" s="86">
        <v>103</v>
      </c>
      <c r="I19" s="34" t="s">
        <v>217</v>
      </c>
      <c r="J19" s="362">
        <v>0</v>
      </c>
      <c r="K19" s="362">
        <v>0</v>
      </c>
      <c r="L19" s="139"/>
      <c r="M19" s="86"/>
      <c r="N19" s="86"/>
      <c r="O19" s="65"/>
      <c r="P19" s="65"/>
      <c r="Q19" s="65"/>
      <c r="R19" s="65"/>
      <c r="S19" s="86"/>
      <c r="T19" s="86"/>
      <c r="U19" s="65"/>
      <c r="V19" s="65"/>
      <c r="W19" s="65"/>
      <c r="X19" s="65"/>
    </row>
    <row r="20" spans="1:24" ht="14.25" customHeight="1">
      <c r="A20" s="139" t="s">
        <v>81</v>
      </c>
      <c r="B20" s="86">
        <v>1328</v>
      </c>
      <c r="C20" s="86">
        <v>1305</v>
      </c>
      <c r="D20" s="34">
        <f t="shared" si="0"/>
        <v>101.76245210727969</v>
      </c>
      <c r="E20" s="373">
        <v>0.2</v>
      </c>
      <c r="F20" s="373">
        <v>0.2</v>
      </c>
      <c r="G20" s="86">
        <v>102</v>
      </c>
      <c r="H20" s="86">
        <v>308</v>
      </c>
      <c r="I20" s="34">
        <f t="shared" si="1"/>
        <v>33.116883116883116</v>
      </c>
      <c r="J20" s="362">
        <v>0</v>
      </c>
      <c r="K20" s="362">
        <v>0</v>
      </c>
      <c r="L20" s="139"/>
      <c r="M20" s="86"/>
      <c r="N20" s="86"/>
      <c r="O20" s="65"/>
      <c r="P20" s="65"/>
      <c r="Q20" s="65"/>
      <c r="R20" s="65"/>
      <c r="S20" s="86"/>
      <c r="T20" s="86"/>
      <c r="U20" s="65"/>
      <c r="V20" s="65"/>
      <c r="W20" s="65"/>
      <c r="X20" s="65"/>
    </row>
    <row r="21" spans="1:24" ht="14.25" customHeight="1">
      <c r="A21" s="139" t="s">
        <v>99</v>
      </c>
      <c r="B21" s="86">
        <v>160</v>
      </c>
      <c r="C21" s="86">
        <v>194</v>
      </c>
      <c r="D21" s="34">
        <f t="shared" si="0"/>
        <v>82.47422680412372</v>
      </c>
      <c r="E21" s="373">
        <v>0</v>
      </c>
      <c r="F21" s="373">
        <v>0</v>
      </c>
      <c r="G21" s="86">
        <v>1478</v>
      </c>
      <c r="H21" s="86">
        <v>3267</v>
      </c>
      <c r="I21" s="34">
        <f t="shared" si="1"/>
        <v>45.240281603917964</v>
      </c>
      <c r="J21" s="362">
        <v>0</v>
      </c>
      <c r="K21" s="362">
        <v>0.1</v>
      </c>
      <c r="L21" s="139"/>
      <c r="M21" s="86"/>
      <c r="N21" s="86"/>
      <c r="O21" s="65"/>
      <c r="P21" s="65"/>
      <c r="Q21" s="65"/>
      <c r="R21" s="65"/>
      <c r="S21" s="86"/>
      <c r="T21" s="86"/>
      <c r="U21" s="65"/>
      <c r="V21" s="65"/>
      <c r="W21" s="65"/>
      <c r="X21" s="65"/>
    </row>
    <row r="22" spans="1:24" ht="14.25" customHeight="1">
      <c r="A22" s="139" t="s">
        <v>110</v>
      </c>
      <c r="B22" s="66" t="s">
        <v>84</v>
      </c>
      <c r="C22" s="66" t="s">
        <v>84</v>
      </c>
      <c r="D22" s="34" t="s">
        <v>84</v>
      </c>
      <c r="E22" s="366" t="s">
        <v>84</v>
      </c>
      <c r="F22" s="366" t="s">
        <v>84</v>
      </c>
      <c r="G22" s="86">
        <v>83</v>
      </c>
      <c r="H22" s="86">
        <v>224</v>
      </c>
      <c r="I22" s="34">
        <f t="shared" si="1"/>
        <v>37.05357142857142</v>
      </c>
      <c r="J22" s="362">
        <v>0</v>
      </c>
      <c r="K22" s="362">
        <v>0.1</v>
      </c>
      <c r="L22" s="139"/>
      <c r="M22" s="66"/>
      <c r="N22" s="86"/>
      <c r="O22" s="66"/>
      <c r="P22" s="66"/>
      <c r="Q22" s="65"/>
      <c r="R22" s="66"/>
      <c r="S22" s="86"/>
      <c r="T22" s="86"/>
      <c r="U22" s="65"/>
      <c r="V22" s="65"/>
      <c r="W22" s="65"/>
      <c r="X22" s="65"/>
    </row>
    <row r="23" spans="1:24" ht="14.25" customHeight="1">
      <c r="A23" s="340" t="s">
        <v>83</v>
      </c>
      <c r="B23" s="86">
        <v>428</v>
      </c>
      <c r="C23" s="86">
        <v>359</v>
      </c>
      <c r="D23" s="34">
        <f t="shared" si="0"/>
        <v>119.22005571030641</v>
      </c>
      <c r="E23" s="373">
        <v>0.1</v>
      </c>
      <c r="F23" s="373">
        <v>0.1</v>
      </c>
      <c r="G23" s="86">
        <v>31</v>
      </c>
      <c r="H23" s="86">
        <v>290</v>
      </c>
      <c r="I23" s="34">
        <f t="shared" si="1"/>
        <v>10.689655172413794</v>
      </c>
      <c r="J23" s="362">
        <v>0</v>
      </c>
      <c r="K23" s="362">
        <v>0</v>
      </c>
      <c r="L23" s="139"/>
      <c r="M23" s="86"/>
      <c r="N23" s="86"/>
      <c r="O23" s="65"/>
      <c r="P23" s="65"/>
      <c r="Q23" s="65"/>
      <c r="R23" s="65"/>
      <c r="S23" s="86"/>
      <c r="T23" s="86"/>
      <c r="U23" s="65"/>
      <c r="V23" s="65"/>
      <c r="W23" s="65"/>
      <c r="X23" s="65"/>
    </row>
    <row r="24" spans="1:11" ht="12.75">
      <c r="A24" s="49" t="s">
        <v>86</v>
      </c>
      <c r="B24" s="169">
        <v>9</v>
      </c>
      <c r="C24" s="90" t="s">
        <v>84</v>
      </c>
      <c r="D24" s="341"/>
      <c r="E24" s="364">
        <v>0</v>
      </c>
      <c r="F24" s="365" t="s">
        <v>84</v>
      </c>
      <c r="G24" s="169">
        <v>32</v>
      </c>
      <c r="H24" s="169">
        <v>6</v>
      </c>
      <c r="I24" s="88" t="s">
        <v>226</v>
      </c>
      <c r="J24" s="364">
        <v>0</v>
      </c>
      <c r="K24" s="364">
        <v>0</v>
      </c>
    </row>
    <row r="26" spans="2:11" ht="12.75">
      <c r="B26" s="141"/>
      <c r="C26" s="141"/>
      <c r="D26" s="141"/>
      <c r="E26" s="141"/>
      <c r="F26" s="141"/>
      <c r="G26" s="143"/>
      <c r="H26" s="143"/>
      <c r="I26" s="143"/>
      <c r="J26" s="143"/>
      <c r="K26" s="308" t="s">
        <v>102</v>
      </c>
    </row>
    <row r="27" spans="1:11" ht="17.25" customHeight="1">
      <c r="A27" s="469"/>
      <c r="B27" s="467" t="s">
        <v>47</v>
      </c>
      <c r="C27" s="467"/>
      <c r="D27" s="470"/>
      <c r="E27" s="470"/>
      <c r="F27" s="470"/>
      <c r="G27" s="467" t="s">
        <v>49</v>
      </c>
      <c r="H27" s="467"/>
      <c r="I27" s="470"/>
      <c r="J27" s="470"/>
      <c r="K27" s="471"/>
    </row>
    <row r="28" spans="1:11" ht="17.25" customHeight="1">
      <c r="A28" s="469"/>
      <c r="B28" s="467" t="s">
        <v>156</v>
      </c>
      <c r="C28" s="467"/>
      <c r="D28" s="467"/>
      <c r="E28" s="467" t="s">
        <v>163</v>
      </c>
      <c r="F28" s="467"/>
      <c r="G28" s="467" t="s">
        <v>156</v>
      </c>
      <c r="H28" s="467"/>
      <c r="I28" s="467"/>
      <c r="J28" s="467" t="s">
        <v>163</v>
      </c>
      <c r="K28" s="468"/>
    </row>
    <row r="29" spans="1:11" ht="33.75">
      <c r="A29" s="469"/>
      <c r="B29" s="316" t="s">
        <v>194</v>
      </c>
      <c r="C29" s="316" t="s">
        <v>120</v>
      </c>
      <c r="D29" s="316" t="s">
        <v>195</v>
      </c>
      <c r="E29" s="316" t="s">
        <v>194</v>
      </c>
      <c r="F29" s="316" t="s">
        <v>120</v>
      </c>
      <c r="G29" s="316" t="s">
        <v>194</v>
      </c>
      <c r="H29" s="316" t="s">
        <v>120</v>
      </c>
      <c r="I29" s="316" t="s">
        <v>195</v>
      </c>
      <c r="J29" s="316" t="s">
        <v>194</v>
      </c>
      <c r="K29" s="317" t="s">
        <v>120</v>
      </c>
    </row>
    <row r="30" spans="1:25" ht="12.75">
      <c r="A30" s="113" t="s">
        <v>69</v>
      </c>
      <c r="B30" s="355">
        <v>828</v>
      </c>
      <c r="C30" s="355">
        <v>635</v>
      </c>
      <c r="D30" s="34">
        <f>B30/C30%</f>
        <v>130.39370078740157</v>
      </c>
      <c r="E30" s="362">
        <v>0</v>
      </c>
      <c r="F30" s="362">
        <v>0</v>
      </c>
      <c r="G30" s="86">
        <v>14798</v>
      </c>
      <c r="H30" s="86">
        <v>12568</v>
      </c>
      <c r="I30" s="34">
        <f>G30/H30%</f>
        <v>117.74347549331635</v>
      </c>
      <c r="J30" s="362">
        <v>1.1</v>
      </c>
      <c r="K30" s="362">
        <v>0.9</v>
      </c>
      <c r="L30" s="139"/>
      <c r="M30" s="86"/>
      <c r="N30" s="86"/>
      <c r="O30" s="65"/>
      <c r="P30" s="65"/>
      <c r="Q30" s="65"/>
      <c r="R30" s="65"/>
      <c r="S30" s="86"/>
      <c r="T30" s="86"/>
      <c r="U30" s="65"/>
      <c r="V30" s="65"/>
      <c r="W30" s="65"/>
      <c r="X30" s="65"/>
      <c r="Y30" s="259"/>
    </row>
    <row r="31" spans="1:25" ht="12.75">
      <c r="A31" s="114" t="s">
        <v>70</v>
      </c>
      <c r="B31" s="355">
        <v>33</v>
      </c>
      <c r="C31" s="355">
        <v>71</v>
      </c>
      <c r="D31" s="34">
        <f>B31/C31%</f>
        <v>46.47887323943662</v>
      </c>
      <c r="E31" s="362">
        <v>0.1</v>
      </c>
      <c r="F31" s="362">
        <v>0.1</v>
      </c>
      <c r="G31" s="86">
        <v>271</v>
      </c>
      <c r="H31" s="86">
        <v>1140</v>
      </c>
      <c r="I31" s="34">
        <f aca="true" t="shared" si="2" ref="I31:I45">G31/H31%</f>
        <v>23.771929824561404</v>
      </c>
      <c r="J31" s="362">
        <v>0.2</v>
      </c>
      <c r="K31" s="362">
        <v>0.7</v>
      </c>
      <c r="L31" s="139"/>
      <c r="M31" s="86"/>
      <c r="N31" s="86"/>
      <c r="O31" s="65"/>
      <c r="P31" s="65"/>
      <c r="Q31" s="65"/>
      <c r="R31" s="65"/>
      <c r="S31" s="86"/>
      <c r="T31" s="86"/>
      <c r="U31" s="65"/>
      <c r="V31" s="65"/>
      <c r="W31" s="65"/>
      <c r="X31" s="65"/>
      <c r="Y31" s="259"/>
    </row>
    <row r="32" spans="1:25" ht="12.75">
      <c r="A32" s="114" t="s">
        <v>71</v>
      </c>
      <c r="B32" s="355">
        <v>9</v>
      </c>
      <c r="C32" s="355">
        <v>5</v>
      </c>
      <c r="D32" s="34">
        <f>B32/C32%</f>
        <v>180</v>
      </c>
      <c r="E32" s="362">
        <v>0</v>
      </c>
      <c r="F32" s="362">
        <v>0</v>
      </c>
      <c r="G32" s="66" t="s">
        <v>84</v>
      </c>
      <c r="H32" s="66" t="s">
        <v>84</v>
      </c>
      <c r="I32" s="178" t="s">
        <v>84</v>
      </c>
      <c r="J32" s="363" t="s">
        <v>84</v>
      </c>
      <c r="K32" s="363" t="s">
        <v>84</v>
      </c>
      <c r="L32" s="139"/>
      <c r="M32" s="86"/>
      <c r="N32" s="86"/>
      <c r="O32" s="65"/>
      <c r="P32" s="65"/>
      <c r="Q32" s="65"/>
      <c r="R32" s="65"/>
      <c r="S32" s="66"/>
      <c r="T32" s="86"/>
      <c r="U32" s="66"/>
      <c r="V32" s="66"/>
      <c r="W32" s="65"/>
      <c r="X32" s="66"/>
      <c r="Y32" s="260"/>
    </row>
    <row r="33" spans="1:25" ht="12.75">
      <c r="A33" s="114" t="s">
        <v>72</v>
      </c>
      <c r="B33" s="355">
        <v>457</v>
      </c>
      <c r="C33" s="355">
        <v>122</v>
      </c>
      <c r="D33" s="34" t="s">
        <v>227</v>
      </c>
      <c r="E33" s="362">
        <v>0.2</v>
      </c>
      <c r="F33" s="362">
        <v>0.1</v>
      </c>
      <c r="G33" s="86">
        <v>3922</v>
      </c>
      <c r="H33" s="86">
        <v>2525</v>
      </c>
      <c r="I33" s="34">
        <f t="shared" si="2"/>
        <v>155.32673267326732</v>
      </c>
      <c r="J33" s="362">
        <v>6</v>
      </c>
      <c r="K33" s="362">
        <v>3.8</v>
      </c>
      <c r="L33" s="139"/>
      <c r="M33" s="86"/>
      <c r="N33" s="86"/>
      <c r="O33" s="65"/>
      <c r="P33" s="65"/>
      <c r="Q33" s="65"/>
      <c r="R33" s="65"/>
      <c r="S33" s="86"/>
      <c r="T33" s="86"/>
      <c r="U33" s="65"/>
      <c r="V33" s="65"/>
      <c r="W33" s="65"/>
      <c r="X33" s="65"/>
      <c r="Y33" s="259"/>
    </row>
    <row r="34" spans="1:25" ht="12.75">
      <c r="A34" s="114" t="s">
        <v>73</v>
      </c>
      <c r="B34" s="355">
        <v>14</v>
      </c>
      <c r="C34" s="355">
        <v>9</v>
      </c>
      <c r="D34" s="34">
        <f>B34/C34%</f>
        <v>155.55555555555557</v>
      </c>
      <c r="E34" s="362">
        <v>0</v>
      </c>
      <c r="F34" s="362">
        <v>0</v>
      </c>
      <c r="G34" s="66" t="s">
        <v>84</v>
      </c>
      <c r="H34" s="66" t="s">
        <v>84</v>
      </c>
      <c r="I34" s="178" t="s">
        <v>84</v>
      </c>
      <c r="J34" s="363" t="s">
        <v>84</v>
      </c>
      <c r="K34" s="363" t="s">
        <v>84</v>
      </c>
      <c r="L34" s="139"/>
      <c r="M34" s="86"/>
      <c r="N34" s="86"/>
      <c r="O34" s="65"/>
      <c r="P34" s="65"/>
      <c r="Q34" s="65"/>
      <c r="R34" s="65"/>
      <c r="S34" s="66"/>
      <c r="T34" s="86"/>
      <c r="U34" s="66"/>
      <c r="V34" s="66"/>
      <c r="W34" s="65"/>
      <c r="X34" s="66"/>
      <c r="Y34" s="260"/>
    </row>
    <row r="35" spans="1:25" ht="12.75">
      <c r="A35" s="114" t="s">
        <v>74</v>
      </c>
      <c r="B35" s="355">
        <v>1</v>
      </c>
      <c r="C35" s="355">
        <v>1</v>
      </c>
      <c r="D35" s="34">
        <f>B35/C35%</f>
        <v>100</v>
      </c>
      <c r="E35" s="362">
        <v>0</v>
      </c>
      <c r="F35" s="362">
        <v>0</v>
      </c>
      <c r="G35" s="86">
        <v>10</v>
      </c>
      <c r="H35" s="86">
        <v>5</v>
      </c>
      <c r="I35" s="34" t="s">
        <v>220</v>
      </c>
      <c r="J35" s="362">
        <v>0</v>
      </c>
      <c r="K35" s="362">
        <v>0</v>
      </c>
      <c r="L35" s="139"/>
      <c r="M35" s="86"/>
      <c r="N35" s="86"/>
      <c r="O35" s="65"/>
      <c r="P35" s="65"/>
      <c r="Q35" s="65"/>
      <c r="R35" s="65"/>
      <c r="S35" s="86"/>
      <c r="T35" s="86"/>
      <c r="U35" s="65"/>
      <c r="V35" s="65"/>
      <c r="W35" s="65"/>
      <c r="X35" s="65"/>
      <c r="Y35" s="259"/>
    </row>
    <row r="36" spans="1:25" ht="12.75">
      <c r="A36" s="114" t="s">
        <v>75</v>
      </c>
      <c r="B36" s="355">
        <v>25</v>
      </c>
      <c r="C36" s="355">
        <v>25</v>
      </c>
      <c r="D36" s="34">
        <f>B36/C36%</f>
        <v>100</v>
      </c>
      <c r="E36" s="362">
        <v>0</v>
      </c>
      <c r="F36" s="362">
        <v>0</v>
      </c>
      <c r="G36" s="86">
        <v>16</v>
      </c>
      <c r="H36" s="86">
        <v>276</v>
      </c>
      <c r="I36" s="34">
        <f t="shared" si="2"/>
        <v>5.797101449275363</v>
      </c>
      <c r="J36" s="362">
        <v>0.1</v>
      </c>
      <c r="K36" s="362">
        <v>1.4</v>
      </c>
      <c r="L36" s="139"/>
      <c r="M36" s="86"/>
      <c r="N36" s="86"/>
      <c r="O36" s="65"/>
      <c r="P36" s="65"/>
      <c r="Q36" s="65"/>
      <c r="R36" s="65"/>
      <c r="S36" s="86"/>
      <c r="T36" s="86"/>
      <c r="U36" s="65"/>
      <c r="V36" s="65"/>
      <c r="W36" s="65"/>
      <c r="X36" s="65"/>
      <c r="Y36" s="259"/>
    </row>
    <row r="37" spans="1:25" ht="12.75">
      <c r="A37" s="46" t="s">
        <v>109</v>
      </c>
      <c r="B37" s="355">
        <v>4</v>
      </c>
      <c r="C37" s="355">
        <v>4</v>
      </c>
      <c r="D37" s="34">
        <f>B37/C37%</f>
        <v>100</v>
      </c>
      <c r="E37" s="362">
        <v>0</v>
      </c>
      <c r="F37" s="362">
        <v>0</v>
      </c>
      <c r="G37" s="86">
        <v>1546</v>
      </c>
      <c r="H37" s="86">
        <v>1476</v>
      </c>
      <c r="I37" s="34">
        <f t="shared" si="2"/>
        <v>104.74254742547426</v>
      </c>
      <c r="J37" s="362">
        <v>5.8</v>
      </c>
      <c r="K37" s="362">
        <v>4.1</v>
      </c>
      <c r="L37" s="139"/>
      <c r="M37" s="86"/>
      <c r="N37" s="86"/>
      <c r="O37" s="65"/>
      <c r="P37" s="65"/>
      <c r="Q37" s="65"/>
      <c r="R37" s="65"/>
      <c r="S37" s="86"/>
      <c r="T37" s="86"/>
      <c r="U37" s="65"/>
      <c r="V37" s="65"/>
      <c r="W37" s="65"/>
      <c r="X37" s="65"/>
      <c r="Y37" s="259"/>
    </row>
    <row r="38" spans="1:25" ht="12.75">
      <c r="A38" s="114" t="s">
        <v>76</v>
      </c>
      <c r="B38" s="355">
        <v>1</v>
      </c>
      <c r="C38" s="355">
        <v>2</v>
      </c>
      <c r="D38" s="34">
        <f>B38/C38%</f>
        <v>50</v>
      </c>
      <c r="E38" s="362">
        <v>0</v>
      </c>
      <c r="F38" s="362">
        <v>0</v>
      </c>
      <c r="G38" s="86">
        <v>3570</v>
      </c>
      <c r="H38" s="86">
        <v>3465</v>
      </c>
      <c r="I38" s="34">
        <f t="shared" si="2"/>
        <v>103.03030303030303</v>
      </c>
      <c r="J38" s="362">
        <v>2.9</v>
      </c>
      <c r="K38" s="362">
        <v>2.6</v>
      </c>
      <c r="L38" s="139"/>
      <c r="M38" s="86"/>
      <c r="N38" s="66"/>
      <c r="O38" s="66"/>
      <c r="P38" s="65"/>
      <c r="Q38" s="66"/>
      <c r="R38" s="66"/>
      <c r="S38" s="86"/>
      <c r="T38" s="86"/>
      <c r="U38" s="65"/>
      <c r="V38" s="65"/>
      <c r="W38" s="65"/>
      <c r="X38" s="65"/>
      <c r="Y38" s="259"/>
    </row>
    <row r="39" spans="1:25" ht="12.75">
      <c r="A39" s="114" t="s">
        <v>77</v>
      </c>
      <c r="B39" s="363" t="s">
        <v>84</v>
      </c>
      <c r="C39" s="355">
        <v>7</v>
      </c>
      <c r="D39" s="34" t="s">
        <v>84</v>
      </c>
      <c r="E39" s="363" t="s">
        <v>84</v>
      </c>
      <c r="F39" s="362">
        <v>0</v>
      </c>
      <c r="G39" s="86">
        <v>714</v>
      </c>
      <c r="H39" s="86">
        <v>568</v>
      </c>
      <c r="I39" s="34">
        <f t="shared" si="2"/>
        <v>125.70422535211269</v>
      </c>
      <c r="J39" s="362">
        <v>0.3</v>
      </c>
      <c r="K39" s="362">
        <v>0.3</v>
      </c>
      <c r="L39" s="139"/>
      <c r="M39" s="86"/>
      <c r="N39" s="86"/>
      <c r="O39" s="65"/>
      <c r="P39" s="65"/>
      <c r="Q39" s="65"/>
      <c r="R39" s="65"/>
      <c r="S39" s="86"/>
      <c r="T39" s="86"/>
      <c r="U39" s="65"/>
      <c r="V39" s="65"/>
      <c r="W39" s="65"/>
      <c r="X39" s="65"/>
      <c r="Y39" s="259"/>
    </row>
    <row r="40" spans="1:25" ht="12.75">
      <c r="A40" s="114" t="s">
        <v>78</v>
      </c>
      <c r="B40" s="355">
        <v>7</v>
      </c>
      <c r="C40" s="363" t="s">
        <v>84</v>
      </c>
      <c r="D40" s="34" t="s">
        <v>84</v>
      </c>
      <c r="E40" s="362">
        <v>0</v>
      </c>
      <c r="F40" s="363" t="s">
        <v>84</v>
      </c>
      <c r="G40" s="66" t="s">
        <v>84</v>
      </c>
      <c r="H40" s="66" t="s">
        <v>84</v>
      </c>
      <c r="I40" s="66" t="s">
        <v>84</v>
      </c>
      <c r="J40" s="363" t="s">
        <v>84</v>
      </c>
      <c r="K40" s="363" t="s">
        <v>84</v>
      </c>
      <c r="L40" s="139"/>
      <c r="M40" s="86"/>
      <c r="N40" s="66"/>
      <c r="O40" s="66"/>
      <c r="P40" s="65"/>
      <c r="Q40" s="66"/>
      <c r="R40" s="66"/>
      <c r="S40" s="66"/>
      <c r="T40" s="66"/>
      <c r="U40" s="66"/>
      <c r="V40" s="66"/>
      <c r="W40" s="66"/>
      <c r="X40" s="66"/>
      <c r="Y40" s="260"/>
    </row>
    <row r="41" spans="1:25" ht="12.75">
      <c r="A41" s="114" t="s">
        <v>79</v>
      </c>
      <c r="B41" s="355">
        <v>251</v>
      </c>
      <c r="C41" s="355">
        <v>257</v>
      </c>
      <c r="D41" s="34">
        <f>B41/C41%</f>
        <v>97.66536964980546</v>
      </c>
      <c r="E41" s="362">
        <v>0.2</v>
      </c>
      <c r="F41" s="362">
        <v>0.2</v>
      </c>
      <c r="G41" s="66" t="s">
        <v>84</v>
      </c>
      <c r="H41" s="66" t="s">
        <v>84</v>
      </c>
      <c r="I41" s="66" t="s">
        <v>84</v>
      </c>
      <c r="J41" s="363" t="s">
        <v>84</v>
      </c>
      <c r="K41" s="363" t="s">
        <v>84</v>
      </c>
      <c r="L41" s="139"/>
      <c r="M41" s="86"/>
      <c r="N41" s="86"/>
      <c r="O41" s="65"/>
      <c r="P41" s="65"/>
      <c r="Q41" s="65"/>
      <c r="R41" s="65"/>
      <c r="S41" s="66"/>
      <c r="T41" s="66"/>
      <c r="U41" s="66"/>
      <c r="V41" s="66"/>
      <c r="W41" s="66"/>
      <c r="X41" s="66"/>
      <c r="Y41" s="260"/>
    </row>
    <row r="42" spans="1:25" ht="12.75">
      <c r="A42" s="114" t="s">
        <v>80</v>
      </c>
      <c r="B42" s="355">
        <v>12</v>
      </c>
      <c r="C42" s="363" t="s">
        <v>84</v>
      </c>
      <c r="D42" s="34" t="s">
        <v>84</v>
      </c>
      <c r="E42" s="362">
        <v>0</v>
      </c>
      <c r="F42" s="363" t="s">
        <v>84</v>
      </c>
      <c r="G42" s="66" t="s">
        <v>84</v>
      </c>
      <c r="H42" s="86">
        <v>15</v>
      </c>
      <c r="I42" s="66" t="s">
        <v>84</v>
      </c>
      <c r="J42" s="363" t="s">
        <v>84</v>
      </c>
      <c r="K42" s="362">
        <v>0</v>
      </c>
      <c r="L42" s="139"/>
      <c r="M42" s="66"/>
      <c r="N42" s="86"/>
      <c r="O42" s="66"/>
      <c r="P42" s="66"/>
      <c r="Q42" s="65"/>
      <c r="R42" s="66"/>
      <c r="S42" s="86"/>
      <c r="T42" s="86"/>
      <c r="U42" s="65"/>
      <c r="V42" s="65"/>
      <c r="W42" s="65"/>
      <c r="X42" s="65"/>
      <c r="Y42" s="259"/>
    </row>
    <row r="43" spans="1:25" ht="12.75">
      <c r="A43" s="114" t="s">
        <v>81</v>
      </c>
      <c r="B43" s="355">
        <v>1</v>
      </c>
      <c r="C43" s="363" t="s">
        <v>84</v>
      </c>
      <c r="D43" s="34" t="s">
        <v>84</v>
      </c>
      <c r="E43" s="362">
        <v>0</v>
      </c>
      <c r="F43" s="363" t="s">
        <v>84</v>
      </c>
      <c r="G43" s="86">
        <v>3913</v>
      </c>
      <c r="H43" s="86">
        <v>2580</v>
      </c>
      <c r="I43" s="34">
        <f t="shared" si="2"/>
        <v>151.66666666666666</v>
      </c>
      <c r="J43" s="362">
        <v>1</v>
      </c>
      <c r="K43" s="362">
        <v>0.7</v>
      </c>
      <c r="L43" s="139"/>
      <c r="M43" s="66"/>
      <c r="N43" s="66"/>
      <c r="O43" s="66"/>
      <c r="P43" s="66"/>
      <c r="Q43" s="66"/>
      <c r="R43" s="66"/>
      <c r="S43" s="86"/>
      <c r="T43" s="86"/>
      <c r="U43" s="65"/>
      <c r="V43" s="65"/>
      <c r="W43" s="65"/>
      <c r="X43" s="65"/>
      <c r="Y43" s="259"/>
    </row>
    <row r="44" spans="1:25" ht="12.75">
      <c r="A44" s="114" t="s">
        <v>82</v>
      </c>
      <c r="B44" s="355">
        <v>13</v>
      </c>
      <c r="C44" s="355">
        <v>132</v>
      </c>
      <c r="D44" s="34">
        <f>B44/C44%</f>
        <v>9.848484848484848</v>
      </c>
      <c r="E44" s="362">
        <v>0</v>
      </c>
      <c r="F44" s="362">
        <v>0</v>
      </c>
      <c r="G44" s="66" t="s">
        <v>84</v>
      </c>
      <c r="H44" s="66" t="s">
        <v>84</v>
      </c>
      <c r="I44" s="66" t="s">
        <v>84</v>
      </c>
      <c r="J44" s="363" t="s">
        <v>84</v>
      </c>
      <c r="K44" s="363" t="s">
        <v>84</v>
      </c>
      <c r="L44" s="139"/>
      <c r="M44" s="86"/>
      <c r="N44" s="86"/>
      <c r="O44" s="65"/>
      <c r="P44" s="65"/>
      <c r="Q44" s="65"/>
      <c r="R44" s="65"/>
      <c r="S44" s="66"/>
      <c r="T44" s="66"/>
      <c r="U44" s="66"/>
      <c r="V44" s="66"/>
      <c r="W44" s="66"/>
      <c r="X44" s="66"/>
      <c r="Y44" s="260"/>
    </row>
    <row r="45" spans="1:25" ht="12.75">
      <c r="A45" s="116" t="s">
        <v>83</v>
      </c>
      <c r="B45" s="365" t="s">
        <v>84</v>
      </c>
      <c r="C45" s="365" t="s">
        <v>84</v>
      </c>
      <c r="D45" s="88" t="s">
        <v>84</v>
      </c>
      <c r="E45" s="365" t="s">
        <v>84</v>
      </c>
      <c r="F45" s="365" t="s">
        <v>84</v>
      </c>
      <c r="G45" s="169">
        <v>836</v>
      </c>
      <c r="H45" s="169">
        <v>518</v>
      </c>
      <c r="I45" s="88">
        <f t="shared" si="2"/>
        <v>161.3899613899614</v>
      </c>
      <c r="J45" s="364">
        <v>0.9</v>
      </c>
      <c r="K45" s="364">
        <v>0.6</v>
      </c>
      <c r="L45" s="139"/>
      <c r="M45" s="66"/>
      <c r="N45" s="66"/>
      <c r="O45" s="66"/>
      <c r="P45" s="66"/>
      <c r="Q45" s="66"/>
      <c r="R45" s="66"/>
      <c r="S45" s="86"/>
      <c r="T45" s="86"/>
      <c r="U45" s="65"/>
      <c r="V45" s="65"/>
      <c r="W45" s="65"/>
      <c r="X45" s="65"/>
      <c r="Y45" s="259"/>
    </row>
    <row r="47" spans="2:11" ht="12.75">
      <c r="B47" s="145"/>
      <c r="C47" s="145"/>
      <c r="D47" s="145"/>
      <c r="E47" s="145"/>
      <c r="F47" s="145"/>
      <c r="G47" s="146"/>
      <c r="H47" s="146"/>
      <c r="I47" s="146"/>
      <c r="J47" s="146"/>
      <c r="K47" s="309" t="s">
        <v>102</v>
      </c>
    </row>
    <row r="48" spans="1:11" ht="16.5" customHeight="1">
      <c r="A48" s="463"/>
      <c r="B48" s="464" t="s">
        <v>50</v>
      </c>
      <c r="C48" s="464"/>
      <c r="D48" s="465"/>
      <c r="E48" s="465"/>
      <c r="F48" s="465"/>
      <c r="G48" s="464" t="s">
        <v>51</v>
      </c>
      <c r="H48" s="464"/>
      <c r="I48" s="465"/>
      <c r="J48" s="465"/>
      <c r="K48" s="466"/>
    </row>
    <row r="49" spans="1:11" ht="16.5" customHeight="1">
      <c r="A49" s="463"/>
      <c r="B49" s="467" t="s">
        <v>156</v>
      </c>
      <c r="C49" s="467"/>
      <c r="D49" s="467"/>
      <c r="E49" s="467" t="s">
        <v>163</v>
      </c>
      <c r="F49" s="467"/>
      <c r="G49" s="467" t="s">
        <v>156</v>
      </c>
      <c r="H49" s="467"/>
      <c r="I49" s="467"/>
      <c r="J49" s="467" t="s">
        <v>163</v>
      </c>
      <c r="K49" s="468"/>
    </row>
    <row r="50" spans="1:11" ht="33.75">
      <c r="A50" s="463"/>
      <c r="B50" s="316" t="s">
        <v>194</v>
      </c>
      <c r="C50" s="316" t="s">
        <v>120</v>
      </c>
      <c r="D50" s="316" t="s">
        <v>195</v>
      </c>
      <c r="E50" s="316" t="s">
        <v>194</v>
      </c>
      <c r="F50" s="316" t="s">
        <v>120</v>
      </c>
      <c r="G50" s="316" t="s">
        <v>194</v>
      </c>
      <c r="H50" s="316" t="s">
        <v>120</v>
      </c>
      <c r="I50" s="316" t="s">
        <v>195</v>
      </c>
      <c r="J50" s="316" t="s">
        <v>194</v>
      </c>
      <c r="K50" s="317" t="s">
        <v>120</v>
      </c>
    </row>
    <row r="51" spans="1:24" ht="12.75">
      <c r="A51" s="44" t="s">
        <v>69</v>
      </c>
      <c r="B51" s="355">
        <v>2294</v>
      </c>
      <c r="C51" s="355">
        <v>2280</v>
      </c>
      <c r="D51" s="319">
        <f aca="true" t="shared" si="3" ref="D51:D66">B51/C51%</f>
        <v>100.6140350877193</v>
      </c>
      <c r="E51" s="65">
        <v>0</v>
      </c>
      <c r="F51" s="65">
        <v>0.1</v>
      </c>
      <c r="G51" s="86">
        <v>327</v>
      </c>
      <c r="H51" s="86">
        <v>373</v>
      </c>
      <c r="I51" s="319">
        <f>G51/H51%</f>
        <v>87.66756032171581</v>
      </c>
      <c r="J51" s="372">
        <v>0.1</v>
      </c>
      <c r="K51" s="372">
        <v>0.1</v>
      </c>
      <c r="L51" s="139"/>
      <c r="M51" s="261"/>
      <c r="N51" s="261"/>
      <c r="O51" s="259"/>
      <c r="P51" s="259"/>
      <c r="Q51" s="259"/>
      <c r="R51" s="259"/>
      <c r="S51" s="261"/>
      <c r="T51" s="261"/>
      <c r="U51" s="259"/>
      <c r="V51" s="259"/>
      <c r="W51" s="259"/>
      <c r="X51" s="259"/>
    </row>
    <row r="52" spans="1:24" ht="12.75">
      <c r="A52" s="176" t="s">
        <v>105</v>
      </c>
      <c r="B52" s="355">
        <v>68</v>
      </c>
      <c r="C52" s="355">
        <v>33</v>
      </c>
      <c r="D52" s="34" t="s">
        <v>217</v>
      </c>
      <c r="E52" s="65">
        <v>0</v>
      </c>
      <c r="F52" s="65">
        <v>0</v>
      </c>
      <c r="G52" s="66" t="s">
        <v>84</v>
      </c>
      <c r="H52" s="66" t="s">
        <v>84</v>
      </c>
      <c r="I52" s="34" t="s">
        <v>84</v>
      </c>
      <c r="J52" s="366" t="s">
        <v>84</v>
      </c>
      <c r="K52" s="366" t="s">
        <v>84</v>
      </c>
      <c r="L52" s="139"/>
      <c r="M52" s="261"/>
      <c r="N52" s="261"/>
      <c r="O52" s="259"/>
      <c r="P52" s="259"/>
      <c r="Q52" s="259"/>
      <c r="R52" s="259"/>
      <c r="S52" s="260"/>
      <c r="T52" s="260"/>
      <c r="U52" s="260"/>
      <c r="V52" s="260"/>
      <c r="W52" s="260"/>
      <c r="X52" s="260"/>
    </row>
    <row r="53" spans="1:24" ht="12.75">
      <c r="A53" s="46" t="s">
        <v>70</v>
      </c>
      <c r="B53" s="355">
        <v>408</v>
      </c>
      <c r="C53" s="355">
        <v>387</v>
      </c>
      <c r="D53" s="34">
        <f t="shared" si="3"/>
        <v>105.42635658914729</v>
      </c>
      <c r="E53" s="65">
        <v>0.1</v>
      </c>
      <c r="F53" s="65">
        <v>0.1</v>
      </c>
      <c r="G53" s="66" t="s">
        <v>84</v>
      </c>
      <c r="H53" s="66" t="s">
        <v>84</v>
      </c>
      <c r="I53" s="34" t="s">
        <v>84</v>
      </c>
      <c r="J53" s="366" t="s">
        <v>84</v>
      </c>
      <c r="K53" s="366" t="s">
        <v>84</v>
      </c>
      <c r="L53" s="139"/>
      <c r="M53" s="261"/>
      <c r="N53" s="261"/>
      <c r="O53" s="259"/>
      <c r="P53" s="259"/>
      <c r="Q53" s="259"/>
      <c r="R53" s="259"/>
      <c r="S53" s="260"/>
      <c r="T53" s="260"/>
      <c r="U53" s="260"/>
      <c r="V53" s="260"/>
      <c r="W53" s="260"/>
      <c r="X53" s="260"/>
    </row>
    <row r="54" spans="1:24" ht="12.75">
      <c r="A54" s="46" t="s">
        <v>71</v>
      </c>
      <c r="B54" s="355">
        <v>176</v>
      </c>
      <c r="C54" s="355">
        <v>165</v>
      </c>
      <c r="D54" s="34">
        <f t="shared" si="3"/>
        <v>106.66666666666667</v>
      </c>
      <c r="E54" s="65">
        <v>0.1</v>
      </c>
      <c r="F54" s="65">
        <v>0.1</v>
      </c>
      <c r="G54" s="66" t="s">
        <v>84</v>
      </c>
      <c r="H54" s="66" t="s">
        <v>84</v>
      </c>
      <c r="I54" s="34" t="s">
        <v>84</v>
      </c>
      <c r="J54" s="366" t="s">
        <v>84</v>
      </c>
      <c r="K54" s="366" t="s">
        <v>84</v>
      </c>
      <c r="L54" s="139"/>
      <c r="M54" s="261"/>
      <c r="N54" s="261"/>
      <c r="O54" s="259"/>
      <c r="P54" s="259"/>
      <c r="Q54" s="259"/>
      <c r="R54" s="259"/>
      <c r="S54" s="260"/>
      <c r="T54" s="260"/>
      <c r="U54" s="260"/>
      <c r="V54" s="260"/>
      <c r="W54" s="260"/>
      <c r="X54" s="260"/>
    </row>
    <row r="55" spans="1:24" ht="12.75">
      <c r="A55" s="46" t="s">
        <v>72</v>
      </c>
      <c r="B55" s="355">
        <v>262</v>
      </c>
      <c r="C55" s="355">
        <v>190</v>
      </c>
      <c r="D55" s="34">
        <f t="shared" si="3"/>
        <v>137.89473684210526</v>
      </c>
      <c r="E55" s="65">
        <v>0.1</v>
      </c>
      <c r="F55" s="65">
        <v>0.1</v>
      </c>
      <c r="G55" s="86">
        <v>71</v>
      </c>
      <c r="H55" s="86">
        <v>111</v>
      </c>
      <c r="I55" s="34">
        <f>G55/H55%</f>
        <v>63.963963963963955</v>
      </c>
      <c r="J55" s="373">
        <v>0.9</v>
      </c>
      <c r="K55" s="373">
        <v>1.5</v>
      </c>
      <c r="L55" s="139"/>
      <c r="M55" s="261"/>
      <c r="N55" s="261"/>
      <c r="O55" s="259"/>
      <c r="P55" s="259"/>
      <c r="Q55" s="259"/>
      <c r="R55" s="259"/>
      <c r="S55" s="261"/>
      <c r="T55" s="261"/>
      <c r="U55" s="259"/>
      <c r="V55" s="259"/>
      <c r="W55" s="259"/>
      <c r="X55" s="259"/>
    </row>
    <row r="56" spans="1:24" ht="12.75">
      <c r="A56" s="46" t="s">
        <v>73</v>
      </c>
      <c r="B56" s="355">
        <v>34</v>
      </c>
      <c r="C56" s="355">
        <v>20</v>
      </c>
      <c r="D56" s="34">
        <f t="shared" si="3"/>
        <v>170</v>
      </c>
      <c r="E56" s="65">
        <v>0</v>
      </c>
      <c r="F56" s="65">
        <v>0</v>
      </c>
      <c r="G56" s="86">
        <v>29</v>
      </c>
      <c r="H56" s="86">
        <v>39</v>
      </c>
      <c r="I56" s="34">
        <f>G56/H56%</f>
        <v>74.35897435897435</v>
      </c>
      <c r="J56" s="373">
        <v>0.1</v>
      </c>
      <c r="K56" s="373">
        <v>0.1</v>
      </c>
      <c r="L56" s="139"/>
      <c r="M56" s="261"/>
      <c r="N56" s="261"/>
      <c r="O56" s="259"/>
      <c r="P56" s="259"/>
      <c r="Q56" s="259"/>
      <c r="R56" s="259"/>
      <c r="S56" s="261"/>
      <c r="T56" s="261"/>
      <c r="U56" s="259"/>
      <c r="V56" s="259"/>
      <c r="W56" s="259"/>
      <c r="X56" s="259"/>
    </row>
    <row r="57" spans="1:24" ht="12.75">
      <c r="A57" s="46" t="s">
        <v>74</v>
      </c>
      <c r="B57" s="355">
        <v>56</v>
      </c>
      <c r="C57" s="355">
        <v>74</v>
      </c>
      <c r="D57" s="34">
        <f t="shared" si="3"/>
        <v>75.67567567567568</v>
      </c>
      <c r="E57" s="65">
        <v>0</v>
      </c>
      <c r="F57" s="65">
        <v>0</v>
      </c>
      <c r="G57" s="66" t="s">
        <v>84</v>
      </c>
      <c r="H57" s="66" t="s">
        <v>84</v>
      </c>
      <c r="I57" s="34" t="s">
        <v>84</v>
      </c>
      <c r="J57" s="366" t="s">
        <v>84</v>
      </c>
      <c r="K57" s="366" t="s">
        <v>84</v>
      </c>
      <c r="L57" s="139"/>
      <c r="M57" s="261"/>
      <c r="N57" s="261"/>
      <c r="O57" s="259"/>
      <c r="P57" s="259"/>
      <c r="Q57" s="259"/>
      <c r="R57" s="259"/>
      <c r="S57" s="260"/>
      <c r="T57" s="260"/>
      <c r="U57" s="260"/>
      <c r="V57" s="260"/>
      <c r="W57" s="260"/>
      <c r="X57" s="260"/>
    </row>
    <row r="58" spans="1:24" ht="12.75">
      <c r="A58" s="46" t="s">
        <v>75</v>
      </c>
      <c r="B58" s="355">
        <v>18</v>
      </c>
      <c r="C58" s="355">
        <v>32</v>
      </c>
      <c r="D58" s="34">
        <f t="shared" si="3"/>
        <v>56.25</v>
      </c>
      <c r="E58" s="65">
        <v>0</v>
      </c>
      <c r="F58" s="65">
        <v>0</v>
      </c>
      <c r="G58" s="66">
        <v>1</v>
      </c>
      <c r="H58" s="66" t="s">
        <v>84</v>
      </c>
      <c r="I58" s="178" t="s">
        <v>84</v>
      </c>
      <c r="J58" s="373">
        <v>0</v>
      </c>
      <c r="K58" s="366" t="s">
        <v>84</v>
      </c>
      <c r="L58" s="139"/>
      <c r="M58" s="261"/>
      <c r="N58" s="261"/>
      <c r="O58" s="259"/>
      <c r="P58" s="259"/>
      <c r="Q58" s="259"/>
      <c r="R58" s="259"/>
      <c r="S58" s="260"/>
      <c r="T58" s="261"/>
      <c r="U58" s="260"/>
      <c r="V58" s="260"/>
      <c r="W58" s="259"/>
      <c r="X58" s="260"/>
    </row>
    <row r="59" spans="1:24" ht="13.5" customHeight="1">
      <c r="A59" s="46" t="s">
        <v>107</v>
      </c>
      <c r="B59" s="355">
        <v>83</v>
      </c>
      <c r="C59" s="355">
        <v>89</v>
      </c>
      <c r="D59" s="34">
        <f t="shared" si="3"/>
        <v>93.25842696629213</v>
      </c>
      <c r="E59" s="65">
        <v>0</v>
      </c>
      <c r="F59" s="65">
        <v>0</v>
      </c>
      <c r="G59" s="66" t="s">
        <v>84</v>
      </c>
      <c r="H59" s="66" t="s">
        <v>84</v>
      </c>
      <c r="I59" s="178" t="s">
        <v>84</v>
      </c>
      <c r="J59" s="366" t="s">
        <v>84</v>
      </c>
      <c r="K59" s="366" t="s">
        <v>84</v>
      </c>
      <c r="L59" s="139"/>
      <c r="M59" s="261"/>
      <c r="N59" s="261"/>
      <c r="O59" s="259"/>
      <c r="P59" s="259"/>
      <c r="Q59" s="259"/>
      <c r="R59" s="259"/>
      <c r="S59" s="260"/>
      <c r="T59" s="261"/>
      <c r="U59" s="260"/>
      <c r="V59" s="260"/>
      <c r="W59" s="259"/>
      <c r="X59" s="260"/>
    </row>
    <row r="60" spans="1:24" ht="12.75">
      <c r="A60" s="46" t="s">
        <v>76</v>
      </c>
      <c r="B60" s="355">
        <v>159</v>
      </c>
      <c r="C60" s="355">
        <v>295</v>
      </c>
      <c r="D60" s="34">
        <f t="shared" si="3"/>
        <v>53.89830508474576</v>
      </c>
      <c r="E60" s="65">
        <v>0</v>
      </c>
      <c r="F60" s="65">
        <v>0.1</v>
      </c>
      <c r="G60" s="66" t="s">
        <v>84</v>
      </c>
      <c r="H60" s="66" t="s">
        <v>84</v>
      </c>
      <c r="I60" s="178" t="s">
        <v>84</v>
      </c>
      <c r="J60" s="366" t="s">
        <v>84</v>
      </c>
      <c r="K60" s="366" t="s">
        <v>84</v>
      </c>
      <c r="L60" s="139"/>
      <c r="M60" s="261"/>
      <c r="N60" s="261"/>
      <c r="O60" s="259"/>
      <c r="P60" s="259"/>
      <c r="Q60" s="259"/>
      <c r="R60" s="259"/>
      <c r="S60" s="260"/>
      <c r="T60" s="260"/>
      <c r="U60" s="260"/>
      <c r="V60" s="260"/>
      <c r="W60" s="260"/>
      <c r="X60" s="260"/>
    </row>
    <row r="61" spans="1:24" ht="12.75">
      <c r="A61" s="46" t="s">
        <v>77</v>
      </c>
      <c r="B61" s="355">
        <v>265</v>
      </c>
      <c r="C61" s="355">
        <v>324</v>
      </c>
      <c r="D61" s="34">
        <f t="shared" si="3"/>
        <v>81.79012345679011</v>
      </c>
      <c r="E61" s="65">
        <v>0.1</v>
      </c>
      <c r="F61" s="65">
        <v>0.2</v>
      </c>
      <c r="G61" s="66" t="s">
        <v>84</v>
      </c>
      <c r="H61" s="66">
        <v>1</v>
      </c>
      <c r="I61" s="178" t="s">
        <v>84</v>
      </c>
      <c r="J61" s="366" t="s">
        <v>84</v>
      </c>
      <c r="K61" s="373">
        <v>0.4</v>
      </c>
      <c r="L61" s="139"/>
      <c r="M61" s="261"/>
      <c r="N61" s="261"/>
      <c r="O61" s="259"/>
      <c r="P61" s="259"/>
      <c r="Q61" s="259"/>
      <c r="R61" s="259"/>
      <c r="S61" s="261"/>
      <c r="T61" s="260"/>
      <c r="U61" s="260"/>
      <c r="V61" s="259"/>
      <c r="W61" s="260"/>
      <c r="X61" s="260"/>
    </row>
    <row r="62" spans="1:24" ht="12.75">
      <c r="A62" s="46" t="s">
        <v>78</v>
      </c>
      <c r="B62" s="355">
        <v>17</v>
      </c>
      <c r="C62" s="355">
        <v>115</v>
      </c>
      <c r="D62" s="34">
        <f t="shared" si="3"/>
        <v>14.782608695652176</v>
      </c>
      <c r="E62" s="65">
        <v>0</v>
      </c>
      <c r="F62" s="65">
        <v>0.1</v>
      </c>
      <c r="G62" s="86">
        <v>8</v>
      </c>
      <c r="H62" s="86">
        <v>22</v>
      </c>
      <c r="I62" s="34">
        <f>G62/H62%</f>
        <v>36.36363636363637</v>
      </c>
      <c r="J62" s="373">
        <v>0</v>
      </c>
      <c r="K62" s="373">
        <v>0</v>
      </c>
      <c r="L62" s="139"/>
      <c r="M62" s="261"/>
      <c r="N62" s="261"/>
      <c r="O62" s="259"/>
      <c r="P62" s="259"/>
      <c r="Q62" s="259"/>
      <c r="R62" s="259"/>
      <c r="S62" s="261"/>
      <c r="T62" s="261"/>
      <c r="U62" s="259"/>
      <c r="V62" s="259"/>
      <c r="W62" s="259"/>
      <c r="X62" s="259"/>
    </row>
    <row r="63" spans="1:24" ht="12.75">
      <c r="A63" s="46" t="s">
        <v>79</v>
      </c>
      <c r="B63" s="355">
        <v>312</v>
      </c>
      <c r="C63" s="355">
        <v>291</v>
      </c>
      <c r="D63" s="34">
        <f t="shared" si="3"/>
        <v>107.21649484536081</v>
      </c>
      <c r="E63" s="65">
        <v>0.2</v>
      </c>
      <c r="F63" s="65">
        <v>0.2</v>
      </c>
      <c r="G63" s="86">
        <v>211</v>
      </c>
      <c r="H63" s="86">
        <v>188</v>
      </c>
      <c r="I63" s="34">
        <f>G63/H63%</f>
        <v>112.2340425531915</v>
      </c>
      <c r="J63" s="373">
        <v>0.2</v>
      </c>
      <c r="K63" s="373">
        <v>0.2</v>
      </c>
      <c r="L63" s="139"/>
      <c r="M63" s="261"/>
      <c r="N63" s="261"/>
      <c r="O63" s="259"/>
      <c r="P63" s="259"/>
      <c r="Q63" s="259"/>
      <c r="R63" s="259"/>
      <c r="S63" s="261"/>
      <c r="T63" s="261"/>
      <c r="U63" s="259"/>
      <c r="V63" s="259"/>
      <c r="W63" s="259"/>
      <c r="X63" s="259"/>
    </row>
    <row r="64" spans="1:24" ht="12.75">
      <c r="A64" s="46" t="s">
        <v>80</v>
      </c>
      <c r="B64" s="355">
        <v>153</v>
      </c>
      <c r="C64" s="355">
        <v>69</v>
      </c>
      <c r="D64" s="34" t="s">
        <v>213</v>
      </c>
      <c r="E64" s="65">
        <v>0</v>
      </c>
      <c r="F64" s="65">
        <v>0</v>
      </c>
      <c r="G64" s="66" t="s">
        <v>84</v>
      </c>
      <c r="H64" s="66" t="s">
        <v>84</v>
      </c>
      <c r="I64" s="178" t="s">
        <v>84</v>
      </c>
      <c r="J64" s="366" t="s">
        <v>84</v>
      </c>
      <c r="K64" s="366" t="s">
        <v>84</v>
      </c>
      <c r="L64" s="139"/>
      <c r="M64" s="261"/>
      <c r="N64" s="261"/>
      <c r="O64" s="259"/>
      <c r="P64" s="259"/>
      <c r="Q64" s="259"/>
      <c r="R64" s="259"/>
      <c r="S64" s="260"/>
      <c r="T64" s="260"/>
      <c r="U64" s="260"/>
      <c r="V64" s="260"/>
      <c r="W64" s="260"/>
      <c r="X64" s="260"/>
    </row>
    <row r="65" spans="1:24" ht="12.75">
      <c r="A65" s="46" t="s">
        <v>81</v>
      </c>
      <c r="B65" s="355">
        <v>141</v>
      </c>
      <c r="C65" s="355">
        <v>117</v>
      </c>
      <c r="D65" s="34">
        <f t="shared" si="3"/>
        <v>120.51282051282053</v>
      </c>
      <c r="E65" s="65">
        <v>0.1</v>
      </c>
      <c r="F65" s="65">
        <v>0.1</v>
      </c>
      <c r="G65" s="66" t="s">
        <v>84</v>
      </c>
      <c r="H65" s="66" t="s">
        <v>84</v>
      </c>
      <c r="I65" s="178" t="s">
        <v>84</v>
      </c>
      <c r="J65" s="366" t="s">
        <v>84</v>
      </c>
      <c r="K65" s="366" t="s">
        <v>84</v>
      </c>
      <c r="L65" s="139"/>
      <c r="M65" s="261"/>
      <c r="N65" s="261"/>
      <c r="O65" s="259"/>
      <c r="P65" s="259"/>
      <c r="Q65" s="259"/>
      <c r="R65" s="259"/>
      <c r="S65" s="260"/>
      <c r="T65" s="260"/>
      <c r="U65" s="260"/>
      <c r="V65" s="260"/>
      <c r="W65" s="260"/>
      <c r="X65" s="260"/>
    </row>
    <row r="66" spans="1:24" ht="12.75">
      <c r="A66" s="46" t="s">
        <v>82</v>
      </c>
      <c r="B66" s="355">
        <v>27</v>
      </c>
      <c r="C66" s="355">
        <v>44</v>
      </c>
      <c r="D66" s="34">
        <f t="shared" si="3"/>
        <v>61.36363636363637</v>
      </c>
      <c r="E66" s="65">
        <v>0</v>
      </c>
      <c r="F66" s="65">
        <v>0</v>
      </c>
      <c r="G66" s="86">
        <v>7</v>
      </c>
      <c r="H66" s="86">
        <v>12</v>
      </c>
      <c r="I66" s="34">
        <f>G66/H66%</f>
        <v>58.333333333333336</v>
      </c>
      <c r="J66" s="373">
        <v>0</v>
      </c>
      <c r="K66" s="373">
        <v>0</v>
      </c>
      <c r="L66" s="139"/>
      <c r="M66" s="261"/>
      <c r="N66" s="261"/>
      <c r="O66" s="259"/>
      <c r="P66" s="259"/>
      <c r="Q66" s="259"/>
      <c r="R66" s="259"/>
      <c r="S66" s="261"/>
      <c r="T66" s="261"/>
      <c r="U66" s="259"/>
      <c r="V66" s="259"/>
      <c r="W66" s="259"/>
      <c r="X66" s="259"/>
    </row>
    <row r="67" spans="1:24" ht="12.75">
      <c r="A67" s="176" t="s">
        <v>106</v>
      </c>
      <c r="B67" s="355">
        <v>12</v>
      </c>
      <c r="C67" s="363" t="s">
        <v>84</v>
      </c>
      <c r="D67" s="34" t="s">
        <v>84</v>
      </c>
      <c r="E67" s="65">
        <v>0</v>
      </c>
      <c r="F67" s="66" t="s">
        <v>84</v>
      </c>
      <c r="G67" s="66" t="s">
        <v>84</v>
      </c>
      <c r="H67" s="66" t="s">
        <v>84</v>
      </c>
      <c r="I67" s="322" t="s">
        <v>84</v>
      </c>
      <c r="J67" s="366" t="s">
        <v>84</v>
      </c>
      <c r="K67" s="366" t="s">
        <v>84</v>
      </c>
      <c r="L67" s="139"/>
      <c r="M67" s="261"/>
      <c r="N67" s="261"/>
      <c r="O67" s="259"/>
      <c r="P67" s="259"/>
      <c r="Q67" s="259"/>
      <c r="R67" s="259"/>
      <c r="S67" s="260"/>
      <c r="T67" s="260"/>
      <c r="U67" s="260"/>
      <c r="V67" s="260"/>
      <c r="W67" s="260"/>
      <c r="X67" s="260"/>
    </row>
    <row r="68" spans="1:11" ht="12.75">
      <c r="A68" s="46" t="s">
        <v>83</v>
      </c>
      <c r="B68" s="355">
        <v>102</v>
      </c>
      <c r="C68" s="355">
        <v>35</v>
      </c>
      <c r="D68" s="34" t="s">
        <v>228</v>
      </c>
      <c r="E68" s="65">
        <v>0</v>
      </c>
      <c r="F68" s="65">
        <v>0</v>
      </c>
      <c r="G68" s="66" t="s">
        <v>84</v>
      </c>
      <c r="H68" s="66" t="s">
        <v>84</v>
      </c>
      <c r="I68" s="322" t="s">
        <v>84</v>
      </c>
      <c r="J68" s="366" t="s">
        <v>84</v>
      </c>
      <c r="K68" s="366" t="s">
        <v>84</v>
      </c>
    </row>
    <row r="69" spans="1:11" ht="12.75">
      <c r="A69" s="49" t="s">
        <v>111</v>
      </c>
      <c r="B69" s="356">
        <v>1</v>
      </c>
      <c r="C69" s="365" t="s">
        <v>84</v>
      </c>
      <c r="D69" s="88"/>
      <c r="E69" s="174">
        <v>0.2</v>
      </c>
      <c r="F69" s="90" t="s">
        <v>84</v>
      </c>
      <c r="G69" s="90" t="s">
        <v>84</v>
      </c>
      <c r="H69" s="90" t="s">
        <v>84</v>
      </c>
      <c r="I69" s="353"/>
      <c r="J69" s="365" t="s">
        <v>84</v>
      </c>
      <c r="K69" s="365" t="s">
        <v>84</v>
      </c>
    </row>
    <row r="70" spans="1:11" ht="12.75">
      <c r="A70" s="46"/>
      <c r="B70" s="329"/>
      <c r="C70" s="89"/>
      <c r="D70" s="34"/>
      <c r="E70" s="173"/>
      <c r="F70" s="89"/>
      <c r="G70" s="89"/>
      <c r="H70" s="89"/>
      <c r="I70" s="322"/>
      <c r="J70" s="89"/>
      <c r="K70" s="89"/>
    </row>
    <row r="71" spans="1:11" ht="12.75">
      <c r="A71" s="148" t="s">
        <v>230</v>
      </c>
      <c r="B71" s="149"/>
      <c r="C71" s="149"/>
      <c r="D71" s="150"/>
      <c r="E71" s="149"/>
      <c r="F71" s="149"/>
      <c r="G71" s="149"/>
      <c r="H71" s="149"/>
      <c r="I71" s="149"/>
      <c r="J71" s="149"/>
      <c r="K71" s="151"/>
    </row>
    <row r="72" spans="1:11" ht="12.75">
      <c r="A72" s="152" t="s">
        <v>205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4"/>
    </row>
    <row r="73" spans="1:11" ht="12.75">
      <c r="A73" s="327" t="s">
        <v>103</v>
      </c>
      <c r="B73" s="155"/>
      <c r="C73" s="155"/>
      <c r="D73" s="156" t="s">
        <v>199</v>
      </c>
      <c r="E73" s="155"/>
      <c r="F73" s="155"/>
      <c r="G73" s="157"/>
      <c r="H73" s="328" t="s">
        <v>201</v>
      </c>
      <c r="I73" s="349"/>
      <c r="J73" s="157"/>
      <c r="K73" s="158"/>
    </row>
    <row r="74" spans="1:11" ht="12.75">
      <c r="A74" s="156" t="s">
        <v>104</v>
      </c>
      <c r="B74" s="156"/>
      <c r="C74" s="156"/>
      <c r="D74" s="29" t="s">
        <v>197</v>
      </c>
      <c r="E74" s="156"/>
      <c r="F74" s="156"/>
      <c r="G74" s="156"/>
      <c r="H74" s="159" t="s">
        <v>202</v>
      </c>
      <c r="I74" s="117"/>
      <c r="J74" s="160"/>
      <c r="K74" s="161"/>
    </row>
    <row r="75" spans="1:11" ht="12.75">
      <c r="A75" s="162"/>
      <c r="B75" s="163"/>
      <c r="C75" s="163"/>
      <c r="D75" s="164" t="s">
        <v>192</v>
      </c>
      <c r="E75" s="165"/>
      <c r="F75" s="166"/>
      <c r="G75" s="167"/>
      <c r="H75" s="168" t="s">
        <v>203</v>
      </c>
      <c r="I75" s="165"/>
      <c r="J75" s="168"/>
      <c r="K75" s="165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48:A50"/>
    <mergeCell ref="B48:F48"/>
    <mergeCell ref="G48:K48"/>
    <mergeCell ref="B49:D49"/>
    <mergeCell ref="E49:F49"/>
    <mergeCell ref="G49:I49"/>
    <mergeCell ref="J49:K49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9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2" spans="1:4" s="324" customFormat="1" ht="11.25">
      <c r="A12" s="323"/>
      <c r="B12" s="323" t="s">
        <v>7</v>
      </c>
      <c r="C12" s="323"/>
      <c r="D12" s="1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295" t="s">
        <v>9</v>
      </c>
      <c r="B3" s="325" t="s">
        <v>10</v>
      </c>
    </row>
    <row r="4" spans="1:2" ht="12.75">
      <c r="A4" s="295" t="s">
        <v>11</v>
      </c>
      <c r="B4" s="325" t="s">
        <v>12</v>
      </c>
    </row>
    <row r="5" spans="1:2" ht="12.75">
      <c r="A5" s="296" t="s">
        <v>13</v>
      </c>
      <c r="B5" s="325" t="s">
        <v>14</v>
      </c>
    </row>
    <row r="6" spans="1:2" ht="12" customHeight="1">
      <c r="A6" s="296" t="s">
        <v>15</v>
      </c>
      <c r="B6" s="325" t="s">
        <v>16</v>
      </c>
    </row>
    <row r="7" spans="1:2" ht="12" customHeight="1">
      <c r="A7" s="296" t="s">
        <v>17</v>
      </c>
      <c r="B7" s="325" t="s">
        <v>18</v>
      </c>
    </row>
    <row r="8" spans="1:2" ht="12" customHeight="1">
      <c r="A8" s="296" t="s">
        <v>19</v>
      </c>
      <c r="B8" s="325" t="s">
        <v>20</v>
      </c>
    </row>
    <row r="9" spans="1:2" ht="12.75">
      <c r="A9" s="295" t="s">
        <v>21</v>
      </c>
      <c r="B9" s="326" t="s">
        <v>22</v>
      </c>
    </row>
    <row r="10" spans="1:2" ht="14.25" customHeight="1">
      <c r="A10" s="296" t="s">
        <v>23</v>
      </c>
      <c r="B10" s="326" t="s">
        <v>24</v>
      </c>
    </row>
    <row r="11" spans="1:2" ht="12.75">
      <c r="A11" s="295" t="s">
        <v>25</v>
      </c>
      <c r="B11" s="326" t="s">
        <v>26</v>
      </c>
    </row>
    <row r="12" spans="1:2" ht="12.75">
      <c r="A12" s="295" t="s">
        <v>27</v>
      </c>
      <c r="B12" s="326" t="s">
        <v>28</v>
      </c>
    </row>
    <row r="13" spans="1:2" ht="12.75">
      <c r="A13" s="295" t="s">
        <v>29</v>
      </c>
      <c r="B13" s="326" t="s">
        <v>30</v>
      </c>
    </row>
    <row r="14" spans="1:2" ht="12.75">
      <c r="A14" s="295" t="s">
        <v>31</v>
      </c>
      <c r="B14" s="326" t="s">
        <v>32</v>
      </c>
    </row>
    <row r="15" spans="1:2" ht="12.75">
      <c r="A15" s="296" t="s">
        <v>164</v>
      </c>
      <c r="B15" s="326" t="s">
        <v>33</v>
      </c>
    </row>
    <row r="16" spans="1:2" ht="12.75">
      <c r="A16" s="296" t="s">
        <v>165</v>
      </c>
      <c r="B16" s="326" t="s">
        <v>34</v>
      </c>
    </row>
    <row r="17" spans="1:2" ht="12.75">
      <c r="A17" s="296" t="s">
        <v>166</v>
      </c>
      <c r="B17" s="326" t="s">
        <v>35</v>
      </c>
    </row>
    <row r="18" spans="1:2" ht="12.75">
      <c r="A18" s="296" t="s">
        <v>167</v>
      </c>
      <c r="B18" s="326" t="s">
        <v>36</v>
      </c>
    </row>
    <row r="19" spans="1:2" ht="12.75">
      <c r="A19" s="296" t="s">
        <v>168</v>
      </c>
      <c r="B19" s="326" t="s">
        <v>37</v>
      </c>
    </row>
    <row r="20" spans="1:2" ht="12.75">
      <c r="A20" s="295" t="s">
        <v>38</v>
      </c>
      <c r="B20" s="326" t="s">
        <v>229</v>
      </c>
    </row>
    <row r="21" spans="1:2" ht="12.75">
      <c r="A21" s="296" t="s">
        <v>169</v>
      </c>
      <c r="B21" s="326" t="s">
        <v>39</v>
      </c>
    </row>
    <row r="22" spans="1:2" ht="12.75">
      <c r="A22" s="296" t="s">
        <v>40</v>
      </c>
      <c r="B22" s="326" t="s">
        <v>41</v>
      </c>
    </row>
    <row r="23" spans="1:2" ht="12.75">
      <c r="A23" s="296" t="s">
        <v>42</v>
      </c>
      <c r="B23" s="326" t="s">
        <v>43</v>
      </c>
    </row>
    <row r="24" spans="1:2" ht="12.75">
      <c r="A24" s="296" t="s">
        <v>44</v>
      </c>
      <c r="B24" s="326" t="s">
        <v>45</v>
      </c>
    </row>
    <row r="25" spans="1:2" ht="12.75">
      <c r="A25" s="296" t="s">
        <v>46</v>
      </c>
      <c r="B25" s="326" t="s">
        <v>47</v>
      </c>
    </row>
    <row r="26" spans="1:2" ht="12.75">
      <c r="A26" s="296" t="s">
        <v>48</v>
      </c>
      <c r="B26" s="326" t="s">
        <v>49</v>
      </c>
    </row>
    <row r="27" spans="1:2" ht="12.75">
      <c r="A27" s="296" t="s">
        <v>170</v>
      </c>
      <c r="B27" s="326" t="s">
        <v>50</v>
      </c>
    </row>
    <row r="28" spans="1:2" ht="12.75">
      <c r="A28" s="296" t="s">
        <v>171</v>
      </c>
      <c r="B28" s="326" t="s">
        <v>51</v>
      </c>
    </row>
    <row r="29" spans="1:2" ht="12.75">
      <c r="A29" s="296" t="s">
        <v>172</v>
      </c>
      <c r="B29" s="326" t="s">
        <v>52</v>
      </c>
    </row>
    <row r="30" spans="1:2" ht="12.75">
      <c r="A30" s="295" t="s">
        <v>53</v>
      </c>
      <c r="B30" s="326" t="s">
        <v>54</v>
      </c>
    </row>
    <row r="31" spans="1:2" ht="12.75">
      <c r="A31" s="295" t="s">
        <v>55</v>
      </c>
      <c r="B31" s="326" t="s">
        <v>56</v>
      </c>
    </row>
    <row r="32" spans="1:2" ht="12.75">
      <c r="A32" s="295" t="s">
        <v>57</v>
      </c>
      <c r="B32" s="326" t="s">
        <v>58</v>
      </c>
    </row>
    <row r="33" spans="1:2" ht="12.75">
      <c r="A33" s="295" t="s">
        <v>59</v>
      </c>
      <c r="B33" s="326" t="s">
        <v>60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0" location="'8'!A1" display="1 қарашадағы жағдай бойынша мал мен құстың саны "/>
    <hyperlink ref="B21" location="'8'!A1" display="Ірі қара мал"/>
    <hyperlink ref="B22" location="'8'!A1" display="олардан сиыр "/>
    <hyperlink ref="B23" location="'8'!A1" display="Өнімділік бағыты бойынша ірі қара малдың саны  "/>
    <hyperlink ref="B24" location="'8'!A1" display="Қой"/>
    <hyperlink ref="B25" location="'8'!A1" display="Ешкі"/>
    <hyperlink ref="B26" location="'8'!A1" display="Шошқа"/>
    <hyperlink ref="B27" location="'8'!A1" display="Жылқы"/>
    <hyperlink ref="B28" location="'8'!A1" display="Түйе"/>
    <hyperlink ref="B29" location="'8'!A1" display="Құс"/>
    <hyperlink ref="B30" location="'9'!A1" display="Бір сауылатын сиырға келетін орташа сүт сауымы "/>
    <hyperlink ref="B31" location="'10'!A1" display="Бір жұмыртқалайтын тауыққа келетін орташа жұмыртқа шығымы"/>
    <hyperlink ref="B32" location="'11'!A1" display="Ауыл шаруашылығы малдарынан алынған төл"/>
    <hyperlink ref="B33" location="'12'!A1" display="Малдың өлім-жітімі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4">
      <selection activeCell="G28" sqref="G28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84" t="s">
        <v>114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385"/>
      <c r="B3" s="386" t="s">
        <v>115</v>
      </c>
      <c r="C3" s="386"/>
      <c r="D3" s="386"/>
      <c r="E3" s="386" t="s">
        <v>119</v>
      </c>
      <c r="F3" s="386"/>
      <c r="G3" s="387"/>
      <c r="H3" s="387"/>
      <c r="I3" s="387"/>
      <c r="J3" s="387"/>
      <c r="K3" s="387"/>
      <c r="L3" s="387"/>
      <c r="M3" s="388"/>
      <c r="N3" s="297"/>
    </row>
    <row r="4" spans="1:14" ht="25.5" customHeight="1">
      <c r="A4" s="385"/>
      <c r="B4" s="386"/>
      <c r="C4" s="386"/>
      <c r="D4" s="386"/>
      <c r="E4" s="386" t="s">
        <v>116</v>
      </c>
      <c r="F4" s="386"/>
      <c r="G4" s="386"/>
      <c r="H4" s="386" t="s">
        <v>117</v>
      </c>
      <c r="I4" s="386"/>
      <c r="J4" s="386"/>
      <c r="K4" s="386" t="s">
        <v>118</v>
      </c>
      <c r="L4" s="386"/>
      <c r="M4" s="389"/>
      <c r="N4" s="297"/>
    </row>
    <row r="5" spans="1:14" ht="39" customHeight="1">
      <c r="A5" s="385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195</v>
      </c>
      <c r="H5" s="310" t="s">
        <v>194</v>
      </c>
      <c r="I5" s="310" t="s">
        <v>120</v>
      </c>
      <c r="J5" s="310" t="s">
        <v>195</v>
      </c>
      <c r="K5" s="310" t="s">
        <v>194</v>
      </c>
      <c r="L5" s="310" t="s">
        <v>120</v>
      </c>
      <c r="M5" s="311" t="s">
        <v>195</v>
      </c>
      <c r="N5" s="297"/>
    </row>
    <row r="6" spans="1:13" ht="26.25" customHeight="1">
      <c r="A6" s="383" t="s">
        <v>208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45.75" customHeight="1">
      <c r="A7" s="16" t="s">
        <v>61</v>
      </c>
      <c r="B7" s="17">
        <f>E7+H7+K7</f>
        <v>765562.8799999999</v>
      </c>
      <c r="C7" s="17">
        <f aca="true" t="shared" si="0" ref="B7:C12">F7+I7+L7</f>
        <v>728059.5599999998</v>
      </c>
      <c r="D7" s="17">
        <f aca="true" t="shared" si="1" ref="D7:D12">B7/C7*100</f>
        <v>105.15113351440644</v>
      </c>
      <c r="E7" s="18">
        <f>'[1]2.1'!E7</f>
        <v>239992.41999999998</v>
      </c>
      <c r="F7" s="19">
        <f>'[1]2.1'!F7</f>
        <v>213144.20999999993</v>
      </c>
      <c r="G7" s="17">
        <f aca="true" t="shared" si="2" ref="G7:G12">E7/F7*100</f>
        <v>112.59626522343724</v>
      </c>
      <c r="H7" s="18">
        <f>'[1]2.1'!H7</f>
        <v>130478.86000000002</v>
      </c>
      <c r="I7" s="19">
        <f>'[1]2.1'!I7</f>
        <v>125725.35</v>
      </c>
      <c r="J7" s="17">
        <f aca="true" t="shared" si="3" ref="J7:J12">H7/I7*100</f>
        <v>103.78086837698206</v>
      </c>
      <c r="K7" s="18">
        <f>'[1]2.1'!K7</f>
        <v>395091.5999999999</v>
      </c>
      <c r="L7" s="19">
        <f>'[1]2.1'!L7</f>
        <v>389189.99999999994</v>
      </c>
      <c r="M7" s="17">
        <f aca="true" t="shared" si="4" ref="M7:M12">K7/L7*100</f>
        <v>101.51638017420797</v>
      </c>
    </row>
    <row r="8" spans="1:13" ht="46.5" customHeight="1">
      <c r="A8" s="20" t="s">
        <v>62</v>
      </c>
      <c r="B8" s="21">
        <f>E8+H8+K8</f>
        <v>450626.11000000004</v>
      </c>
      <c r="C8" s="21">
        <f t="shared" si="0"/>
        <v>427344.19</v>
      </c>
      <c r="D8" s="21">
        <f t="shared" si="1"/>
        <v>105.44804879645142</v>
      </c>
      <c r="E8" s="18">
        <f>'[1]2.3'!E6</f>
        <v>175460.63000000003</v>
      </c>
      <c r="F8" s="18">
        <f>'[1]2.3'!F6</f>
        <v>157460.88000000003</v>
      </c>
      <c r="G8" s="21">
        <f t="shared" si="2"/>
        <v>111.43125200367227</v>
      </c>
      <c r="H8" s="21">
        <f>'[1]2.3'!H6</f>
        <v>67992.28</v>
      </c>
      <c r="I8" s="22">
        <f>'[1]2.3'!I6</f>
        <v>65565.00999999998</v>
      </c>
      <c r="J8" s="21">
        <f t="shared" si="3"/>
        <v>103.7020813388117</v>
      </c>
      <c r="K8" s="21">
        <f>'[1]2.3'!K6</f>
        <v>207173.2</v>
      </c>
      <c r="L8" s="22">
        <f>'[1]2.3'!L6</f>
        <v>204318.3</v>
      </c>
      <c r="M8" s="21">
        <f t="shared" si="4"/>
        <v>101.39728061558853</v>
      </c>
    </row>
    <row r="9" spans="1:15" ht="16.5" customHeight="1">
      <c r="A9" s="20" t="s">
        <v>63</v>
      </c>
      <c r="B9" s="21">
        <f t="shared" si="0"/>
        <v>2269604.3</v>
      </c>
      <c r="C9" s="21">
        <f t="shared" si="0"/>
        <v>2208628.7</v>
      </c>
      <c r="D9" s="21">
        <f t="shared" si="1"/>
        <v>102.76078998701772</v>
      </c>
      <c r="E9" s="21">
        <f>'[1]3'!E6</f>
        <v>229541.4</v>
      </c>
      <c r="F9" s="22">
        <f>'[1]3'!F6</f>
        <v>205673.50000000003</v>
      </c>
      <c r="G9" s="21">
        <f t="shared" si="2"/>
        <v>111.60475219218809</v>
      </c>
      <c r="H9" s="21">
        <f>'[1]3'!H6</f>
        <v>477145</v>
      </c>
      <c r="I9" s="22">
        <f>'[1]3'!I6</f>
        <v>461853.20000000007</v>
      </c>
      <c r="J9" s="21">
        <f t="shared" si="3"/>
        <v>103.31096547560999</v>
      </c>
      <c r="K9" s="21">
        <f>'[1]3'!K6</f>
        <v>1562917.9</v>
      </c>
      <c r="L9" s="22">
        <f>'[1]3'!L6</f>
        <v>1541102.0000000002</v>
      </c>
      <c r="M9" s="21">
        <f t="shared" si="4"/>
        <v>101.41560389902808</v>
      </c>
      <c r="O9" s="23"/>
    </row>
    <row r="10" spans="1:13" ht="16.5" customHeight="1">
      <c r="A10" s="20" t="s">
        <v>64</v>
      </c>
      <c r="B10" s="21">
        <f t="shared" si="0"/>
        <v>1960523.4</v>
      </c>
      <c r="C10" s="21">
        <f t="shared" si="0"/>
        <v>1996992.2999999998</v>
      </c>
      <c r="D10" s="21">
        <f t="shared" si="1"/>
        <v>98.17380868218672</v>
      </c>
      <c r="E10" s="21">
        <f>'[1]4'!E6</f>
        <v>1527071.5999999999</v>
      </c>
      <c r="F10" s="21">
        <f>'[1]4'!F6</f>
        <v>1562649</v>
      </c>
      <c r="G10" s="21">
        <f t="shared" si="2"/>
        <v>97.72326350959172</v>
      </c>
      <c r="H10" s="21">
        <f>'[1]4'!H6</f>
        <v>8431.8</v>
      </c>
      <c r="I10" s="21">
        <f>'[1]4'!I6</f>
        <v>9920.2</v>
      </c>
      <c r="J10" s="21">
        <f t="shared" si="3"/>
        <v>84.99627023648716</v>
      </c>
      <c r="K10" s="21">
        <f>'[1]4'!K6</f>
        <v>425020</v>
      </c>
      <c r="L10" s="21">
        <f>'[1]4'!L6</f>
        <v>424423.1</v>
      </c>
      <c r="M10" s="21">
        <f t="shared" si="4"/>
        <v>100.14063796244832</v>
      </c>
    </row>
    <row r="11" spans="1:13" ht="16.5" customHeight="1">
      <c r="A11" s="16" t="s">
        <v>65</v>
      </c>
      <c r="B11" s="24">
        <f>E11+H11+K11</f>
        <v>1148606</v>
      </c>
      <c r="C11" s="24">
        <f t="shared" si="0"/>
        <v>1123017</v>
      </c>
      <c r="D11" s="21">
        <f t="shared" si="1"/>
        <v>102.27859417978536</v>
      </c>
      <c r="E11" s="25">
        <f>'[1]5'!E6</f>
        <v>83083</v>
      </c>
      <c r="F11" s="25">
        <f>'[1]5'!F6</f>
        <v>83801</v>
      </c>
      <c r="G11" s="21">
        <f t="shared" si="2"/>
        <v>99.14320831493657</v>
      </c>
      <c r="H11" s="25">
        <f>'[1]5'!H6</f>
        <v>273788</v>
      </c>
      <c r="I11" s="25">
        <f>'[1]5'!I6</f>
        <v>260974</v>
      </c>
      <c r="J11" s="21">
        <f t="shared" si="3"/>
        <v>104.91006766957629</v>
      </c>
      <c r="K11" s="25">
        <f>'[1]5'!K6</f>
        <v>791735</v>
      </c>
      <c r="L11" s="25">
        <f>'[1]5'!L6</f>
        <v>778242</v>
      </c>
      <c r="M11" s="21">
        <f t="shared" si="4"/>
        <v>101.73377946705524</v>
      </c>
    </row>
    <row r="12" spans="1:13" ht="16.5" customHeight="1">
      <c r="A12" s="16" t="s">
        <v>66</v>
      </c>
      <c r="B12" s="26">
        <f t="shared" si="0"/>
        <v>2493800</v>
      </c>
      <c r="C12" s="26">
        <f t="shared" si="0"/>
        <v>2443359</v>
      </c>
      <c r="D12" s="17">
        <f t="shared" si="1"/>
        <v>102.0644121473758</v>
      </c>
      <c r="E12" s="27">
        <f>'[1]6'!E6</f>
        <v>40539</v>
      </c>
      <c r="F12" s="27">
        <f>'[1]6'!F6</f>
        <v>31306</v>
      </c>
      <c r="G12" s="21">
        <f t="shared" si="2"/>
        <v>129.4927489938031</v>
      </c>
      <c r="H12" s="27">
        <f>'[1]6'!H6</f>
        <v>544406</v>
      </c>
      <c r="I12" s="27">
        <f>'[1]6'!I6</f>
        <v>525986</v>
      </c>
      <c r="J12" s="17">
        <f t="shared" si="3"/>
        <v>103.5019943496595</v>
      </c>
      <c r="K12" s="27">
        <f>'[1]6'!K6</f>
        <v>1908855</v>
      </c>
      <c r="L12" s="27">
        <f>'[1]6'!L6</f>
        <v>1886067</v>
      </c>
      <c r="M12" s="17">
        <f t="shared" si="4"/>
        <v>101.20822855179587</v>
      </c>
    </row>
    <row r="13" spans="1:13" s="28" customFormat="1" ht="28.5" customHeight="1">
      <c r="A13" s="384" t="s">
        <v>207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</row>
    <row r="14" spans="1:13" ht="12.75" customHeight="1">
      <c r="A14" s="29" t="s">
        <v>39</v>
      </c>
      <c r="B14" s="27">
        <f aca="true" t="shared" si="5" ref="B14:C21">E14+H14+K14</f>
        <v>10515560</v>
      </c>
      <c r="C14" s="27">
        <f t="shared" si="5"/>
        <v>10073280</v>
      </c>
      <c r="D14" s="30">
        <f aca="true" t="shared" si="6" ref="D14:D20">B14/C14*100</f>
        <v>104.39062549636265</v>
      </c>
      <c r="E14" s="27">
        <f>'[1]8'!E7</f>
        <v>859283</v>
      </c>
      <c r="F14" s="27">
        <f>'[1]8'!F7</f>
        <v>837970</v>
      </c>
      <c r="G14" s="30">
        <f aca="true" t="shared" si="7" ref="G14:G21">E14/F14*100</f>
        <v>102.54340847524375</v>
      </c>
      <c r="H14" s="27">
        <f>'[1]8'!H7</f>
        <v>4261760</v>
      </c>
      <c r="I14" s="27">
        <f>'[1]8'!I7</f>
        <v>3940254</v>
      </c>
      <c r="J14" s="30">
        <f aca="true" t="shared" si="8" ref="J14:J21">H14/I14*100</f>
        <v>108.1595247412984</v>
      </c>
      <c r="K14" s="27">
        <f>'[1]8'!K7</f>
        <v>5394517</v>
      </c>
      <c r="L14" s="27">
        <f>'[1]8'!L7</f>
        <v>5295056</v>
      </c>
      <c r="M14" s="30">
        <f aca="true" t="shared" si="9" ref="M14:M21">K14/L14*100</f>
        <v>101.8783748462717</v>
      </c>
    </row>
    <row r="15" spans="1:13" ht="12.75" customHeight="1">
      <c r="A15" s="31" t="s">
        <v>67</v>
      </c>
      <c r="B15" s="27">
        <f>E15+H15+K15</f>
        <v>4514078</v>
      </c>
      <c r="C15" s="27">
        <f t="shared" si="5"/>
        <v>4284709</v>
      </c>
      <c r="D15" s="30">
        <f>B15/C15*100</f>
        <v>105.35319901538239</v>
      </c>
      <c r="E15" s="26">
        <f>'[1]8'!E34</f>
        <v>325678</v>
      </c>
      <c r="F15" s="26">
        <f>'[1]8'!F34</f>
        <v>303089</v>
      </c>
      <c r="G15" s="30">
        <f>E15/F15*100</f>
        <v>107.45292636816248</v>
      </c>
      <c r="H15" s="26">
        <f>'[1]8'!H34</f>
        <v>1872343</v>
      </c>
      <c r="I15" s="26">
        <f>'[1]8'!I34</f>
        <v>1754691</v>
      </c>
      <c r="J15" s="30">
        <f t="shared" si="8"/>
        <v>106.70499820196262</v>
      </c>
      <c r="K15" s="26">
        <f>'[1]8'!K34</f>
        <v>2316057</v>
      </c>
      <c r="L15" s="26">
        <f>'[1]8'!L34</f>
        <v>2226929</v>
      </c>
      <c r="M15" s="30">
        <f t="shared" si="9"/>
        <v>104.0022829645669</v>
      </c>
    </row>
    <row r="16" spans="1:13" ht="12.75" customHeight="1">
      <c r="A16" s="29" t="s">
        <v>45</v>
      </c>
      <c r="B16" s="27">
        <f t="shared" si="5"/>
        <v>25879172</v>
      </c>
      <c r="C16" s="27">
        <f t="shared" si="5"/>
        <v>24854572</v>
      </c>
      <c r="D16" s="30">
        <f t="shared" si="6"/>
        <v>104.12238038136404</v>
      </c>
      <c r="E16" s="25">
        <f>'[1]8'!E119</f>
        <v>1352930</v>
      </c>
      <c r="F16" s="25">
        <f>'[1]8'!F119</f>
        <v>1302519</v>
      </c>
      <c r="G16" s="30">
        <f t="shared" si="7"/>
        <v>103.87026983867413</v>
      </c>
      <c r="H16" s="25">
        <f>'[1]8'!H119</f>
        <v>12045339</v>
      </c>
      <c r="I16" s="25">
        <f>'[1]8'!I119</f>
        <v>11148311</v>
      </c>
      <c r="J16" s="30">
        <f t="shared" si="8"/>
        <v>108.04631302445725</v>
      </c>
      <c r="K16" s="25">
        <f>'[1]8'!K119</f>
        <v>12480903</v>
      </c>
      <c r="L16" s="25">
        <f>'[1]8'!L119</f>
        <v>12403742</v>
      </c>
      <c r="M16" s="30">
        <f t="shared" si="9"/>
        <v>100.62207840182423</v>
      </c>
    </row>
    <row r="17" spans="1:13" ht="13.5" customHeight="1">
      <c r="A17" s="29" t="s">
        <v>47</v>
      </c>
      <c r="B17" s="27">
        <f>E17+H17+K17</f>
        <v>3223571</v>
      </c>
      <c r="C17" s="27">
        <f t="shared" si="5"/>
        <v>3169127</v>
      </c>
      <c r="D17" s="30">
        <f t="shared" si="6"/>
        <v>101.71794945421877</v>
      </c>
      <c r="E17" s="25">
        <f>'[1]8'!E147</f>
        <v>24588</v>
      </c>
      <c r="F17" s="25">
        <f>'[1]8'!F147</f>
        <v>25089</v>
      </c>
      <c r="G17" s="30">
        <f t="shared" si="7"/>
        <v>98.00310893220137</v>
      </c>
      <c r="H17" s="25">
        <f>'[1]8'!H147</f>
        <v>1051453</v>
      </c>
      <c r="I17" s="25">
        <f>'[1]8'!I147</f>
        <v>1013716</v>
      </c>
      <c r="J17" s="30">
        <f t="shared" si="8"/>
        <v>103.72264026611005</v>
      </c>
      <c r="K17" s="25">
        <f>'[1]8'!K147</f>
        <v>2147530</v>
      </c>
      <c r="L17" s="25">
        <f>'[1]8'!L147</f>
        <v>2130322</v>
      </c>
      <c r="M17" s="30">
        <f t="shared" si="9"/>
        <v>100.80776521108076</v>
      </c>
    </row>
    <row r="18" spans="1:13" ht="13.5" customHeight="1">
      <c r="A18" s="29" t="s">
        <v>49</v>
      </c>
      <c r="B18" s="27">
        <f t="shared" si="5"/>
        <v>905609</v>
      </c>
      <c r="C18" s="27">
        <f t="shared" si="5"/>
        <v>931913</v>
      </c>
      <c r="D18" s="30">
        <f t="shared" si="6"/>
        <v>97.1774189221526</v>
      </c>
      <c r="E18" s="25">
        <f>'[1]8'!E175</f>
        <v>257055</v>
      </c>
      <c r="F18" s="25">
        <f>'[1]8'!F175</f>
        <v>226559</v>
      </c>
      <c r="G18" s="30">
        <f t="shared" si="7"/>
        <v>113.46051138996907</v>
      </c>
      <c r="H18" s="25">
        <f>'[1]8'!H175</f>
        <v>80533</v>
      </c>
      <c r="I18" s="25">
        <f>'[1]8'!I175</f>
        <v>98414</v>
      </c>
      <c r="J18" s="30">
        <f t="shared" si="8"/>
        <v>81.83083707602576</v>
      </c>
      <c r="K18" s="25">
        <f>'[1]8'!K175</f>
        <v>568021</v>
      </c>
      <c r="L18" s="25">
        <f>'[1]8'!L175</f>
        <v>606940</v>
      </c>
      <c r="M18" s="30">
        <f t="shared" si="9"/>
        <v>93.58766929185751</v>
      </c>
    </row>
    <row r="19" spans="1:13" ht="12" customHeight="1">
      <c r="A19" s="29" t="s">
        <v>50</v>
      </c>
      <c r="B19" s="27">
        <f t="shared" si="5"/>
        <v>4528740</v>
      </c>
      <c r="C19" s="27">
        <f t="shared" si="5"/>
        <v>4110444</v>
      </c>
      <c r="D19" s="30">
        <f t="shared" si="6"/>
        <v>110.17641889781248</v>
      </c>
      <c r="E19" s="25">
        <f>'[1]8'!E202</f>
        <v>299977</v>
      </c>
      <c r="F19" s="25">
        <f>'[1]8'!F202</f>
        <v>255953</v>
      </c>
      <c r="G19" s="30">
        <f t="shared" si="7"/>
        <v>117.20003281852527</v>
      </c>
      <c r="H19" s="25">
        <f>'[1]8'!H202</f>
        <v>2313086</v>
      </c>
      <c r="I19" s="25">
        <f>'[1]8'!I202</f>
        <v>2072713</v>
      </c>
      <c r="J19" s="30">
        <f t="shared" si="8"/>
        <v>111.5970228391485</v>
      </c>
      <c r="K19" s="25">
        <f>'[1]8'!K202</f>
        <v>1915677</v>
      </c>
      <c r="L19" s="25">
        <f>'[1]8'!L202</f>
        <v>1781778</v>
      </c>
      <c r="M19" s="30">
        <f t="shared" si="9"/>
        <v>107.51490926479057</v>
      </c>
    </row>
    <row r="20" spans="1:13" s="35" customFormat="1" ht="12">
      <c r="A20" s="32" t="s">
        <v>51</v>
      </c>
      <c r="B20" s="33">
        <f t="shared" si="5"/>
        <v>292734</v>
      </c>
      <c r="C20" s="33">
        <f t="shared" si="5"/>
        <v>276850</v>
      </c>
      <c r="D20" s="34">
        <f t="shared" si="6"/>
        <v>105.73740292577207</v>
      </c>
      <c r="E20" s="25">
        <f>'[1]8'!E230</f>
        <v>18027</v>
      </c>
      <c r="F20" s="25">
        <f>'[1]8'!F230</f>
        <v>17956</v>
      </c>
      <c r="G20" s="34">
        <f t="shared" si="7"/>
        <v>100.39541100467811</v>
      </c>
      <c r="H20" s="25">
        <f>'[1]8'!H230</f>
        <v>130704</v>
      </c>
      <c r="I20" s="25">
        <f>'[1]8'!I230</f>
        <v>119612</v>
      </c>
      <c r="J20" s="34">
        <f t="shared" si="8"/>
        <v>109.27331705848911</v>
      </c>
      <c r="K20" s="25">
        <f>'[1]8'!K230</f>
        <v>144003</v>
      </c>
      <c r="L20" s="25">
        <f>'[1]8'!L230</f>
        <v>139282</v>
      </c>
      <c r="M20" s="34">
        <f t="shared" si="9"/>
        <v>103.3895262848035</v>
      </c>
    </row>
    <row r="21" spans="1:13" ht="12">
      <c r="A21" s="36" t="s">
        <v>52</v>
      </c>
      <c r="B21" s="37">
        <f t="shared" si="5"/>
        <v>51218043</v>
      </c>
      <c r="C21" s="37">
        <f>F21+I21+L21</f>
        <v>48674519</v>
      </c>
      <c r="D21" s="38">
        <f>B21/C21*100</f>
        <v>105.22557603496811</v>
      </c>
      <c r="E21" s="37">
        <f>'[1]8'!E256</f>
        <v>36697644</v>
      </c>
      <c r="F21" s="37">
        <f>'[1]8'!F256</f>
        <v>33670679</v>
      </c>
      <c r="G21" s="38">
        <f t="shared" si="7"/>
        <v>108.98991374661615</v>
      </c>
      <c r="H21" s="37">
        <f>'[1]8'!H256</f>
        <v>678952</v>
      </c>
      <c r="I21" s="37">
        <f>'[1]8'!I256</f>
        <v>672993</v>
      </c>
      <c r="J21" s="38">
        <f t="shared" si="8"/>
        <v>100.88544754551683</v>
      </c>
      <c r="K21" s="37">
        <f>'[1]8'!K256</f>
        <v>13841447</v>
      </c>
      <c r="L21" s="37">
        <f>'[1]8'!L256</f>
        <v>14330847</v>
      </c>
      <c r="M21" s="38">
        <f t="shared" si="9"/>
        <v>96.58498901007037</v>
      </c>
    </row>
    <row r="23" spans="5:11" ht="12">
      <c r="E23" s="35"/>
      <c r="F23" s="35"/>
      <c r="G23" s="35"/>
      <c r="H23" s="35"/>
      <c r="I23" s="35"/>
      <c r="J23" s="35"/>
      <c r="K23" s="35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17.25" customHeight="1">
      <c r="A1" s="390" t="s">
        <v>121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17.25" customHeight="1">
      <c r="A2" s="390" t="s">
        <v>122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68</v>
      </c>
    </row>
    <row r="4" spans="1:13" ht="17.25" customHeight="1">
      <c r="A4" s="391"/>
      <c r="B4" s="386" t="s">
        <v>115</v>
      </c>
      <c r="C4" s="386"/>
      <c r="D4" s="386"/>
      <c r="E4" s="386" t="s">
        <v>119</v>
      </c>
      <c r="F4" s="386"/>
      <c r="G4" s="387"/>
      <c r="H4" s="387"/>
      <c r="I4" s="387"/>
      <c r="J4" s="387"/>
      <c r="K4" s="387"/>
      <c r="L4" s="387"/>
      <c r="M4" s="388"/>
    </row>
    <row r="5" spans="1:13" ht="31.5" customHeight="1">
      <c r="A5" s="392"/>
      <c r="B5" s="386"/>
      <c r="C5" s="386"/>
      <c r="D5" s="386"/>
      <c r="E5" s="386" t="s">
        <v>116</v>
      </c>
      <c r="F5" s="386"/>
      <c r="G5" s="386"/>
      <c r="H5" s="386" t="s">
        <v>117</v>
      </c>
      <c r="I5" s="386"/>
      <c r="J5" s="386"/>
      <c r="K5" s="386" t="s">
        <v>118</v>
      </c>
      <c r="L5" s="386"/>
      <c r="M5" s="389"/>
    </row>
    <row r="6" spans="1:15" ht="39.75" customHeight="1">
      <c r="A6" s="392"/>
      <c r="B6" s="310" t="s">
        <v>194</v>
      </c>
      <c r="C6" s="310" t="s">
        <v>120</v>
      </c>
      <c r="D6" s="310" t="s">
        <v>195</v>
      </c>
      <c r="E6" s="310" t="s">
        <v>194</v>
      </c>
      <c r="F6" s="310" t="s">
        <v>120</v>
      </c>
      <c r="G6" s="310" t="s">
        <v>195</v>
      </c>
      <c r="H6" s="310" t="s">
        <v>194</v>
      </c>
      <c r="I6" s="310" t="s">
        <v>120</v>
      </c>
      <c r="J6" s="310" t="s">
        <v>195</v>
      </c>
      <c r="K6" s="310" t="s">
        <v>194</v>
      </c>
      <c r="L6" s="310" t="s">
        <v>120</v>
      </c>
      <c r="M6" s="311" t="s">
        <v>195</v>
      </c>
      <c r="N6" s="42"/>
      <c r="O6" s="43"/>
    </row>
    <row r="7" spans="1:26" s="183" customFormat="1" ht="12.75" customHeight="1">
      <c r="A7" s="44" t="s">
        <v>69</v>
      </c>
      <c r="B7" s="45">
        <f>E7+H7+K7</f>
        <v>765562.8799999999</v>
      </c>
      <c r="C7" s="45">
        <f>F7+I7+L7</f>
        <v>728059.5599999998</v>
      </c>
      <c r="D7" s="45">
        <f>B7/C7%</f>
        <v>105.15113351440645</v>
      </c>
      <c r="E7" s="45">
        <f>SUM(E8:E27)</f>
        <v>239992.41999999998</v>
      </c>
      <c r="F7" s="45">
        <f>SUM(F8:F27)</f>
        <v>213144.20999999993</v>
      </c>
      <c r="G7" s="45">
        <f>E7/F7%</f>
        <v>112.59626522343726</v>
      </c>
      <c r="H7" s="45">
        <f>SUM(H8:H27)</f>
        <v>130478.86000000002</v>
      </c>
      <c r="I7" s="45">
        <f>SUM(I8:I27)</f>
        <v>125725.35</v>
      </c>
      <c r="J7" s="45">
        <f>H7/I7%</f>
        <v>103.78086837698206</v>
      </c>
      <c r="K7" s="45">
        <f>SUM(K8:K27)</f>
        <v>395091.5999999999</v>
      </c>
      <c r="L7" s="45">
        <f>SUM(L8:L27)</f>
        <v>389189.99999999994</v>
      </c>
      <c r="M7" s="45">
        <f>K7/L7%</f>
        <v>101.51638017420795</v>
      </c>
      <c r="O7" s="276"/>
      <c r="P7" s="276"/>
      <c r="Q7" s="277"/>
      <c r="R7" s="276"/>
      <c r="S7" s="276"/>
      <c r="T7" s="277"/>
      <c r="U7" s="276"/>
      <c r="V7" s="276"/>
      <c r="W7" s="277"/>
      <c r="X7" s="276"/>
      <c r="Y7" s="276"/>
      <c r="Z7" s="277"/>
    </row>
    <row r="8" spans="1:26" s="183" customFormat="1" ht="12.75" customHeight="1">
      <c r="A8" s="176" t="s">
        <v>105</v>
      </c>
      <c r="B8" s="45">
        <f aca="true" t="shared" si="0" ref="B8:C27">E8+H8+K8</f>
        <v>50427.770000000004</v>
      </c>
      <c r="C8" s="45">
        <f t="shared" si="0"/>
        <v>48184.57</v>
      </c>
      <c r="D8" s="45">
        <f aca="true" t="shared" si="1" ref="D8:D27">B8/C8%</f>
        <v>104.65543222654057</v>
      </c>
      <c r="E8" s="47">
        <v>9733.72</v>
      </c>
      <c r="F8" s="47">
        <v>9063.22</v>
      </c>
      <c r="G8" s="45">
        <f aca="true" t="shared" si="2" ref="G8:G27">E8/F8%</f>
        <v>107.3980329286942</v>
      </c>
      <c r="H8" s="47">
        <v>21632.85</v>
      </c>
      <c r="I8" s="47">
        <v>20596.75</v>
      </c>
      <c r="J8" s="45">
        <f aca="true" t="shared" si="3" ref="J8:J27">H8/I8%</f>
        <v>105.03040528238678</v>
      </c>
      <c r="K8" s="47">
        <v>19061.2</v>
      </c>
      <c r="L8" s="47">
        <v>18524.6</v>
      </c>
      <c r="M8" s="45">
        <f aca="true" t="shared" si="4" ref="M8:M27">K8/L8%</f>
        <v>102.89668872742193</v>
      </c>
      <c r="O8" s="276"/>
      <c r="P8" s="276"/>
      <c r="Q8" s="277"/>
      <c r="R8" s="276"/>
      <c r="S8" s="276"/>
      <c r="T8" s="277"/>
      <c r="U8" s="276"/>
      <c r="V8" s="276"/>
      <c r="W8" s="277"/>
      <c r="X8" s="276"/>
      <c r="Y8" s="276"/>
      <c r="Z8" s="277"/>
    </row>
    <row r="9" spans="1:26" s="183" customFormat="1" ht="12.75" customHeight="1">
      <c r="A9" s="46" t="s">
        <v>70</v>
      </c>
      <c r="B9" s="45">
        <f t="shared" si="0"/>
        <v>87044.54000000001</v>
      </c>
      <c r="C9" s="45">
        <f t="shared" si="0"/>
        <v>78553.42</v>
      </c>
      <c r="D9" s="45">
        <f t="shared" si="1"/>
        <v>110.8093575047401</v>
      </c>
      <c r="E9" s="47">
        <v>58685.44</v>
      </c>
      <c r="F9" s="47">
        <v>49994.22</v>
      </c>
      <c r="G9" s="45">
        <f t="shared" si="2"/>
        <v>117.38444964237866</v>
      </c>
      <c r="H9" s="47">
        <v>3056.6</v>
      </c>
      <c r="I9" s="47">
        <v>3046.5</v>
      </c>
      <c r="J9" s="45">
        <f t="shared" si="3"/>
        <v>100.33152798293123</v>
      </c>
      <c r="K9" s="47">
        <v>25302.5</v>
      </c>
      <c r="L9" s="47">
        <v>25512.7</v>
      </c>
      <c r="M9" s="45">
        <f t="shared" si="4"/>
        <v>99.1760966107076</v>
      </c>
      <c r="O9" s="276"/>
      <c r="P9" s="276"/>
      <c r="Q9" s="277"/>
      <c r="R9" s="276"/>
      <c r="S9" s="276"/>
      <c r="T9" s="277"/>
      <c r="U9" s="276"/>
      <c r="V9" s="276"/>
      <c r="W9" s="277"/>
      <c r="X9" s="276"/>
      <c r="Y9" s="276"/>
      <c r="Z9" s="277"/>
    </row>
    <row r="10" spans="1:26" s="183" customFormat="1" ht="12.75" customHeight="1">
      <c r="A10" s="46" t="s">
        <v>71</v>
      </c>
      <c r="B10" s="45">
        <f t="shared" si="0"/>
        <v>56258.92999999999</v>
      </c>
      <c r="C10" s="45">
        <f t="shared" si="0"/>
        <v>55455.229999999996</v>
      </c>
      <c r="D10" s="45">
        <f t="shared" si="1"/>
        <v>101.44927719170941</v>
      </c>
      <c r="E10" s="47">
        <v>7448.43</v>
      </c>
      <c r="F10" s="47">
        <v>8240.83</v>
      </c>
      <c r="G10" s="45">
        <f t="shared" si="2"/>
        <v>90.38446370086508</v>
      </c>
      <c r="H10" s="47">
        <v>9437.8</v>
      </c>
      <c r="I10" s="47">
        <v>8249.4</v>
      </c>
      <c r="J10" s="45">
        <f t="shared" si="3"/>
        <v>114.4058961863893</v>
      </c>
      <c r="K10" s="47">
        <v>39372.7</v>
      </c>
      <c r="L10" s="47">
        <v>38965</v>
      </c>
      <c r="M10" s="45">
        <f t="shared" si="4"/>
        <v>101.04632362376492</v>
      </c>
      <c r="O10" s="276"/>
      <c r="P10" s="276"/>
      <c r="Q10" s="277"/>
      <c r="R10" s="276"/>
      <c r="S10" s="276"/>
      <c r="T10" s="277"/>
      <c r="U10" s="276"/>
      <c r="V10" s="276"/>
      <c r="W10" s="277"/>
      <c r="X10" s="276"/>
      <c r="Y10" s="276"/>
      <c r="Z10" s="277"/>
    </row>
    <row r="11" spans="1:26" s="183" customFormat="1" ht="12.75" customHeight="1">
      <c r="A11" s="46" t="s">
        <v>72</v>
      </c>
      <c r="B11" s="45">
        <f t="shared" si="0"/>
        <v>93811.22</v>
      </c>
      <c r="C11" s="45">
        <f t="shared" si="0"/>
        <v>95637.63</v>
      </c>
      <c r="D11" s="45">
        <f t="shared" si="1"/>
        <v>98.09028099086102</v>
      </c>
      <c r="E11" s="47">
        <v>48104.72</v>
      </c>
      <c r="F11" s="47">
        <v>51528.63</v>
      </c>
      <c r="G11" s="45">
        <f t="shared" si="2"/>
        <v>93.35532499117481</v>
      </c>
      <c r="H11" s="47">
        <v>15370.6</v>
      </c>
      <c r="I11" s="47">
        <v>14813.9</v>
      </c>
      <c r="J11" s="45">
        <f t="shared" si="3"/>
        <v>103.75795705384807</v>
      </c>
      <c r="K11" s="47">
        <v>30335.9</v>
      </c>
      <c r="L11" s="47">
        <v>29295.1</v>
      </c>
      <c r="M11" s="45">
        <f t="shared" si="4"/>
        <v>103.55281258640525</v>
      </c>
      <c r="O11" s="276"/>
      <c r="P11" s="276"/>
      <c r="Q11" s="277"/>
      <c r="R11" s="276"/>
      <c r="S11" s="276"/>
      <c r="T11" s="277"/>
      <c r="U11" s="276"/>
      <c r="V11" s="276"/>
      <c r="W11" s="277"/>
      <c r="X11" s="276"/>
      <c r="Y11" s="276"/>
      <c r="Z11" s="277"/>
    </row>
    <row r="12" spans="1:26" s="183" customFormat="1" ht="12.75" customHeight="1">
      <c r="A12" s="46" t="s">
        <v>73</v>
      </c>
      <c r="B12" s="45">
        <f t="shared" si="0"/>
        <v>19857.13</v>
      </c>
      <c r="C12" s="45">
        <f t="shared" si="0"/>
        <v>19432.010000000002</v>
      </c>
      <c r="D12" s="45">
        <f t="shared" si="1"/>
        <v>102.1877304509415</v>
      </c>
      <c r="E12" s="47">
        <v>265.03</v>
      </c>
      <c r="F12" s="47">
        <v>198.11</v>
      </c>
      <c r="G12" s="45">
        <f t="shared" si="2"/>
        <v>133.77921356821966</v>
      </c>
      <c r="H12" s="47">
        <v>5115.1</v>
      </c>
      <c r="I12" s="47">
        <v>4969.2</v>
      </c>
      <c r="J12" s="45">
        <f t="shared" si="3"/>
        <v>102.936086291556</v>
      </c>
      <c r="K12" s="47">
        <v>14477</v>
      </c>
      <c r="L12" s="47">
        <v>14264.7</v>
      </c>
      <c r="M12" s="45">
        <f t="shared" si="4"/>
        <v>101.48828927352133</v>
      </c>
      <c r="O12" s="276"/>
      <c r="P12" s="276"/>
      <c r="Q12" s="277"/>
      <c r="R12" s="276"/>
      <c r="S12" s="276"/>
      <c r="T12" s="277"/>
      <c r="U12" s="276"/>
      <c r="V12" s="276"/>
      <c r="W12" s="277"/>
      <c r="X12" s="276"/>
      <c r="Y12" s="276"/>
      <c r="Z12" s="277"/>
    </row>
    <row r="13" spans="1:26" s="183" customFormat="1" ht="12.75" customHeight="1">
      <c r="A13" s="46" t="s">
        <v>74</v>
      </c>
      <c r="B13" s="45">
        <f t="shared" si="0"/>
        <v>36732.770000000004</v>
      </c>
      <c r="C13" s="45">
        <f t="shared" si="0"/>
        <v>34123.770000000004</v>
      </c>
      <c r="D13" s="45">
        <f t="shared" si="1"/>
        <v>107.6456968265816</v>
      </c>
      <c r="E13" s="47">
        <v>7362.87</v>
      </c>
      <c r="F13" s="47">
        <v>6345.87</v>
      </c>
      <c r="G13" s="45">
        <f t="shared" si="2"/>
        <v>116.0261713523914</v>
      </c>
      <c r="H13" s="47">
        <v>12728.6</v>
      </c>
      <c r="I13" s="47">
        <v>11790.6</v>
      </c>
      <c r="J13" s="45">
        <f t="shared" si="3"/>
        <v>107.95548996658354</v>
      </c>
      <c r="K13" s="47">
        <v>16641.3</v>
      </c>
      <c r="L13" s="47">
        <v>15987.3</v>
      </c>
      <c r="M13" s="45">
        <f t="shared" si="4"/>
        <v>104.09074703045543</v>
      </c>
      <c r="O13" s="276"/>
      <c r="P13" s="276"/>
      <c r="Q13" s="277"/>
      <c r="R13" s="276"/>
      <c r="S13" s="276"/>
      <c r="T13" s="277"/>
      <c r="U13" s="276"/>
      <c r="V13" s="276"/>
      <c r="W13" s="277"/>
      <c r="X13" s="276"/>
      <c r="Y13" s="276"/>
      <c r="Z13" s="277"/>
    </row>
    <row r="14" spans="1:26" s="183" customFormat="1" ht="12.75" customHeight="1">
      <c r="A14" s="46" t="s">
        <v>75</v>
      </c>
      <c r="B14" s="45">
        <f t="shared" si="0"/>
        <v>45857.17</v>
      </c>
      <c r="C14" s="45">
        <f t="shared" si="0"/>
        <v>43996.99</v>
      </c>
      <c r="D14" s="45">
        <f t="shared" si="1"/>
        <v>104.22797104983772</v>
      </c>
      <c r="E14" s="47">
        <v>8715.47</v>
      </c>
      <c r="F14" s="47">
        <v>7597.98</v>
      </c>
      <c r="G14" s="45">
        <f t="shared" si="2"/>
        <v>114.70772494794669</v>
      </c>
      <c r="H14" s="47">
        <v>11754</v>
      </c>
      <c r="I14" s="47">
        <v>11277.71</v>
      </c>
      <c r="J14" s="45">
        <f t="shared" si="3"/>
        <v>104.22328646507138</v>
      </c>
      <c r="K14" s="47">
        <v>25387.7</v>
      </c>
      <c r="L14" s="47">
        <v>25121.3</v>
      </c>
      <c r="M14" s="45">
        <f t="shared" si="4"/>
        <v>101.06045467392214</v>
      </c>
      <c r="O14" s="276"/>
      <c r="P14" s="276"/>
      <c r="Q14" s="277"/>
      <c r="R14" s="276"/>
      <c r="S14" s="276"/>
      <c r="T14" s="277"/>
      <c r="U14" s="276"/>
      <c r="V14" s="276"/>
      <c r="W14" s="277"/>
      <c r="X14" s="276"/>
      <c r="Y14" s="276"/>
      <c r="Z14" s="277"/>
    </row>
    <row r="15" spans="1:26" s="183" customFormat="1" ht="12.75" customHeight="1">
      <c r="A15" s="46" t="s">
        <v>107</v>
      </c>
      <c r="B15" s="45">
        <f t="shared" si="0"/>
        <v>33170.16</v>
      </c>
      <c r="C15" s="45">
        <f t="shared" si="0"/>
        <v>32766.159999999996</v>
      </c>
      <c r="D15" s="45">
        <f t="shared" si="1"/>
        <v>101.23297939093261</v>
      </c>
      <c r="E15" s="47">
        <v>1598.46</v>
      </c>
      <c r="F15" s="47">
        <v>1720.9</v>
      </c>
      <c r="G15" s="45">
        <f t="shared" si="2"/>
        <v>92.8851182520774</v>
      </c>
      <c r="H15" s="47">
        <v>11359.2</v>
      </c>
      <c r="I15" s="47">
        <v>11139.46</v>
      </c>
      <c r="J15" s="45">
        <f t="shared" si="3"/>
        <v>101.97262703937176</v>
      </c>
      <c r="K15" s="47">
        <v>20212.5</v>
      </c>
      <c r="L15" s="47">
        <v>19905.8</v>
      </c>
      <c r="M15" s="45">
        <f t="shared" si="4"/>
        <v>101.5407569653066</v>
      </c>
      <c r="O15" s="276"/>
      <c r="P15" s="276"/>
      <c r="Q15" s="277"/>
      <c r="R15" s="276"/>
      <c r="S15" s="276"/>
      <c r="T15" s="277"/>
      <c r="U15" s="276"/>
      <c r="V15" s="276"/>
      <c r="W15" s="277"/>
      <c r="X15" s="276"/>
      <c r="Y15" s="276"/>
      <c r="Z15" s="277"/>
    </row>
    <row r="16" spans="1:26" s="183" customFormat="1" ht="12.75" customHeight="1">
      <c r="A16" s="46" t="s">
        <v>76</v>
      </c>
      <c r="B16" s="45">
        <f t="shared" si="0"/>
        <v>33790.57</v>
      </c>
      <c r="C16" s="45">
        <f t="shared" si="0"/>
        <v>34207.19</v>
      </c>
      <c r="D16" s="45">
        <f t="shared" si="1"/>
        <v>98.78206891592089</v>
      </c>
      <c r="E16" s="47">
        <v>9469.57</v>
      </c>
      <c r="F16" s="47">
        <v>10203.99</v>
      </c>
      <c r="G16" s="45">
        <f t="shared" si="2"/>
        <v>92.80261936752191</v>
      </c>
      <c r="H16" s="47">
        <v>7032.1</v>
      </c>
      <c r="I16" s="47">
        <v>6756.1</v>
      </c>
      <c r="J16" s="45">
        <f t="shared" si="3"/>
        <v>104.08519708115628</v>
      </c>
      <c r="K16" s="47">
        <v>17288.9</v>
      </c>
      <c r="L16" s="47">
        <v>17247.1</v>
      </c>
      <c r="M16" s="45">
        <f t="shared" si="4"/>
        <v>100.24235958508969</v>
      </c>
      <c r="O16" s="276"/>
      <c r="P16" s="276"/>
      <c r="Q16" s="277"/>
      <c r="R16" s="276"/>
      <c r="S16" s="276"/>
      <c r="T16" s="277"/>
      <c r="U16" s="276"/>
      <c r="V16" s="276"/>
      <c r="W16" s="277"/>
      <c r="X16" s="276"/>
      <c r="Y16" s="276"/>
      <c r="Z16" s="277"/>
    </row>
    <row r="17" spans="1:26" s="183" customFormat="1" ht="12.75" customHeight="1">
      <c r="A17" s="46" t="s">
        <v>77</v>
      </c>
      <c r="B17" s="45">
        <f t="shared" si="0"/>
        <v>44106.46</v>
      </c>
      <c r="C17" s="45">
        <f t="shared" si="0"/>
        <v>42006.53</v>
      </c>
      <c r="D17" s="45">
        <f t="shared" si="1"/>
        <v>104.99905609913506</v>
      </c>
      <c r="E17" s="47">
        <v>14301.66</v>
      </c>
      <c r="F17" s="47">
        <v>13043.83</v>
      </c>
      <c r="G17" s="45">
        <f t="shared" si="2"/>
        <v>109.64310329098126</v>
      </c>
      <c r="H17" s="47">
        <v>1661.5</v>
      </c>
      <c r="I17" s="47">
        <v>1598.6</v>
      </c>
      <c r="J17" s="45">
        <f t="shared" si="3"/>
        <v>103.93469285624923</v>
      </c>
      <c r="K17" s="47">
        <v>28143.3</v>
      </c>
      <c r="L17" s="47">
        <v>27364.1</v>
      </c>
      <c r="M17" s="45">
        <f t="shared" si="4"/>
        <v>102.84752650370378</v>
      </c>
      <c r="O17" s="276"/>
      <c r="P17" s="276"/>
      <c r="Q17" s="277"/>
      <c r="R17" s="276"/>
      <c r="S17" s="276"/>
      <c r="T17" s="277"/>
      <c r="U17" s="276"/>
      <c r="V17" s="276"/>
      <c r="W17" s="277"/>
      <c r="X17" s="276"/>
      <c r="Y17" s="276"/>
      <c r="Z17" s="277"/>
    </row>
    <row r="18" spans="1:26" s="183" customFormat="1" ht="12.75" customHeight="1">
      <c r="A18" s="46" t="s">
        <v>78</v>
      </c>
      <c r="B18" s="45">
        <f t="shared" si="0"/>
        <v>14803.03</v>
      </c>
      <c r="C18" s="45">
        <f t="shared" si="0"/>
        <v>14426.36</v>
      </c>
      <c r="D18" s="45">
        <f t="shared" si="1"/>
        <v>102.61098433700532</v>
      </c>
      <c r="E18" s="47">
        <v>590.83</v>
      </c>
      <c r="F18" s="47">
        <v>574.46</v>
      </c>
      <c r="G18" s="45">
        <f t="shared" si="2"/>
        <v>102.84963269853428</v>
      </c>
      <c r="H18" s="47">
        <v>2175.6</v>
      </c>
      <c r="I18" s="47">
        <v>2087.4</v>
      </c>
      <c r="J18" s="45">
        <f t="shared" si="3"/>
        <v>104.22535211267603</v>
      </c>
      <c r="K18" s="47">
        <v>12036.6</v>
      </c>
      <c r="L18" s="47">
        <v>11764.5</v>
      </c>
      <c r="M18" s="45">
        <f t="shared" si="4"/>
        <v>102.31289047558333</v>
      </c>
      <c r="O18" s="276"/>
      <c r="P18" s="276"/>
      <c r="Q18" s="277"/>
      <c r="R18" s="276"/>
      <c r="S18" s="276"/>
      <c r="T18" s="277"/>
      <c r="U18" s="276"/>
      <c r="V18" s="276"/>
      <c r="W18" s="277"/>
      <c r="X18" s="276"/>
      <c r="Y18" s="276"/>
      <c r="Z18" s="277"/>
    </row>
    <row r="19" spans="1:26" s="183" customFormat="1" ht="12.75" customHeight="1">
      <c r="A19" s="46" t="s">
        <v>79</v>
      </c>
      <c r="B19" s="45">
        <f t="shared" si="0"/>
        <v>7116.52</v>
      </c>
      <c r="C19" s="45">
        <f t="shared" si="0"/>
        <v>5224.93</v>
      </c>
      <c r="D19" s="45">
        <f t="shared" si="1"/>
        <v>136.20316444430833</v>
      </c>
      <c r="E19" s="47">
        <v>4470.22</v>
      </c>
      <c r="F19" s="47">
        <v>2497.83</v>
      </c>
      <c r="G19" s="45">
        <f t="shared" si="2"/>
        <v>178.96414087427888</v>
      </c>
      <c r="H19" s="47">
        <v>727.2</v>
      </c>
      <c r="I19" s="47">
        <v>725.5</v>
      </c>
      <c r="J19" s="45">
        <f t="shared" si="3"/>
        <v>100.2343211578222</v>
      </c>
      <c r="K19" s="47">
        <v>1919.1</v>
      </c>
      <c r="L19" s="47">
        <v>2001.6</v>
      </c>
      <c r="M19" s="45">
        <f t="shared" si="4"/>
        <v>95.87829736211032</v>
      </c>
      <c r="O19" s="276"/>
      <c r="P19" s="276"/>
      <c r="Q19" s="277"/>
      <c r="R19" s="276"/>
      <c r="S19" s="276"/>
      <c r="T19" s="277"/>
      <c r="U19" s="276"/>
      <c r="V19" s="276"/>
      <c r="W19" s="277"/>
      <c r="X19" s="276"/>
      <c r="Y19" s="276"/>
      <c r="Z19" s="277"/>
    </row>
    <row r="20" spans="1:26" s="183" customFormat="1" ht="12.75" customHeight="1">
      <c r="A20" s="46" t="s">
        <v>80</v>
      </c>
      <c r="B20" s="45">
        <f t="shared" si="0"/>
        <v>38949.45</v>
      </c>
      <c r="C20" s="45">
        <f>F20+I20+L20</f>
        <v>38468.7</v>
      </c>
      <c r="D20" s="45">
        <f t="shared" si="1"/>
        <v>101.24971730263826</v>
      </c>
      <c r="E20" s="47">
        <v>14679.83</v>
      </c>
      <c r="F20" s="47">
        <v>14195.23</v>
      </c>
      <c r="G20" s="45">
        <f t="shared" si="2"/>
        <v>103.41382281231088</v>
      </c>
      <c r="H20" s="47">
        <v>7805.52</v>
      </c>
      <c r="I20" s="47">
        <v>7931.27</v>
      </c>
      <c r="J20" s="45">
        <f t="shared" si="3"/>
        <v>98.41450360408862</v>
      </c>
      <c r="K20" s="47">
        <v>16464.1</v>
      </c>
      <c r="L20" s="47">
        <v>16342.2</v>
      </c>
      <c r="M20" s="45">
        <f t="shared" si="4"/>
        <v>100.74592160174272</v>
      </c>
      <c r="O20" s="276"/>
      <c r="P20" s="276"/>
      <c r="Q20" s="277"/>
      <c r="R20" s="276"/>
      <c r="S20" s="276"/>
      <c r="T20" s="277"/>
      <c r="U20" s="276"/>
      <c r="V20" s="276"/>
      <c r="W20" s="277"/>
      <c r="X20" s="276"/>
      <c r="Y20" s="276"/>
      <c r="Z20" s="277"/>
    </row>
    <row r="21" spans="1:26" s="183" customFormat="1" ht="12.75" customHeight="1">
      <c r="A21" s="46" t="s">
        <v>81</v>
      </c>
      <c r="B21" s="45">
        <f t="shared" si="0"/>
        <v>37311.88</v>
      </c>
      <c r="C21" s="45">
        <f t="shared" si="0"/>
        <v>34853.05</v>
      </c>
      <c r="D21" s="45">
        <f t="shared" si="1"/>
        <v>107.05484885827781</v>
      </c>
      <c r="E21" s="47">
        <v>10231.66</v>
      </c>
      <c r="F21" s="47">
        <v>7796.75</v>
      </c>
      <c r="G21" s="45">
        <f t="shared" si="2"/>
        <v>131.22980729149967</v>
      </c>
      <c r="H21" s="47">
        <v>3637.12</v>
      </c>
      <c r="I21" s="47">
        <v>3612.7</v>
      </c>
      <c r="J21" s="45">
        <f t="shared" si="3"/>
        <v>100.67594873640215</v>
      </c>
      <c r="K21" s="47">
        <v>23443.1</v>
      </c>
      <c r="L21" s="47">
        <v>23443.6</v>
      </c>
      <c r="M21" s="45">
        <f t="shared" si="4"/>
        <v>99.99786722175776</v>
      </c>
      <c r="O21" s="276"/>
      <c r="P21" s="276"/>
      <c r="Q21" s="277"/>
      <c r="R21" s="276"/>
      <c r="S21" s="276"/>
      <c r="T21" s="277"/>
      <c r="U21" s="276"/>
      <c r="V21" s="276"/>
      <c r="W21" s="277"/>
      <c r="X21" s="276"/>
      <c r="Y21" s="276"/>
      <c r="Z21" s="277"/>
    </row>
    <row r="22" spans="1:26" s="183" customFormat="1" ht="12.75" customHeight="1">
      <c r="A22" s="46" t="s">
        <v>82</v>
      </c>
      <c r="B22" s="45">
        <f>E22+H22+K22</f>
        <v>93520.14</v>
      </c>
      <c r="C22" s="45">
        <f t="shared" si="0"/>
        <v>91260.07</v>
      </c>
      <c r="D22" s="45">
        <f t="shared" si="1"/>
        <v>102.47651574231752</v>
      </c>
      <c r="E22" s="47">
        <v>11554.54</v>
      </c>
      <c r="F22" s="47">
        <v>10298.47</v>
      </c>
      <c r="G22" s="45">
        <f t="shared" si="2"/>
        <v>112.19666610671295</v>
      </c>
      <c r="H22" s="47">
        <v>3883.8</v>
      </c>
      <c r="I22" s="47">
        <v>3847.6</v>
      </c>
      <c r="J22" s="45">
        <f t="shared" si="3"/>
        <v>100.94084624181309</v>
      </c>
      <c r="K22" s="47">
        <v>78081.8</v>
      </c>
      <c r="L22" s="47">
        <v>77114</v>
      </c>
      <c r="M22" s="45">
        <f t="shared" si="4"/>
        <v>101.2550250278808</v>
      </c>
      <c r="O22" s="276"/>
      <c r="P22" s="276"/>
      <c r="Q22" s="277"/>
      <c r="R22" s="276"/>
      <c r="S22" s="276"/>
      <c r="T22" s="277"/>
      <c r="U22" s="276"/>
      <c r="V22" s="276"/>
      <c r="W22" s="277"/>
      <c r="X22" s="276"/>
      <c r="Y22" s="276"/>
      <c r="Z22" s="277"/>
    </row>
    <row r="23" spans="1:26" s="183" customFormat="1" ht="12.75" customHeight="1">
      <c r="A23" s="176" t="s">
        <v>106</v>
      </c>
      <c r="B23" s="45">
        <f t="shared" si="0"/>
        <v>10255.52</v>
      </c>
      <c r="C23" s="45">
        <f t="shared" si="0"/>
        <v>10298.330000000002</v>
      </c>
      <c r="D23" s="45">
        <f t="shared" si="1"/>
        <v>99.58430153238437</v>
      </c>
      <c r="E23" s="47">
        <v>118.82</v>
      </c>
      <c r="F23" s="47">
        <v>115.93</v>
      </c>
      <c r="G23" s="45">
        <f t="shared" si="2"/>
        <v>102.4928836366773</v>
      </c>
      <c r="H23" s="47">
        <v>4350.1</v>
      </c>
      <c r="I23" s="47">
        <v>4304.3</v>
      </c>
      <c r="J23" s="45">
        <f t="shared" si="3"/>
        <v>101.06405222684293</v>
      </c>
      <c r="K23" s="47">
        <v>5786.6</v>
      </c>
      <c r="L23" s="47">
        <v>5878.1</v>
      </c>
      <c r="M23" s="45">
        <f t="shared" si="4"/>
        <v>98.44337455980674</v>
      </c>
      <c r="O23" s="276"/>
      <c r="P23" s="276"/>
      <c r="Q23" s="277"/>
      <c r="R23" s="276"/>
      <c r="S23" s="276"/>
      <c r="T23" s="277"/>
      <c r="U23" s="276"/>
      <c r="V23" s="276"/>
      <c r="W23" s="277"/>
      <c r="X23" s="276"/>
      <c r="Y23" s="276"/>
      <c r="Z23" s="277"/>
    </row>
    <row r="24" spans="1:26" s="183" customFormat="1" ht="12.75" customHeight="1">
      <c r="A24" s="46" t="s">
        <v>83</v>
      </c>
      <c r="B24" s="45">
        <f>E24+H24+K24</f>
        <v>58686.03999999999</v>
      </c>
      <c r="C24" s="45">
        <f t="shared" si="0"/>
        <v>44417.64</v>
      </c>
      <c r="D24" s="45">
        <f t="shared" si="1"/>
        <v>132.12327354627575</v>
      </c>
      <c r="E24" s="47">
        <v>31824.07</v>
      </c>
      <c r="F24" s="47">
        <v>18070.18</v>
      </c>
      <c r="G24" s="45">
        <f t="shared" si="2"/>
        <v>176.11374098099742</v>
      </c>
      <c r="H24" s="47">
        <v>8245.77</v>
      </c>
      <c r="I24" s="47">
        <v>8467.86</v>
      </c>
      <c r="J24" s="45">
        <f>H24/I24%</f>
        <v>97.37725942564</v>
      </c>
      <c r="K24" s="47">
        <v>18616.2</v>
      </c>
      <c r="L24" s="47">
        <v>17879.6</v>
      </c>
      <c r="M24" s="45">
        <f t="shared" si="4"/>
        <v>104.1197789659724</v>
      </c>
      <c r="O24" s="276"/>
      <c r="P24" s="276"/>
      <c r="Q24" s="277"/>
      <c r="R24" s="276"/>
      <c r="S24" s="276"/>
      <c r="T24" s="277"/>
      <c r="U24" s="276"/>
      <c r="V24" s="276"/>
      <c r="W24" s="277"/>
      <c r="X24" s="276"/>
      <c r="Y24" s="276"/>
      <c r="Z24" s="277"/>
    </row>
    <row r="25" spans="1:26" s="183" customFormat="1" ht="12.75" customHeight="1">
      <c r="A25" s="46" t="s">
        <v>111</v>
      </c>
      <c r="B25" s="45">
        <f>E25+K25</f>
        <v>42.63</v>
      </c>
      <c r="C25" s="45">
        <f>F25+L25</f>
        <v>44.4</v>
      </c>
      <c r="D25" s="45">
        <f t="shared" si="1"/>
        <v>96.01351351351352</v>
      </c>
      <c r="E25" s="47">
        <v>2.93</v>
      </c>
      <c r="F25" s="47">
        <v>2.5</v>
      </c>
      <c r="G25" s="45">
        <f t="shared" si="2"/>
        <v>117.2</v>
      </c>
      <c r="H25" s="47" t="s">
        <v>84</v>
      </c>
      <c r="I25" s="47" t="s">
        <v>84</v>
      </c>
      <c r="J25" s="45" t="s">
        <v>84</v>
      </c>
      <c r="K25" s="47">
        <v>39.7</v>
      </c>
      <c r="L25" s="47">
        <v>41.9</v>
      </c>
      <c r="M25" s="45">
        <f t="shared" si="4"/>
        <v>94.7494033412888</v>
      </c>
      <c r="O25" s="276"/>
      <c r="P25" s="276"/>
      <c r="Q25" s="277"/>
      <c r="R25" s="276"/>
      <c r="S25" s="276"/>
      <c r="T25" s="277"/>
      <c r="U25" s="278"/>
      <c r="V25" s="276"/>
      <c r="W25" s="278"/>
      <c r="X25" s="276"/>
      <c r="Y25" s="276"/>
      <c r="Z25" s="277"/>
    </row>
    <row r="26" spans="1:26" s="183" customFormat="1" ht="12.75" customHeight="1">
      <c r="A26" s="46" t="s">
        <v>85</v>
      </c>
      <c r="B26" s="45">
        <f>K26</f>
        <v>8.3</v>
      </c>
      <c r="C26" s="45">
        <f>F26+L26</f>
        <v>47.82</v>
      </c>
      <c r="D26" s="45">
        <f t="shared" si="1"/>
        <v>17.356754496026767</v>
      </c>
      <c r="E26" s="342" t="s">
        <v>84</v>
      </c>
      <c r="F26" s="342">
        <v>0.52</v>
      </c>
      <c r="G26" s="48" t="s">
        <v>84</v>
      </c>
      <c r="H26" s="342" t="s">
        <v>84</v>
      </c>
      <c r="I26" s="342" t="s">
        <v>84</v>
      </c>
      <c r="J26" s="48" t="s">
        <v>84</v>
      </c>
      <c r="K26" s="342">
        <v>8.3</v>
      </c>
      <c r="L26" s="342">
        <v>47.3</v>
      </c>
      <c r="M26" s="45">
        <f t="shared" si="4"/>
        <v>17.54756871035941</v>
      </c>
      <c r="O26" s="276"/>
      <c r="P26" s="276"/>
      <c r="Q26" s="277"/>
      <c r="R26" s="276"/>
      <c r="S26" s="276"/>
      <c r="T26" s="277"/>
      <c r="U26" s="278"/>
      <c r="V26" s="278"/>
      <c r="W26" s="278"/>
      <c r="X26" s="276"/>
      <c r="Y26" s="276"/>
      <c r="Z26" s="277"/>
    </row>
    <row r="27" spans="1:26" s="183" customFormat="1" ht="12.75" customHeight="1">
      <c r="A27" s="49" t="s">
        <v>86</v>
      </c>
      <c r="B27" s="50">
        <f>E27+H27+K27</f>
        <v>3812.6499999999996</v>
      </c>
      <c r="C27" s="50">
        <f t="shared" si="0"/>
        <v>4654.76</v>
      </c>
      <c r="D27" s="50">
        <f t="shared" si="1"/>
        <v>81.90862686798029</v>
      </c>
      <c r="E27" s="51">
        <v>834.15</v>
      </c>
      <c r="F27" s="51">
        <v>1654.76</v>
      </c>
      <c r="G27" s="50">
        <f t="shared" si="2"/>
        <v>50.409122773090964</v>
      </c>
      <c r="H27" s="51">
        <v>505.4</v>
      </c>
      <c r="I27" s="51">
        <v>510.5</v>
      </c>
      <c r="J27" s="50">
        <f t="shared" si="3"/>
        <v>99.00097943192947</v>
      </c>
      <c r="K27" s="51">
        <v>2473.1</v>
      </c>
      <c r="L27" s="51">
        <v>2489.5</v>
      </c>
      <c r="M27" s="50">
        <f t="shared" si="4"/>
        <v>99.34123317935328</v>
      </c>
      <c r="O27" s="276"/>
      <c r="P27" s="276"/>
      <c r="Q27" s="277"/>
      <c r="R27" s="276"/>
      <c r="S27" s="276"/>
      <c r="T27" s="277"/>
      <c r="U27" s="276"/>
      <c r="V27" s="276"/>
      <c r="W27" s="277"/>
      <c r="X27" s="276"/>
      <c r="Y27" s="276"/>
      <c r="Z27" s="277"/>
    </row>
    <row r="28" s="183" customFormat="1" ht="12.75">
      <c r="O28" s="279"/>
    </row>
    <row r="29" spans="1:13" ht="12.7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65"/>
    </row>
    <row r="30" spans="1:13" ht="12.75">
      <c r="A30" s="180"/>
      <c r="B30" s="181"/>
      <c r="C30" s="181"/>
      <c r="D30" s="181"/>
      <c r="E30" s="181"/>
      <c r="F30" s="182"/>
      <c r="G30" s="181"/>
      <c r="H30" s="181"/>
      <c r="I30" s="181"/>
      <c r="J30" s="181"/>
      <c r="K30" s="181"/>
      <c r="L30" s="181"/>
      <c r="M30" s="65"/>
    </row>
    <row r="31" spans="2:13" ht="12.75" customHeight="1">
      <c r="B31" s="64"/>
      <c r="C31" s="64"/>
      <c r="D31" s="65"/>
      <c r="E31" s="64"/>
      <c r="F31" s="64"/>
      <c r="G31" s="65"/>
      <c r="H31" s="64"/>
      <c r="I31" s="64"/>
      <c r="J31" s="65"/>
      <c r="K31" s="64"/>
      <c r="L31" s="64"/>
      <c r="M31" s="65"/>
    </row>
    <row r="32" spans="2:13" ht="12.75">
      <c r="B32" s="64"/>
      <c r="C32" s="64"/>
      <c r="D32" s="65"/>
      <c r="E32" s="64"/>
      <c r="F32" s="64"/>
      <c r="G32" s="65"/>
      <c r="H32" s="64"/>
      <c r="I32" s="64"/>
      <c r="J32" s="65"/>
      <c r="K32" s="64"/>
      <c r="L32" s="64"/>
      <c r="M32" s="65"/>
    </row>
    <row r="33" spans="2:13" ht="12.75">
      <c r="B33" s="64"/>
      <c r="C33" s="64"/>
      <c r="D33" s="65"/>
      <c r="E33" s="64"/>
      <c r="F33" s="64"/>
      <c r="G33" s="65"/>
      <c r="H33" s="64"/>
      <c r="I33" s="64"/>
      <c r="J33" s="65"/>
      <c r="K33" s="64"/>
      <c r="L33" s="64"/>
      <c r="M33" s="65"/>
    </row>
    <row r="34" spans="2:13" ht="12.75">
      <c r="B34" s="64"/>
      <c r="C34" s="64"/>
      <c r="D34" s="65"/>
      <c r="E34" s="64"/>
      <c r="F34" s="64"/>
      <c r="G34" s="65"/>
      <c r="H34" s="64"/>
      <c r="I34" s="64"/>
      <c r="J34" s="65"/>
      <c r="K34" s="64"/>
      <c r="L34" s="64"/>
      <c r="M34" s="65"/>
    </row>
    <row r="35" spans="2:13" ht="12.75">
      <c r="B35" s="64"/>
      <c r="C35" s="64"/>
      <c r="D35" s="65"/>
      <c r="E35" s="64"/>
      <c r="F35" s="64"/>
      <c r="G35" s="65"/>
      <c r="H35" s="64"/>
      <c r="I35" s="64"/>
      <c r="J35" s="65"/>
      <c r="K35" s="64"/>
      <c r="L35" s="64"/>
      <c r="M35" s="65"/>
    </row>
    <row r="36" spans="2:13" ht="12.75">
      <c r="B36" s="64"/>
      <c r="C36" s="64"/>
      <c r="D36" s="65"/>
      <c r="E36" s="64"/>
      <c r="F36" s="64"/>
      <c r="G36" s="65"/>
      <c r="H36" s="64"/>
      <c r="I36" s="64"/>
      <c r="J36" s="65"/>
      <c r="K36" s="64"/>
      <c r="L36" s="64"/>
      <c r="M36" s="65"/>
    </row>
    <row r="37" spans="2:13" ht="12.75">
      <c r="B37" s="64"/>
      <c r="C37" s="64"/>
      <c r="D37" s="65"/>
      <c r="E37" s="64"/>
      <c r="F37" s="64"/>
      <c r="G37" s="65"/>
      <c r="H37" s="64"/>
      <c r="I37" s="64"/>
      <c r="J37" s="65"/>
      <c r="K37" s="64"/>
      <c r="L37" s="64"/>
      <c r="M37" s="65"/>
    </row>
    <row r="38" spans="2:13" ht="12.75">
      <c r="B38" s="64"/>
      <c r="C38" s="64"/>
      <c r="D38" s="65"/>
      <c r="E38" s="64"/>
      <c r="F38" s="64"/>
      <c r="G38" s="65"/>
      <c r="H38" s="64"/>
      <c r="I38" s="64"/>
      <c r="J38" s="65"/>
      <c r="K38" s="64"/>
      <c r="L38" s="64"/>
      <c r="M38" s="65"/>
    </row>
    <row r="39" spans="2:13" ht="12.75">
      <c r="B39" s="64"/>
      <c r="C39" s="64"/>
      <c r="D39" s="65"/>
      <c r="E39" s="64"/>
      <c r="F39" s="64"/>
      <c r="G39" s="65"/>
      <c r="H39" s="64"/>
      <c r="I39" s="64"/>
      <c r="J39" s="65"/>
      <c r="K39" s="64"/>
      <c r="L39" s="64"/>
      <c r="M39" s="65"/>
    </row>
    <row r="40" spans="2:13" ht="12.75">
      <c r="B40" s="64"/>
      <c r="C40" s="64"/>
      <c r="D40" s="65"/>
      <c r="E40" s="64"/>
      <c r="F40" s="64"/>
      <c r="G40" s="65"/>
      <c r="H40" s="64"/>
      <c r="I40" s="64"/>
      <c r="J40" s="65"/>
      <c r="K40" s="64"/>
      <c r="L40" s="64"/>
      <c r="M40" s="65"/>
    </row>
    <row r="41" spans="2:13" ht="12.75">
      <c r="B41" s="64"/>
      <c r="C41" s="64"/>
      <c r="D41" s="65"/>
      <c r="E41" s="64"/>
      <c r="F41" s="64"/>
      <c r="G41" s="65"/>
      <c r="H41" s="64"/>
      <c r="I41" s="64"/>
      <c r="J41" s="65"/>
      <c r="K41" s="64"/>
      <c r="L41" s="64"/>
      <c r="M41" s="65"/>
    </row>
    <row r="42" spans="2:13" ht="12.75">
      <c r="B42" s="64"/>
      <c r="C42" s="64"/>
      <c r="D42" s="65"/>
      <c r="E42" s="64"/>
      <c r="F42" s="64"/>
      <c r="G42" s="65"/>
      <c r="H42" s="64"/>
      <c r="I42" s="64"/>
      <c r="J42" s="65"/>
      <c r="K42" s="64"/>
      <c r="L42" s="64"/>
      <c r="M42" s="65"/>
    </row>
    <row r="43" spans="2:13" ht="12.75">
      <c r="B43" s="64"/>
      <c r="C43" s="64"/>
      <c r="D43" s="65"/>
      <c r="E43" s="64"/>
      <c r="F43" s="64"/>
      <c r="G43" s="65"/>
      <c r="H43" s="64"/>
      <c r="I43" s="64"/>
      <c r="J43" s="65"/>
      <c r="K43" s="64"/>
      <c r="L43" s="64"/>
      <c r="M43" s="65"/>
    </row>
    <row r="44" spans="2:13" ht="12.75">
      <c r="B44" s="64"/>
      <c r="C44" s="64"/>
      <c r="D44" s="65"/>
      <c r="E44" s="64"/>
      <c r="F44" s="64"/>
      <c r="G44" s="65"/>
      <c r="H44" s="66"/>
      <c r="I44" s="64"/>
      <c r="J44" s="66"/>
      <c r="K44" s="64"/>
      <c r="L44" s="64"/>
      <c r="M44" s="65"/>
    </row>
    <row r="45" spans="2:13" ht="12.75">
      <c r="B45" s="64"/>
      <c r="C45" s="64"/>
      <c r="D45" s="65"/>
      <c r="E45" s="64"/>
      <c r="F45" s="64"/>
      <c r="G45" s="65"/>
      <c r="H45" s="66"/>
      <c r="I45" s="66"/>
      <c r="J45" s="66"/>
      <c r="K45" s="64"/>
      <c r="L45" s="64"/>
      <c r="M45" s="65"/>
    </row>
    <row r="46" spans="2:13" ht="12.75">
      <c r="B46" s="64"/>
      <c r="C46" s="64"/>
      <c r="D46" s="65"/>
      <c r="E46" s="64"/>
      <c r="F46" s="64"/>
      <c r="G46" s="65"/>
      <c r="H46" s="64"/>
      <c r="I46" s="64"/>
      <c r="J46" s="65"/>
      <c r="K46" s="64"/>
      <c r="L46" s="64"/>
      <c r="M46" s="65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G7 J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2" customWidth="1"/>
    <col min="2" max="2" width="18.375" style="52" customWidth="1"/>
    <col min="3" max="9" width="13.875" style="52" customWidth="1"/>
    <col min="10" max="10" width="9.125" style="52" customWidth="1"/>
    <col min="11" max="11" width="9.625" style="52" bestFit="1" customWidth="1"/>
    <col min="12" max="16384" width="9.125" style="52" customWidth="1"/>
  </cols>
  <sheetData>
    <row r="1" spans="1:9" ht="24.75" customHeight="1">
      <c r="A1" s="393" t="s">
        <v>87</v>
      </c>
      <c r="B1" s="393"/>
      <c r="C1" s="393"/>
      <c r="D1" s="393"/>
      <c r="E1" s="393"/>
      <c r="F1" s="393"/>
      <c r="G1" s="393"/>
      <c r="H1" s="393"/>
      <c r="I1" s="393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56" customFormat="1" ht="11.25">
      <c r="B3" s="55"/>
      <c r="C3" s="55"/>
      <c r="D3" s="55"/>
      <c r="E3" s="55"/>
      <c r="F3" s="55"/>
      <c r="G3" s="55"/>
      <c r="H3" s="55"/>
      <c r="I3" s="304" t="s">
        <v>68</v>
      </c>
    </row>
    <row r="4" spans="1:9" ht="12" customHeight="1">
      <c r="A4" s="394"/>
      <c r="B4" s="395" t="s">
        <v>123</v>
      </c>
      <c r="C4" s="396" t="s">
        <v>119</v>
      </c>
      <c r="D4" s="397"/>
      <c r="E4" s="397"/>
      <c r="F4" s="397"/>
      <c r="G4" s="397"/>
      <c r="H4" s="397"/>
      <c r="I4" s="397"/>
    </row>
    <row r="5" spans="1:9" ht="20.25" customHeight="1">
      <c r="A5" s="394"/>
      <c r="B5" s="395"/>
      <c r="C5" s="286" t="s">
        <v>124</v>
      </c>
      <c r="D5" s="286" t="s">
        <v>125</v>
      </c>
      <c r="E5" s="286" t="s">
        <v>126</v>
      </c>
      <c r="F5" s="286" t="s">
        <v>127</v>
      </c>
      <c r="G5" s="286" t="s">
        <v>128</v>
      </c>
      <c r="H5" s="289" t="s">
        <v>129</v>
      </c>
      <c r="I5" s="289" t="s">
        <v>130</v>
      </c>
    </row>
    <row r="6" spans="1:11" s="58" customFormat="1" ht="12.75" customHeight="1">
      <c r="A6" s="44" t="s">
        <v>69</v>
      </c>
      <c r="B6" s="59">
        <f>SUM(C6:I6)</f>
        <v>765562.8899999999</v>
      </c>
      <c r="C6" s="19">
        <f>SUM(C7:C26)</f>
        <v>344201.87999999995</v>
      </c>
      <c r="D6" s="19">
        <f aca="true" t="shared" si="0" ref="D6:I6">SUM(D7:D26)</f>
        <v>99993.45</v>
      </c>
      <c r="E6" s="19">
        <f t="shared" si="0"/>
        <v>10750.77</v>
      </c>
      <c r="F6" s="19">
        <f t="shared" si="0"/>
        <v>40536.09</v>
      </c>
      <c r="G6" s="19">
        <f t="shared" si="0"/>
        <v>94651.12999999999</v>
      </c>
      <c r="H6" s="19">
        <f t="shared" si="0"/>
        <v>5399.91</v>
      </c>
      <c r="I6" s="19">
        <f t="shared" si="0"/>
        <v>170029.65999999997</v>
      </c>
      <c r="K6" s="187"/>
    </row>
    <row r="7" spans="1:11" s="58" customFormat="1" ht="12.75" customHeight="1">
      <c r="A7" s="176" t="s">
        <v>105</v>
      </c>
      <c r="B7" s="59">
        <v>50427.77</v>
      </c>
      <c r="C7" s="47">
        <v>24268.35</v>
      </c>
      <c r="D7" s="47">
        <v>6508.8</v>
      </c>
      <c r="E7" s="47">
        <v>761.01</v>
      </c>
      <c r="F7" s="47">
        <v>613.5</v>
      </c>
      <c r="G7" s="47">
        <v>8955.81</v>
      </c>
      <c r="H7" s="47" t="s">
        <v>84</v>
      </c>
      <c r="I7" s="47">
        <v>9320.3</v>
      </c>
      <c r="K7" s="187"/>
    </row>
    <row r="8" spans="1:12" ht="12.75" customHeight="1">
      <c r="A8" s="46" t="s">
        <v>70</v>
      </c>
      <c r="B8" s="59">
        <v>87044.54</v>
      </c>
      <c r="C8" s="47">
        <v>22499.61</v>
      </c>
      <c r="D8" s="47">
        <v>3372.44</v>
      </c>
      <c r="E8" s="47">
        <v>135.55</v>
      </c>
      <c r="F8" s="47">
        <v>2748.71</v>
      </c>
      <c r="G8" s="47">
        <v>5859.23</v>
      </c>
      <c r="H8" s="47">
        <v>0.4</v>
      </c>
      <c r="I8" s="47">
        <v>52428.6</v>
      </c>
      <c r="K8" s="188"/>
      <c r="L8" s="172"/>
    </row>
    <row r="9" spans="1:12" ht="12.75" customHeight="1">
      <c r="A9" s="46" t="s">
        <v>71</v>
      </c>
      <c r="B9" s="59">
        <v>56258.93</v>
      </c>
      <c r="C9" s="47">
        <v>37376.53</v>
      </c>
      <c r="D9" s="47">
        <v>8271.63</v>
      </c>
      <c r="E9" s="47">
        <v>871.09</v>
      </c>
      <c r="F9" s="47">
        <v>632.9</v>
      </c>
      <c r="G9" s="47">
        <v>7798.76</v>
      </c>
      <c r="H9" s="47">
        <v>984.62</v>
      </c>
      <c r="I9" s="47">
        <v>323.4</v>
      </c>
      <c r="K9" s="188"/>
      <c r="L9" s="172"/>
    </row>
    <row r="10" spans="1:12" ht="12.75" customHeight="1">
      <c r="A10" s="46" t="s">
        <v>72</v>
      </c>
      <c r="B10" s="59">
        <v>93811.22</v>
      </c>
      <c r="C10" s="47">
        <v>29949.33</v>
      </c>
      <c r="D10" s="47">
        <v>8594.36</v>
      </c>
      <c r="E10" s="47">
        <v>321.1</v>
      </c>
      <c r="F10" s="47">
        <v>1513.45</v>
      </c>
      <c r="G10" s="47">
        <v>7236.19</v>
      </c>
      <c r="H10" s="47">
        <v>90</v>
      </c>
      <c r="I10" s="47">
        <v>46106.79</v>
      </c>
      <c r="K10" s="188"/>
      <c r="L10" s="172"/>
    </row>
    <row r="11" spans="1:12" ht="12.75" customHeight="1">
      <c r="A11" s="46" t="s">
        <v>73</v>
      </c>
      <c r="B11" s="59">
        <v>19857.13</v>
      </c>
      <c r="C11" s="47">
        <v>10142.46</v>
      </c>
      <c r="D11" s="47">
        <v>3355.76</v>
      </c>
      <c r="E11" s="47">
        <v>919.1</v>
      </c>
      <c r="F11" s="47">
        <v>0.7</v>
      </c>
      <c r="G11" s="47">
        <v>3690.34</v>
      </c>
      <c r="H11" s="47">
        <v>1655.22</v>
      </c>
      <c r="I11" s="47">
        <v>93.55</v>
      </c>
      <c r="K11" s="188"/>
      <c r="L11" s="172"/>
    </row>
    <row r="12" spans="1:14" ht="12.75" customHeight="1">
      <c r="A12" s="46" t="s">
        <v>74</v>
      </c>
      <c r="B12" s="59">
        <v>36732.77</v>
      </c>
      <c r="C12" s="47">
        <v>19961.71</v>
      </c>
      <c r="D12" s="47">
        <v>4888.01</v>
      </c>
      <c r="E12" s="47">
        <v>999.49</v>
      </c>
      <c r="F12" s="47">
        <v>967.1</v>
      </c>
      <c r="G12" s="47">
        <v>4971.33</v>
      </c>
      <c r="H12" s="47">
        <v>34.2</v>
      </c>
      <c r="I12" s="47">
        <v>4910.93</v>
      </c>
      <c r="K12" s="188"/>
      <c r="L12" s="172"/>
      <c r="N12" s="61"/>
    </row>
    <row r="13" spans="1:12" ht="12.75" customHeight="1">
      <c r="A13" s="46" t="s">
        <v>75</v>
      </c>
      <c r="B13" s="59">
        <v>45857.17</v>
      </c>
      <c r="C13" s="47">
        <v>19271.87</v>
      </c>
      <c r="D13" s="47">
        <v>11486.86</v>
      </c>
      <c r="E13" s="47">
        <v>1098.1</v>
      </c>
      <c r="F13" s="47">
        <v>361.1</v>
      </c>
      <c r="G13" s="47">
        <v>6536.64</v>
      </c>
      <c r="H13" s="47">
        <v>178.1</v>
      </c>
      <c r="I13" s="47">
        <v>6924.5</v>
      </c>
      <c r="K13" s="188"/>
      <c r="L13" s="172"/>
    </row>
    <row r="14" spans="1:12" ht="12.75" customHeight="1">
      <c r="A14" s="46" t="s">
        <v>107</v>
      </c>
      <c r="B14" s="59">
        <v>33170.16</v>
      </c>
      <c r="C14" s="47">
        <v>21467.06</v>
      </c>
      <c r="D14" s="47">
        <v>6256.19</v>
      </c>
      <c r="E14" s="47">
        <v>526.72</v>
      </c>
      <c r="F14" s="47">
        <v>415.47</v>
      </c>
      <c r="G14" s="47">
        <v>4190.57</v>
      </c>
      <c r="H14" s="47">
        <v>2.2</v>
      </c>
      <c r="I14" s="47">
        <v>311.95</v>
      </c>
      <c r="K14" s="188"/>
      <c r="L14" s="172"/>
    </row>
    <row r="15" spans="1:12" ht="12.75" customHeight="1">
      <c r="A15" s="46" t="s">
        <v>76</v>
      </c>
      <c r="B15" s="59">
        <v>33790.57</v>
      </c>
      <c r="C15" s="47">
        <v>15248.83</v>
      </c>
      <c r="D15" s="47">
        <v>3084.86</v>
      </c>
      <c r="E15" s="47">
        <v>917.33</v>
      </c>
      <c r="F15" s="47">
        <v>4406.74</v>
      </c>
      <c r="G15" s="47">
        <v>6416.93</v>
      </c>
      <c r="H15" s="47">
        <v>20.3</v>
      </c>
      <c r="I15" s="47">
        <v>3695.58</v>
      </c>
      <c r="K15" s="188"/>
      <c r="L15" s="172"/>
    </row>
    <row r="16" spans="1:12" ht="12.75" customHeight="1">
      <c r="A16" s="46" t="s">
        <v>77</v>
      </c>
      <c r="B16" s="59">
        <v>44106.46</v>
      </c>
      <c r="C16" s="47">
        <v>25429.2</v>
      </c>
      <c r="D16" s="47">
        <v>3154.89</v>
      </c>
      <c r="E16" s="47">
        <v>113.56</v>
      </c>
      <c r="F16" s="47">
        <v>5210.86</v>
      </c>
      <c r="G16" s="47">
        <v>3356.55</v>
      </c>
      <c r="H16" s="47" t="s">
        <v>84</v>
      </c>
      <c r="I16" s="47">
        <v>6841.4</v>
      </c>
      <c r="K16" s="188"/>
      <c r="L16" s="172"/>
    </row>
    <row r="17" spans="1:12" ht="12.75" customHeight="1">
      <c r="A17" s="46" t="s">
        <v>78</v>
      </c>
      <c r="B17" s="59">
        <v>14803.03</v>
      </c>
      <c r="C17" s="47">
        <v>7730.91</v>
      </c>
      <c r="D17" s="47">
        <v>1913.65</v>
      </c>
      <c r="E17" s="47">
        <v>884.5</v>
      </c>
      <c r="F17" s="47">
        <v>49.4</v>
      </c>
      <c r="G17" s="47">
        <v>3079.71</v>
      </c>
      <c r="H17" s="47">
        <v>1138.36</v>
      </c>
      <c r="I17" s="47">
        <v>6.5</v>
      </c>
      <c r="K17" s="188"/>
      <c r="L17" s="172"/>
    </row>
    <row r="18" spans="1:12" ht="12.75" customHeight="1">
      <c r="A18" s="46" t="s">
        <v>79</v>
      </c>
      <c r="B18" s="59">
        <v>7116.52</v>
      </c>
      <c r="C18" s="47">
        <v>730.36</v>
      </c>
      <c r="D18" s="47">
        <v>492.02</v>
      </c>
      <c r="E18" s="47">
        <v>237.58</v>
      </c>
      <c r="F18" s="47" t="s">
        <v>84</v>
      </c>
      <c r="G18" s="47">
        <v>478.96</v>
      </c>
      <c r="H18" s="47">
        <v>732.88</v>
      </c>
      <c r="I18" s="47">
        <v>4444.71</v>
      </c>
      <c r="K18" s="188"/>
      <c r="L18" s="172"/>
    </row>
    <row r="19" spans="1:13" ht="12.75" customHeight="1">
      <c r="A19" s="46" t="s">
        <v>80</v>
      </c>
      <c r="B19" s="59">
        <v>38949.45</v>
      </c>
      <c r="C19" s="47">
        <v>17947.53</v>
      </c>
      <c r="D19" s="47">
        <v>3221.09</v>
      </c>
      <c r="E19" s="47">
        <v>358.91</v>
      </c>
      <c r="F19" s="47">
        <v>7832.6</v>
      </c>
      <c r="G19" s="47">
        <v>8305.86</v>
      </c>
      <c r="H19" s="47" t="s">
        <v>84</v>
      </c>
      <c r="I19" s="47">
        <v>1283.46</v>
      </c>
      <c r="K19" s="188"/>
      <c r="L19" s="172"/>
      <c r="M19" s="61"/>
    </row>
    <row r="20" spans="1:12" ht="12.75" customHeight="1">
      <c r="A20" s="46" t="s">
        <v>81</v>
      </c>
      <c r="B20" s="59">
        <v>37311.89</v>
      </c>
      <c r="C20" s="47">
        <v>18940.96</v>
      </c>
      <c r="D20" s="47">
        <v>1511.79</v>
      </c>
      <c r="E20" s="47">
        <v>50.77</v>
      </c>
      <c r="F20" s="47">
        <v>12929.38</v>
      </c>
      <c r="G20" s="47">
        <v>2802.11</v>
      </c>
      <c r="H20" s="47" t="s">
        <v>84</v>
      </c>
      <c r="I20" s="47">
        <v>1076.88</v>
      </c>
      <c r="K20" s="188"/>
      <c r="L20" s="172"/>
    </row>
    <row r="21" spans="1:12" ht="12.75" customHeight="1">
      <c r="A21" s="46" t="s">
        <v>82</v>
      </c>
      <c r="B21" s="59">
        <v>93520.14</v>
      </c>
      <c r="C21" s="47">
        <v>47851.79</v>
      </c>
      <c r="D21" s="47">
        <v>28952.07</v>
      </c>
      <c r="E21" s="47">
        <v>1309.76</v>
      </c>
      <c r="F21" s="47">
        <v>65.6</v>
      </c>
      <c r="G21" s="47">
        <v>13095.77</v>
      </c>
      <c r="H21" s="47">
        <v>563.23</v>
      </c>
      <c r="I21" s="47">
        <v>1681.92</v>
      </c>
      <c r="K21" s="188"/>
      <c r="L21" s="172"/>
    </row>
    <row r="22" spans="1:12" ht="12.75" customHeight="1">
      <c r="A22" s="176" t="s">
        <v>106</v>
      </c>
      <c r="B22" s="59">
        <v>10255.52</v>
      </c>
      <c r="C22" s="47">
        <v>5129.92</v>
      </c>
      <c r="D22" s="47">
        <v>1268.35</v>
      </c>
      <c r="E22" s="47">
        <v>293.5</v>
      </c>
      <c r="F22" s="47">
        <v>10.7</v>
      </c>
      <c r="G22" s="47">
        <v>3538.25</v>
      </c>
      <c r="H22" s="47" t="s">
        <v>84</v>
      </c>
      <c r="I22" s="47">
        <v>14.8</v>
      </c>
      <c r="K22" s="188"/>
      <c r="L22" s="172"/>
    </row>
    <row r="23" spans="1:12" ht="12.75" customHeight="1">
      <c r="A23" s="46" t="s">
        <v>83</v>
      </c>
      <c r="B23" s="59">
        <v>58686.04</v>
      </c>
      <c r="C23" s="47">
        <v>17581.49</v>
      </c>
      <c r="D23" s="47">
        <v>3176.37</v>
      </c>
      <c r="E23" s="47">
        <v>950.5</v>
      </c>
      <c r="F23" s="47">
        <v>2766.38</v>
      </c>
      <c r="G23" s="47">
        <v>4020.73</v>
      </c>
      <c r="H23" s="47">
        <v>0.4</v>
      </c>
      <c r="I23" s="47">
        <v>30190.18</v>
      </c>
      <c r="K23" s="188"/>
      <c r="L23" s="172"/>
    </row>
    <row r="24" spans="1:12" ht="12.75" customHeight="1">
      <c r="A24" s="46" t="s">
        <v>111</v>
      </c>
      <c r="B24" s="59">
        <v>42.63</v>
      </c>
      <c r="C24" s="47">
        <v>23</v>
      </c>
      <c r="D24" s="47">
        <v>3.6</v>
      </c>
      <c r="E24" s="47">
        <v>0.9</v>
      </c>
      <c r="F24" s="47" t="s">
        <v>84</v>
      </c>
      <c r="G24" s="47">
        <v>14.93</v>
      </c>
      <c r="H24" s="47" t="s">
        <v>84</v>
      </c>
      <c r="I24" s="47">
        <v>0.2</v>
      </c>
      <c r="K24" s="188"/>
      <c r="L24" s="172"/>
    </row>
    <row r="25" spans="1:12" ht="12.75" customHeight="1">
      <c r="A25" s="46" t="s">
        <v>85</v>
      </c>
      <c r="B25" s="59">
        <v>8.3</v>
      </c>
      <c r="C25" s="281">
        <v>6.9</v>
      </c>
      <c r="D25" s="281">
        <v>0</v>
      </c>
      <c r="E25" s="281">
        <v>0.4</v>
      </c>
      <c r="F25" s="281" t="s">
        <v>84</v>
      </c>
      <c r="G25" s="281">
        <v>0.7</v>
      </c>
      <c r="H25" s="281" t="s">
        <v>84</v>
      </c>
      <c r="I25" s="281">
        <v>0.3</v>
      </c>
      <c r="K25" s="188"/>
      <c r="L25" s="172"/>
    </row>
    <row r="26" spans="1:12" ht="12.75" customHeight="1">
      <c r="A26" s="49" t="s">
        <v>86</v>
      </c>
      <c r="B26" s="60">
        <v>3812.65</v>
      </c>
      <c r="C26" s="51">
        <v>2644.07</v>
      </c>
      <c r="D26" s="51">
        <v>480.71</v>
      </c>
      <c r="E26" s="51">
        <v>0.9</v>
      </c>
      <c r="F26" s="51">
        <v>11.5</v>
      </c>
      <c r="G26" s="51">
        <v>301.76</v>
      </c>
      <c r="H26" s="51" t="s">
        <v>84</v>
      </c>
      <c r="I26" s="51">
        <v>373.71</v>
      </c>
      <c r="K26" s="188"/>
      <c r="L26" s="172"/>
    </row>
    <row r="28" ht="12.75">
      <c r="C28" s="61"/>
    </row>
    <row r="29" ht="12.75">
      <c r="C29" s="61"/>
    </row>
    <row r="34" ht="12.75">
      <c r="C34" s="52" t="s">
        <v>200</v>
      </c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63" customWidth="1"/>
    <col min="2" max="2" width="9.875" style="63" customWidth="1"/>
    <col min="3" max="3" width="9.25390625" style="63" customWidth="1"/>
    <col min="4" max="4" width="8.75390625" style="63" customWidth="1"/>
    <col min="5" max="6" width="9.875" style="63" customWidth="1"/>
    <col min="7" max="7" width="8.375" style="63" customWidth="1"/>
    <col min="8" max="9" width="9.875" style="63" customWidth="1"/>
    <col min="10" max="10" width="8.75390625" style="63" customWidth="1"/>
    <col min="11" max="11" width="9.625" style="63" customWidth="1"/>
    <col min="12" max="13" width="9.00390625" style="63" customWidth="1"/>
    <col min="14" max="14" width="5.625" style="63" customWidth="1"/>
    <col min="15" max="15" width="10.875" style="63" customWidth="1"/>
    <col min="16" max="16384" width="9.125" style="63" customWidth="1"/>
  </cols>
  <sheetData>
    <row r="1" spans="1:13" ht="29.25" customHeight="1">
      <c r="A1" s="390" t="s">
        <v>131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68</v>
      </c>
    </row>
    <row r="3" spans="1:13" ht="15" customHeight="1">
      <c r="A3" s="391"/>
      <c r="B3" s="386" t="s">
        <v>115</v>
      </c>
      <c r="C3" s="386"/>
      <c r="D3" s="386"/>
      <c r="E3" s="386" t="s">
        <v>119</v>
      </c>
      <c r="F3" s="386"/>
      <c r="G3" s="387"/>
      <c r="H3" s="387"/>
      <c r="I3" s="387"/>
      <c r="J3" s="387"/>
      <c r="K3" s="387"/>
      <c r="L3" s="387"/>
      <c r="M3" s="388"/>
    </row>
    <row r="4" spans="1:13" ht="27" customHeight="1">
      <c r="A4" s="392"/>
      <c r="B4" s="386"/>
      <c r="C4" s="386"/>
      <c r="D4" s="386"/>
      <c r="E4" s="386" t="s">
        <v>116</v>
      </c>
      <c r="F4" s="386"/>
      <c r="G4" s="386"/>
      <c r="H4" s="386" t="s">
        <v>117</v>
      </c>
      <c r="I4" s="386"/>
      <c r="J4" s="386"/>
      <c r="K4" s="386" t="s">
        <v>118</v>
      </c>
      <c r="L4" s="386"/>
      <c r="M4" s="389"/>
    </row>
    <row r="5" spans="1:14" ht="47.25" customHeight="1">
      <c r="A5" s="392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195</v>
      </c>
      <c r="H5" s="310" t="s">
        <v>194</v>
      </c>
      <c r="I5" s="310" t="s">
        <v>120</v>
      </c>
      <c r="J5" s="310" t="s">
        <v>195</v>
      </c>
      <c r="K5" s="310" t="s">
        <v>194</v>
      </c>
      <c r="L5" s="310" t="s">
        <v>120</v>
      </c>
      <c r="M5" s="311" t="s">
        <v>195</v>
      </c>
      <c r="N5" s="190"/>
    </row>
    <row r="6" spans="1:26" s="189" customFormat="1" ht="12.75" customHeight="1">
      <c r="A6" s="44" t="s">
        <v>69</v>
      </c>
      <c r="B6" s="45">
        <v>450626.1</v>
      </c>
      <c r="C6" s="45">
        <v>427344.19</v>
      </c>
      <c r="D6" s="45">
        <v>105.44805815658803</v>
      </c>
      <c r="E6" s="45">
        <v>175460.63000000003</v>
      </c>
      <c r="F6" s="45">
        <v>157460.88000000003</v>
      </c>
      <c r="G6" s="45">
        <v>111.43125200367227</v>
      </c>
      <c r="H6" s="45">
        <v>67992.31999999999</v>
      </c>
      <c r="I6" s="45">
        <v>65565.00999999998</v>
      </c>
      <c r="J6" s="45">
        <v>103.70214234696222</v>
      </c>
      <c r="K6" s="45">
        <v>207173.2</v>
      </c>
      <c r="L6" s="45">
        <v>204318.3</v>
      </c>
      <c r="M6" s="45">
        <v>101.39728061558853</v>
      </c>
      <c r="N6" s="62"/>
      <c r="O6" s="64"/>
      <c r="P6" s="64"/>
      <c r="Q6" s="65"/>
      <c r="R6" s="64"/>
      <c r="S6" s="64"/>
      <c r="T6" s="65"/>
      <c r="U6" s="64"/>
      <c r="V6" s="64"/>
      <c r="W6" s="65"/>
      <c r="X6" s="64"/>
      <c r="Y6" s="64"/>
      <c r="Z6" s="65"/>
    </row>
    <row r="7" spans="1:26" s="189" customFormat="1" ht="12.75" customHeight="1">
      <c r="A7" s="185" t="s">
        <v>105</v>
      </c>
      <c r="B7" s="45">
        <v>28818.760000000002</v>
      </c>
      <c r="C7" s="45">
        <v>27654.98</v>
      </c>
      <c r="D7" s="45">
        <v>104.20821132396408</v>
      </c>
      <c r="E7" s="47">
        <v>7288.43</v>
      </c>
      <c r="F7" s="47">
        <v>6922.93</v>
      </c>
      <c r="G7" s="45">
        <v>105.27955648836547</v>
      </c>
      <c r="H7" s="47">
        <v>11375.93</v>
      </c>
      <c r="I7" s="47">
        <v>10844.85</v>
      </c>
      <c r="J7" s="45">
        <v>104.89707095994872</v>
      </c>
      <c r="K7" s="47">
        <v>10154.4</v>
      </c>
      <c r="L7" s="47">
        <v>9887.2</v>
      </c>
      <c r="M7" s="45">
        <v>102.70248401974268</v>
      </c>
      <c r="N7" s="62"/>
      <c r="O7" s="64"/>
      <c r="P7" s="64"/>
      <c r="Q7" s="65"/>
      <c r="R7" s="64"/>
      <c r="S7" s="64"/>
      <c r="T7" s="65"/>
      <c r="U7" s="64"/>
      <c r="V7" s="64"/>
      <c r="W7" s="65"/>
      <c r="X7" s="64"/>
      <c r="Y7" s="64"/>
      <c r="Z7" s="65"/>
    </row>
    <row r="8" spans="1:26" s="189" customFormat="1" ht="12.75" customHeight="1">
      <c r="A8" s="46" t="s">
        <v>70</v>
      </c>
      <c r="B8" s="45">
        <v>59681.43</v>
      </c>
      <c r="C8" s="45">
        <v>55958.170000000006</v>
      </c>
      <c r="D8" s="45">
        <v>106.6536486093094</v>
      </c>
      <c r="E8" s="47">
        <v>44811.63</v>
      </c>
      <c r="F8" s="47">
        <v>40852.87</v>
      </c>
      <c r="G8" s="45">
        <v>109.69028614146325</v>
      </c>
      <c r="H8" s="47">
        <v>1602.8</v>
      </c>
      <c r="I8" s="47">
        <v>1632.3</v>
      </c>
      <c r="J8" s="45">
        <v>98.19273417876616</v>
      </c>
      <c r="K8" s="47">
        <v>13267</v>
      </c>
      <c r="L8" s="47">
        <v>13473</v>
      </c>
      <c r="M8" s="45">
        <v>98.47101610628665</v>
      </c>
      <c r="N8" s="62"/>
      <c r="O8" s="64"/>
      <c r="P8" s="64"/>
      <c r="Q8" s="65"/>
      <c r="R8" s="64"/>
      <c r="S8" s="64"/>
      <c r="T8" s="65"/>
      <c r="U8" s="64"/>
      <c r="V8" s="64"/>
      <c r="W8" s="65"/>
      <c r="X8" s="64"/>
      <c r="Y8" s="64"/>
      <c r="Z8" s="65"/>
    </row>
    <row r="9" spans="1:26" s="189" customFormat="1" ht="12.75" customHeight="1">
      <c r="A9" s="46" t="s">
        <v>71</v>
      </c>
      <c r="B9" s="45">
        <v>28349.9</v>
      </c>
      <c r="C9" s="45">
        <v>27951.440000000002</v>
      </c>
      <c r="D9" s="45">
        <v>101.42554372869519</v>
      </c>
      <c r="E9" s="47">
        <v>3812.1</v>
      </c>
      <c r="F9" s="47">
        <v>4216.34</v>
      </c>
      <c r="G9" s="45">
        <v>90.41253788831071</v>
      </c>
      <c r="H9" s="47">
        <v>4711.6</v>
      </c>
      <c r="I9" s="47">
        <v>4104.4</v>
      </c>
      <c r="J9" s="45">
        <v>114.7938797388169</v>
      </c>
      <c r="K9" s="47">
        <v>19826.2</v>
      </c>
      <c r="L9" s="47">
        <v>19630.7</v>
      </c>
      <c r="M9" s="45">
        <v>100.99588909208535</v>
      </c>
      <c r="N9" s="62"/>
      <c r="O9" s="64"/>
      <c r="P9" s="64"/>
      <c r="Q9" s="65"/>
      <c r="R9" s="64"/>
      <c r="S9" s="64"/>
      <c r="T9" s="65"/>
      <c r="U9" s="64"/>
      <c r="V9" s="64"/>
      <c r="W9" s="65"/>
      <c r="X9" s="64"/>
      <c r="Y9" s="64"/>
      <c r="Z9" s="65"/>
    </row>
    <row r="10" spans="1:26" s="189" customFormat="1" ht="12.75" customHeight="1">
      <c r="A10" s="46" t="s">
        <v>72</v>
      </c>
      <c r="B10" s="45">
        <v>62382.18</v>
      </c>
      <c r="C10" s="45">
        <v>64209.5</v>
      </c>
      <c r="D10" s="45">
        <v>97.15412828319796</v>
      </c>
      <c r="E10" s="47">
        <v>39168.28</v>
      </c>
      <c r="F10" s="47">
        <v>41771.9</v>
      </c>
      <c r="G10" s="45">
        <v>93.76705392859793</v>
      </c>
      <c r="H10" s="47">
        <v>7889.4</v>
      </c>
      <c r="I10" s="47">
        <v>7640.9</v>
      </c>
      <c r="J10" s="45">
        <v>103.25223468439583</v>
      </c>
      <c r="K10" s="47">
        <v>15324.5</v>
      </c>
      <c r="L10" s="47">
        <v>14796.7</v>
      </c>
      <c r="M10" s="45">
        <v>103.56701156338913</v>
      </c>
      <c r="N10" s="62"/>
      <c r="O10" s="64"/>
      <c r="P10" s="64"/>
      <c r="Q10" s="65"/>
      <c r="R10" s="64"/>
      <c r="S10" s="64"/>
      <c r="T10" s="65"/>
      <c r="U10" s="64"/>
      <c r="V10" s="64"/>
      <c r="W10" s="65"/>
      <c r="X10" s="64"/>
      <c r="Y10" s="64"/>
      <c r="Z10" s="65"/>
    </row>
    <row r="11" spans="1:26" s="189" customFormat="1" ht="12.75" customHeight="1">
      <c r="A11" s="46" t="s">
        <v>73</v>
      </c>
      <c r="B11" s="45">
        <v>10306.91</v>
      </c>
      <c r="C11" s="45">
        <v>10122.16</v>
      </c>
      <c r="D11" s="45">
        <v>101.82520331628822</v>
      </c>
      <c r="E11" s="47">
        <v>161.21</v>
      </c>
      <c r="F11" s="47">
        <v>109.16</v>
      </c>
      <c r="G11" s="45">
        <v>147.68230120923417</v>
      </c>
      <c r="H11" s="47">
        <v>2644.3</v>
      </c>
      <c r="I11" s="47">
        <v>2613.8</v>
      </c>
      <c r="J11" s="45">
        <v>101.16688346468743</v>
      </c>
      <c r="K11" s="47">
        <v>7501.4</v>
      </c>
      <c r="L11" s="47">
        <v>7399.2</v>
      </c>
      <c r="M11" s="45">
        <v>101.38123040328684</v>
      </c>
      <c r="N11" s="62"/>
      <c r="O11" s="64"/>
      <c r="P11" s="64"/>
      <c r="Q11" s="65"/>
      <c r="R11" s="64"/>
      <c r="S11" s="64"/>
      <c r="T11" s="65"/>
      <c r="U11" s="64"/>
      <c r="V11" s="64"/>
      <c r="W11" s="65"/>
      <c r="X11" s="64"/>
      <c r="Y11" s="64"/>
      <c r="Z11" s="65"/>
    </row>
    <row r="12" spans="1:26" s="189" customFormat="1" ht="12.75" customHeight="1">
      <c r="A12" s="46" t="s">
        <v>74</v>
      </c>
      <c r="B12" s="45">
        <v>19397.83</v>
      </c>
      <c r="C12" s="45">
        <v>17933.32</v>
      </c>
      <c r="D12" s="45">
        <v>108.16641871109198</v>
      </c>
      <c r="E12" s="47">
        <v>4766.93</v>
      </c>
      <c r="F12" s="47">
        <v>4025.92</v>
      </c>
      <c r="G12" s="45">
        <v>118.40597925443129</v>
      </c>
      <c r="H12" s="47">
        <v>6319.3</v>
      </c>
      <c r="I12" s="47">
        <v>5862.4</v>
      </c>
      <c r="J12" s="45">
        <v>107.79373635371181</v>
      </c>
      <c r="K12" s="47">
        <v>8311.6</v>
      </c>
      <c r="L12" s="47">
        <v>8045</v>
      </c>
      <c r="M12" s="45">
        <v>103.31385954008701</v>
      </c>
      <c r="N12" s="62"/>
      <c r="O12" s="64"/>
      <c r="P12" s="64"/>
      <c r="Q12" s="65"/>
      <c r="R12" s="64"/>
      <c r="S12" s="64"/>
      <c r="T12" s="65"/>
      <c r="U12" s="64"/>
      <c r="V12" s="64"/>
      <c r="W12" s="65"/>
      <c r="X12" s="64"/>
      <c r="Y12" s="64"/>
      <c r="Z12" s="65"/>
    </row>
    <row r="13" spans="1:26" s="189" customFormat="1" ht="12.75" customHeight="1">
      <c r="A13" s="46" t="s">
        <v>75</v>
      </c>
      <c r="B13" s="45">
        <v>25707.64</v>
      </c>
      <c r="C13" s="45">
        <v>24191.7</v>
      </c>
      <c r="D13" s="45">
        <v>106.26636408354932</v>
      </c>
      <c r="E13" s="47">
        <v>6222.64</v>
      </c>
      <c r="F13" s="47">
        <v>5069.71</v>
      </c>
      <c r="G13" s="45">
        <v>122.74153748439261</v>
      </c>
      <c r="H13" s="47">
        <v>6199.7</v>
      </c>
      <c r="I13" s="47">
        <v>5967.29</v>
      </c>
      <c r="J13" s="45">
        <v>103.894732784899</v>
      </c>
      <c r="K13" s="47">
        <v>13285.3</v>
      </c>
      <c r="L13" s="47">
        <v>13154.7</v>
      </c>
      <c r="M13" s="45">
        <v>100.99280105209544</v>
      </c>
      <c r="N13" s="62"/>
      <c r="O13" s="64"/>
      <c r="P13" s="64"/>
      <c r="Q13" s="65"/>
      <c r="R13" s="64"/>
      <c r="S13" s="64"/>
      <c r="T13" s="65"/>
      <c r="U13" s="64"/>
      <c r="V13" s="64"/>
      <c r="W13" s="65"/>
      <c r="X13" s="64"/>
      <c r="Y13" s="64"/>
      <c r="Z13" s="65"/>
    </row>
    <row r="14" spans="1:26" s="189" customFormat="1" ht="12.75" customHeight="1">
      <c r="A14" s="46" t="s">
        <v>107</v>
      </c>
      <c r="B14" s="45">
        <v>16978.489999999998</v>
      </c>
      <c r="C14" s="45">
        <v>16815.29</v>
      </c>
      <c r="D14" s="45">
        <v>100.97054525970113</v>
      </c>
      <c r="E14" s="47">
        <v>886.14</v>
      </c>
      <c r="F14" s="47">
        <v>1155.01</v>
      </c>
      <c r="G14" s="45">
        <v>76.72141366741413</v>
      </c>
      <c r="H14" s="47">
        <v>5746.45</v>
      </c>
      <c r="I14" s="47">
        <v>5596.38</v>
      </c>
      <c r="J14" s="45">
        <v>102.68155486225024</v>
      </c>
      <c r="K14" s="47">
        <v>10345.9</v>
      </c>
      <c r="L14" s="47">
        <v>10063.9</v>
      </c>
      <c r="M14" s="45">
        <v>102.80209461540754</v>
      </c>
      <c r="N14" s="62"/>
      <c r="O14" s="64"/>
      <c r="P14" s="64"/>
      <c r="Q14" s="65"/>
      <c r="R14" s="64"/>
      <c r="S14" s="64"/>
      <c r="T14" s="65"/>
      <c r="U14" s="64"/>
      <c r="V14" s="64"/>
      <c r="W14" s="65"/>
      <c r="X14" s="64"/>
      <c r="Y14" s="64"/>
      <c r="Z14" s="65"/>
    </row>
    <row r="15" spans="1:26" s="189" customFormat="1" ht="12.75" customHeight="1">
      <c r="A15" s="46" t="s">
        <v>76</v>
      </c>
      <c r="B15" s="45">
        <v>19434.239999999998</v>
      </c>
      <c r="C15" s="45">
        <v>19941.03</v>
      </c>
      <c r="D15" s="45">
        <v>97.45855655399947</v>
      </c>
      <c r="E15" s="47">
        <v>6422.84</v>
      </c>
      <c r="F15" s="47">
        <v>7060.93</v>
      </c>
      <c r="G15" s="45">
        <v>90.96308843169383</v>
      </c>
      <c r="H15" s="47">
        <v>3808.9</v>
      </c>
      <c r="I15" s="47">
        <v>3666.5</v>
      </c>
      <c r="J15" s="45">
        <v>103.88381290058639</v>
      </c>
      <c r="K15" s="47">
        <v>9202.5</v>
      </c>
      <c r="L15" s="47">
        <v>9213.6</v>
      </c>
      <c r="M15" s="45">
        <v>99.87952591820786</v>
      </c>
      <c r="N15" s="62"/>
      <c r="O15" s="64"/>
      <c r="P15" s="64"/>
      <c r="Q15" s="65"/>
      <c r="R15" s="64"/>
      <c r="S15" s="64"/>
      <c r="T15" s="65"/>
      <c r="U15" s="64"/>
      <c r="V15" s="64"/>
      <c r="W15" s="65"/>
      <c r="X15" s="64"/>
      <c r="Y15" s="64"/>
      <c r="Z15" s="65"/>
    </row>
    <row r="16" spans="1:26" s="189" customFormat="1" ht="12.75" customHeight="1">
      <c r="A16" s="46" t="s">
        <v>77</v>
      </c>
      <c r="B16" s="45">
        <v>25293.02</v>
      </c>
      <c r="C16" s="45">
        <v>23923.43</v>
      </c>
      <c r="D16" s="45">
        <v>105.72488978378101</v>
      </c>
      <c r="E16" s="47">
        <v>8982.32</v>
      </c>
      <c r="F16" s="47">
        <v>8030.53</v>
      </c>
      <c r="G16" s="45">
        <v>111.8521442544888</v>
      </c>
      <c r="H16" s="47">
        <v>869.2</v>
      </c>
      <c r="I16" s="47">
        <v>842.7</v>
      </c>
      <c r="J16" s="45">
        <v>103.14465408805033</v>
      </c>
      <c r="K16" s="47">
        <v>15441.5</v>
      </c>
      <c r="L16" s="47">
        <v>15050.2</v>
      </c>
      <c r="M16" s="45">
        <v>102.59996544896413</v>
      </c>
      <c r="N16" s="62"/>
      <c r="O16" s="64"/>
      <c r="P16" s="64"/>
      <c r="Q16" s="65"/>
      <c r="R16" s="64"/>
      <c r="S16" s="64"/>
      <c r="T16" s="65"/>
      <c r="U16" s="64"/>
      <c r="V16" s="64"/>
      <c r="W16" s="65"/>
      <c r="X16" s="64"/>
      <c r="Y16" s="64"/>
      <c r="Z16" s="65"/>
    </row>
    <row r="17" spans="1:26" s="189" customFormat="1" ht="12.75" customHeight="1">
      <c r="A17" s="46" t="s">
        <v>78</v>
      </c>
      <c r="B17" s="45">
        <v>7726.9800000000005</v>
      </c>
      <c r="C17" s="45">
        <v>7553.900000000001</v>
      </c>
      <c r="D17" s="45">
        <v>102.29126676286423</v>
      </c>
      <c r="E17" s="47">
        <v>311.68</v>
      </c>
      <c r="F17" s="47">
        <v>305</v>
      </c>
      <c r="G17" s="45">
        <v>102.19016393442624</v>
      </c>
      <c r="H17" s="47">
        <v>1127.5</v>
      </c>
      <c r="I17" s="47">
        <v>1083.8</v>
      </c>
      <c r="J17" s="45">
        <v>104.03210924524821</v>
      </c>
      <c r="K17" s="47">
        <v>6287.8</v>
      </c>
      <c r="L17" s="47">
        <v>6165.1</v>
      </c>
      <c r="M17" s="45">
        <v>101.99023535709071</v>
      </c>
      <c r="N17" s="62"/>
      <c r="O17" s="64"/>
      <c r="P17" s="64"/>
      <c r="Q17" s="65"/>
      <c r="R17" s="64"/>
      <c r="S17" s="64"/>
      <c r="T17" s="65"/>
      <c r="U17" s="64"/>
      <c r="V17" s="64"/>
      <c r="W17" s="65"/>
      <c r="X17" s="64"/>
      <c r="Y17" s="64"/>
      <c r="Z17" s="65"/>
    </row>
    <row r="18" spans="1:26" s="189" customFormat="1" ht="12.75" customHeight="1">
      <c r="A18" s="46" t="s">
        <v>79</v>
      </c>
      <c r="B18" s="45">
        <v>4768.2699999999995</v>
      </c>
      <c r="C18" s="45">
        <v>3330.02</v>
      </c>
      <c r="D18" s="45">
        <v>143.19043128870098</v>
      </c>
      <c r="E18" s="47">
        <v>3336.77</v>
      </c>
      <c r="F18" s="47">
        <v>1853.22</v>
      </c>
      <c r="G18" s="45">
        <v>180.05255717076224</v>
      </c>
      <c r="H18" s="47">
        <v>391.7</v>
      </c>
      <c r="I18" s="47">
        <v>391.2</v>
      </c>
      <c r="J18" s="45">
        <v>100.1278118609407</v>
      </c>
      <c r="K18" s="47">
        <v>1039.8</v>
      </c>
      <c r="L18" s="47">
        <v>1085.6</v>
      </c>
      <c r="M18" s="45">
        <v>95.78113485630065</v>
      </c>
      <c r="N18" s="62"/>
      <c r="O18" s="64"/>
      <c r="P18" s="64"/>
      <c r="Q18" s="65"/>
      <c r="R18" s="64"/>
      <c r="S18" s="64"/>
      <c r="T18" s="65"/>
      <c r="U18" s="64"/>
      <c r="V18" s="64"/>
      <c r="W18" s="65"/>
      <c r="X18" s="64"/>
      <c r="Y18" s="64"/>
      <c r="Z18" s="65"/>
    </row>
    <row r="19" spans="1:26" s="189" customFormat="1" ht="12.75" customHeight="1">
      <c r="A19" s="46" t="s">
        <v>80</v>
      </c>
      <c r="B19" s="45">
        <v>22059.4</v>
      </c>
      <c r="C19" s="45">
        <v>21665.22</v>
      </c>
      <c r="D19" s="45">
        <v>101.8196445731915</v>
      </c>
      <c r="E19" s="47">
        <v>9196.11</v>
      </c>
      <c r="F19" s="47">
        <v>8989.53</v>
      </c>
      <c r="G19" s="45">
        <v>102.29800668110569</v>
      </c>
      <c r="H19" s="47">
        <v>4240</v>
      </c>
      <c r="I19" s="47">
        <v>4110.29</v>
      </c>
      <c r="J19" s="45">
        <v>103.15671157022985</v>
      </c>
      <c r="K19" s="47">
        <v>8623.3</v>
      </c>
      <c r="L19" s="47">
        <v>8565.4</v>
      </c>
      <c r="M19" s="45">
        <v>100.67597543605669</v>
      </c>
      <c r="N19" s="62"/>
      <c r="O19" s="64"/>
      <c r="P19" s="64"/>
      <c r="Q19" s="65"/>
      <c r="R19" s="64"/>
      <c r="S19" s="64"/>
      <c r="T19" s="65"/>
      <c r="U19" s="64"/>
      <c r="V19" s="64"/>
      <c r="W19" s="65"/>
      <c r="X19" s="64"/>
      <c r="Y19" s="64"/>
      <c r="Z19" s="65"/>
    </row>
    <row r="20" spans="1:26" s="189" customFormat="1" ht="12.75" customHeight="1">
      <c r="A20" s="46" t="s">
        <v>81</v>
      </c>
      <c r="B20" s="45">
        <v>21957.86</v>
      </c>
      <c r="C20" s="45">
        <v>20386.74</v>
      </c>
      <c r="D20" s="45">
        <v>107.70657790308799</v>
      </c>
      <c r="E20" s="47">
        <v>6292.64</v>
      </c>
      <c r="F20" s="47">
        <v>4717.34</v>
      </c>
      <c r="G20" s="45">
        <v>133.3938193982202</v>
      </c>
      <c r="H20" s="47">
        <v>2071.12</v>
      </c>
      <c r="I20" s="47">
        <v>2051.2</v>
      </c>
      <c r="J20" s="45">
        <v>100.97113884555384</v>
      </c>
      <c r="K20" s="47">
        <v>13594.1</v>
      </c>
      <c r="L20" s="47">
        <v>13618.2</v>
      </c>
      <c r="M20" s="45">
        <v>99.82303094388391</v>
      </c>
      <c r="N20" s="62"/>
      <c r="O20" s="64"/>
      <c r="P20" s="64"/>
      <c r="Q20" s="65"/>
      <c r="R20" s="64"/>
      <c r="S20" s="64"/>
      <c r="T20" s="65"/>
      <c r="U20" s="64"/>
      <c r="V20" s="64"/>
      <c r="W20" s="65"/>
      <c r="X20" s="64"/>
      <c r="Y20" s="64"/>
      <c r="Z20" s="65"/>
    </row>
    <row r="21" spans="1:26" s="189" customFormat="1" ht="12.75" customHeight="1">
      <c r="A21" s="46" t="s">
        <v>82</v>
      </c>
      <c r="B21" s="45">
        <v>49104.61</v>
      </c>
      <c r="C21" s="45">
        <v>48345.35</v>
      </c>
      <c r="D21" s="45">
        <v>101.57049230174154</v>
      </c>
      <c r="E21" s="47">
        <v>6651.81</v>
      </c>
      <c r="F21" s="47">
        <v>6296.15</v>
      </c>
      <c r="G21" s="45">
        <v>105.64884889972446</v>
      </c>
      <c r="H21" s="47">
        <v>2045</v>
      </c>
      <c r="I21" s="47">
        <v>2022.8</v>
      </c>
      <c r="J21" s="45">
        <v>101.09748862962232</v>
      </c>
      <c r="K21" s="47">
        <v>40407.8</v>
      </c>
      <c r="L21" s="47">
        <v>40026.4</v>
      </c>
      <c r="M21" s="45">
        <v>100.95287110507066</v>
      </c>
      <c r="N21" s="62"/>
      <c r="O21" s="64"/>
      <c r="P21" s="64"/>
      <c r="Q21" s="65"/>
      <c r="R21" s="64"/>
      <c r="S21" s="64"/>
      <c r="T21" s="65"/>
      <c r="U21" s="64"/>
      <c r="V21" s="64"/>
      <c r="W21" s="65"/>
      <c r="X21" s="64"/>
      <c r="Y21" s="64"/>
      <c r="Z21" s="65"/>
    </row>
    <row r="22" spans="1:26" s="189" customFormat="1" ht="12.75">
      <c r="A22" s="185" t="s">
        <v>106</v>
      </c>
      <c r="B22" s="45">
        <v>5626.51</v>
      </c>
      <c r="C22" s="45">
        <v>5544.18</v>
      </c>
      <c r="D22" s="45">
        <v>101.48498064637151</v>
      </c>
      <c r="E22" s="47">
        <v>66.61</v>
      </c>
      <c r="F22" s="47">
        <v>65.18</v>
      </c>
      <c r="G22" s="45">
        <v>102.19392451672292</v>
      </c>
      <c r="H22" s="47">
        <v>2372.2</v>
      </c>
      <c r="I22" s="47">
        <v>2339.2</v>
      </c>
      <c r="J22" s="45">
        <v>101.41073871409029</v>
      </c>
      <c r="K22" s="47">
        <v>3187.7</v>
      </c>
      <c r="L22" s="47">
        <v>3139.8</v>
      </c>
      <c r="M22" s="45">
        <v>101.5255748773807</v>
      </c>
      <c r="N22" s="62"/>
      <c r="O22" s="64"/>
      <c r="P22" s="64"/>
      <c r="Q22" s="65"/>
      <c r="R22" s="64"/>
      <c r="S22" s="64"/>
      <c r="T22" s="65"/>
      <c r="U22" s="64"/>
      <c r="V22" s="64"/>
      <c r="W22" s="65"/>
      <c r="X22" s="64"/>
      <c r="Y22" s="64"/>
      <c r="Z22" s="65"/>
    </row>
    <row r="23" spans="1:26" s="189" customFormat="1" ht="12.75" customHeight="1">
      <c r="A23" s="46" t="s">
        <v>83</v>
      </c>
      <c r="B23" s="45">
        <v>40881</v>
      </c>
      <c r="C23" s="45">
        <v>29147.91</v>
      </c>
      <c r="D23" s="45">
        <v>140.2536236731896</v>
      </c>
      <c r="E23" s="47">
        <v>26579.82</v>
      </c>
      <c r="F23" s="47">
        <v>15030.11</v>
      </c>
      <c r="G23" s="45">
        <v>176.84381551432423</v>
      </c>
      <c r="H23" s="47">
        <v>4308.38</v>
      </c>
      <c r="I23" s="47">
        <v>4523.5</v>
      </c>
      <c r="J23" s="45">
        <v>95.24439040565933</v>
      </c>
      <c r="K23" s="47">
        <v>9992.8</v>
      </c>
      <c r="L23" s="47">
        <v>9594.3</v>
      </c>
      <c r="M23" s="45">
        <v>104.15350781193</v>
      </c>
      <c r="N23" s="62"/>
      <c r="O23" s="280"/>
      <c r="P23" s="64"/>
      <c r="Q23" s="65"/>
      <c r="R23" s="64"/>
      <c r="S23" s="64"/>
      <c r="T23" s="65"/>
      <c r="U23" s="64"/>
      <c r="V23" s="64"/>
      <c r="W23" s="65"/>
      <c r="X23" s="64"/>
      <c r="Y23" s="64"/>
      <c r="Z23" s="65"/>
    </row>
    <row r="24" spans="1:26" s="189" customFormat="1" ht="12.75" customHeight="1">
      <c r="A24" s="46" t="s">
        <v>111</v>
      </c>
      <c r="B24" s="45">
        <v>22.369999999999997</v>
      </c>
      <c r="C24" s="45">
        <v>23.35</v>
      </c>
      <c r="D24" s="45">
        <v>95.80299785867236</v>
      </c>
      <c r="E24" s="47">
        <v>1.47</v>
      </c>
      <c r="F24" s="47">
        <v>1.25</v>
      </c>
      <c r="G24" s="45">
        <v>117.6</v>
      </c>
      <c r="H24" s="47" t="s">
        <v>84</v>
      </c>
      <c r="I24" s="47" t="s">
        <v>84</v>
      </c>
      <c r="J24" s="45" t="s">
        <v>84</v>
      </c>
      <c r="K24" s="47">
        <v>20.9</v>
      </c>
      <c r="L24" s="47">
        <v>22.1</v>
      </c>
      <c r="M24" s="45">
        <v>94.57013574660633</v>
      </c>
      <c r="N24" s="62"/>
      <c r="O24" s="64"/>
      <c r="P24" s="64"/>
      <c r="Q24" s="65"/>
      <c r="R24" s="64"/>
      <c r="S24" s="64"/>
      <c r="T24" s="65"/>
      <c r="U24" s="66"/>
      <c r="V24" s="64"/>
      <c r="W24" s="66"/>
      <c r="X24" s="64"/>
      <c r="Y24" s="64"/>
      <c r="Z24" s="65"/>
    </row>
    <row r="25" spans="1:26" s="189" customFormat="1" ht="12.75" customHeight="1">
      <c r="A25" s="46" t="s">
        <v>85</v>
      </c>
      <c r="B25" s="45">
        <v>4.3</v>
      </c>
      <c r="C25" s="45">
        <v>24.19</v>
      </c>
      <c r="D25" s="45">
        <v>17.77594047126912</v>
      </c>
      <c r="E25" s="280" t="s">
        <v>84</v>
      </c>
      <c r="F25" s="280">
        <v>0.39</v>
      </c>
      <c r="G25" s="45" t="s">
        <v>84</v>
      </c>
      <c r="H25" s="280" t="s">
        <v>84</v>
      </c>
      <c r="I25" s="280" t="s">
        <v>84</v>
      </c>
      <c r="J25" s="45" t="s">
        <v>84</v>
      </c>
      <c r="K25" s="280">
        <v>4.3</v>
      </c>
      <c r="L25" s="280">
        <v>23.8</v>
      </c>
      <c r="M25" s="45">
        <v>18.0672268907563</v>
      </c>
      <c r="N25" s="62"/>
      <c r="O25" s="64"/>
      <c r="P25" s="64"/>
      <c r="Q25" s="65"/>
      <c r="R25" s="64"/>
      <c r="S25" s="64"/>
      <c r="T25" s="65"/>
      <c r="U25" s="66"/>
      <c r="V25" s="66"/>
      <c r="W25" s="66"/>
      <c r="X25" s="64"/>
      <c r="Y25" s="64"/>
      <c r="Z25" s="65"/>
    </row>
    <row r="26" spans="1:26" s="189" customFormat="1" ht="12.75" customHeight="1">
      <c r="A26" s="49" t="s">
        <v>86</v>
      </c>
      <c r="B26" s="45">
        <v>2124.4</v>
      </c>
      <c r="C26" s="45">
        <v>2622.31</v>
      </c>
      <c r="D26" s="45">
        <v>81.01254237675943</v>
      </c>
      <c r="E26" s="47">
        <v>501.2</v>
      </c>
      <c r="F26" s="47">
        <v>987.41</v>
      </c>
      <c r="G26" s="45">
        <v>50.75905652160703</v>
      </c>
      <c r="H26" s="47">
        <v>268.8</v>
      </c>
      <c r="I26" s="47">
        <v>271.5</v>
      </c>
      <c r="J26" s="45">
        <v>99.00552486187846</v>
      </c>
      <c r="K26" s="47">
        <v>1354.4</v>
      </c>
      <c r="L26" s="47">
        <v>1363.4</v>
      </c>
      <c r="M26" s="45">
        <v>99.33988558016723</v>
      </c>
      <c r="N26" s="62"/>
      <c r="O26" s="64"/>
      <c r="P26" s="64"/>
      <c r="Q26" s="65"/>
      <c r="R26" s="64"/>
      <c r="S26" s="64"/>
      <c r="T26" s="65"/>
      <c r="U26" s="64"/>
      <c r="V26" s="64"/>
      <c r="W26" s="65"/>
      <c r="X26" s="64"/>
      <c r="Y26" s="64"/>
      <c r="Z26" s="65"/>
    </row>
    <row r="27" spans="1:13" ht="9" customHeight="1">
      <c r="A27" s="192"/>
      <c r="B27" s="193"/>
      <c r="C27" s="192"/>
      <c r="D27" s="192"/>
      <c r="E27" s="192"/>
      <c r="F27" s="192"/>
      <c r="G27" s="192"/>
      <c r="H27" s="192"/>
      <c r="I27" s="192"/>
      <c r="J27" s="192"/>
      <c r="K27" s="193"/>
      <c r="L27" s="193"/>
      <c r="M27" s="192"/>
    </row>
    <row r="28" spans="2:13" ht="12.75">
      <c r="B28" s="191"/>
      <c r="C28" s="191"/>
      <c r="D28" s="194"/>
      <c r="E28" s="191"/>
      <c r="F28" s="191"/>
      <c r="G28" s="194"/>
      <c r="H28" s="191"/>
      <c r="I28" s="191"/>
      <c r="J28" s="194"/>
      <c r="K28" s="191"/>
      <c r="L28" s="191"/>
      <c r="M28" s="194"/>
    </row>
    <row r="29" spans="2:13" ht="12.75">
      <c r="B29" s="191"/>
      <c r="C29" s="191"/>
      <c r="D29" s="194"/>
      <c r="E29" s="191"/>
      <c r="F29" s="191"/>
      <c r="G29" s="194"/>
      <c r="H29" s="191"/>
      <c r="I29" s="191"/>
      <c r="J29" s="194"/>
      <c r="K29" s="191"/>
      <c r="L29" s="191"/>
      <c r="M29" s="194"/>
    </row>
    <row r="30" spans="2:13" ht="12.75">
      <c r="B30" s="191"/>
      <c r="C30" s="191"/>
      <c r="D30" s="194"/>
      <c r="E30" s="191"/>
      <c r="F30" s="191"/>
      <c r="G30" s="194"/>
      <c r="H30" s="191"/>
      <c r="I30" s="191"/>
      <c r="J30" s="194"/>
      <c r="K30" s="191"/>
      <c r="L30" s="191"/>
      <c r="M30" s="194"/>
    </row>
    <row r="31" spans="2:13" ht="12.75">
      <c r="B31" s="191"/>
      <c r="C31" s="191"/>
      <c r="D31" s="194"/>
      <c r="E31" s="191"/>
      <c r="F31" s="191"/>
      <c r="G31" s="194"/>
      <c r="H31" s="191"/>
      <c r="I31" s="191"/>
      <c r="J31" s="194"/>
      <c r="K31" s="191"/>
      <c r="L31" s="191"/>
      <c r="M31" s="194"/>
    </row>
    <row r="32" spans="2:13" ht="12.75">
      <c r="B32" s="191"/>
      <c r="C32" s="191"/>
      <c r="D32" s="194"/>
      <c r="E32" s="191"/>
      <c r="F32" s="191"/>
      <c r="G32" s="194"/>
      <c r="H32" s="191"/>
      <c r="I32" s="191"/>
      <c r="J32" s="194"/>
      <c r="K32" s="191"/>
      <c r="L32" s="191"/>
      <c r="M32" s="194"/>
    </row>
    <row r="33" spans="2:13" ht="12.75">
      <c r="B33" s="191"/>
      <c r="C33" s="191"/>
      <c r="D33" s="194"/>
      <c r="E33" s="191"/>
      <c r="F33" s="191"/>
      <c r="G33" s="194"/>
      <c r="H33" s="191"/>
      <c r="I33" s="191"/>
      <c r="J33" s="194"/>
      <c r="K33" s="191"/>
      <c r="L33" s="191"/>
      <c r="M33" s="194"/>
    </row>
    <row r="34" spans="2:13" ht="12.75">
      <c r="B34" s="191"/>
      <c r="C34" s="191"/>
      <c r="D34" s="194"/>
      <c r="E34" s="191"/>
      <c r="F34" s="191"/>
      <c r="G34" s="194"/>
      <c r="H34" s="191"/>
      <c r="I34" s="191"/>
      <c r="J34" s="194"/>
      <c r="K34" s="191"/>
      <c r="L34" s="191"/>
      <c r="M34" s="194"/>
    </row>
    <row r="35" spans="2:13" ht="12.75">
      <c r="B35" s="191"/>
      <c r="C35" s="191"/>
      <c r="D35" s="194"/>
      <c r="E35" s="191"/>
      <c r="F35" s="191"/>
      <c r="G35" s="194"/>
      <c r="H35" s="191"/>
      <c r="I35" s="191"/>
      <c r="J35" s="194"/>
      <c r="K35" s="191"/>
      <c r="L35" s="191"/>
      <c r="M35" s="194"/>
    </row>
    <row r="36" spans="2:13" ht="12.75">
      <c r="B36" s="191"/>
      <c r="C36" s="191"/>
      <c r="D36" s="194"/>
      <c r="E36" s="191"/>
      <c r="F36" s="191"/>
      <c r="G36" s="194"/>
      <c r="H36" s="191"/>
      <c r="I36" s="191"/>
      <c r="J36" s="194"/>
      <c r="K36" s="191"/>
      <c r="L36" s="191"/>
      <c r="M36" s="194"/>
    </row>
    <row r="37" spans="2:13" ht="12.75">
      <c r="B37" s="191"/>
      <c r="C37" s="191"/>
      <c r="D37" s="194"/>
      <c r="E37" s="191"/>
      <c r="F37" s="191"/>
      <c r="G37" s="194"/>
      <c r="H37" s="191"/>
      <c r="I37" s="191"/>
      <c r="J37" s="194"/>
      <c r="K37" s="191"/>
      <c r="L37" s="191"/>
      <c r="M37" s="194"/>
    </row>
    <row r="38" spans="2:13" ht="12.75">
      <c r="B38" s="191"/>
      <c r="C38" s="191"/>
      <c r="D38" s="194"/>
      <c r="E38" s="191"/>
      <c r="F38" s="191"/>
      <c r="G38" s="194"/>
      <c r="H38" s="191"/>
      <c r="I38" s="191"/>
      <c r="J38" s="194"/>
      <c r="K38" s="191"/>
      <c r="L38" s="191"/>
      <c r="M38" s="194"/>
    </row>
    <row r="39" spans="2:13" ht="12.75">
      <c r="B39" s="191"/>
      <c r="C39" s="191"/>
      <c r="D39" s="194"/>
      <c r="E39" s="191"/>
      <c r="F39" s="191"/>
      <c r="G39" s="194"/>
      <c r="H39" s="191"/>
      <c r="I39" s="191"/>
      <c r="J39" s="194"/>
      <c r="K39" s="191"/>
      <c r="L39" s="191"/>
      <c r="M39" s="194"/>
    </row>
    <row r="40" spans="2:13" ht="12.75">
      <c r="B40" s="191"/>
      <c r="C40" s="191"/>
      <c r="D40" s="194"/>
      <c r="E40" s="191"/>
      <c r="F40" s="191"/>
      <c r="G40" s="194"/>
      <c r="H40" s="191"/>
      <c r="I40" s="191"/>
      <c r="J40" s="194"/>
      <c r="K40" s="191"/>
      <c r="L40" s="191"/>
      <c r="M40" s="194"/>
    </row>
    <row r="41" spans="2:13" ht="12.75">
      <c r="B41" s="191"/>
      <c r="C41" s="191"/>
      <c r="D41" s="194"/>
      <c r="E41" s="191"/>
      <c r="F41" s="191"/>
      <c r="G41" s="194"/>
      <c r="H41" s="191"/>
      <c r="I41" s="191"/>
      <c r="J41" s="194"/>
      <c r="K41" s="191"/>
      <c r="L41" s="191"/>
      <c r="M41" s="194"/>
    </row>
    <row r="42" spans="2:13" ht="12.75">
      <c r="B42" s="191"/>
      <c r="C42" s="191"/>
      <c r="D42" s="194"/>
      <c r="E42" s="191"/>
      <c r="F42" s="191"/>
      <c r="G42" s="194"/>
      <c r="H42" s="191"/>
      <c r="I42" s="191"/>
      <c r="J42" s="194"/>
      <c r="K42" s="191"/>
      <c r="L42" s="191"/>
      <c r="M42" s="194"/>
    </row>
    <row r="43" spans="2:13" ht="12.75">
      <c r="B43" s="191"/>
      <c r="C43" s="191"/>
      <c r="D43" s="194"/>
      <c r="E43" s="178"/>
      <c r="F43" s="191"/>
      <c r="G43" s="178"/>
      <c r="H43" s="178"/>
      <c r="I43" s="191"/>
      <c r="J43" s="178"/>
      <c r="K43" s="191"/>
      <c r="L43" s="191"/>
      <c r="M43" s="194"/>
    </row>
    <row r="44" spans="2:13" ht="12.75">
      <c r="B44" s="191"/>
      <c r="C44" s="191"/>
      <c r="D44" s="194"/>
      <c r="E44" s="178"/>
      <c r="F44" s="178"/>
      <c r="G44" s="178"/>
      <c r="H44" s="178"/>
      <c r="I44" s="178"/>
      <c r="J44" s="178"/>
      <c r="K44" s="191"/>
      <c r="L44" s="191"/>
      <c r="M44" s="194"/>
    </row>
    <row r="45" spans="2:13" ht="12.75">
      <c r="B45" s="191"/>
      <c r="C45" s="191"/>
      <c r="D45" s="194"/>
      <c r="E45" s="191"/>
      <c r="F45" s="191"/>
      <c r="G45" s="194"/>
      <c r="H45" s="191"/>
      <c r="I45" s="191"/>
      <c r="J45" s="194"/>
      <c r="K45" s="191"/>
      <c r="L45" s="191"/>
      <c r="M45" s="19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67" customWidth="1"/>
    <col min="2" max="2" width="20.375" style="67" customWidth="1"/>
    <col min="3" max="9" width="13.875" style="67" customWidth="1"/>
    <col min="10" max="10" width="8.375" style="67" customWidth="1"/>
    <col min="11" max="16384" width="9.125" style="67" customWidth="1"/>
  </cols>
  <sheetData>
    <row r="1" spans="1:9" ht="19.5" customHeight="1">
      <c r="A1" s="398" t="s">
        <v>88</v>
      </c>
      <c r="B1" s="398"/>
      <c r="C1" s="398"/>
      <c r="D1" s="398"/>
      <c r="E1" s="398"/>
      <c r="F1" s="398"/>
      <c r="G1" s="398"/>
      <c r="H1" s="398"/>
      <c r="I1" s="398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69" customFormat="1" ht="12.75" customHeight="1">
      <c r="B3" s="68"/>
      <c r="C3" s="68"/>
      <c r="D3" s="68"/>
      <c r="E3" s="68"/>
      <c r="F3" s="68"/>
      <c r="G3" s="68"/>
      <c r="H3" s="68"/>
      <c r="I3" s="76" t="s">
        <v>89</v>
      </c>
    </row>
    <row r="4" spans="1:9" ht="12" customHeight="1">
      <c r="A4" s="399"/>
      <c r="B4" s="395" t="s">
        <v>123</v>
      </c>
      <c r="C4" s="396" t="s">
        <v>119</v>
      </c>
      <c r="D4" s="397"/>
      <c r="E4" s="397"/>
      <c r="F4" s="397"/>
      <c r="G4" s="397"/>
      <c r="H4" s="397"/>
      <c r="I4" s="397"/>
    </row>
    <row r="5" spans="1:9" ht="19.5" customHeight="1">
      <c r="A5" s="399"/>
      <c r="B5" s="395"/>
      <c r="C5" s="286" t="s">
        <v>124</v>
      </c>
      <c r="D5" s="286" t="s">
        <v>125</v>
      </c>
      <c r="E5" s="286" t="s">
        <v>126</v>
      </c>
      <c r="F5" s="286" t="s">
        <v>127</v>
      </c>
      <c r="G5" s="286" t="s">
        <v>128</v>
      </c>
      <c r="H5" s="289" t="s">
        <v>129</v>
      </c>
      <c r="I5" s="289" t="s">
        <v>130</v>
      </c>
    </row>
    <row r="6" spans="1:9" s="71" customFormat="1" ht="12.75" customHeight="1">
      <c r="A6" s="44" t="s">
        <v>69</v>
      </c>
      <c r="B6" s="59">
        <f>SUM(C6:I6)</f>
        <v>450626.13999999996</v>
      </c>
      <c r="C6" s="19">
        <f>SUM(C7:C26)</f>
        <v>178543.95</v>
      </c>
      <c r="D6" s="19">
        <f aca="true" t="shared" si="0" ref="D6:I6">SUM(D7:D26)</f>
        <v>50203.96</v>
      </c>
      <c r="E6" s="19">
        <f t="shared" si="0"/>
        <v>5353.229999999999</v>
      </c>
      <c r="F6" s="19">
        <f t="shared" si="0"/>
        <v>28250.059999999994</v>
      </c>
      <c r="G6" s="19">
        <f t="shared" si="0"/>
        <v>48886.78</v>
      </c>
      <c r="H6" s="19">
        <f t="shared" si="0"/>
        <v>2843.66</v>
      </c>
      <c r="I6" s="19">
        <f t="shared" si="0"/>
        <v>136544.5</v>
      </c>
    </row>
    <row r="7" spans="1:9" s="71" customFormat="1" ht="12.75" customHeight="1">
      <c r="A7" s="176" t="s">
        <v>105</v>
      </c>
      <c r="B7" s="59">
        <v>28818.76</v>
      </c>
      <c r="C7" s="47">
        <v>13018.8</v>
      </c>
      <c r="D7" s="47">
        <v>3217.84</v>
      </c>
      <c r="E7" s="47">
        <v>375.6</v>
      </c>
      <c r="F7" s="47">
        <v>415</v>
      </c>
      <c r="G7" s="47">
        <v>4720.02</v>
      </c>
      <c r="H7" s="47" t="s">
        <v>84</v>
      </c>
      <c r="I7" s="47">
        <v>7071.5</v>
      </c>
    </row>
    <row r="8" spans="1:9" ht="12.75" customHeight="1">
      <c r="A8" s="46" t="s">
        <v>70</v>
      </c>
      <c r="B8" s="59">
        <v>59681.43</v>
      </c>
      <c r="C8" s="47">
        <v>11470.86</v>
      </c>
      <c r="D8" s="47">
        <v>1664.83</v>
      </c>
      <c r="E8" s="47">
        <v>66.43</v>
      </c>
      <c r="F8" s="47">
        <v>1942.15</v>
      </c>
      <c r="G8" s="47">
        <v>2950.52</v>
      </c>
      <c r="H8" s="47">
        <v>0.2</v>
      </c>
      <c r="I8" s="47">
        <v>41586.43</v>
      </c>
    </row>
    <row r="9" spans="1:9" ht="12.75" customHeight="1">
      <c r="A9" s="46" t="s">
        <v>71</v>
      </c>
      <c r="B9" s="59">
        <v>28349.9</v>
      </c>
      <c r="C9" s="47">
        <v>18990.65</v>
      </c>
      <c r="D9" s="47">
        <v>3681.85</v>
      </c>
      <c r="E9" s="47">
        <v>398.46</v>
      </c>
      <c r="F9" s="47">
        <v>455.4</v>
      </c>
      <c r="G9" s="47">
        <v>4092.93</v>
      </c>
      <c r="H9" s="47">
        <v>527.31</v>
      </c>
      <c r="I9" s="47">
        <v>203.3</v>
      </c>
    </row>
    <row r="10" spans="1:9" ht="12.75" customHeight="1">
      <c r="A10" s="46" t="s">
        <v>72</v>
      </c>
      <c r="B10" s="59">
        <v>62382.18</v>
      </c>
      <c r="C10" s="47">
        <v>15028.4</v>
      </c>
      <c r="D10" s="47">
        <v>4359.85</v>
      </c>
      <c r="E10" s="47">
        <v>167.43</v>
      </c>
      <c r="F10" s="47">
        <v>1092.25</v>
      </c>
      <c r="G10" s="47">
        <v>3621.67</v>
      </c>
      <c r="H10" s="47">
        <v>45.5</v>
      </c>
      <c r="I10" s="47">
        <v>38067.08</v>
      </c>
    </row>
    <row r="11" spans="1:9" ht="12.75" customHeight="1">
      <c r="A11" s="46" t="s">
        <v>73</v>
      </c>
      <c r="B11" s="59">
        <v>10306.91</v>
      </c>
      <c r="C11" s="47">
        <v>5248.73</v>
      </c>
      <c r="D11" s="47">
        <v>1737.51</v>
      </c>
      <c r="E11" s="47">
        <v>475.1</v>
      </c>
      <c r="F11" s="47">
        <v>0.4</v>
      </c>
      <c r="G11" s="47">
        <v>1909.13</v>
      </c>
      <c r="H11" s="47">
        <v>861.23</v>
      </c>
      <c r="I11" s="47">
        <v>74.81</v>
      </c>
    </row>
    <row r="12" spans="1:9" ht="12.75" customHeight="1">
      <c r="A12" s="46" t="s">
        <v>74</v>
      </c>
      <c r="B12" s="59">
        <v>19397.83</v>
      </c>
      <c r="C12" s="47">
        <v>10104.73</v>
      </c>
      <c r="D12" s="47">
        <v>2225.49</v>
      </c>
      <c r="E12" s="47">
        <v>444.55</v>
      </c>
      <c r="F12" s="47">
        <v>667.3</v>
      </c>
      <c r="G12" s="47">
        <v>2502.11</v>
      </c>
      <c r="H12" s="47">
        <v>17.7</v>
      </c>
      <c r="I12" s="47">
        <v>3435.95</v>
      </c>
    </row>
    <row r="13" spans="1:9" ht="12.75" customHeight="1">
      <c r="A13" s="46" t="s">
        <v>75</v>
      </c>
      <c r="B13" s="59">
        <v>25707.64</v>
      </c>
      <c r="C13" s="47">
        <v>10222.4</v>
      </c>
      <c r="D13" s="47">
        <v>5818.78</v>
      </c>
      <c r="E13" s="47">
        <v>557.3</v>
      </c>
      <c r="F13" s="47">
        <v>252.3</v>
      </c>
      <c r="G13" s="47">
        <v>3430.77</v>
      </c>
      <c r="H13" s="47">
        <v>94.9</v>
      </c>
      <c r="I13" s="47">
        <v>5331.19</v>
      </c>
    </row>
    <row r="14" spans="1:9" ht="12.75" customHeight="1">
      <c r="A14" s="46" t="s">
        <v>107</v>
      </c>
      <c r="B14" s="59">
        <v>16978.49</v>
      </c>
      <c r="C14" s="47">
        <v>10882.43</v>
      </c>
      <c r="D14" s="47">
        <v>3145.08</v>
      </c>
      <c r="E14" s="47">
        <v>267.5</v>
      </c>
      <c r="F14" s="47">
        <v>307.17</v>
      </c>
      <c r="G14" s="47">
        <v>2121.71</v>
      </c>
      <c r="H14" s="47">
        <v>1.1</v>
      </c>
      <c r="I14" s="47">
        <v>253.5</v>
      </c>
    </row>
    <row r="15" spans="1:9" ht="12.75" customHeight="1">
      <c r="A15" s="46" t="s">
        <v>76</v>
      </c>
      <c r="B15" s="59">
        <v>19434.24</v>
      </c>
      <c r="C15" s="47">
        <v>8008.91</v>
      </c>
      <c r="D15" s="47">
        <v>1563.86</v>
      </c>
      <c r="E15" s="47">
        <v>479.11</v>
      </c>
      <c r="F15" s="47">
        <v>3070.51</v>
      </c>
      <c r="G15" s="47">
        <v>3306.13</v>
      </c>
      <c r="H15" s="47">
        <v>10.9</v>
      </c>
      <c r="I15" s="47">
        <v>2994.82</v>
      </c>
    </row>
    <row r="16" spans="1:9" s="52" customFormat="1" ht="12.75" customHeight="1">
      <c r="A16" s="46" t="s">
        <v>77</v>
      </c>
      <c r="B16" s="59">
        <v>25293.02</v>
      </c>
      <c r="C16" s="47">
        <v>13046.88</v>
      </c>
      <c r="D16" s="47">
        <v>1627</v>
      </c>
      <c r="E16" s="47">
        <v>56.83</v>
      </c>
      <c r="F16" s="47">
        <v>3676.23</v>
      </c>
      <c r="G16" s="47">
        <v>1713.09</v>
      </c>
      <c r="H16" s="47" t="s">
        <v>84</v>
      </c>
      <c r="I16" s="47">
        <v>5172.99</v>
      </c>
    </row>
    <row r="17" spans="1:9" ht="12.75" customHeight="1">
      <c r="A17" s="46" t="s">
        <v>78</v>
      </c>
      <c r="B17" s="59">
        <v>7726.98</v>
      </c>
      <c r="C17" s="47">
        <v>4124.08</v>
      </c>
      <c r="D17" s="47">
        <v>921.89</v>
      </c>
      <c r="E17" s="47">
        <v>428.8</v>
      </c>
      <c r="F17" s="47">
        <v>33.3</v>
      </c>
      <c r="G17" s="47">
        <v>1612.04</v>
      </c>
      <c r="H17" s="47">
        <v>601.98</v>
      </c>
      <c r="I17" s="47">
        <v>4.9</v>
      </c>
    </row>
    <row r="18" spans="1:9" ht="12.75" customHeight="1">
      <c r="A18" s="46" t="s">
        <v>79</v>
      </c>
      <c r="B18" s="59">
        <v>4768.27</v>
      </c>
      <c r="C18" s="47">
        <v>394.37</v>
      </c>
      <c r="D18" s="47">
        <v>275.33</v>
      </c>
      <c r="E18" s="47">
        <v>133.14</v>
      </c>
      <c r="F18" s="47" t="s">
        <v>84</v>
      </c>
      <c r="G18" s="47">
        <v>253.87</v>
      </c>
      <c r="H18" s="47">
        <v>388.48</v>
      </c>
      <c r="I18" s="47">
        <v>3323.08</v>
      </c>
    </row>
    <row r="19" spans="1:9" ht="12.75" customHeight="1">
      <c r="A19" s="46" t="s">
        <v>80</v>
      </c>
      <c r="B19" s="59">
        <v>22059.44</v>
      </c>
      <c r="C19" s="47">
        <v>9300.11</v>
      </c>
      <c r="D19" s="47">
        <v>1732.81</v>
      </c>
      <c r="E19" s="47">
        <v>172.46</v>
      </c>
      <c r="F19" s="47">
        <v>5536.86</v>
      </c>
      <c r="G19" s="47">
        <v>4320.43</v>
      </c>
      <c r="H19" s="47" t="s">
        <v>84</v>
      </c>
      <c r="I19" s="47">
        <v>996.77</v>
      </c>
    </row>
    <row r="20" spans="1:9" s="52" customFormat="1" ht="12.75" customHeight="1">
      <c r="A20" s="46" t="s">
        <v>81</v>
      </c>
      <c r="B20" s="59">
        <v>21957.86</v>
      </c>
      <c r="C20" s="47">
        <v>10233.69</v>
      </c>
      <c r="D20" s="47">
        <v>688.03</v>
      </c>
      <c r="E20" s="47">
        <v>23.07</v>
      </c>
      <c r="F20" s="47">
        <v>8831.76</v>
      </c>
      <c r="G20" s="47">
        <v>1448.8</v>
      </c>
      <c r="H20" s="47" t="s">
        <v>84</v>
      </c>
      <c r="I20" s="47">
        <v>732.51</v>
      </c>
    </row>
    <row r="21" spans="1:9" ht="12.75" customHeight="1">
      <c r="A21" s="46" t="s">
        <v>82</v>
      </c>
      <c r="B21" s="59">
        <v>49104.61</v>
      </c>
      <c r="C21" s="47">
        <v>24933.91</v>
      </c>
      <c r="D21" s="47">
        <v>15040.05</v>
      </c>
      <c r="E21" s="47">
        <v>678.05</v>
      </c>
      <c r="F21" s="47">
        <v>48.1</v>
      </c>
      <c r="G21" s="47">
        <v>6774.64</v>
      </c>
      <c r="H21" s="47">
        <v>294.16</v>
      </c>
      <c r="I21" s="47">
        <v>1335.7</v>
      </c>
    </row>
    <row r="22" spans="1:9" ht="12.75" customHeight="1">
      <c r="A22" s="176" t="s">
        <v>106</v>
      </c>
      <c r="B22" s="59">
        <v>5626.51</v>
      </c>
      <c r="C22" s="47">
        <v>2909.43</v>
      </c>
      <c r="D22" s="47">
        <v>669.14</v>
      </c>
      <c r="E22" s="47">
        <v>158.9</v>
      </c>
      <c r="F22" s="47">
        <v>7.8</v>
      </c>
      <c r="G22" s="47">
        <v>1870.65</v>
      </c>
      <c r="H22" s="47" t="s">
        <v>84</v>
      </c>
      <c r="I22" s="47">
        <v>10.6</v>
      </c>
    </row>
    <row r="23" spans="1:9" ht="12.75" customHeight="1">
      <c r="A23" s="46" t="s">
        <v>83</v>
      </c>
      <c r="B23" s="59">
        <v>40880.99</v>
      </c>
      <c r="C23" s="47">
        <v>9180.41</v>
      </c>
      <c r="D23" s="47">
        <v>1578.39</v>
      </c>
      <c r="E23" s="47">
        <v>469.4</v>
      </c>
      <c r="F23" s="47">
        <v>1905.23</v>
      </c>
      <c r="G23" s="47">
        <v>2073.56</v>
      </c>
      <c r="H23" s="47">
        <v>0.2</v>
      </c>
      <c r="I23" s="47">
        <v>25673.8</v>
      </c>
    </row>
    <row r="24" spans="1:9" ht="12.75" customHeight="1">
      <c r="A24" s="46" t="s">
        <v>111</v>
      </c>
      <c r="B24" s="59">
        <v>22.37</v>
      </c>
      <c r="C24" s="47">
        <v>11.9</v>
      </c>
      <c r="D24" s="47">
        <v>2.1</v>
      </c>
      <c r="E24" s="47">
        <v>0.5</v>
      </c>
      <c r="F24" s="47" t="s">
        <v>84</v>
      </c>
      <c r="G24" s="47">
        <v>7.77</v>
      </c>
      <c r="H24" s="47" t="s">
        <v>84</v>
      </c>
      <c r="I24" s="47">
        <v>0.1</v>
      </c>
    </row>
    <row r="25" spans="1:9" ht="12.75" customHeight="1">
      <c r="A25" s="46" t="s">
        <v>85</v>
      </c>
      <c r="B25" s="59">
        <v>4.3</v>
      </c>
      <c r="C25" s="47">
        <v>3.5</v>
      </c>
      <c r="D25" s="47">
        <v>0</v>
      </c>
      <c r="E25" s="47">
        <v>0.2</v>
      </c>
      <c r="F25" s="47" t="s">
        <v>84</v>
      </c>
      <c r="G25" s="47">
        <v>0.4</v>
      </c>
      <c r="H25" s="47" t="s">
        <v>84</v>
      </c>
      <c r="I25" s="47">
        <v>0.2</v>
      </c>
    </row>
    <row r="26" spans="1:9" ht="12.75" customHeight="1">
      <c r="A26" s="49" t="s">
        <v>86</v>
      </c>
      <c r="B26" s="60">
        <v>2124.4</v>
      </c>
      <c r="C26" s="51">
        <v>1429.76</v>
      </c>
      <c r="D26" s="51">
        <v>254.13</v>
      </c>
      <c r="E26" s="51">
        <v>0.4</v>
      </c>
      <c r="F26" s="51">
        <v>8.3</v>
      </c>
      <c r="G26" s="51">
        <v>156.54</v>
      </c>
      <c r="H26" s="51" t="s">
        <v>84</v>
      </c>
      <c r="I26" s="51">
        <v>275.27</v>
      </c>
    </row>
    <row r="27" spans="2:9" ht="12.75" customHeight="1">
      <c r="B27" s="72"/>
      <c r="C27" s="72"/>
      <c r="D27" s="72"/>
      <c r="E27" s="72"/>
      <c r="F27" s="72"/>
      <c r="G27" s="72"/>
      <c r="H27" s="72"/>
      <c r="I27" s="72"/>
    </row>
    <row r="28" spans="3:9" ht="12.75">
      <c r="C28" s="64"/>
      <c r="D28" s="73"/>
      <c r="E28" s="73"/>
      <c r="F28" s="73"/>
      <c r="G28" s="73"/>
      <c r="H28" s="74"/>
      <c r="I28" s="73"/>
    </row>
    <row r="29" spans="3:9" ht="12.75">
      <c r="C29" s="73"/>
      <c r="D29" s="73"/>
      <c r="E29" s="73"/>
      <c r="F29" s="73"/>
      <c r="G29" s="73"/>
      <c r="H29" s="73"/>
      <c r="I29" s="73"/>
    </row>
    <row r="30" spans="3:9" ht="12.75">
      <c r="C30" s="73"/>
      <c r="D30" s="73"/>
      <c r="E30" s="73"/>
      <c r="F30" s="73"/>
      <c r="G30" s="73"/>
      <c r="H30" s="73"/>
      <c r="I30" s="73"/>
    </row>
    <row r="31" spans="3:9" ht="12.75">
      <c r="C31" s="73"/>
      <c r="D31" s="73"/>
      <c r="E31" s="73"/>
      <c r="F31" s="73"/>
      <c r="G31" s="73"/>
      <c r="H31" s="73"/>
      <c r="I31" s="73"/>
    </row>
    <row r="32" spans="3:9" ht="12.75">
      <c r="C32" s="73"/>
      <c r="D32" s="73"/>
      <c r="E32" s="73"/>
      <c r="F32" s="73"/>
      <c r="G32" s="73"/>
      <c r="H32" s="73"/>
      <c r="I32" s="73"/>
    </row>
    <row r="33" spans="3:9" ht="12.75">
      <c r="C33" s="73"/>
      <c r="D33" s="73"/>
      <c r="E33" s="73"/>
      <c r="F33" s="73"/>
      <c r="G33" s="73"/>
      <c r="H33" s="73"/>
      <c r="I33" s="73"/>
    </row>
    <row r="34" spans="3:9" ht="12.75">
      <c r="C34" s="73"/>
      <c r="D34" s="73"/>
      <c r="E34" s="73"/>
      <c r="F34" s="73"/>
      <c r="G34" s="73"/>
      <c r="H34" s="73"/>
      <c r="I34" s="73"/>
    </row>
    <row r="35" spans="3:9" ht="12.75">
      <c r="C35" s="73"/>
      <c r="D35" s="73"/>
      <c r="E35" s="73"/>
      <c r="F35" s="73"/>
      <c r="G35" s="73"/>
      <c r="H35" s="74"/>
      <c r="I35" s="73"/>
    </row>
    <row r="36" spans="3:9" ht="12.75">
      <c r="C36" s="73"/>
      <c r="D36" s="73"/>
      <c r="E36" s="73"/>
      <c r="F36" s="73"/>
      <c r="G36" s="73"/>
      <c r="H36" s="73"/>
      <c r="I36" s="73"/>
    </row>
    <row r="37" spans="3:9" ht="12.75">
      <c r="C37" s="73"/>
      <c r="D37" s="73"/>
      <c r="E37" s="73"/>
      <c r="F37" s="73"/>
      <c r="G37" s="73"/>
      <c r="H37" s="73"/>
      <c r="I37" s="73"/>
    </row>
    <row r="38" spans="3:9" ht="12.75">
      <c r="C38" s="73"/>
      <c r="D38" s="73"/>
      <c r="E38" s="73"/>
      <c r="F38" s="73"/>
      <c r="G38" s="73"/>
      <c r="H38" s="74"/>
      <c r="I38" s="73"/>
    </row>
    <row r="39" spans="3:9" ht="12.75">
      <c r="C39" s="73"/>
      <c r="D39" s="73"/>
      <c r="E39" s="73"/>
      <c r="F39" s="73"/>
      <c r="G39" s="73"/>
      <c r="H39" s="74"/>
      <c r="I39" s="73"/>
    </row>
    <row r="40" spans="3:9" ht="12.75">
      <c r="C40" s="73"/>
      <c r="D40" s="73"/>
      <c r="E40" s="73"/>
      <c r="F40" s="73"/>
      <c r="G40" s="73"/>
      <c r="H40" s="73"/>
      <c r="I40" s="73"/>
    </row>
    <row r="41" spans="3:9" ht="12.75">
      <c r="C41" s="73"/>
      <c r="D41" s="73"/>
      <c r="E41" s="73"/>
      <c r="F41" s="73"/>
      <c r="G41" s="73"/>
      <c r="H41" s="74"/>
      <c r="I41" s="73"/>
    </row>
    <row r="42" spans="3:9" ht="12.75">
      <c r="C42" s="73"/>
      <c r="D42" s="73"/>
      <c r="E42" s="73"/>
      <c r="F42" s="74"/>
      <c r="G42" s="73"/>
      <c r="H42" s="74"/>
      <c r="I42" s="74"/>
    </row>
    <row r="43" spans="3:9" ht="12.75">
      <c r="C43" s="73"/>
      <c r="D43" s="73"/>
      <c r="E43" s="74"/>
      <c r="F43" s="74"/>
      <c r="G43" s="74"/>
      <c r="H43" s="74"/>
      <c r="I43" s="73"/>
    </row>
    <row r="44" spans="3:9" ht="12.75">
      <c r="C44" s="73"/>
      <c r="D44" s="73"/>
      <c r="E44" s="73"/>
      <c r="F44" s="73"/>
      <c r="G44" s="73"/>
      <c r="H44" s="74"/>
      <c r="I44" s="73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95" customWidth="1"/>
    <col min="2" max="2" width="15.125" style="195" customWidth="1"/>
    <col min="3" max="3" width="13.75390625" style="195" customWidth="1"/>
    <col min="4" max="4" width="9.875" style="195" customWidth="1"/>
    <col min="5" max="5" width="10.00390625" style="195" customWidth="1"/>
    <col min="6" max="6" width="9.25390625" style="195" customWidth="1"/>
    <col min="7" max="7" width="7.875" style="195" customWidth="1"/>
    <col min="8" max="8" width="10.00390625" style="195" customWidth="1"/>
    <col min="9" max="9" width="10.25390625" style="195" customWidth="1"/>
    <col min="10" max="10" width="8.25390625" style="195" customWidth="1"/>
    <col min="11" max="12" width="11.375" style="195" customWidth="1"/>
    <col min="13" max="13" width="8.00390625" style="195" customWidth="1"/>
    <col min="14" max="16384" width="9.125" style="195" customWidth="1"/>
  </cols>
  <sheetData>
    <row r="1" spans="1:13" ht="30" customHeight="1">
      <c r="A1" s="400" t="s">
        <v>132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2:13" ht="12.7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 t="s">
        <v>68</v>
      </c>
    </row>
    <row r="3" spans="1:13" ht="16.5" customHeight="1">
      <c r="A3" s="391"/>
      <c r="B3" s="386" t="s">
        <v>115</v>
      </c>
      <c r="C3" s="386"/>
      <c r="D3" s="386"/>
      <c r="E3" s="386" t="s">
        <v>119</v>
      </c>
      <c r="F3" s="386"/>
      <c r="G3" s="387"/>
      <c r="H3" s="387"/>
      <c r="I3" s="387"/>
      <c r="J3" s="387"/>
      <c r="K3" s="387"/>
      <c r="L3" s="387"/>
      <c r="M3" s="388"/>
    </row>
    <row r="4" spans="1:13" ht="30.75" customHeight="1">
      <c r="A4" s="392"/>
      <c r="B4" s="386"/>
      <c r="C4" s="386"/>
      <c r="D4" s="386"/>
      <c r="E4" s="386" t="s">
        <v>116</v>
      </c>
      <c r="F4" s="386"/>
      <c r="G4" s="386"/>
      <c r="H4" s="386" t="s">
        <v>117</v>
      </c>
      <c r="I4" s="386"/>
      <c r="J4" s="386"/>
      <c r="K4" s="386" t="s">
        <v>118</v>
      </c>
      <c r="L4" s="386"/>
      <c r="M4" s="389"/>
    </row>
    <row r="5" spans="1:14" ht="51.75" customHeight="1">
      <c r="A5" s="392"/>
      <c r="B5" s="310" t="s">
        <v>194</v>
      </c>
      <c r="C5" s="310" t="s">
        <v>120</v>
      </c>
      <c r="D5" s="310" t="s">
        <v>195</v>
      </c>
      <c r="E5" s="310" t="s">
        <v>194</v>
      </c>
      <c r="F5" s="310" t="s">
        <v>120</v>
      </c>
      <c r="G5" s="310" t="s">
        <v>195</v>
      </c>
      <c r="H5" s="310" t="s">
        <v>194</v>
      </c>
      <c r="I5" s="310" t="s">
        <v>120</v>
      </c>
      <c r="J5" s="310" t="s">
        <v>195</v>
      </c>
      <c r="K5" s="310" t="s">
        <v>194</v>
      </c>
      <c r="L5" s="310" t="s">
        <v>120</v>
      </c>
      <c r="M5" s="311" t="s">
        <v>195</v>
      </c>
      <c r="N5" s="198"/>
    </row>
    <row r="6" spans="1:26" ht="12.75">
      <c r="A6" s="44" t="s">
        <v>69</v>
      </c>
      <c r="B6" s="45">
        <f>E6+H6+K6</f>
        <v>2269604.3</v>
      </c>
      <c r="C6" s="45">
        <f>F6+I6+L6</f>
        <v>2208628.7</v>
      </c>
      <c r="D6" s="45">
        <f>B6/C6%</f>
        <v>102.76078998701773</v>
      </c>
      <c r="E6" s="45">
        <f>SUM(E7:E25)</f>
        <v>229541.4</v>
      </c>
      <c r="F6" s="45">
        <f>SUM(F7:F25)</f>
        <v>205673.50000000003</v>
      </c>
      <c r="G6" s="45">
        <f>E6/F6%</f>
        <v>111.60475219218809</v>
      </c>
      <c r="H6" s="45">
        <f>SUM(H7:H25)</f>
        <v>477145</v>
      </c>
      <c r="I6" s="45">
        <f>SUM(I7:I25)</f>
        <v>461853.20000000007</v>
      </c>
      <c r="J6" s="45">
        <f>H6/I6%</f>
        <v>103.31096547560998</v>
      </c>
      <c r="K6" s="45">
        <f>SUM(K7:K25)</f>
        <v>1562917.9</v>
      </c>
      <c r="L6" s="45">
        <f>SUM(L7:L25)</f>
        <v>1541102.0000000002</v>
      </c>
      <c r="M6" s="45">
        <f>K6/L6%</f>
        <v>101.41560389902807</v>
      </c>
      <c r="N6" s="199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12.75">
      <c r="A7" s="185" t="s">
        <v>105</v>
      </c>
      <c r="B7" s="45">
        <f aca="true" t="shared" si="0" ref="B7:C22">E7+H7+K7</f>
        <v>190996.4</v>
      </c>
      <c r="C7" s="45">
        <f t="shared" si="0"/>
        <v>184459.3</v>
      </c>
      <c r="D7" s="45">
        <f aca="true" t="shared" si="1" ref="D7:D25">B7/C7%</f>
        <v>103.54392540793552</v>
      </c>
      <c r="E7" s="65">
        <v>2761.4</v>
      </c>
      <c r="F7" s="65">
        <v>1805.7</v>
      </c>
      <c r="G7" s="45">
        <f aca="true" t="shared" si="2" ref="G7:G22">E7/F7%</f>
        <v>152.92684277565485</v>
      </c>
      <c r="H7" s="65">
        <v>76112.9</v>
      </c>
      <c r="I7" s="65">
        <v>72066.6</v>
      </c>
      <c r="J7" s="45">
        <f aca="true" t="shared" si="3" ref="J7:J25">H7/I7%</f>
        <v>105.61466754363323</v>
      </c>
      <c r="K7" s="65">
        <v>112122.1</v>
      </c>
      <c r="L7" s="65">
        <v>110587</v>
      </c>
      <c r="M7" s="45">
        <f aca="true" t="shared" si="4" ref="M7:M25">K7/L7%</f>
        <v>101.38813784622064</v>
      </c>
      <c r="N7" s="199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</row>
    <row r="8" spans="1:26" ht="12.75">
      <c r="A8" s="46" t="s">
        <v>70</v>
      </c>
      <c r="B8" s="45">
        <f t="shared" si="0"/>
        <v>143894.9</v>
      </c>
      <c r="C8" s="45">
        <f t="shared" si="0"/>
        <v>145243.3</v>
      </c>
      <c r="D8" s="45">
        <f t="shared" si="1"/>
        <v>99.07162671186897</v>
      </c>
      <c r="E8" s="65">
        <v>30094.4</v>
      </c>
      <c r="F8" s="65">
        <v>31897.1</v>
      </c>
      <c r="G8" s="45">
        <f t="shared" si="2"/>
        <v>94.34838903850194</v>
      </c>
      <c r="H8" s="65">
        <v>7658.5</v>
      </c>
      <c r="I8" s="65">
        <v>7308</v>
      </c>
      <c r="J8" s="45">
        <f t="shared" si="3"/>
        <v>104.79611384783799</v>
      </c>
      <c r="K8" s="65">
        <v>106142</v>
      </c>
      <c r="L8" s="65">
        <v>106038.2</v>
      </c>
      <c r="M8" s="45">
        <f t="shared" si="4"/>
        <v>100.0978892512321</v>
      </c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</row>
    <row r="9" spans="1:26" ht="12.75">
      <c r="A9" s="46" t="s">
        <v>71</v>
      </c>
      <c r="B9" s="45">
        <f t="shared" si="0"/>
        <v>113799.5</v>
      </c>
      <c r="C9" s="45">
        <f t="shared" si="0"/>
        <v>111057.2</v>
      </c>
      <c r="D9" s="45">
        <f t="shared" si="1"/>
        <v>102.46926808887673</v>
      </c>
      <c r="E9" s="65">
        <v>6757.4</v>
      </c>
      <c r="F9" s="65">
        <v>6020.7</v>
      </c>
      <c r="G9" s="45">
        <f t="shared" si="2"/>
        <v>112.23611872373644</v>
      </c>
      <c r="H9" s="65">
        <v>16520.3</v>
      </c>
      <c r="I9" s="65">
        <v>15582.3</v>
      </c>
      <c r="J9" s="45">
        <f t="shared" si="3"/>
        <v>106.01965050088884</v>
      </c>
      <c r="K9" s="65">
        <v>90521.8</v>
      </c>
      <c r="L9" s="65">
        <v>89454.2</v>
      </c>
      <c r="M9" s="45">
        <f t="shared" si="4"/>
        <v>101.1934598934427</v>
      </c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</row>
    <row r="10" spans="1:26" ht="12.75">
      <c r="A10" s="46" t="s">
        <v>72</v>
      </c>
      <c r="B10" s="45">
        <f t="shared" si="0"/>
        <v>191488.1</v>
      </c>
      <c r="C10" s="45">
        <f t="shared" si="0"/>
        <v>197282</v>
      </c>
      <c r="D10" s="45">
        <f t="shared" si="1"/>
        <v>97.06313804604576</v>
      </c>
      <c r="E10" s="65">
        <v>15048.1</v>
      </c>
      <c r="F10" s="65">
        <v>15935.1</v>
      </c>
      <c r="G10" s="45">
        <f t="shared" si="2"/>
        <v>94.43367158034779</v>
      </c>
      <c r="H10" s="65">
        <v>49811.8</v>
      </c>
      <c r="I10" s="65">
        <v>51089.8</v>
      </c>
      <c r="J10" s="45">
        <f t="shared" si="3"/>
        <v>97.49852220991275</v>
      </c>
      <c r="K10" s="65">
        <v>126628.2</v>
      </c>
      <c r="L10" s="65">
        <v>130257.1</v>
      </c>
      <c r="M10" s="45">
        <f t="shared" si="4"/>
        <v>97.2140482169494</v>
      </c>
      <c r="N10" s="201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6" ht="12.75">
      <c r="A11" s="46" t="s">
        <v>73</v>
      </c>
      <c r="B11" s="45">
        <f t="shared" si="0"/>
        <v>29275.899999999998</v>
      </c>
      <c r="C11" s="45">
        <f t="shared" si="0"/>
        <v>28069</v>
      </c>
      <c r="D11" s="45">
        <f t="shared" si="1"/>
        <v>104.29976130250454</v>
      </c>
      <c r="E11" s="65">
        <v>1257.5</v>
      </c>
      <c r="F11" s="65">
        <v>1311.1</v>
      </c>
      <c r="G11" s="45">
        <f t="shared" si="2"/>
        <v>95.91182976126917</v>
      </c>
      <c r="H11" s="65">
        <v>4381.8</v>
      </c>
      <c r="I11" s="65">
        <v>4225.4</v>
      </c>
      <c r="J11" s="45">
        <f t="shared" si="3"/>
        <v>103.70142471718655</v>
      </c>
      <c r="K11" s="65">
        <v>23636.6</v>
      </c>
      <c r="L11" s="65">
        <v>22532.5</v>
      </c>
      <c r="M11" s="45">
        <f t="shared" si="4"/>
        <v>104.90003328525464</v>
      </c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ht="12.75">
      <c r="A12" s="46" t="s">
        <v>74</v>
      </c>
      <c r="B12" s="45">
        <f t="shared" si="0"/>
        <v>78666.9</v>
      </c>
      <c r="C12" s="45">
        <f t="shared" si="0"/>
        <v>77275.7</v>
      </c>
      <c r="D12" s="45">
        <f t="shared" si="1"/>
        <v>101.8003072117108</v>
      </c>
      <c r="E12" s="65">
        <v>4681.9</v>
      </c>
      <c r="F12" s="65">
        <v>3481.2</v>
      </c>
      <c r="G12" s="45">
        <f t="shared" si="2"/>
        <v>134.4909801217971</v>
      </c>
      <c r="H12" s="65">
        <v>19733</v>
      </c>
      <c r="I12" s="65">
        <v>19353.9</v>
      </c>
      <c r="J12" s="45">
        <f t="shared" si="3"/>
        <v>101.95877833408252</v>
      </c>
      <c r="K12" s="65">
        <v>54252</v>
      </c>
      <c r="L12" s="65">
        <v>54440.6</v>
      </c>
      <c r="M12" s="45">
        <f t="shared" si="4"/>
        <v>99.6535673743493</v>
      </c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</row>
    <row r="13" spans="1:26" ht="12.75">
      <c r="A13" s="46" t="s">
        <v>75</v>
      </c>
      <c r="B13" s="45">
        <f t="shared" si="0"/>
        <v>116789.2</v>
      </c>
      <c r="C13" s="45">
        <f t="shared" si="0"/>
        <v>115195.6</v>
      </c>
      <c r="D13" s="45">
        <f t="shared" si="1"/>
        <v>101.38338617099957</v>
      </c>
      <c r="E13" s="65">
        <v>2008.3</v>
      </c>
      <c r="F13" s="65">
        <v>2284.1</v>
      </c>
      <c r="G13" s="45">
        <f t="shared" si="2"/>
        <v>87.92522218817041</v>
      </c>
      <c r="H13" s="65">
        <v>27013</v>
      </c>
      <c r="I13" s="65">
        <v>26614.2</v>
      </c>
      <c r="J13" s="45">
        <f t="shared" si="3"/>
        <v>101.49844819682725</v>
      </c>
      <c r="K13" s="65">
        <v>87767.9</v>
      </c>
      <c r="L13" s="65">
        <v>86297.3</v>
      </c>
      <c r="M13" s="45">
        <f t="shared" si="4"/>
        <v>101.70410893504199</v>
      </c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2.75">
      <c r="A14" s="46" t="s">
        <v>107</v>
      </c>
      <c r="B14" s="45">
        <f t="shared" si="0"/>
        <v>116765.8</v>
      </c>
      <c r="C14" s="45">
        <f t="shared" si="0"/>
        <v>115611.29999999999</v>
      </c>
      <c r="D14" s="45">
        <f t="shared" si="1"/>
        <v>100.99860480766155</v>
      </c>
      <c r="E14" s="65">
        <v>6923.9</v>
      </c>
      <c r="F14" s="65">
        <v>6043.8</v>
      </c>
      <c r="G14" s="45">
        <f t="shared" si="2"/>
        <v>114.5620305106059</v>
      </c>
      <c r="H14" s="65">
        <v>24094.1</v>
      </c>
      <c r="I14" s="65">
        <v>23945.1</v>
      </c>
      <c r="J14" s="45">
        <f t="shared" si="3"/>
        <v>100.62225674563898</v>
      </c>
      <c r="K14" s="65">
        <v>85747.8</v>
      </c>
      <c r="L14" s="65">
        <v>85622.4</v>
      </c>
      <c r="M14" s="45">
        <f t="shared" si="4"/>
        <v>100.14645700190606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</row>
    <row r="15" spans="1:26" ht="12.75">
      <c r="A15" s="46" t="s">
        <v>76</v>
      </c>
      <c r="B15" s="45">
        <f t="shared" si="0"/>
        <v>148222.3</v>
      </c>
      <c r="C15" s="45">
        <f t="shared" si="0"/>
        <v>145612.1</v>
      </c>
      <c r="D15" s="45">
        <f t="shared" si="1"/>
        <v>101.79257080970605</v>
      </c>
      <c r="E15" s="65">
        <v>2426</v>
      </c>
      <c r="F15" s="65">
        <v>3217.3</v>
      </c>
      <c r="G15" s="45">
        <f t="shared" si="2"/>
        <v>75.40484256985671</v>
      </c>
      <c r="H15" s="65">
        <v>77795.3</v>
      </c>
      <c r="I15" s="65">
        <v>74511</v>
      </c>
      <c r="J15" s="45">
        <f t="shared" si="3"/>
        <v>104.40780555891077</v>
      </c>
      <c r="K15" s="65">
        <v>68001</v>
      </c>
      <c r="L15" s="65">
        <v>67883.8</v>
      </c>
      <c r="M15" s="45">
        <f t="shared" si="4"/>
        <v>100.1726479660832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</row>
    <row r="16" spans="1:26" ht="14.25" customHeight="1">
      <c r="A16" s="46" t="s">
        <v>77</v>
      </c>
      <c r="B16" s="45">
        <f t="shared" si="0"/>
        <v>178235.7</v>
      </c>
      <c r="C16" s="45">
        <f t="shared" si="0"/>
        <v>167035.3</v>
      </c>
      <c r="D16" s="45">
        <f t="shared" si="1"/>
        <v>106.70540897642596</v>
      </c>
      <c r="E16" s="65">
        <v>30244.1</v>
      </c>
      <c r="F16" s="65">
        <v>25703.8</v>
      </c>
      <c r="G16" s="45">
        <f t="shared" si="2"/>
        <v>117.66392517837828</v>
      </c>
      <c r="H16" s="65">
        <v>22602.8</v>
      </c>
      <c r="I16" s="65">
        <v>20898</v>
      </c>
      <c r="J16" s="45">
        <f t="shared" si="3"/>
        <v>108.15771844195616</v>
      </c>
      <c r="K16" s="65">
        <v>125388.8</v>
      </c>
      <c r="L16" s="65">
        <v>120433.5</v>
      </c>
      <c r="M16" s="45">
        <f t="shared" si="4"/>
        <v>104.11455284451586</v>
      </c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1:26" ht="14.25" customHeight="1">
      <c r="A17" s="46" t="s">
        <v>78</v>
      </c>
      <c r="B17" s="45">
        <f t="shared" si="0"/>
        <v>33422.6</v>
      </c>
      <c r="C17" s="45">
        <f t="shared" si="0"/>
        <v>33017.9</v>
      </c>
      <c r="D17" s="45">
        <f t="shared" si="1"/>
        <v>101.22569878762731</v>
      </c>
      <c r="E17" s="65">
        <v>2783.9</v>
      </c>
      <c r="F17" s="65">
        <v>2892.3</v>
      </c>
      <c r="G17" s="45">
        <f t="shared" si="2"/>
        <v>96.25211769180237</v>
      </c>
      <c r="H17" s="65">
        <v>2894</v>
      </c>
      <c r="I17" s="65">
        <v>2838.8</v>
      </c>
      <c r="J17" s="45">
        <f t="shared" si="3"/>
        <v>101.94448358461321</v>
      </c>
      <c r="K17" s="65">
        <v>27744.7</v>
      </c>
      <c r="L17" s="65">
        <v>27286.8</v>
      </c>
      <c r="M17" s="45">
        <f t="shared" si="4"/>
        <v>101.67810076667107</v>
      </c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</row>
    <row r="18" spans="1:26" ht="14.25" customHeight="1">
      <c r="A18" s="46" t="s">
        <v>80</v>
      </c>
      <c r="B18" s="45">
        <f>E18+H18+K18</f>
        <v>155702.09999999998</v>
      </c>
      <c r="C18" s="45">
        <f>F18+I18+L18</f>
        <v>147563.6</v>
      </c>
      <c r="D18" s="45">
        <f t="shared" si="1"/>
        <v>105.51524901805051</v>
      </c>
      <c r="E18" s="65">
        <v>34700.6</v>
      </c>
      <c r="F18" s="65">
        <v>28338</v>
      </c>
      <c r="G18" s="45">
        <f t="shared" si="2"/>
        <v>122.45253722916225</v>
      </c>
      <c r="H18" s="65">
        <v>31799.3</v>
      </c>
      <c r="I18" s="65">
        <v>29678.4</v>
      </c>
      <c r="J18" s="45">
        <f t="shared" si="3"/>
        <v>107.14627473179146</v>
      </c>
      <c r="K18" s="65">
        <v>89202.2</v>
      </c>
      <c r="L18" s="65">
        <v>89547.2</v>
      </c>
      <c r="M18" s="45">
        <f t="shared" si="4"/>
        <v>99.61472832204691</v>
      </c>
      <c r="O18" s="278"/>
      <c r="P18" s="277"/>
      <c r="Q18" s="278"/>
      <c r="R18" s="278"/>
      <c r="S18" s="278"/>
      <c r="T18" s="278"/>
      <c r="U18" s="278"/>
      <c r="V18" s="277"/>
      <c r="W18" s="278"/>
      <c r="X18" s="278"/>
      <c r="Y18" s="277"/>
      <c r="Z18" s="278"/>
    </row>
    <row r="19" spans="1:26" ht="14.25" customHeight="1">
      <c r="A19" s="46" t="s">
        <v>81</v>
      </c>
      <c r="B19" s="45">
        <f t="shared" si="0"/>
        <v>215648.8</v>
      </c>
      <c r="C19" s="45">
        <f t="shared" si="0"/>
        <v>206606.5</v>
      </c>
      <c r="D19" s="45">
        <f t="shared" si="1"/>
        <v>104.37658060128794</v>
      </c>
      <c r="E19" s="65">
        <v>56324</v>
      </c>
      <c r="F19" s="65">
        <v>47325.3</v>
      </c>
      <c r="G19" s="45">
        <f t="shared" si="2"/>
        <v>119.01456514802864</v>
      </c>
      <c r="H19" s="65">
        <v>34996</v>
      </c>
      <c r="I19" s="65">
        <v>34291</v>
      </c>
      <c r="J19" s="45">
        <f t="shared" si="3"/>
        <v>102.05593304365576</v>
      </c>
      <c r="K19" s="65">
        <v>124328.8</v>
      </c>
      <c r="L19" s="65">
        <v>124990.2</v>
      </c>
      <c r="M19" s="45">
        <f t="shared" si="4"/>
        <v>99.47083851373948</v>
      </c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</row>
    <row r="20" spans="1:26" ht="14.25" customHeight="1">
      <c r="A20" s="46" t="s">
        <v>82</v>
      </c>
      <c r="B20" s="45">
        <f t="shared" si="0"/>
        <v>332243.80000000005</v>
      </c>
      <c r="C20" s="45">
        <f t="shared" si="0"/>
        <v>320821</v>
      </c>
      <c r="D20" s="45">
        <f t="shared" si="1"/>
        <v>103.56049011754219</v>
      </c>
      <c r="E20" s="65">
        <v>13849.4</v>
      </c>
      <c r="F20" s="65">
        <v>14034.2</v>
      </c>
      <c r="G20" s="45">
        <f t="shared" si="2"/>
        <v>98.68321671345711</v>
      </c>
      <c r="H20" s="65">
        <v>8294.5</v>
      </c>
      <c r="I20" s="65">
        <v>7992.4</v>
      </c>
      <c r="J20" s="45">
        <f t="shared" si="3"/>
        <v>103.77984084880637</v>
      </c>
      <c r="K20" s="65">
        <v>310099.9</v>
      </c>
      <c r="L20" s="65">
        <v>298794.4</v>
      </c>
      <c r="M20" s="45">
        <f t="shared" si="4"/>
        <v>103.7837054509723</v>
      </c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26" ht="14.25" customHeight="1">
      <c r="A21" s="185" t="s">
        <v>106</v>
      </c>
      <c r="B21" s="45">
        <f t="shared" si="0"/>
        <v>37003.5</v>
      </c>
      <c r="C21" s="45">
        <f>F21+I21+L21</f>
        <v>36065.5</v>
      </c>
      <c r="D21" s="45">
        <f t="shared" si="1"/>
        <v>102.60082350168445</v>
      </c>
      <c r="E21" s="65">
        <v>69.8</v>
      </c>
      <c r="F21" s="65">
        <v>69.2</v>
      </c>
      <c r="G21" s="45">
        <f t="shared" si="2"/>
        <v>100.86705202312137</v>
      </c>
      <c r="H21" s="65">
        <v>24905.8</v>
      </c>
      <c r="I21" s="65">
        <v>24455.9</v>
      </c>
      <c r="J21" s="45">
        <f t="shared" si="3"/>
        <v>101.83963787879406</v>
      </c>
      <c r="K21" s="65">
        <v>12027.9</v>
      </c>
      <c r="L21" s="65">
        <v>11540.4</v>
      </c>
      <c r="M21" s="45">
        <f t="shared" si="4"/>
        <v>104.22429031922637</v>
      </c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26" ht="14.25" customHeight="1">
      <c r="A22" s="46" t="s">
        <v>83</v>
      </c>
      <c r="B22" s="45">
        <f t="shared" si="0"/>
        <v>162942.7</v>
      </c>
      <c r="C22" s="45">
        <f t="shared" si="0"/>
        <v>156837.7</v>
      </c>
      <c r="D22" s="45">
        <f t="shared" si="1"/>
        <v>103.89255899570064</v>
      </c>
      <c r="E22" s="65">
        <v>12804</v>
      </c>
      <c r="F22" s="65">
        <v>12437.6</v>
      </c>
      <c r="G22" s="45">
        <f t="shared" si="2"/>
        <v>102.94590596256512</v>
      </c>
      <c r="H22" s="65">
        <v>47270.9</v>
      </c>
      <c r="I22" s="65">
        <v>45732.1</v>
      </c>
      <c r="J22" s="45">
        <f t="shared" si="3"/>
        <v>103.3648137741324</v>
      </c>
      <c r="K22" s="65">
        <v>102867.8</v>
      </c>
      <c r="L22" s="65">
        <v>98668</v>
      </c>
      <c r="M22" s="45">
        <f t="shared" si="4"/>
        <v>104.25649653383063</v>
      </c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26" ht="14.25" customHeight="1">
      <c r="A23" s="46" t="s">
        <v>111</v>
      </c>
      <c r="B23" s="45">
        <f>K23</f>
        <v>71.3</v>
      </c>
      <c r="C23" s="45">
        <f>L23</f>
        <v>78.1</v>
      </c>
      <c r="D23" s="45">
        <f t="shared" si="1"/>
        <v>91.2932138284251</v>
      </c>
      <c r="E23" s="66" t="s">
        <v>84</v>
      </c>
      <c r="F23" s="66" t="s">
        <v>84</v>
      </c>
      <c r="G23" s="45" t="s">
        <v>84</v>
      </c>
      <c r="H23" s="66" t="s">
        <v>84</v>
      </c>
      <c r="I23" s="66" t="s">
        <v>84</v>
      </c>
      <c r="J23" s="45" t="s">
        <v>84</v>
      </c>
      <c r="K23" s="65">
        <v>71.3</v>
      </c>
      <c r="L23" s="65">
        <v>78.1</v>
      </c>
      <c r="M23" s="45">
        <f t="shared" si="4"/>
        <v>91.2932138284251</v>
      </c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26" ht="12.75">
      <c r="A24" s="46" t="s">
        <v>85</v>
      </c>
      <c r="B24" s="45">
        <f>H24+K24</f>
        <v>123.5</v>
      </c>
      <c r="C24" s="45">
        <f>I24+L24</f>
        <v>261</v>
      </c>
      <c r="D24" s="48">
        <f t="shared" si="1"/>
        <v>47.31800766283525</v>
      </c>
      <c r="E24" s="66" t="s">
        <v>84</v>
      </c>
      <c r="F24" s="66" t="s">
        <v>84</v>
      </c>
      <c r="G24" s="48" t="s">
        <v>84</v>
      </c>
      <c r="H24" s="65">
        <v>0.5</v>
      </c>
      <c r="I24" s="65">
        <v>4.7</v>
      </c>
      <c r="J24" s="48">
        <f t="shared" si="3"/>
        <v>10.638297872340425</v>
      </c>
      <c r="K24" s="65">
        <v>123</v>
      </c>
      <c r="L24" s="65">
        <v>256.3</v>
      </c>
      <c r="M24" s="45">
        <f t="shared" si="4"/>
        <v>47.990635973468585</v>
      </c>
      <c r="O24" s="277"/>
      <c r="P24" s="277"/>
      <c r="Q24" s="277"/>
      <c r="R24" s="278"/>
      <c r="S24" s="278"/>
      <c r="T24" s="278"/>
      <c r="U24" s="278"/>
      <c r="V24" s="277"/>
      <c r="W24" s="278"/>
      <c r="X24" s="277"/>
      <c r="Y24" s="277"/>
      <c r="Z24" s="277"/>
    </row>
    <row r="25" spans="1:26" ht="12.75">
      <c r="A25" s="49" t="s">
        <v>86</v>
      </c>
      <c r="B25" s="50">
        <f>E25+H25+K25</f>
        <v>24311.3</v>
      </c>
      <c r="C25" s="50">
        <f>F25+I25+L25</f>
        <v>20536.6</v>
      </c>
      <c r="D25" s="50">
        <f t="shared" si="1"/>
        <v>118.38035507338118</v>
      </c>
      <c r="E25" s="174">
        <v>6806.7</v>
      </c>
      <c r="F25" s="174">
        <v>2877</v>
      </c>
      <c r="G25" s="50" t="s">
        <v>212</v>
      </c>
      <c r="H25" s="174">
        <v>1260.5</v>
      </c>
      <c r="I25" s="174">
        <v>1265.6</v>
      </c>
      <c r="J25" s="50">
        <f t="shared" si="3"/>
        <v>99.59702907711758</v>
      </c>
      <c r="K25" s="174">
        <v>16244.1</v>
      </c>
      <c r="L25" s="174">
        <v>16394</v>
      </c>
      <c r="M25" s="50">
        <f t="shared" si="4"/>
        <v>99.085641088203</v>
      </c>
      <c r="O25" s="277"/>
      <c r="P25" s="277"/>
      <c r="Q25" s="277"/>
      <c r="R25" s="278"/>
      <c r="S25" s="278"/>
      <c r="T25" s="278"/>
      <c r="U25" s="277"/>
      <c r="V25" s="277"/>
      <c r="W25" s="277"/>
      <c r="X25" s="277"/>
      <c r="Y25" s="277"/>
      <c r="Z25" s="27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: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2022-10-11T05:56:05Z</cp:lastPrinted>
  <dcterms:created xsi:type="dcterms:W3CDTF">2022-04-12T10:39:54Z</dcterms:created>
  <dcterms:modified xsi:type="dcterms:W3CDTF">2023-06-12T11:43:45Z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