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k919-98\Nextcloud УСРИД\ВВП МКИ\1. ВВП (ежеквартально, ежегодно), Источники\2025\2025 предв\Отправки\Осн показатели\каз\"/>
    </mc:Choice>
  </mc:AlternateContent>
  <bookViews>
    <workbookView xWindow="150" yWindow="-240" windowWidth="22050" windowHeight="9660" tabRatio="950"/>
  </bookViews>
  <sheets>
    <sheet name="Метадеректер" sheetId="4" r:id="rId1"/>
    <sheet name="Шартты белгілер" sheetId="2" r:id="rId2"/>
    <sheet name="1990-2006" sheetId="31" r:id="rId3"/>
    <sheet name="2007-2025" sheetId="32" r:id="rId4"/>
  </sheets>
  <calcPr calcId="162913"/>
</workbook>
</file>

<file path=xl/calcChain.xml><?xml version="1.0" encoding="utf-8"?>
<calcChain xmlns="http://schemas.openxmlformats.org/spreadsheetml/2006/main">
  <c r="BZ15" i="32" l="1"/>
  <c r="BZ11" i="32"/>
  <c r="BY15" i="32"/>
  <c r="BY11" i="32"/>
  <c r="BY5" i="32"/>
  <c r="BY19" i="32" s="1"/>
  <c r="BV15" i="32"/>
  <c r="BV11" i="32"/>
  <c r="BV5" i="32"/>
  <c r="BV19" i="32" s="1"/>
  <c r="BR11" i="32"/>
  <c r="C5" i="32"/>
  <c r="D5" i="32"/>
  <c r="E5" i="32"/>
  <c r="F5" i="32"/>
  <c r="G5" i="32"/>
  <c r="H5" i="32"/>
  <c r="H19" i="32" s="1"/>
  <c r="I5" i="32"/>
  <c r="J5" i="32"/>
  <c r="K5" i="32"/>
  <c r="L5" i="32"/>
  <c r="M5" i="32"/>
  <c r="N5" i="32"/>
  <c r="N19" i="32" s="1"/>
  <c r="O5" i="32"/>
  <c r="P5" i="32"/>
  <c r="Q5" i="32"/>
  <c r="R5" i="32"/>
  <c r="R19" i="32" s="1"/>
  <c r="S5" i="32"/>
  <c r="T5" i="32"/>
  <c r="U5" i="32"/>
  <c r="V5" i="32"/>
  <c r="W5" i="32"/>
  <c r="X5" i="32"/>
  <c r="Y5" i="32"/>
  <c r="Z5" i="32"/>
  <c r="AA5" i="32"/>
  <c r="AB5" i="32"/>
  <c r="AC5" i="32"/>
  <c r="AD5" i="32"/>
  <c r="AE5" i="32"/>
  <c r="AF5" i="32"/>
  <c r="AG5" i="32"/>
  <c r="AH5" i="32"/>
  <c r="AI5" i="32"/>
  <c r="AJ5" i="32"/>
  <c r="AK5" i="32"/>
  <c r="AL5" i="32"/>
  <c r="AM5" i="32"/>
  <c r="AN5" i="32"/>
  <c r="AO5" i="32"/>
  <c r="AP5" i="32"/>
  <c r="AQ5" i="32"/>
  <c r="AR5" i="32"/>
  <c r="AR19" i="32" s="1"/>
  <c r="AS5" i="32"/>
  <c r="AT5" i="32"/>
  <c r="AU5" i="32"/>
  <c r="AV5" i="32"/>
  <c r="AW5" i="32"/>
  <c r="AX5" i="32"/>
  <c r="AX19" i="32" s="1"/>
  <c r="AY5" i="32"/>
  <c r="AY19" i="32" s="1"/>
  <c r="AZ5" i="32"/>
  <c r="BA5" i="32"/>
  <c r="BB5" i="32"/>
  <c r="BB19" i="32" s="1"/>
  <c r="BC5" i="32"/>
  <c r="BC19" i="32" s="1"/>
  <c r="BD5" i="32"/>
  <c r="BD19" i="32" s="1"/>
  <c r="BE5" i="32"/>
  <c r="BE19" i="32" s="1"/>
  <c r="BF5" i="32"/>
  <c r="BG5" i="32"/>
  <c r="BH5" i="32"/>
  <c r="BI5" i="32"/>
  <c r="BJ5" i="32"/>
  <c r="BK5" i="32"/>
  <c r="BL5" i="32"/>
  <c r="BM5" i="32"/>
  <c r="BN5" i="32"/>
  <c r="BO5" i="32"/>
  <c r="BP5" i="32"/>
  <c r="BQ5" i="32"/>
  <c r="BR5" i="32"/>
  <c r="BS5" i="32"/>
  <c r="BT5" i="32"/>
  <c r="BU5" i="32"/>
  <c r="BW5" i="32"/>
  <c r="C11" i="32"/>
  <c r="D11" i="32"/>
  <c r="E11" i="32"/>
  <c r="F11" i="32"/>
  <c r="G11" i="32"/>
  <c r="H11" i="32"/>
  <c r="I11" i="32"/>
  <c r="J11" i="32"/>
  <c r="K11" i="32"/>
  <c r="K19" i="32" s="1"/>
  <c r="L11" i="32"/>
  <c r="L19" i="32" s="1"/>
  <c r="M11" i="32"/>
  <c r="M19" i="32" s="1"/>
  <c r="N11" i="32"/>
  <c r="O11" i="32"/>
  <c r="O19" i="32" s="1"/>
  <c r="P11" i="32"/>
  <c r="Q11" i="32"/>
  <c r="Q19" i="32" s="1"/>
  <c r="R11" i="32"/>
  <c r="S11" i="32"/>
  <c r="T11" i="32"/>
  <c r="U11" i="32"/>
  <c r="V11" i="32"/>
  <c r="W11" i="32"/>
  <c r="X11" i="32"/>
  <c r="Y11" i="32"/>
  <c r="Z11" i="32"/>
  <c r="AA11" i="32"/>
  <c r="AB11" i="32"/>
  <c r="AC11" i="32"/>
  <c r="AD11" i="32"/>
  <c r="AE11" i="32"/>
  <c r="AF11" i="32"/>
  <c r="AG11" i="32"/>
  <c r="AH11" i="32"/>
  <c r="AI11" i="32"/>
  <c r="AJ11" i="32"/>
  <c r="AK11" i="32"/>
  <c r="AL11" i="32"/>
  <c r="AM11" i="32"/>
  <c r="AN11" i="32"/>
  <c r="AO11" i="32"/>
  <c r="AP11" i="32"/>
  <c r="AQ11" i="32"/>
  <c r="AR11" i="32"/>
  <c r="AS11" i="32"/>
  <c r="AT11" i="32"/>
  <c r="AU11" i="32"/>
  <c r="AV11" i="32"/>
  <c r="AW11" i="32"/>
  <c r="AX11" i="32"/>
  <c r="AY11" i="32"/>
  <c r="AZ11" i="32"/>
  <c r="BA11" i="32"/>
  <c r="BB11" i="32"/>
  <c r="BC11" i="32"/>
  <c r="BD11" i="32"/>
  <c r="BE11" i="32"/>
  <c r="BF11" i="32"/>
  <c r="BG11" i="32"/>
  <c r="BH11" i="32"/>
  <c r="BI11" i="32"/>
  <c r="BJ11" i="32"/>
  <c r="BK11" i="32"/>
  <c r="BL11" i="32"/>
  <c r="BM11" i="32"/>
  <c r="BN11" i="32"/>
  <c r="BO11" i="32"/>
  <c r="BP11" i="32"/>
  <c r="BQ11" i="32"/>
  <c r="BS11" i="32"/>
  <c r="BS19" i="32" s="1"/>
  <c r="BT11" i="32"/>
  <c r="BT19" i="32" s="1"/>
  <c r="BU11" i="32"/>
  <c r="BU19" i="32" s="1"/>
  <c r="BW11" i="32"/>
  <c r="BW19" i="32" s="1"/>
  <c r="C15" i="32"/>
  <c r="C19" i="32" s="1"/>
  <c r="D15" i="32"/>
  <c r="D19" i="32" s="1"/>
  <c r="E15" i="32"/>
  <c r="E19" i="32" s="1"/>
  <c r="F15" i="32"/>
  <c r="G15" i="32"/>
  <c r="H15" i="32"/>
  <c r="I15" i="32"/>
  <c r="J15" i="32"/>
  <c r="K15" i="32"/>
  <c r="L15" i="32"/>
  <c r="M15" i="32"/>
  <c r="N15" i="32"/>
  <c r="O15" i="32"/>
  <c r="P15" i="32"/>
  <c r="Q15" i="32"/>
  <c r="R15" i="32"/>
  <c r="S15" i="32"/>
  <c r="T15" i="32"/>
  <c r="U15" i="32"/>
  <c r="V15" i="32"/>
  <c r="W15" i="32"/>
  <c r="X15" i="32"/>
  <c r="Y15" i="32"/>
  <c r="Z15" i="32"/>
  <c r="Z19" i="32" s="1"/>
  <c r="AA15" i="32"/>
  <c r="AA19" i="32" s="1"/>
  <c r="AB15" i="32"/>
  <c r="AB19" i="32" s="1"/>
  <c r="AC15" i="32"/>
  <c r="AC19" i="32" s="1"/>
  <c r="AD15" i="32"/>
  <c r="AD19" i="32" s="1"/>
  <c r="AE15" i="32"/>
  <c r="AE19" i="32" s="1"/>
  <c r="AF15" i="32"/>
  <c r="AF19" i="32" s="1"/>
  <c r="AG15" i="32"/>
  <c r="AH15" i="32"/>
  <c r="AI15" i="32"/>
  <c r="AI19" i="32" s="1"/>
  <c r="AJ15" i="32"/>
  <c r="AJ19" i="32" s="1"/>
  <c r="AK15" i="32"/>
  <c r="AL15" i="32"/>
  <c r="AM15" i="32"/>
  <c r="AN15" i="32"/>
  <c r="AN19" i="32"/>
  <c r="AO15" i="32"/>
  <c r="AP15" i="32"/>
  <c r="AQ15" i="32"/>
  <c r="AR15" i="32"/>
  <c r="AS15" i="32"/>
  <c r="AT15" i="32"/>
  <c r="AU15" i="32"/>
  <c r="AV15" i="32"/>
  <c r="AW15" i="32"/>
  <c r="AX15" i="32"/>
  <c r="AY15" i="32"/>
  <c r="AZ15" i="32"/>
  <c r="BA15" i="32"/>
  <c r="BB15" i="32"/>
  <c r="BC15" i="32"/>
  <c r="BD15" i="32"/>
  <c r="BE15" i="32"/>
  <c r="BF15" i="32"/>
  <c r="BG15" i="32"/>
  <c r="BH15" i="32"/>
  <c r="BI15" i="32"/>
  <c r="BJ15" i="32"/>
  <c r="BK15" i="32"/>
  <c r="BL15" i="32"/>
  <c r="BM15" i="32"/>
  <c r="BM19" i="32"/>
  <c r="BN15" i="32"/>
  <c r="BO15" i="32"/>
  <c r="BO19" i="32" s="1"/>
  <c r="BP15" i="32"/>
  <c r="BP19" i="32" s="1"/>
  <c r="BQ15" i="32"/>
  <c r="BR15" i="32"/>
  <c r="BR19" i="32" s="1"/>
  <c r="BS15" i="32"/>
  <c r="BT15" i="32"/>
  <c r="BU15" i="32"/>
  <c r="BW15" i="32"/>
  <c r="BX15" i="32"/>
  <c r="BX11" i="32"/>
  <c r="BX5" i="32"/>
  <c r="BX19" i="32" s="1"/>
  <c r="S14" i="31"/>
  <c r="R14" i="31"/>
  <c r="Q14" i="31"/>
  <c r="P14" i="31"/>
  <c r="O14" i="31"/>
  <c r="N14" i="31"/>
  <c r="M14" i="31"/>
  <c r="L14" i="31"/>
  <c r="K14" i="31"/>
  <c r="K18" i="31"/>
  <c r="J14" i="31"/>
  <c r="I14" i="31"/>
  <c r="I18" i="31"/>
  <c r="H14" i="31"/>
  <c r="H18" i="31"/>
  <c r="G14" i="31"/>
  <c r="G18" i="31" s="1"/>
  <c r="F14" i="31"/>
  <c r="F18" i="31"/>
  <c r="E14" i="31"/>
  <c r="E18" i="31" s="1"/>
  <c r="D14" i="31"/>
  <c r="D18" i="31" s="1"/>
  <c r="C14" i="31"/>
  <c r="S11" i="31"/>
  <c r="S18" i="31"/>
  <c r="R11" i="31"/>
  <c r="Q11" i="31"/>
  <c r="P11" i="31"/>
  <c r="O11" i="31"/>
  <c r="N11" i="31"/>
  <c r="M11" i="31"/>
  <c r="L11" i="31"/>
  <c r="K11" i="31"/>
  <c r="J11" i="31"/>
  <c r="I11" i="31"/>
  <c r="H11" i="31"/>
  <c r="G11" i="31"/>
  <c r="F11" i="31"/>
  <c r="E11" i="31"/>
  <c r="D11" i="31"/>
  <c r="C11" i="31"/>
  <c r="S7" i="31"/>
  <c r="S5" i="31"/>
  <c r="R7" i="31"/>
  <c r="R5" i="31"/>
  <c r="R18" i="31" s="1"/>
  <c r="Q7" i="31"/>
  <c r="Q5" i="31"/>
  <c r="Q18" i="31" s="1"/>
  <c r="P7" i="31"/>
  <c r="P5" i="31"/>
  <c r="P18" i="31"/>
  <c r="O7" i="31"/>
  <c r="O5" i="31"/>
  <c r="O18" i="31" s="1"/>
  <c r="N7" i="31"/>
  <c r="N5" i="31"/>
  <c r="N18" i="31"/>
  <c r="M7" i="31"/>
  <c r="M5" i="31"/>
  <c r="M18" i="31" s="1"/>
  <c r="L7" i="31"/>
  <c r="L5" i="31"/>
  <c r="L18" i="31" s="1"/>
  <c r="K7" i="31"/>
  <c r="K5" i="31"/>
  <c r="J7" i="31"/>
  <c r="I7" i="31"/>
  <c r="I5" i="31"/>
  <c r="H7" i="31"/>
  <c r="H5" i="31"/>
  <c r="G7" i="31"/>
  <c r="G5" i="31"/>
  <c r="F7" i="31"/>
  <c r="F5" i="31"/>
  <c r="E7" i="31"/>
  <c r="E5" i="31"/>
  <c r="D7" i="31"/>
  <c r="D5" i="31"/>
  <c r="C7" i="31"/>
  <c r="C5" i="31"/>
  <c r="C18" i="31"/>
  <c r="J5" i="31"/>
  <c r="J18" i="31" s="1"/>
  <c r="J19" i="32" l="1"/>
  <c r="Y19" i="32"/>
  <c r="AM19" i="32"/>
  <c r="V19" i="32"/>
  <c r="AU19" i="32"/>
  <c r="BJ19" i="32"/>
  <c r="G19" i="32"/>
  <c r="AS19" i="32"/>
  <c r="BN19" i="32"/>
  <c r="BA19" i="32"/>
  <c r="AK19" i="32"/>
  <c r="AV19" i="32"/>
  <c r="U19" i="32"/>
  <c r="BI19" i="32"/>
  <c r="BQ19" i="32"/>
  <c r="X19" i="32"/>
  <c r="AZ19" i="32"/>
  <c r="AW19" i="32"/>
  <c r="BL19" i="32"/>
  <c r="BK19" i="32"/>
  <c r="T19" i="32"/>
  <c r="BH19" i="32"/>
  <c r="I19" i="32"/>
  <c r="AT19" i="32"/>
  <c r="AQ19" i="32"/>
  <c r="S19" i="32"/>
  <c r="BG19" i="32"/>
  <c r="F19" i="32"/>
  <c r="AO19" i="32"/>
  <c r="AL19" i="32"/>
  <c r="AG19" i="32"/>
  <c r="W19" i="32"/>
  <c r="AH19" i="32"/>
  <c r="P19" i="32"/>
  <c r="AP19" i="32"/>
  <c r="BF19" i="32"/>
  <c r="BZ5" i="32"/>
  <c r="BZ19" i="32" s="1"/>
</calcChain>
</file>

<file path=xl/sharedStrings.xml><?xml version="1.0" encoding="utf-8"?>
<sst xmlns="http://schemas.openxmlformats.org/spreadsheetml/2006/main" count="169" uniqueCount="156">
  <si>
    <t>Шартты белгілер:</t>
  </si>
  <si>
    <t>«-»  құбылыс жоқ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</si>
  <si>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</si>
  <si>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</si>
  <si>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</si>
  <si>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«0,0» – болмашы шама</t>
  </si>
  <si>
    <t>© Қазақстан Республикасы Стратегиялық жоспарлау және реформалар агенттігі Ұлттық статистика бюросы</t>
  </si>
  <si>
    <t xml:space="preserve">https://taldau.stat.gov.kz/ru/Search/SearchByKeyWord?keyword= 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</si>
  <si>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</si>
  <si>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</si>
  <si>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</si>
  <si>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</si>
  <si>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</si>
  <si>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</si>
  <si>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</si>
  <si>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</si>
  <si>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</si>
  <si>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</si>
  <si>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</si>
  <si>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Пайдалы сілтеме:</t>
  </si>
  <si>
    <t>Әдістемелік түсініктемелер:</t>
  </si>
  <si>
    <t>Байланысты жарияланымдар:</t>
  </si>
  <si>
    <t xml:space="preserve">Соңғы жаңарту күні: </t>
  </si>
  <si>
    <t>Келесі жаңарту күні:</t>
  </si>
  <si>
    <t>Жауапты орындаушы</t>
  </si>
  <si>
    <t>Байланыс телефоны:</t>
  </si>
  <si>
    <t>Электрондық почта</t>
  </si>
  <si>
    <t>Жауапты құрылымдық бөлімше</t>
  </si>
  <si>
    <t>Түпкілікті тұтыну әдісімен есептелген жалпы ішкі өнім</t>
  </si>
  <si>
    <t>млн. теңге</t>
  </si>
  <si>
    <t>Түпкілікті тұтыну әдісімен есептелген жалпы ішкі өнім барлық экономикалық секторлардың түпкілікті тұтынуға, жалпы қорланымға және таза экспортқа жұмсаған шығыстардың сомасы болып табылады</t>
  </si>
  <si>
    <t>Ұлттық шоттар департаменті</t>
  </si>
  <si>
    <t>aig.isabekova@aspire.gov.kz, m.akimbek@aspire.gov.kz</t>
  </si>
  <si>
    <t>https://stat.gov.kz/classifiers/statistical/116/, https://stat.gov.kz/classifiers/statistical/117/</t>
  </si>
  <si>
    <t>Негізгі ақпарат көздері - салалық статистика деректері мен әкімшілік деректер</t>
  </si>
  <si>
    <t>https://stat.gov.kz/upload/iblock/655/vjc9g51t82k4vty3h67de73uhdf5619c.rar</t>
  </si>
  <si>
    <t>код КСП</t>
  </si>
  <si>
    <t>Түпкілікті тұтынуға жұмсалған шығыстары</t>
  </si>
  <si>
    <t>үй шаруашылықтарының</t>
  </si>
  <si>
    <t xml:space="preserve">мемлекеттік басқару органдарының </t>
  </si>
  <si>
    <t>жеке тауарлар мен көрсетілетін қызметтерге</t>
  </si>
  <si>
    <t>ұжымдық көрсетілетін қызметтерге</t>
  </si>
  <si>
    <t>үй шаруашылықтарына қызмет көрсететін коммерциялық емес ұйымдардың</t>
  </si>
  <si>
    <t>Жалпы қорланым</t>
  </si>
  <si>
    <t>негізгі капиталдың жалпы қорланымы</t>
  </si>
  <si>
    <t>материалдық айналым құралдары қорларының өзгеруі</t>
  </si>
  <si>
    <t>Таза экспорт</t>
  </si>
  <si>
    <t>Статистикалық алшақтық</t>
  </si>
  <si>
    <t>1 тоқсан 2007ж.</t>
  </si>
  <si>
    <t>1 жартыжылдық 2007ж.</t>
  </si>
  <si>
    <t>9 ай 2007ж.</t>
  </si>
  <si>
    <t>1 тоқсан 2008ж.</t>
  </si>
  <si>
    <t>1 жартыжылдық 2008ж.</t>
  </si>
  <si>
    <t>9 ай 2008ж.</t>
  </si>
  <si>
    <t>1 тоқсан 2009ж.</t>
  </si>
  <si>
    <t>1 жартыжылдық 2009ж.</t>
  </si>
  <si>
    <t>9 ай 2009ж.</t>
  </si>
  <si>
    <t>1 тоқсан 2010ж.</t>
  </si>
  <si>
    <t>1 жартыжылдық 2010ж.</t>
  </si>
  <si>
    <t>9 ай 2010ж.</t>
  </si>
  <si>
    <t>1 тоқсан 2011ж.</t>
  </si>
  <si>
    <t>1 жартыжылдық 2011ж.</t>
  </si>
  <si>
    <t>9 ай 2011ж.</t>
  </si>
  <si>
    <t>1 тоқсан 2012ж.</t>
  </si>
  <si>
    <t>1 жартыжылдық 2012ж.</t>
  </si>
  <si>
    <t>9 ай 2012ж.</t>
  </si>
  <si>
    <t>1 тоқсан 2013ж.</t>
  </si>
  <si>
    <t>1 жартыжылдық 2013ж.</t>
  </si>
  <si>
    <t>9 ай 2013ж.</t>
  </si>
  <si>
    <t>1 тоқсан 2014ж.</t>
  </si>
  <si>
    <t>1 жартыжылдық 2014ж.</t>
  </si>
  <si>
    <t>9 ай 2014 ж.</t>
  </si>
  <si>
    <t>1 тоқсан 2015ж.</t>
  </si>
  <si>
    <t>1 жартыжылдық  2015ж.</t>
  </si>
  <si>
    <t>9 ай 2015 ж.</t>
  </si>
  <si>
    <t>1 тоқсан 2016ж.</t>
  </si>
  <si>
    <t>1 жартыжылдық 2016ж.</t>
  </si>
  <si>
    <t>9 ай 2016 ж.</t>
  </si>
  <si>
    <t>1 тоқсан 2017ж.</t>
  </si>
  <si>
    <t>1 жартыжылдық 2017ж.</t>
  </si>
  <si>
    <t>9 ай 2017 ж.</t>
  </si>
  <si>
    <t>1 тоқсан 2018ж.</t>
  </si>
  <si>
    <t>1 жартыжылдық 2018ж.</t>
  </si>
  <si>
    <t>9 ай 2018 ж.</t>
  </si>
  <si>
    <t>1 тоқсан 2019ж.</t>
  </si>
  <si>
    <t>1 жартыжылдық 2019ж.</t>
  </si>
  <si>
    <t>9 ай 2019ж.</t>
  </si>
  <si>
    <t>1 тоқсан 2020ж.</t>
  </si>
  <si>
    <t>1 жартыжылдық 2020 ж.</t>
  </si>
  <si>
    <t>9 ай 2020 ж.</t>
  </si>
  <si>
    <t>1 тоқсан 2021 ж.</t>
  </si>
  <si>
    <t>1 жартыжылдық 2021 ж.</t>
  </si>
  <si>
    <t>9 ай 2021 ж.</t>
  </si>
  <si>
    <t>1 тоқсан 2022 ж.</t>
  </si>
  <si>
    <t>1 жартыжылдық 2022 ж.</t>
  </si>
  <si>
    <t>9 ай 2022 ж.</t>
  </si>
  <si>
    <t>1 тоқсан 2023 ж.</t>
  </si>
  <si>
    <t>1 жартыжылдық 
2023 ж.</t>
  </si>
  <si>
    <t>9 ай 2023 ж.</t>
  </si>
  <si>
    <t>1 тоқсан 2024 ж.</t>
  </si>
  <si>
    <t>1 жартыжылдық 
2024 ж.</t>
  </si>
  <si>
    <t>9 ай 2024 ж.</t>
  </si>
  <si>
    <t>1 тоқсан 2025 ж.</t>
  </si>
  <si>
    <t>шығарылуын шегергендегі құндылықтарды сатып алу</t>
  </si>
  <si>
    <t xml:space="preserve">млн. теңге </t>
  </si>
  <si>
    <t>1 жартыжылдық 
2025 ж.</t>
  </si>
  <si>
    <t>+7 7172 74 96 76</t>
  </si>
  <si>
    <t>Есептік</t>
  </si>
  <si>
    <r>
      <t>1990</t>
    </r>
    <r>
      <rPr>
        <b/>
        <vertAlign val="superscript"/>
        <sz val="10"/>
        <rFont val="Roboto"/>
        <charset val="204"/>
      </rPr>
      <t>1)</t>
    </r>
  </si>
  <si>
    <r>
      <t>1991</t>
    </r>
    <r>
      <rPr>
        <b/>
        <vertAlign val="superscript"/>
        <sz val="10"/>
        <rFont val="Roboto"/>
        <charset val="204"/>
      </rPr>
      <t>1)</t>
    </r>
  </si>
  <si>
    <r>
      <t>1992</t>
    </r>
    <r>
      <rPr>
        <b/>
        <vertAlign val="superscript"/>
        <sz val="10"/>
        <rFont val="Roboto"/>
        <charset val="204"/>
      </rPr>
      <t>1)</t>
    </r>
  </si>
  <si>
    <r>
      <rPr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млн. рубль</t>
    </r>
  </si>
  <si>
    <r>
      <rPr>
        <vertAlign val="superscript"/>
        <sz val="8"/>
        <rFont val="Roboto"/>
        <charset val="204"/>
      </rPr>
      <t>2)</t>
    </r>
    <r>
      <rPr>
        <sz val="8"/>
        <rFont val="Roboto"/>
        <charset val="204"/>
      </rPr>
      <t xml:space="preserve"> </t>
    </r>
    <r>
      <rPr>
        <i/>
        <sz val="8"/>
        <rFont val="Roboto"/>
        <charset val="204"/>
      </rPr>
      <t>Қазақстан Республикасы Ұлттық Банктің 2009 жылғы шығарылымның 6-шы баспасының (ТББ6) Төлем балансы мен Халықаралық инвестициялық позициясы басшылығына ауысыуына байланысты 2005 жылдан бастап қайта есептеу жүргізілген</t>
    </r>
  </si>
  <si>
    <r>
      <t>тауарлар мен көрсетілетін қызметтер экспорты</t>
    </r>
    <r>
      <rPr>
        <vertAlign val="superscript"/>
        <sz val="11"/>
        <rFont val="Roboto"/>
        <charset val="204"/>
      </rPr>
      <t>1)</t>
    </r>
  </si>
  <si>
    <r>
      <t>тауарлар мен көрсетілетін қызметтер импорты</t>
    </r>
    <r>
      <rPr>
        <vertAlign val="superscript"/>
        <sz val="11"/>
        <rFont val="Roboto"/>
        <charset val="204"/>
      </rPr>
      <t>1)</t>
    </r>
  </si>
  <si>
    <r>
      <t>Жалпы ішкі өнім</t>
    </r>
    <r>
      <rPr>
        <vertAlign val="superscript"/>
        <sz val="10"/>
        <rFont val="Roboto"/>
        <charset val="204"/>
      </rPr>
      <t>3)</t>
    </r>
  </si>
  <si>
    <r>
      <t>тауарлар мен көрсетілетін қызметтер импорты</t>
    </r>
    <r>
      <rPr>
        <vertAlign val="superscript"/>
        <sz val="11"/>
        <rFont val="Roboto"/>
        <charset val="204"/>
      </rPr>
      <t>2)</t>
    </r>
  </si>
  <si>
    <r>
      <t>тауарлар мен көрсетілетін қызметтер экспорты</t>
    </r>
    <r>
      <rPr>
        <vertAlign val="superscript"/>
        <sz val="11"/>
        <rFont val="Roboto"/>
        <charset val="204"/>
      </rPr>
      <t>2)</t>
    </r>
  </si>
  <si>
    <r>
      <t>Жалпы ішкі өнім</t>
    </r>
    <r>
      <rPr>
        <vertAlign val="superscript"/>
        <sz val="10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</si>
  <si>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Қазақстан Республикасы Ұлттық Банктің 2009 жылғы шығарылымның 6-шы баспасының (ТББ6) Төлем балансы мен Халықаралық инвестициялық позициясы басшылығына ауысыуына байланысты 2005 жылдан бастап қайта есептеу жүргізілген</t>
    </r>
  </si>
  <si>
    <r>
      <t xml:space="preserve">2) </t>
    </r>
    <r>
      <rPr>
        <i/>
        <sz val="8"/>
        <rFont val="Roboto"/>
        <charset val="204"/>
      </rPr>
      <t>өндіріс әдісімен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</si>
  <si>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ЖІӨ-ні қайта есептеу Қазақстан Республикасы Әділет министрлігінде 2019 жылғы 8 тамызда №19215 болып тіркелген Бақыланбайтын экономиканы бағалаудың жаңа әдістемесіне сәйкес жүргізілген.</t>
    </r>
  </si>
  <si>
    <r>
      <rPr>
        <i/>
        <vertAlign val="superscript"/>
        <sz val="8"/>
        <rFont val="Roboto"/>
        <charset val="204"/>
      </rPr>
      <t xml:space="preserve">5) </t>
    </r>
    <r>
      <rPr>
        <i/>
        <sz val="8"/>
        <rFont val="Roboto"/>
        <charset val="204"/>
      </rPr>
      <t>2023 жылға арналған деректер көлік және ауыл шаруашылығы саласындағы салалық көрсеткіштерді қайта қарауға, сондай-ақ сақтандыру және мемлекеттік сектор есептеріне әдістемелік түсініктемелерге байланысты қайта жарияланды.</t>
    </r>
  </si>
  <si>
    <t>2007 жыл</t>
  </si>
  <si>
    <t>2008 жыл</t>
  </si>
  <si>
    <t>2009 жыл</t>
  </si>
  <si>
    <t>2010 жыл</t>
  </si>
  <si>
    <t>2011 жыл</t>
  </si>
  <si>
    <t xml:space="preserve"> 2012 жыл</t>
  </si>
  <si>
    <t>2013 жыл</t>
  </si>
  <si>
    <t>2014 жыл</t>
  </si>
  <si>
    <t>2015 жыл</t>
  </si>
  <si>
    <t>2016 жыл</t>
  </si>
  <si>
    <r>
      <t xml:space="preserve"> 2017 жыл</t>
    </r>
    <r>
      <rPr>
        <b/>
        <vertAlign val="superscript"/>
        <sz val="10"/>
        <rFont val="Roboto"/>
        <charset val="204"/>
      </rPr>
      <t>3)</t>
    </r>
  </si>
  <si>
    <t>2018 жыл</t>
  </si>
  <si>
    <t>2019 жыл</t>
  </si>
  <si>
    <t xml:space="preserve"> 2020 жыл</t>
  </si>
  <si>
    <t>2021 жыл</t>
  </si>
  <si>
    <t>2022 жыл</t>
  </si>
  <si>
    <r>
      <t>2023 жыл</t>
    </r>
    <r>
      <rPr>
        <b/>
        <vertAlign val="superscript"/>
        <sz val="10"/>
        <rFont val="Roboto"/>
        <charset val="204"/>
      </rPr>
      <t>5)</t>
    </r>
  </si>
  <si>
    <r>
      <rPr>
        <i/>
        <vertAlign val="superscript"/>
        <sz val="8"/>
        <rFont val="Roboto"/>
        <charset val="204"/>
      </rPr>
      <t xml:space="preserve">4) </t>
    </r>
    <r>
      <rPr>
        <i/>
        <sz val="8"/>
        <rFont val="Roboto"/>
        <charset val="204"/>
      </rPr>
      <t>2022 жылғы, 2023 жылғы 1 тоқсандағы, 2023 жылғы 1 жартыжылдықтағы, 2023 жылғы 9 айдағы және 2023 жылғы деректер Коммерциялық емес ұйымдарға біржолғы зерттеу жүргізуге байланысты қайта жарияланды.</t>
    </r>
  </si>
  <si>
    <t>1990-1992 жж. - млн. рубль, 1993 ж. - млн. теңге, 1990-2006 жж. - жылдық деректер, 2007 жылдан қазіргі уақытқа дейін - тоқсан бойынша жинақталған және жылдық деректер келтірілген</t>
  </si>
  <si>
    <t xml:space="preserve"> 2024 жыл</t>
  </si>
  <si>
    <t>Жалпы ішкі өнім (ЖІӨ) – елдің экономикалық қызметінің түпкілікті нәтижесін сипаттайтын Ұлттық шоттар жүйесінің маңызды көрсеткіштерінің бірі</t>
  </si>
  <si>
    <r>
      <t>үй шаруашылықтарына қызмет көрсететін коммерциялық емес ұйымдардың</t>
    </r>
    <r>
      <rPr>
        <vertAlign val="superscript"/>
        <sz val="10"/>
        <rFont val="Roboto"/>
        <charset val="204"/>
      </rPr>
      <t>4) 6)</t>
    </r>
  </si>
  <si>
    <t>Түпкілікті тұтыну әдісімен есептелген ЖІӨ</t>
  </si>
  <si>
    <t xml:space="preserve">Өндіріс әдісімен ЖІӨ
</t>
  </si>
  <si>
    <t xml:space="preserve">Табыстар әдісімен ЖІӨ
</t>
  </si>
  <si>
    <t>Түпкілікті тұтыну әдісімен ЖІӨ</t>
  </si>
  <si>
    <t>9 ай 2025 ж.</t>
  </si>
  <si>
    <t>А. Исабекова, М. Әкімбек</t>
  </si>
  <si>
    <r>
      <t>мемлекеттік басқару органдарының</t>
    </r>
    <r>
      <rPr>
        <vertAlign val="superscript"/>
        <sz val="10"/>
        <rFont val="Roboto"/>
        <charset val="204"/>
      </rPr>
      <t xml:space="preserve"> </t>
    </r>
  </si>
  <si>
    <r>
      <rPr>
        <i/>
        <vertAlign val="superscript"/>
        <sz val="8"/>
        <rFont val="Roboto"/>
        <charset val="204"/>
      </rPr>
      <t xml:space="preserve">6) </t>
    </r>
    <r>
      <rPr>
        <i/>
        <sz val="8"/>
        <rFont val="Roboto"/>
        <charset val="204"/>
      </rPr>
      <t>2024 және 2025 жылғы деректер Қазақстан Республикасы Қаржы министрлігі Мемелекеттік кірістер комитетінің әкімшілік деректері бойынша қалыптастырылды.</t>
    </r>
  </si>
  <si>
    <r>
      <t>2025 жыл</t>
    </r>
    <r>
      <rPr>
        <b/>
        <vertAlign val="superscript"/>
        <sz val="10"/>
        <rFont val="Roboto"/>
        <charset val="204"/>
      </rPr>
      <t>7)8)</t>
    </r>
  </si>
  <si>
    <r>
      <t>7)</t>
    </r>
    <r>
      <rPr>
        <i/>
        <sz val="8"/>
        <rFont val="Roboto"/>
        <charset val="204"/>
      </rPr>
      <t xml:space="preserve"> 2025 жылғы қаңтар-желтоқсан бойынша деректер 2025 жылғы 21 тамыздағы Бақыланбайтын экономиканы бағалау әдістемесіне  және 2025 жылғы 29 тамыздағы Заңсыз қызмет көлемдерін бағалау әдістемесіне енгізілген өзгерістерді ескере отырып есептелді. </t>
    </r>
  </si>
  <si>
    <r>
      <t xml:space="preserve">8) </t>
    </r>
    <r>
      <rPr>
        <i/>
        <sz val="8"/>
        <rFont val="Roboto"/>
        <charset val="204"/>
      </rPr>
      <t>алдын ала деректер бойынша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</si>
</sst>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.0"/>
    <numFmt numFmtId="171" formatCode="_(* #,##0.00_);_(* \(#,##0.00\);_(* &quot;-&quot;??_);_(@_)"/>
    <numFmt numFmtId="172" formatCode="mmmm\ d\,\ yyyy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_-* #,##0\ _р_._-;\-* #,##0\ _р_._-;_-* &quot;-&quot;\ _р_._-;_-@_-"/>
  </numFmts>
  <fonts count="7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sz val="10"/>
      <color indexed="8"/>
      <name val="Roboto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cademy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name val="NTHarmonica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8"/>
      <name val="Times New Roman Cyr"/>
      <family val="2"/>
      <charset val="204"/>
    </font>
    <font>
      <sz val="10"/>
      <color indexed="0"/>
      <name val="Helv"/>
    </font>
    <font>
      <sz val="10"/>
      <name val="Helv"/>
    </font>
    <font>
      <sz val="11"/>
      <color indexed="53"/>
      <name val="Calibri"/>
      <family val="2"/>
      <charset val="204"/>
    </font>
    <font>
      <sz val="8"/>
      <name val="Arial Cyr"/>
    </font>
    <font>
      <b/>
      <vertAlign val="superscript"/>
      <sz val="10"/>
      <name val="Roboto"/>
      <charset val="204"/>
    </font>
    <font>
      <vertAlign val="superscript"/>
      <sz val="10"/>
      <name val="Roboto"/>
      <charset val="204"/>
    </font>
    <font>
      <vertAlign val="superscript"/>
      <sz val="8"/>
      <name val="Roboto"/>
      <charset val="204"/>
    </font>
    <font>
      <i/>
      <vertAlign val="superscript"/>
      <sz val="8"/>
      <name val="Roboto"/>
      <charset val="204"/>
    </font>
    <font>
      <sz val="10"/>
      <color indexed="10"/>
      <name val="Roboto"/>
      <charset val="204"/>
    </font>
    <font>
      <vertAlign val="superscript"/>
      <sz val="11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color theme="1"/>
      <name val="Calibri"/>
      <family val="2"/>
      <scheme val="minor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Roboto"/>
      <charset val="204"/>
    </font>
    <font>
      <sz val="10"/>
      <name val="Arial"/>
      <family val="2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2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4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7" borderId="0" applyNumberFormat="0" applyBorder="0" applyAlignment="0" applyProtection="0"/>
    <xf numFmtId="0" fontId="12" fillId="12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2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170" fontId="11" fillId="0" borderId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3" fontId="11" fillId="0" borderId="0" applyFill="0" applyBorder="0" applyAlignment="0" applyProtection="0"/>
    <xf numFmtId="165" fontId="11" fillId="0" borderId="0" applyFill="0" applyBorder="0" applyAlignment="0" applyProtection="0"/>
    <xf numFmtId="166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11" fillId="0" borderId="0" applyFill="0" applyBorder="0" applyAlignment="0" applyProtection="0"/>
    <xf numFmtId="172" fontId="11" fillId="0" borderId="0" applyFill="0" applyBorder="0" applyAlignment="0" applyProtection="0"/>
    <xf numFmtId="2" fontId="11" fillId="0" borderId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>
      <alignment wrapText="1"/>
    </xf>
    <xf numFmtId="0" fontId="30" fillId="0" borderId="0"/>
    <xf numFmtId="0" fontId="11" fillId="0" borderId="0" applyNumberFormat="0" applyFill="0" applyBorder="0" applyAlignment="0" applyProtection="0"/>
    <xf numFmtId="173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0" fontId="11" fillId="0" borderId="0" applyFill="0" applyBorder="0" applyAlignment="0" applyProtection="0"/>
    <xf numFmtId="0" fontId="44" fillId="0" borderId="0">
      <alignment horizontal="center" vertical="center"/>
    </xf>
    <xf numFmtId="0" fontId="44" fillId="0" borderId="0">
      <alignment horizontal="right"/>
    </xf>
    <xf numFmtId="0" fontId="44" fillId="0" borderId="0">
      <alignment horizontal="right"/>
    </xf>
    <xf numFmtId="0" fontId="44" fillId="0" borderId="0">
      <alignment horizontal="right"/>
    </xf>
    <xf numFmtId="0" fontId="44" fillId="0" borderId="0">
      <alignment horizontal="right"/>
    </xf>
    <xf numFmtId="0" fontId="44" fillId="0" borderId="0">
      <alignment horizontal="right"/>
    </xf>
    <xf numFmtId="0" fontId="44" fillId="0" borderId="0">
      <alignment horizontal="center" vertical="center"/>
    </xf>
    <xf numFmtId="0" fontId="43" fillId="0" borderId="0">
      <alignment horizontal="center" vertical="center"/>
    </xf>
    <xf numFmtId="0" fontId="62" fillId="0" borderId="0">
      <alignment horizontal="right" vertical="center"/>
    </xf>
    <xf numFmtId="0" fontId="43" fillId="0" borderId="0">
      <alignment horizontal="center" vertical="center"/>
    </xf>
    <xf numFmtId="0" fontId="43" fillId="0" borderId="0">
      <alignment horizontal="center" vertical="center"/>
    </xf>
    <xf numFmtId="0" fontId="43" fillId="0" borderId="0">
      <alignment horizontal="center" vertical="center"/>
    </xf>
    <xf numFmtId="0" fontId="43" fillId="0" borderId="0">
      <alignment horizontal="center" vertical="center"/>
    </xf>
    <xf numFmtId="0" fontId="43" fillId="0" borderId="0">
      <alignment horizontal="center" vertical="center"/>
    </xf>
    <xf numFmtId="0" fontId="43" fillId="0" borderId="0">
      <alignment horizontal="center" vertical="center"/>
    </xf>
    <xf numFmtId="4" fontId="37" fillId="22" borderId="1" applyNumberFormat="0" applyProtection="0">
      <alignment vertical="center"/>
    </xf>
    <xf numFmtId="4" fontId="38" fillId="23" borderId="1" applyNumberFormat="0" applyProtection="0">
      <alignment vertical="center"/>
    </xf>
    <xf numFmtId="4" fontId="37" fillId="23" borderId="1" applyNumberFormat="0" applyProtection="0">
      <alignment horizontal="left" vertical="center" indent="1"/>
    </xf>
    <xf numFmtId="0" fontId="37" fillId="23" borderId="1" applyNumberFormat="0" applyProtection="0">
      <alignment horizontal="left" vertical="top" indent="1"/>
    </xf>
    <xf numFmtId="4" fontId="37" fillId="24" borderId="0" applyNumberFormat="0" applyProtection="0">
      <alignment horizontal="left" vertical="center" indent="1"/>
    </xf>
    <xf numFmtId="4" fontId="36" fillId="4" borderId="1" applyNumberFormat="0" applyProtection="0">
      <alignment horizontal="right" vertical="center"/>
    </xf>
    <xf numFmtId="4" fontId="36" fillId="5" borderId="1" applyNumberFormat="0" applyProtection="0">
      <alignment horizontal="right" vertical="center"/>
    </xf>
    <xf numFmtId="4" fontId="36" fillId="25" borderId="1" applyNumberFormat="0" applyProtection="0">
      <alignment horizontal="right" vertical="center"/>
    </xf>
    <xf numFmtId="4" fontId="36" fillId="17" borderId="1" applyNumberFormat="0" applyProtection="0">
      <alignment horizontal="right" vertical="center"/>
    </xf>
    <xf numFmtId="4" fontId="36" fillId="21" borderId="1" applyNumberFormat="0" applyProtection="0">
      <alignment horizontal="right" vertical="center"/>
    </xf>
    <xf numFmtId="4" fontId="36" fillId="26" borderId="1" applyNumberFormat="0" applyProtection="0">
      <alignment horizontal="right" vertical="center"/>
    </xf>
    <xf numFmtId="4" fontId="36" fillId="15" borderId="1" applyNumberFormat="0" applyProtection="0">
      <alignment horizontal="right" vertical="center"/>
    </xf>
    <xf numFmtId="4" fontId="36" fillId="27" borderId="1" applyNumberFormat="0" applyProtection="0">
      <alignment horizontal="right" vertical="center"/>
    </xf>
    <xf numFmtId="4" fontId="36" fillId="14" borderId="1" applyNumberFormat="0" applyProtection="0">
      <alignment horizontal="right" vertical="center"/>
    </xf>
    <xf numFmtId="4" fontId="37" fillId="28" borderId="2" applyNumberFormat="0" applyProtection="0">
      <alignment horizontal="left" vertical="center" indent="1"/>
    </xf>
    <xf numFmtId="4" fontId="36" fillId="29" borderId="0" applyNumberFormat="0" applyProtection="0">
      <alignment horizontal="left" vertical="center" indent="1"/>
    </xf>
    <xf numFmtId="4" fontId="39" fillId="30" borderId="0" applyNumberFormat="0" applyProtection="0">
      <alignment horizontal="left" vertical="center" indent="1"/>
    </xf>
    <xf numFmtId="4" fontId="39" fillId="30" borderId="0" applyNumberFormat="0" applyProtection="0">
      <alignment horizontal="left" vertical="center" indent="1"/>
    </xf>
    <xf numFmtId="4" fontId="39" fillId="30" borderId="0" applyNumberFormat="0" applyProtection="0">
      <alignment horizontal="left" vertical="center" indent="1"/>
    </xf>
    <xf numFmtId="4" fontId="39" fillId="30" borderId="0" applyNumberFormat="0" applyProtection="0">
      <alignment horizontal="left" vertical="center" indent="1"/>
    </xf>
    <xf numFmtId="4" fontId="39" fillId="30" borderId="0" applyNumberFormat="0" applyProtection="0">
      <alignment horizontal="left" vertical="center" indent="1"/>
    </xf>
    <xf numFmtId="4" fontId="36" fillId="3" borderId="1" applyNumberFormat="0" applyProtection="0">
      <alignment horizontal="right" vertical="center"/>
    </xf>
    <xf numFmtId="4" fontId="35" fillId="29" borderId="0" applyNumberFormat="0" applyProtection="0">
      <alignment horizontal="left" vertical="center" indent="1"/>
    </xf>
    <xf numFmtId="4" fontId="35" fillId="29" borderId="0" applyNumberFormat="0" applyProtection="0">
      <alignment horizontal="left" vertical="center" indent="1"/>
    </xf>
    <xf numFmtId="4" fontId="35" fillId="29" borderId="0" applyNumberFormat="0" applyProtection="0">
      <alignment horizontal="left" vertical="center" indent="1"/>
    </xf>
    <xf numFmtId="4" fontId="35" fillId="29" borderId="0" applyNumberFormat="0" applyProtection="0">
      <alignment horizontal="left" vertical="center" indent="1"/>
    </xf>
    <xf numFmtId="4" fontId="35" fillId="29" borderId="0" applyNumberFormat="0" applyProtection="0">
      <alignment horizontal="left" vertical="center" indent="1"/>
    </xf>
    <xf numFmtId="4" fontId="35" fillId="24" borderId="0" applyNumberFormat="0" applyProtection="0">
      <alignment horizontal="left" vertical="center" indent="1"/>
    </xf>
    <xf numFmtId="4" fontId="35" fillId="24" borderId="0" applyNumberFormat="0" applyProtection="0">
      <alignment horizontal="left" vertical="center" indent="1"/>
    </xf>
    <xf numFmtId="4" fontId="35" fillId="24" borderId="0" applyNumberFormat="0" applyProtection="0">
      <alignment horizontal="left" vertical="center" indent="1"/>
    </xf>
    <xf numFmtId="4" fontId="35" fillId="24" borderId="0" applyNumberFormat="0" applyProtection="0">
      <alignment horizontal="left" vertical="center" indent="1"/>
    </xf>
    <xf numFmtId="4" fontId="35" fillId="24" borderId="0" applyNumberFormat="0" applyProtection="0">
      <alignment horizontal="left" vertical="center" indent="1"/>
    </xf>
    <xf numFmtId="0" fontId="11" fillId="30" borderId="1" applyNumberFormat="0" applyProtection="0">
      <alignment horizontal="left" vertical="center" indent="1"/>
    </xf>
    <xf numFmtId="0" fontId="11" fillId="30" borderId="1" applyNumberFormat="0" applyProtection="0">
      <alignment horizontal="left" vertical="center" indent="1"/>
    </xf>
    <xf numFmtId="0" fontId="11" fillId="30" borderId="1" applyNumberFormat="0" applyProtection="0">
      <alignment horizontal="left" vertical="center" indent="1"/>
    </xf>
    <xf numFmtId="0" fontId="11" fillId="30" borderId="1" applyNumberFormat="0" applyProtection="0">
      <alignment horizontal="left" vertical="center" indent="1"/>
    </xf>
    <xf numFmtId="0" fontId="11" fillId="30" borderId="1" applyNumberFormat="0" applyProtection="0">
      <alignment horizontal="left" vertical="center" indent="1"/>
    </xf>
    <xf numFmtId="0" fontId="11" fillId="30" borderId="1" applyNumberFormat="0" applyProtection="0">
      <alignment horizontal="left" vertical="top" indent="1"/>
    </xf>
    <xf numFmtId="0" fontId="11" fillId="30" borderId="1" applyNumberFormat="0" applyProtection="0">
      <alignment horizontal="left" vertical="top" indent="1"/>
    </xf>
    <xf numFmtId="0" fontId="11" fillId="30" borderId="1" applyNumberFormat="0" applyProtection="0">
      <alignment horizontal="left" vertical="top" indent="1"/>
    </xf>
    <xf numFmtId="0" fontId="11" fillId="30" borderId="1" applyNumberFormat="0" applyProtection="0">
      <alignment horizontal="left" vertical="top" indent="1"/>
    </xf>
    <xf numFmtId="0" fontId="11" fillId="30" borderId="1" applyNumberFormat="0" applyProtection="0">
      <alignment horizontal="left" vertical="top" indent="1"/>
    </xf>
    <xf numFmtId="0" fontId="11" fillId="24" borderId="1" applyNumberFormat="0" applyProtection="0">
      <alignment horizontal="left" vertical="center" indent="1"/>
    </xf>
    <xf numFmtId="0" fontId="11" fillId="24" borderId="1" applyNumberFormat="0" applyProtection="0">
      <alignment horizontal="left" vertical="center" indent="1"/>
    </xf>
    <xf numFmtId="0" fontId="11" fillId="24" borderId="1" applyNumberFormat="0" applyProtection="0">
      <alignment horizontal="left" vertical="center" indent="1"/>
    </xf>
    <xf numFmtId="0" fontId="11" fillId="24" borderId="1" applyNumberFormat="0" applyProtection="0">
      <alignment horizontal="left" vertical="center" indent="1"/>
    </xf>
    <xf numFmtId="0" fontId="11" fillId="24" borderId="1" applyNumberFormat="0" applyProtection="0">
      <alignment horizontal="left" vertical="center" indent="1"/>
    </xf>
    <xf numFmtId="0" fontId="11" fillId="24" borderId="1" applyNumberFormat="0" applyProtection="0">
      <alignment horizontal="left" vertical="top" indent="1"/>
    </xf>
    <xf numFmtId="0" fontId="11" fillId="24" borderId="1" applyNumberFormat="0" applyProtection="0">
      <alignment horizontal="left" vertical="top" indent="1"/>
    </xf>
    <xf numFmtId="0" fontId="11" fillId="24" borderId="1" applyNumberFormat="0" applyProtection="0">
      <alignment horizontal="left" vertical="top" indent="1"/>
    </xf>
    <xf numFmtId="0" fontId="11" fillId="24" borderId="1" applyNumberFormat="0" applyProtection="0">
      <alignment horizontal="left" vertical="top" indent="1"/>
    </xf>
    <xf numFmtId="0" fontId="11" fillId="24" borderId="1" applyNumberFormat="0" applyProtection="0">
      <alignment horizontal="left" vertical="top" indent="1"/>
    </xf>
    <xf numFmtId="0" fontId="11" fillId="31" borderId="1" applyNumberFormat="0" applyProtection="0">
      <alignment horizontal="left" vertical="center" indent="1"/>
    </xf>
    <xf numFmtId="0" fontId="11" fillId="31" borderId="1" applyNumberFormat="0" applyProtection="0">
      <alignment horizontal="left" vertical="center" indent="1"/>
    </xf>
    <xf numFmtId="0" fontId="11" fillId="31" borderId="1" applyNumberFormat="0" applyProtection="0">
      <alignment horizontal="left" vertical="center" indent="1"/>
    </xf>
    <xf numFmtId="0" fontId="11" fillId="31" borderId="1" applyNumberFormat="0" applyProtection="0">
      <alignment horizontal="left" vertical="center" indent="1"/>
    </xf>
    <xf numFmtId="0" fontId="11" fillId="31" borderId="1" applyNumberFormat="0" applyProtection="0">
      <alignment horizontal="left" vertical="center" indent="1"/>
    </xf>
    <xf numFmtId="0" fontId="11" fillId="31" borderId="1" applyNumberFormat="0" applyProtection="0">
      <alignment horizontal="left" vertical="top" indent="1"/>
    </xf>
    <xf numFmtId="0" fontId="11" fillId="31" borderId="1" applyNumberFormat="0" applyProtection="0">
      <alignment horizontal="left" vertical="top" indent="1"/>
    </xf>
    <xf numFmtId="0" fontId="11" fillId="31" borderId="1" applyNumberFormat="0" applyProtection="0">
      <alignment horizontal="left" vertical="top" indent="1"/>
    </xf>
    <xf numFmtId="0" fontId="11" fillId="31" borderId="1" applyNumberFormat="0" applyProtection="0">
      <alignment horizontal="left" vertical="top" indent="1"/>
    </xf>
    <xf numFmtId="0" fontId="11" fillId="31" borderId="1" applyNumberFormat="0" applyProtection="0">
      <alignment horizontal="left" vertical="top" indent="1"/>
    </xf>
    <xf numFmtId="0" fontId="11" fillId="32" borderId="1" applyNumberFormat="0" applyProtection="0">
      <alignment horizontal="left" vertical="center" indent="1"/>
    </xf>
    <xf numFmtId="0" fontId="11" fillId="32" borderId="1" applyNumberFormat="0" applyProtection="0">
      <alignment horizontal="left" vertical="center" indent="1"/>
    </xf>
    <xf numFmtId="0" fontId="11" fillId="32" borderId="1" applyNumberFormat="0" applyProtection="0">
      <alignment horizontal="left" vertical="center" indent="1"/>
    </xf>
    <xf numFmtId="0" fontId="11" fillId="32" borderId="1" applyNumberFormat="0" applyProtection="0">
      <alignment horizontal="left" vertical="center" indent="1"/>
    </xf>
    <xf numFmtId="0" fontId="11" fillId="32" borderId="1" applyNumberFormat="0" applyProtection="0">
      <alignment horizontal="left" vertical="center" indent="1"/>
    </xf>
    <xf numFmtId="0" fontId="11" fillId="32" borderId="1" applyNumberFormat="0" applyProtection="0">
      <alignment horizontal="left" vertical="top" indent="1"/>
    </xf>
    <xf numFmtId="0" fontId="11" fillId="32" borderId="1" applyNumberFormat="0" applyProtection="0">
      <alignment horizontal="left" vertical="top" indent="1"/>
    </xf>
    <xf numFmtId="0" fontId="11" fillId="32" borderId="1" applyNumberFormat="0" applyProtection="0">
      <alignment horizontal="left" vertical="top" indent="1"/>
    </xf>
    <xf numFmtId="0" fontId="11" fillId="32" borderId="1" applyNumberFormat="0" applyProtection="0">
      <alignment horizontal="left" vertical="top" indent="1"/>
    </xf>
    <xf numFmtId="0" fontId="11" fillId="32" borderId="1" applyNumberFormat="0" applyProtection="0">
      <alignment horizontal="left" vertical="top" indent="1"/>
    </xf>
    <xf numFmtId="4" fontId="36" fillId="33" borderId="1" applyNumberFormat="0" applyProtection="0">
      <alignment vertical="center"/>
    </xf>
    <xf numFmtId="4" fontId="40" fillId="33" borderId="1" applyNumberFormat="0" applyProtection="0">
      <alignment vertical="center"/>
    </xf>
    <xf numFmtId="4" fontId="36" fillId="33" borderId="1" applyNumberFormat="0" applyProtection="0">
      <alignment horizontal="left" vertical="center" indent="1"/>
    </xf>
    <xf numFmtId="0" fontId="36" fillId="33" borderId="1" applyNumberFormat="0" applyProtection="0">
      <alignment horizontal="left" vertical="top" indent="1"/>
    </xf>
    <xf numFmtId="4" fontId="36" fillId="29" borderId="1" applyNumberFormat="0" applyProtection="0">
      <alignment horizontal="right" vertical="center"/>
    </xf>
    <xf numFmtId="4" fontId="40" fillId="29" borderId="1" applyNumberFormat="0" applyProtection="0">
      <alignment horizontal="right" vertical="center"/>
    </xf>
    <xf numFmtId="4" fontId="36" fillId="3" borderId="1" applyNumberFormat="0" applyProtection="0">
      <alignment horizontal="left" vertical="center" indent="1"/>
    </xf>
    <xf numFmtId="0" fontId="36" fillId="24" borderId="1" applyNumberFormat="0" applyProtection="0">
      <alignment horizontal="left" vertical="top" indent="1"/>
    </xf>
    <xf numFmtId="4" fontId="41" fillId="34" borderId="0" applyNumberFormat="0" applyProtection="0">
      <alignment horizontal="left" vertical="center" indent="1"/>
    </xf>
    <xf numFmtId="4" fontId="41" fillId="34" borderId="0" applyNumberFormat="0" applyProtection="0">
      <alignment horizontal="left" vertical="center" indent="1"/>
    </xf>
    <xf numFmtId="4" fontId="41" fillId="34" borderId="0" applyNumberFormat="0" applyProtection="0">
      <alignment horizontal="left" vertical="center" indent="1"/>
    </xf>
    <xf numFmtId="4" fontId="41" fillId="34" borderId="0" applyNumberFormat="0" applyProtection="0">
      <alignment horizontal="left" vertical="center" indent="1"/>
    </xf>
    <xf numFmtId="4" fontId="41" fillId="34" borderId="0" applyNumberFormat="0" applyProtection="0">
      <alignment horizontal="left" vertical="center" indent="1"/>
    </xf>
    <xf numFmtId="4" fontId="42" fillId="29" borderId="1" applyNumberFormat="0" applyProtection="0">
      <alignment horizontal="right" vertical="center"/>
    </xf>
    <xf numFmtId="0" fontId="11" fillId="0" borderId="3" applyNumberFormat="0" applyFill="0" applyAlignment="0" applyProtection="0"/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36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4" fillId="12" borderId="4" applyNumberFormat="0" applyAlignment="0" applyProtection="0"/>
    <xf numFmtId="0" fontId="14" fillId="12" borderId="4" applyNumberFormat="0" applyAlignment="0" applyProtection="0"/>
    <xf numFmtId="0" fontId="14" fillId="12" borderId="4" applyNumberFormat="0" applyAlignment="0" applyProtection="0"/>
    <xf numFmtId="0" fontId="14" fillId="12" borderId="4" applyNumberFormat="0" applyAlignment="0" applyProtection="0"/>
    <xf numFmtId="0" fontId="14" fillId="12" borderId="4" applyNumberFormat="0" applyAlignment="0" applyProtection="0"/>
    <xf numFmtId="0" fontId="15" fillId="16" borderId="5" applyNumberFormat="0" applyAlignment="0" applyProtection="0"/>
    <xf numFmtId="0" fontId="15" fillId="9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6" fillId="16" borderId="4" applyNumberFormat="0" applyAlignment="0" applyProtection="0"/>
    <xf numFmtId="0" fontId="45" fillId="9" borderId="4" applyNumberFormat="0" applyAlignment="0" applyProtection="0"/>
    <xf numFmtId="0" fontId="16" fillId="16" borderId="4" applyNumberFormat="0" applyAlignment="0" applyProtection="0"/>
    <xf numFmtId="0" fontId="16" fillId="16" borderId="4" applyNumberFormat="0" applyAlignment="0" applyProtection="0"/>
    <xf numFmtId="0" fontId="16" fillId="16" borderId="4" applyNumberFormat="0" applyAlignment="0" applyProtection="0"/>
    <xf numFmtId="0" fontId="16" fillId="16" borderId="4" applyNumberFormat="0" applyAlignment="0" applyProtection="0"/>
    <xf numFmtId="0" fontId="16" fillId="16" borderId="4" applyNumberFormat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168" fontId="2" fillId="0" borderId="0" applyFont="0" applyFill="0" applyBorder="0" applyAlignment="0" applyProtection="0"/>
    <xf numFmtId="0" fontId="17" fillId="0" borderId="6" applyNumberFormat="0" applyFill="0" applyAlignment="0" applyProtection="0"/>
    <xf numFmtId="0" fontId="46" fillId="0" borderId="7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8" applyNumberFormat="0" applyFill="0" applyAlignment="0" applyProtection="0"/>
    <xf numFmtId="0" fontId="47" fillId="0" borderId="9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10" applyNumberFormat="0" applyFill="0" applyAlignment="0" applyProtection="0"/>
    <xf numFmtId="0" fontId="48" fillId="0" borderId="11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37" borderId="14" applyNumberFormat="0" applyAlignment="0" applyProtection="0"/>
    <xf numFmtId="0" fontId="21" fillId="37" borderId="14" applyNumberFormat="0" applyAlignment="0" applyProtection="0"/>
    <xf numFmtId="0" fontId="21" fillId="37" borderId="14" applyNumberFormat="0" applyAlignment="0" applyProtection="0"/>
    <xf numFmtId="0" fontId="21" fillId="37" borderId="14" applyNumberFormat="0" applyAlignment="0" applyProtection="0"/>
    <xf numFmtId="0" fontId="21" fillId="37" borderId="14" applyNumberFormat="0" applyAlignment="0" applyProtection="0"/>
    <xf numFmtId="0" fontId="2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3" fillId="1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3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6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61" fillId="0" borderId="0"/>
    <xf numFmtId="0" fontId="61" fillId="0" borderId="0"/>
    <xf numFmtId="0" fontId="6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50" fillId="0" borderId="0"/>
    <xf numFmtId="0" fontId="29" fillId="0" borderId="0"/>
    <xf numFmtId="0" fontId="24" fillId="4" borderId="0" applyNumberFormat="0" applyBorder="0" applyAlignment="0" applyProtection="0"/>
    <xf numFmtId="0" fontId="24" fillId="8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2" fillId="7" borderId="15" applyNumberFormat="0" applyFont="0" applyAlignment="0" applyProtection="0"/>
    <xf numFmtId="0" fontId="11" fillId="7" borderId="15" applyNumberFormat="0" applyFont="0" applyAlignment="0" applyProtection="0"/>
    <xf numFmtId="0" fontId="12" fillId="7" borderId="15" applyNumberFormat="0" applyFont="0" applyAlignment="0" applyProtection="0"/>
    <xf numFmtId="0" fontId="12" fillId="7" borderId="15" applyNumberFormat="0" applyFont="0" applyAlignment="0" applyProtection="0"/>
    <xf numFmtId="0" fontId="12" fillId="7" borderId="15" applyNumberFormat="0" applyFont="0" applyAlignment="0" applyProtection="0"/>
    <xf numFmtId="0" fontId="12" fillId="7" borderId="15" applyNumberFormat="0" applyFont="0" applyAlignment="0" applyProtection="0"/>
    <xf numFmtId="0" fontId="12" fillId="7" borderId="15" applyNumberFormat="0" applyFont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16" applyNumberFormat="0" applyFill="0" applyAlignment="0" applyProtection="0"/>
    <xf numFmtId="0" fontId="53" fillId="0" borderId="17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52" fillId="0" borderId="0"/>
    <xf numFmtId="0" fontId="5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54" fillId="0" borderId="0" applyFont="0" applyFill="0" applyBorder="0" applyAlignment="0" applyProtection="0"/>
    <xf numFmtId="171" fontId="11" fillId="0" borderId="0" applyFont="0" applyFill="0" applyBorder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8" fillId="6" borderId="0" applyNumberFormat="0" applyBorder="0" applyAlignment="0" applyProtection="0"/>
    <xf numFmtId="0" fontId="28" fillId="27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69" fillId="0" borderId="0"/>
    <xf numFmtId="0" fontId="1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6" fillId="0" borderId="0" xfId="0" applyFont="1" applyAlignment="1">
      <alignment horizontal="justify"/>
    </xf>
    <xf numFmtId="0" fontId="65" fillId="0" borderId="0" xfId="0" applyFont="1" applyAlignment="1"/>
    <xf numFmtId="0" fontId="65" fillId="0" borderId="0" xfId="0" applyFont="1" applyAlignment="1">
      <alignment wrapText="1"/>
    </xf>
    <xf numFmtId="0" fontId="6" fillId="0" borderId="0" xfId="0" applyFont="1"/>
    <xf numFmtId="0" fontId="7" fillId="0" borderId="0" xfId="359" applyFont="1" applyFill="1" applyAlignment="1">
      <alignment horizontal="right"/>
    </xf>
    <xf numFmtId="0" fontId="66" fillId="0" borderId="18" xfId="0" applyFont="1" applyBorder="1" applyAlignment="1">
      <alignment vertical="top"/>
    </xf>
    <xf numFmtId="0" fontId="66" fillId="0" borderId="18" xfId="0" applyFont="1" applyBorder="1" applyAlignment="1">
      <alignment horizontal="left" vertical="top"/>
    </xf>
    <xf numFmtId="0" fontId="66" fillId="0" borderId="18" xfId="0" applyFont="1" applyBorder="1" applyAlignment="1">
      <alignment horizontal="left" vertical="center" readingOrder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/>
    <xf numFmtId="0" fontId="9" fillId="0" borderId="0" xfId="0" applyFont="1"/>
    <xf numFmtId="0" fontId="5" fillId="0" borderId="0" xfId="0" applyFont="1"/>
    <xf numFmtId="0" fontId="6" fillId="0" borderId="0" xfId="0" applyFont="1" applyFill="1"/>
    <xf numFmtId="0" fontId="67" fillId="0" borderId="18" xfId="0" applyFont="1" applyFill="1" applyBorder="1" applyAlignment="1">
      <alignment horizontal="left" vertical="top"/>
    </xf>
    <xf numFmtId="0" fontId="67" fillId="0" borderId="18" xfId="0" applyFont="1" applyFill="1" applyBorder="1" applyAlignment="1">
      <alignment vertical="top"/>
    </xf>
    <xf numFmtId="0" fontId="67" fillId="0" borderId="18" xfId="0" applyFont="1" applyFill="1" applyBorder="1" applyAlignment="1">
      <alignment vertical="top" wrapText="1"/>
    </xf>
    <xf numFmtId="0" fontId="67" fillId="0" borderId="18" xfId="0" applyFont="1" applyFill="1" applyBorder="1" applyAlignment="1">
      <alignment horizontal="left" vertical="top" wrapText="1"/>
    </xf>
    <xf numFmtId="14" fontId="67" fillId="0" borderId="18" xfId="0" applyNumberFormat="1" applyFont="1" applyFill="1" applyBorder="1" applyAlignment="1">
      <alignment horizontal="left" vertical="top"/>
    </xf>
    <xf numFmtId="49" fontId="67" fillId="0" borderId="18" xfId="0" applyNumberFormat="1" applyFont="1" applyFill="1" applyBorder="1" applyAlignment="1">
      <alignment vertical="top"/>
    </xf>
    <xf numFmtId="0" fontId="9" fillId="0" borderId="0" xfId="0" applyFont="1" applyFill="1"/>
    <xf numFmtId="170" fontId="8" fillId="0" borderId="19" xfId="412" applyNumberFormat="1" applyFont="1" applyFill="1" applyBorder="1"/>
    <xf numFmtId="170" fontId="4" fillId="0" borderId="19" xfId="412" applyNumberFormat="1" applyFont="1" applyFill="1" applyBorder="1"/>
    <xf numFmtId="170" fontId="4" fillId="0" borderId="18" xfId="412" applyNumberFormat="1" applyFont="1" applyFill="1" applyBorder="1"/>
    <xf numFmtId="170" fontId="4" fillId="0" borderId="18" xfId="0" applyNumberFormat="1" applyFont="1" applyFill="1" applyBorder="1"/>
    <xf numFmtId="170" fontId="8" fillId="0" borderId="18" xfId="412" applyNumberFormat="1" applyFont="1" applyFill="1" applyBorder="1"/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8" fillId="0" borderId="19" xfId="0" applyFont="1" applyFill="1" applyBorder="1" applyAlignment="1">
      <alignment horizontal="left" wrapText="1"/>
    </xf>
    <xf numFmtId="0" fontId="4" fillId="0" borderId="18" xfId="0" applyFont="1" applyFill="1" applyBorder="1" applyAlignment="1">
      <alignment horizontal="left" wrapText="1" indent="1"/>
    </xf>
    <xf numFmtId="0" fontId="4" fillId="0" borderId="18" xfId="0" applyFont="1" applyFill="1" applyBorder="1" applyAlignment="1">
      <alignment horizontal="left" wrapText="1" indent="2"/>
    </xf>
    <xf numFmtId="0" fontId="8" fillId="0" borderId="18" xfId="0" applyFont="1" applyFill="1" applyBorder="1" applyAlignment="1">
      <alignment horizontal="left"/>
    </xf>
    <xf numFmtId="0" fontId="8" fillId="0" borderId="0" xfId="0" applyFont="1" applyFill="1"/>
    <xf numFmtId="0" fontId="4" fillId="0" borderId="18" xfId="0" applyFont="1" applyFill="1" applyBorder="1"/>
    <xf numFmtId="0" fontId="8" fillId="0" borderId="18" xfId="0" applyFont="1" applyFill="1" applyBorder="1"/>
    <xf numFmtId="170" fontId="8" fillId="38" borderId="19" xfId="412" applyNumberFormat="1" applyFont="1" applyFill="1" applyBorder="1"/>
    <xf numFmtId="170" fontId="4" fillId="38" borderId="19" xfId="412" applyNumberFormat="1" applyFont="1" applyFill="1" applyBorder="1"/>
    <xf numFmtId="170" fontId="4" fillId="0" borderId="20" xfId="412" applyNumberFormat="1" applyFont="1" applyFill="1" applyBorder="1"/>
    <xf numFmtId="170" fontId="4" fillId="0" borderId="18" xfId="0" applyNumberFormat="1" applyFont="1" applyBorder="1" applyAlignment="1">
      <alignment horizontal="right"/>
    </xf>
    <xf numFmtId="0" fontId="4" fillId="0" borderId="18" xfId="0" applyFont="1" applyFill="1" applyBorder="1" applyAlignment="1">
      <alignment horizontal="left" vertical="top" wrapText="1" indent="2"/>
    </xf>
    <xf numFmtId="170" fontId="8" fillId="38" borderId="18" xfId="412" applyNumberFormat="1" applyFont="1" applyFill="1" applyBorder="1"/>
    <xf numFmtId="170" fontId="67" fillId="0" borderId="19" xfId="412" applyNumberFormat="1" applyFont="1" applyFill="1" applyBorder="1"/>
    <xf numFmtId="0" fontId="4" fillId="0" borderId="18" xfId="0" applyFont="1" applyFill="1" applyBorder="1" applyAlignment="1">
      <alignment wrapText="1"/>
    </xf>
    <xf numFmtId="170" fontId="4" fillId="0" borderId="19" xfId="0" applyNumberFormat="1" applyFont="1" applyFill="1" applyBorder="1"/>
    <xf numFmtId="0" fontId="8" fillId="0" borderId="18" xfId="0" applyFont="1" applyBorder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59" fillId="0" borderId="0" xfId="0" applyFont="1" applyFill="1" applyBorder="1"/>
    <xf numFmtId="0" fontId="4" fillId="0" borderId="0" xfId="0" applyFont="1" applyFill="1" applyBorder="1"/>
    <xf numFmtId="0" fontId="8" fillId="0" borderId="2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8" xfId="0" applyFont="1" applyFill="1" applyBorder="1" applyAlignment="1"/>
    <xf numFmtId="0" fontId="8" fillId="0" borderId="18" xfId="0" applyFont="1" applyFill="1" applyBorder="1" applyAlignment="1">
      <alignment horizontal="center" vertical="center" wrapText="1"/>
    </xf>
    <xf numFmtId="170" fontId="8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/>
    </xf>
    <xf numFmtId="0" fontId="4" fillId="0" borderId="18" xfId="38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19" xfId="0" applyFont="1" applyFill="1" applyBorder="1" applyAlignment="1">
      <alignment horizontal="left" vertical="top"/>
    </xf>
    <xf numFmtId="0" fontId="4" fillId="0" borderId="18" xfId="380" applyFont="1" applyFill="1" applyBorder="1" applyAlignment="1">
      <alignment horizontal="left" vertical="top"/>
    </xf>
    <xf numFmtId="0" fontId="4" fillId="0" borderId="18" xfId="0" applyFont="1" applyFill="1" applyBorder="1" applyAlignment="1">
      <alignment horizontal="left" vertical="top"/>
    </xf>
    <xf numFmtId="0" fontId="68" fillId="0" borderId="18" xfId="306" applyFont="1" applyFill="1" applyBorder="1" applyAlignment="1" applyProtection="1">
      <alignment vertical="top" wrapText="1"/>
    </xf>
    <xf numFmtId="0" fontId="68" fillId="0" borderId="18" xfId="306" applyFont="1" applyFill="1" applyBorder="1" applyAlignment="1" applyProtection="1">
      <alignment horizontal="left" vertical="top"/>
    </xf>
    <xf numFmtId="0" fontId="68" fillId="0" borderId="18" xfId="306" applyFont="1" applyFill="1" applyBorder="1" applyAlignment="1" applyProtection="1">
      <alignment vertical="top"/>
    </xf>
    <xf numFmtId="170" fontId="11" fillId="38" borderId="19" xfId="412" applyNumberFormat="1" applyFont="1" applyFill="1" applyBorder="1" applyAlignment="1">
      <alignment horizontal="right"/>
    </xf>
    <xf numFmtId="170" fontId="4" fillId="38" borderId="19" xfId="412" applyNumberFormat="1" applyFont="1" applyFill="1" applyBorder="1" applyAlignment="1">
      <alignment horizontal="right"/>
    </xf>
    <xf numFmtId="0" fontId="63" fillId="0" borderId="18" xfId="306" applyBorder="1" applyAlignment="1" applyProtection="1">
      <alignment vertical="center" wrapText="1"/>
    </xf>
    <xf numFmtId="0" fontId="66" fillId="0" borderId="0" xfId="0" applyFont="1" applyFill="1" applyBorder="1" applyAlignment="1">
      <alignment horizontal="left" vertical="center" readingOrder="1"/>
    </xf>
    <xf numFmtId="0" fontId="68" fillId="0" borderId="0" xfId="306" applyFont="1" applyFill="1" applyBorder="1" applyAlignment="1" applyProtection="1">
      <alignment horizontal="left" vertical="top" wrapText="1"/>
    </xf>
    <xf numFmtId="0" fontId="63" fillId="0" borderId="18" xfId="306" applyFill="1" applyBorder="1" applyAlignment="1" applyProtection="1">
      <alignment vertical="center" wrapText="1"/>
    </xf>
    <xf numFmtId="170" fontId="0" fillId="0" borderId="0" xfId="0" applyNumberFormat="1"/>
    <xf numFmtId="0" fontId="9" fillId="0" borderId="0" xfId="0" applyFont="1" applyAlignment="1">
      <alignment horizontal="center" vertical="top"/>
    </xf>
    <xf numFmtId="0" fontId="66" fillId="0" borderId="22" xfId="0" applyFont="1" applyFill="1" applyBorder="1" applyAlignment="1">
      <alignment horizontal="left" vertical="center" readingOrder="1"/>
    </xf>
    <xf numFmtId="0" fontId="66" fillId="0" borderId="23" xfId="0" applyFont="1" applyFill="1" applyBorder="1" applyAlignment="1">
      <alignment horizontal="left" vertical="center" readingOrder="1"/>
    </xf>
    <xf numFmtId="0" fontId="66" fillId="0" borderId="19" xfId="0" applyFont="1" applyFill="1" applyBorder="1" applyAlignment="1">
      <alignment horizontal="left" vertical="center" readingOrder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8" fillId="0" borderId="0" xfId="0" applyFont="1" applyAlignment="1">
      <alignment horizontal="left" vertical="top" wrapText="1"/>
    </xf>
    <xf numFmtId="0" fontId="58" fillId="0" borderId="0" xfId="0" applyFont="1" applyAlignment="1">
      <alignment horizontal="left" vertical="top"/>
    </xf>
    <xf numFmtId="49" fontId="7" fillId="0" borderId="0" xfId="0" applyNumberFormat="1" applyFont="1" applyFill="1" applyBorder="1" applyAlignment="1">
      <alignment horizontal="left" vertical="top" wrapText="1"/>
    </xf>
  </cellXfs>
  <cellStyles count="462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ожение I" xfId="6"/>
    <cellStyle name="_Приложение I.13_~6498020_Книга1_Приложение I.9" xfId="7"/>
    <cellStyle name="_Приложение I.13_~6498020_Прил I  торговля 9мес 13)" xfId="8"/>
    <cellStyle name="_Приложение I.13_~6498020_Прил I торговля 9м14" xfId="9"/>
    <cellStyle name="_Приложение I.13_Книга1" xfId="10"/>
    <cellStyle name="_Приложение I.13_Книга1_Книга1" xfId="11"/>
    <cellStyle name="_Приложение I.13_Книга1_Книга1 2" xfId="12"/>
    <cellStyle name="_Приложение I.13_Книга1_Книга1_Приложение I" xfId="13"/>
    <cellStyle name="_Приложение I.13_Книга1_Книга1_Приложение I.9" xfId="14"/>
    <cellStyle name="_Приложение I.13_Книга1_Прил I  торговля 9мес 13)" xfId="15"/>
    <cellStyle name="_Приложение I.13_Книга1_Прил I торговля 9м14" xfId="16"/>
    <cellStyle name="_Приложение I.13_Прил I  торговля 9мес 13)" xfId="17"/>
    <cellStyle name="_Приложение I.13_рус Приложение 1.5_ услуги" xfId="18"/>
    <cellStyle name="_Приложение I.13_рус Приложение 1.5_ услуги_Книга1" xfId="19"/>
    <cellStyle name="_Приложение I.13_рус Приложение 1.5_ услуги_Книга1 2" xfId="20"/>
    <cellStyle name="_Приложение I.13_рус Приложение 1.5_ услуги_Книга1_Приложение I" xfId="21"/>
    <cellStyle name="_Приложение I.13_рус Приложение 1.5_ услуги_Книга1_Приложение I.9" xfId="22"/>
    <cellStyle name="_Приложение I.13_рус Приложение 1.5_ услуги_Прил I  торговля 9мес 13)" xfId="23"/>
    <cellStyle name="_Приложение I.13_рус Приложение 1.5_ услуги_Прил I торговля 9м14" xfId="24"/>
    <cellStyle name="_Приложение I.13_рус Приложение 1.6_усл.по зонам" xfId="25"/>
    <cellStyle name="20% - Акцент1 2" xfId="26"/>
    <cellStyle name="20% - Акцент1 2 2" xfId="27"/>
    <cellStyle name="20% - Акцент1 3" xfId="28"/>
    <cellStyle name="20% - Акцент1 4" xfId="29"/>
    <cellStyle name="20% - Акцент1 5" xfId="30"/>
    <cellStyle name="20% - Акцент1 6" xfId="31"/>
    <cellStyle name="20% - Акцент2 2" xfId="32"/>
    <cellStyle name="20% - Акцент2 2 2" xfId="33"/>
    <cellStyle name="20% - Акцент2 3" xfId="34"/>
    <cellStyle name="20% - Акцент2 4" xfId="35"/>
    <cellStyle name="20% - Акцент2 5" xfId="36"/>
    <cellStyle name="20% - Акцент2 6" xfId="37"/>
    <cellStyle name="20% - Акцент3 2" xfId="38"/>
    <cellStyle name="20% - Акцент3 2 2" xfId="39"/>
    <cellStyle name="20% - Акцент3 3" xfId="40"/>
    <cellStyle name="20% - Акцент3 4" xfId="41"/>
    <cellStyle name="20% - Акцент3 5" xfId="42"/>
    <cellStyle name="20% - Акцент3 6" xfId="43"/>
    <cellStyle name="20% - Акцент4 2" xfId="44"/>
    <cellStyle name="20% - Акцент4 2 2" xfId="45"/>
    <cellStyle name="20% - Акцент4 3" xfId="46"/>
    <cellStyle name="20% - Акцент4 4" xfId="47"/>
    <cellStyle name="20% - Акцент4 5" xfId="48"/>
    <cellStyle name="20% - Акцент4 6" xfId="49"/>
    <cellStyle name="20% - Акцент5 2" xfId="50"/>
    <cellStyle name="20% - Акцент5 2 2" xfId="51"/>
    <cellStyle name="20% - Акцент5 3" xfId="52"/>
    <cellStyle name="20% - Акцент5 4" xfId="53"/>
    <cellStyle name="20% - Акцент5 5" xfId="54"/>
    <cellStyle name="20% - Акцент5 6" xfId="55"/>
    <cellStyle name="20% - Акцент6 2" xfId="56"/>
    <cellStyle name="20% - Акцент6 2 2" xfId="57"/>
    <cellStyle name="20% - Акцент6 3" xfId="58"/>
    <cellStyle name="20% - Акцент6 4" xfId="59"/>
    <cellStyle name="20% - Акцент6 5" xfId="60"/>
    <cellStyle name="20% - Акцент6 6" xfId="61"/>
    <cellStyle name="40% - Акцент1 2" xfId="62"/>
    <cellStyle name="40% - Акцент1 2 2" xfId="63"/>
    <cellStyle name="40% - Акцент1 3" xfId="64"/>
    <cellStyle name="40% - Акцент1 4" xfId="65"/>
    <cellStyle name="40% - Акцент1 5" xfId="66"/>
    <cellStyle name="40% - Акцент1 6" xfId="67"/>
    <cellStyle name="40% - Акцент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Акцент1 2" xfId="97"/>
    <cellStyle name="60% - Акцент1 2 2" xfId="98"/>
    <cellStyle name="60% - Акцент1 3" xfId="99"/>
    <cellStyle name="60% - Акцент1 4" xfId="100"/>
    <cellStyle name="60% - Акцент1 5" xfId="101"/>
    <cellStyle name="60% - Акцент1 6" xfId="102"/>
    <cellStyle name="60% - Акцент2 2" xfId="103"/>
    <cellStyle name="60% - Акцент2 3" xfId="104"/>
    <cellStyle name="60% - Акцент2 4" xfId="105"/>
    <cellStyle name="60% - Акцент2 5" xfId="106"/>
    <cellStyle name="60% - Акцент2 6" xfId="107"/>
    <cellStyle name="60% - Акцент3 2" xfId="108"/>
    <cellStyle name="60% - Акцент3 2 2" xfId="109"/>
    <cellStyle name="60% - Акцент3 3" xfId="110"/>
    <cellStyle name="60% - Акцент3 4" xfId="111"/>
    <cellStyle name="60% - Акцент3 5" xfId="112"/>
    <cellStyle name="60% - Акцент3 6" xfId="113"/>
    <cellStyle name="60% - Акцент4 2" xfId="114"/>
    <cellStyle name="60% - Акцент4 2 2" xfId="115"/>
    <cellStyle name="60% - Акцент4 3" xfId="116"/>
    <cellStyle name="60% - Акцент4 4" xfId="117"/>
    <cellStyle name="60% - Акцент4 5" xfId="118"/>
    <cellStyle name="60% - Акцент4 6" xfId="119"/>
    <cellStyle name="60% - Акцент5 2" xfId="120"/>
    <cellStyle name="60% - Акцент5 2 2" xfId="121"/>
    <cellStyle name="60% - Акцент5 3" xfId="122"/>
    <cellStyle name="60% - Акцент5 4" xfId="123"/>
    <cellStyle name="60% - Акцент5 5" xfId="124"/>
    <cellStyle name="60% - Акцент5 6" xfId="125"/>
    <cellStyle name="60% - Акцент6 2" xfId="126"/>
    <cellStyle name="60% - Акцент6 2 2" xfId="127"/>
    <cellStyle name="60% - Акцент6 3" xfId="128"/>
    <cellStyle name="60% - Акцент6 4" xfId="129"/>
    <cellStyle name="60% - Акцент6 5" xfId="130"/>
    <cellStyle name="60% - Акцент6 6" xfId="131"/>
    <cellStyle name="Comma" xfId="132"/>
    <cellStyle name="Comma [0]_Book2" xfId="133"/>
    <cellStyle name="Comma_Book2" xfId="134"/>
    <cellStyle name="Comma0" xfId="135"/>
    <cellStyle name="Currency" xfId="136"/>
    <cellStyle name="Currency [0]_Book2" xfId="137"/>
    <cellStyle name="Currency_Book2" xfId="138"/>
    <cellStyle name="Currency0" xfId="139"/>
    <cellStyle name="Date" xfId="140"/>
    <cellStyle name="Fixed" xfId="141"/>
    <cellStyle name="Heading 1" xfId="142"/>
    <cellStyle name="Heading 2" xfId="143"/>
    <cellStyle name="Iau?iue_?ac?.oaa.90-92" xfId="144"/>
    <cellStyle name="Îáû÷íûé_93ãîä (2)" xfId="145"/>
    <cellStyle name="normal" xfId="146"/>
    <cellStyle name="Ouny?e [0]_Eeno1" xfId="147"/>
    <cellStyle name="Ouny?e_Eeno1" xfId="148"/>
    <cellStyle name="Òûñÿ÷è [0]_Ëèñò1" xfId="149"/>
    <cellStyle name="Òûñÿ÷è_Ëèñò1" xfId="150"/>
    <cellStyle name="Percent" xfId="151"/>
    <cellStyle name="S10" xfId="152"/>
    <cellStyle name="S12" xfId="153"/>
    <cellStyle name="S13" xfId="154"/>
    <cellStyle name="S14" xfId="155"/>
    <cellStyle name="S15" xfId="156"/>
    <cellStyle name="S16" xfId="157"/>
    <cellStyle name="S2" xfId="158"/>
    <cellStyle name="S3_mis_НПС(объем)" xfId="159"/>
    <cellStyle name="S4 3 2" xfId="160"/>
    <cellStyle name="S4_mis_НПС(объем)" xfId="161"/>
    <cellStyle name="S5_mis_НПС(объем)" xfId="162"/>
    <cellStyle name="S6" xfId="163"/>
    <cellStyle name="S7" xfId="164"/>
    <cellStyle name="S8_mis_НПС(объем)" xfId="165"/>
    <cellStyle name="S9_mis_НПС(объем)" xfId="166"/>
    <cellStyle name="SAPBEXaggData" xfId="167"/>
    <cellStyle name="SAPBEXaggDataEmph" xfId="168"/>
    <cellStyle name="SAPBEXaggItem" xfId="169"/>
    <cellStyle name="SAPBEXaggItemX" xfId="170"/>
    <cellStyle name="SAPBEXchaText" xfId="171"/>
    <cellStyle name="SAPBEXexcBad7" xfId="172"/>
    <cellStyle name="SAPBEXexcBad8" xfId="173"/>
    <cellStyle name="SAPBEXexcBad9" xfId="174"/>
    <cellStyle name="SAPBEXexcCritical4" xfId="175"/>
    <cellStyle name="SAPBEXexcCritical5" xfId="176"/>
    <cellStyle name="SAPBEXexcCritical6" xfId="177"/>
    <cellStyle name="SAPBEXexcGood1" xfId="178"/>
    <cellStyle name="SAPBEXexcGood2" xfId="179"/>
    <cellStyle name="SAPBEXexcGood3" xfId="180"/>
    <cellStyle name="SAPBEXfilterDrill" xfId="181"/>
    <cellStyle name="SAPBEXfilterItem" xfId="182"/>
    <cellStyle name="SAPBEXfilterText" xfId="183"/>
    <cellStyle name="SAPBEXfilterText 2" xfId="184"/>
    <cellStyle name="SAPBEXfilterText 2 2" xfId="185"/>
    <cellStyle name="SAPBEXfilterText 2_Книга1" xfId="186"/>
    <cellStyle name="SAPBEXfilterText_~6498020" xfId="187"/>
    <cellStyle name="SAPBEXformats" xfId="188"/>
    <cellStyle name="SAPBEXheaderItem" xfId="189"/>
    <cellStyle name="SAPBEXheaderItem 2" xfId="190"/>
    <cellStyle name="SAPBEXheaderItem 2 2" xfId="191"/>
    <cellStyle name="SAPBEXheaderItem 2_Книга1" xfId="192"/>
    <cellStyle name="SAPBEXheaderItem_~6498020" xfId="193"/>
    <cellStyle name="SAPBEXheaderText" xfId="194"/>
    <cellStyle name="SAPBEXheaderText 2" xfId="195"/>
    <cellStyle name="SAPBEXheaderText 2 2" xfId="196"/>
    <cellStyle name="SAPBEXheaderText 2_Книга1" xfId="197"/>
    <cellStyle name="SAPBEXheaderText_~6498020" xfId="198"/>
    <cellStyle name="SAPBEXHLevel0" xfId="199"/>
    <cellStyle name="SAPBEXHLevel0 2" xfId="200"/>
    <cellStyle name="SAPBEXHLevel0 2 2" xfId="201"/>
    <cellStyle name="SAPBEXHLevel0 2_Книга1" xfId="202"/>
    <cellStyle name="SAPBEXHLevel0_~6498020" xfId="203"/>
    <cellStyle name="SAPBEXHLevel0X" xfId="204"/>
    <cellStyle name="SAPBEXHLevel0X 2" xfId="205"/>
    <cellStyle name="SAPBEXHLevel0X 2 2" xfId="206"/>
    <cellStyle name="SAPBEXHLevel0X 2_Книга1" xfId="207"/>
    <cellStyle name="SAPBEXHLevel0X_~6498020" xfId="208"/>
    <cellStyle name="SAPBEXHLevel1" xfId="209"/>
    <cellStyle name="SAPBEXHLevel1 2" xfId="210"/>
    <cellStyle name="SAPBEXHLevel1 2 2" xfId="211"/>
    <cellStyle name="SAPBEXHLevel1 2_Книга1" xfId="212"/>
    <cellStyle name="SAPBEXHLevel1_~6498020" xfId="213"/>
    <cellStyle name="SAPBEXHLevel1X" xfId="214"/>
    <cellStyle name="SAPBEXHLevel1X 2" xfId="215"/>
    <cellStyle name="SAPBEXHLevel1X 2 2" xfId="216"/>
    <cellStyle name="SAPBEXHLevel1X 2_Книга1" xfId="217"/>
    <cellStyle name="SAPBEXHLevel1X_~6498020" xfId="218"/>
    <cellStyle name="SAPBEXHLevel2" xfId="219"/>
    <cellStyle name="SAPBEXHLevel2 2" xfId="220"/>
    <cellStyle name="SAPBEXHLevel2 2 2" xfId="221"/>
    <cellStyle name="SAPBEXHLevel2 2_Книга1" xfId="222"/>
    <cellStyle name="SAPBEXHLevel2_~6498020" xfId="223"/>
    <cellStyle name="SAPBEXHLevel2X" xfId="224"/>
    <cellStyle name="SAPBEXHLevel2X 2" xfId="225"/>
    <cellStyle name="SAPBEXHLevel2X 2 2" xfId="226"/>
    <cellStyle name="SAPBEXHLevel2X 2_Книга1" xfId="227"/>
    <cellStyle name="SAPBEXHLevel2X_~6498020" xfId="228"/>
    <cellStyle name="SAPBEXHLevel3" xfId="229"/>
    <cellStyle name="SAPBEXHLevel3 2" xfId="230"/>
    <cellStyle name="SAPBEXHLevel3 2 2" xfId="231"/>
    <cellStyle name="SAPBEXHLevel3 2_Книга1" xfId="232"/>
    <cellStyle name="SAPBEXHLevel3_~6498020" xfId="233"/>
    <cellStyle name="SAPBEXHLevel3X" xfId="234"/>
    <cellStyle name="SAPBEXHLevel3X 2" xfId="235"/>
    <cellStyle name="SAPBEXHLevel3X 2 2" xfId="236"/>
    <cellStyle name="SAPBEXHLevel3X 2_Книга1" xfId="237"/>
    <cellStyle name="SAPBEXHLevel3X_~6498020" xfId="238"/>
    <cellStyle name="SAPBEXresData" xfId="239"/>
    <cellStyle name="SAPBEXresDataEmph" xfId="240"/>
    <cellStyle name="SAPBEXresItem" xfId="241"/>
    <cellStyle name="SAPBEXresItemX" xfId="242"/>
    <cellStyle name="SAPBEXstdData" xfId="243"/>
    <cellStyle name="SAPBEXstdDataEmph" xfId="244"/>
    <cellStyle name="SAPBEXstdItem" xfId="245"/>
    <cellStyle name="SAPBEXstdItemX" xfId="246"/>
    <cellStyle name="SAPBEXtitle" xfId="247"/>
    <cellStyle name="SAPBEXtitle 2" xfId="248"/>
    <cellStyle name="SAPBEXtitle 2 2" xfId="249"/>
    <cellStyle name="SAPBEXtitle 2_Книга1" xfId="250"/>
    <cellStyle name="SAPBEXtitle_~6498020" xfId="251"/>
    <cellStyle name="SAPBEXundefined" xfId="252"/>
    <cellStyle name="Total" xfId="253"/>
    <cellStyle name="Акцент1 2" xfId="254"/>
    <cellStyle name="Акцент1 2 2" xfId="255"/>
    <cellStyle name="Акцент1 3" xfId="256"/>
    <cellStyle name="Акцент1 4" xfId="257"/>
    <cellStyle name="Акцент1 5" xfId="258"/>
    <cellStyle name="Акцент1 6" xfId="259"/>
    <cellStyle name="Акцент2 2" xfId="260"/>
    <cellStyle name="Акцент2 3" xfId="261"/>
    <cellStyle name="Акцент2 4" xfId="262"/>
    <cellStyle name="Акцент2 5" xfId="263"/>
    <cellStyle name="Акцент2 6" xfId="264"/>
    <cellStyle name="Акцент3 2" xfId="265"/>
    <cellStyle name="Акцент3 3" xfId="266"/>
    <cellStyle name="Акцент3 4" xfId="267"/>
    <cellStyle name="Акцент3 5" xfId="268"/>
    <cellStyle name="Акцент3 6" xfId="269"/>
    <cellStyle name="Акцент4 2" xfId="270"/>
    <cellStyle name="Акцент4 2 2" xfId="271"/>
    <cellStyle name="Акцент4 3" xfId="272"/>
    <cellStyle name="Акцент4 4" xfId="273"/>
    <cellStyle name="Акцент4 5" xfId="274"/>
    <cellStyle name="Акцент4 6" xfId="275"/>
    <cellStyle name="Акцент5 2" xfId="276"/>
    <cellStyle name="Акцент5 3" xfId="277"/>
    <cellStyle name="Акцент5 4" xfId="278"/>
    <cellStyle name="Акцент5 5" xfId="279"/>
    <cellStyle name="Акцент5 6" xfId="280"/>
    <cellStyle name="Акцент6 2" xfId="281"/>
    <cellStyle name="Акцент6 2 2" xfId="282"/>
    <cellStyle name="Акцент6 3" xfId="283"/>
    <cellStyle name="Акцент6 4" xfId="284"/>
    <cellStyle name="Акцент6 5" xfId="285"/>
    <cellStyle name="Акцент6 6" xfId="286"/>
    <cellStyle name="Ввод  2" xfId="287"/>
    <cellStyle name="Ввод  3" xfId="288"/>
    <cellStyle name="Ввод  4" xfId="289"/>
    <cellStyle name="Ввод  5" xfId="290"/>
    <cellStyle name="Ввод  6" xfId="29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числение 2" xfId="299"/>
    <cellStyle name="Вычисление 2 2" xfId="300"/>
    <cellStyle name="Вычисление 2_Приложение I.8. Баланс вторичных доходов" xfId="301"/>
    <cellStyle name="Вычисление 3" xfId="302"/>
    <cellStyle name="Вычисление 4" xfId="303"/>
    <cellStyle name="Вычисление 5" xfId="304"/>
    <cellStyle name="Вычисление 6" xfId="305"/>
    <cellStyle name="Гиперссылка" xfId="306" builtinId="8"/>
    <cellStyle name="Денежный 2" xfId="307"/>
    <cellStyle name="Заголовок 1 2" xfId="308"/>
    <cellStyle name="Заголовок 1 2 2" xfId="309"/>
    <cellStyle name="Заголовок 1 2_Приложение I.8. Баланс вторичных доходов" xfId="310"/>
    <cellStyle name="Заголовок 1 3" xfId="311"/>
    <cellStyle name="Заголовок 1 4" xfId="312"/>
    <cellStyle name="Заголовок 1 5" xfId="313"/>
    <cellStyle name="Заголовок 1 6" xfId="314"/>
    <cellStyle name="Заголовок 2 2" xfId="315"/>
    <cellStyle name="Заголовок 2 2 2" xfId="316"/>
    <cellStyle name="Заголовок 2 2_Приложение I.8. Баланс вторичных доходов" xfId="317"/>
    <cellStyle name="Заголовок 2 3" xfId="318"/>
    <cellStyle name="Заголовок 2 4" xfId="319"/>
    <cellStyle name="Заголовок 2 5" xfId="320"/>
    <cellStyle name="Заголовок 2 6" xfId="321"/>
    <cellStyle name="Заголовок 3 2" xfId="322"/>
    <cellStyle name="Заголовок 3 2 2" xfId="323"/>
    <cellStyle name="Заголовок 3 2_Приложение I.8. Баланс вторичных доходов" xfId="324"/>
    <cellStyle name="Заголовок 3 3" xfId="325"/>
    <cellStyle name="Заголовок 3 4" xfId="326"/>
    <cellStyle name="Заголовок 3 5" xfId="327"/>
    <cellStyle name="Заголовок 3 6" xfId="328"/>
    <cellStyle name="Заголовок 4 2" xfId="329"/>
    <cellStyle name="Заголовок 4 2 2" xfId="330"/>
    <cellStyle name="Заголовок 4 3" xfId="331"/>
    <cellStyle name="Заголовок 4 4" xfId="332"/>
    <cellStyle name="Заголовок 4 5" xfId="333"/>
    <cellStyle name="Заголовок 4 6" xfId="334"/>
    <cellStyle name="Итог 2" xfId="335"/>
    <cellStyle name="Итог 2 2" xfId="336"/>
    <cellStyle name="Итог 2_Приложение I.8. Баланс вторичных доходов" xfId="337"/>
    <cellStyle name="Итог 3" xfId="338"/>
    <cellStyle name="Итог 4" xfId="339"/>
    <cellStyle name="Итог 5" xfId="340"/>
    <cellStyle name="Итог 6" xfId="341"/>
    <cellStyle name="Контрольная ячейка 2" xfId="342"/>
    <cellStyle name="Контрольная ячейка 3" xfId="343"/>
    <cellStyle name="Контрольная ячейка 4" xfId="344"/>
    <cellStyle name="Контрольная ячейка 5" xfId="345"/>
    <cellStyle name="Контрольная ячейка 6" xfId="346"/>
    <cellStyle name="Название 2" xfId="347"/>
    <cellStyle name="Название 2 2" xfId="348"/>
    <cellStyle name="Название 3" xfId="349"/>
    <cellStyle name="Название 4" xfId="350"/>
    <cellStyle name="Название 5" xfId="351"/>
    <cellStyle name="Название 6" xfId="352"/>
    <cellStyle name="Нейтральный 2" xfId="353"/>
    <cellStyle name="Нейтральный 2 2" xfId="354"/>
    <cellStyle name="Нейтральный 3" xfId="355"/>
    <cellStyle name="Нейтральный 4" xfId="356"/>
    <cellStyle name="Нейтральный 5" xfId="357"/>
    <cellStyle name="Нейтральный 6" xfId="358"/>
    <cellStyle name="Обычный" xfId="0" builtinId="0"/>
    <cellStyle name="Обычный 14" xfId="459"/>
    <cellStyle name="Обычный 2" xfId="359"/>
    <cellStyle name="Обычный 2 2" xfId="360"/>
    <cellStyle name="Обычный 2 2 2" xfId="361"/>
    <cellStyle name="Обычный 2 2 2 2" xfId="362"/>
    <cellStyle name="Обычный 2 2 2 2 2" xfId="363"/>
    <cellStyle name="Обычный 2 2 2 2 2 2" xfId="364"/>
    <cellStyle name="Обычный 2 2 2 2 2 2 2" xfId="365"/>
    <cellStyle name="Обычный 2 2 2 2 2 2 2 2" xfId="366"/>
    <cellStyle name="Обычный 2 2 2 2 2 3" xfId="367"/>
    <cellStyle name="Обычный 2 2 2 2 3" xfId="368"/>
    <cellStyle name="Обычный 2 2 2 3" xfId="369"/>
    <cellStyle name="Обычный 2 2 2 4" xfId="370"/>
    <cellStyle name="Обычный 2 2 3" xfId="371"/>
    <cellStyle name="Обычный 2 2 4" xfId="372"/>
    <cellStyle name="Обычный 2 3" xfId="373"/>
    <cellStyle name="Обычный 2 4" xfId="374"/>
    <cellStyle name="Обычный 2 4 2" xfId="461"/>
    <cellStyle name="Обычный 2 4 3" xfId="460"/>
    <cellStyle name="Обычный 2 5" xfId="375"/>
    <cellStyle name="Обычный 2 6" xfId="376"/>
    <cellStyle name="Обычный 2 7" xfId="377"/>
    <cellStyle name="Обычный 2_~6498020" xfId="378"/>
    <cellStyle name="Обычный 21 2" xfId="379"/>
    <cellStyle name="Обычный 3" xfId="380"/>
    <cellStyle name="Обычный 3 10" xfId="381"/>
    <cellStyle name="Обычный 3 11" xfId="382"/>
    <cellStyle name="Обычный 3 12" xfId="383"/>
    <cellStyle name="Обычный 3 2" xfId="384"/>
    <cellStyle name="Обычный 3 3" xfId="385"/>
    <cellStyle name="Обычный 3 3 2" xfId="386"/>
    <cellStyle name="Обычный 3 4" xfId="387"/>
    <cellStyle name="Обычный 3 5" xfId="388"/>
    <cellStyle name="Обычный 3 5 2" xfId="389"/>
    <cellStyle name="Обычный 3 5 3" xfId="390"/>
    <cellStyle name="Обычный 3 5 4" xfId="391"/>
    <cellStyle name="Обычный 3 5 5" xfId="392"/>
    <cellStyle name="Обычный 3 5 6" xfId="393"/>
    <cellStyle name="Обычный 3 6" xfId="394"/>
    <cellStyle name="Обычный 3 7" xfId="395"/>
    <cellStyle name="Обычный 3 8" xfId="396"/>
    <cellStyle name="Обычный 3 9" xfId="397"/>
    <cellStyle name="Обычный 4" xfId="398"/>
    <cellStyle name="Обычный 4 2" xfId="399"/>
    <cellStyle name="Обычный 4 3" xfId="400"/>
    <cellStyle name="Обычный 4 4" xfId="401"/>
    <cellStyle name="Обычный 4 5" xfId="402"/>
    <cellStyle name="Обычный 4 6" xfId="403"/>
    <cellStyle name="Обычный 5" xfId="458"/>
    <cellStyle name="Обычный 5 2" xfId="404"/>
    <cellStyle name="Обычный 5 3" xfId="405"/>
    <cellStyle name="Обычный 5 4" xfId="406"/>
    <cellStyle name="Обычный 6 2" xfId="407"/>
    <cellStyle name="Обычный 6 3" xfId="408"/>
    <cellStyle name="Обычный 6 4" xfId="409"/>
    <cellStyle name="Обычный 7 2" xfId="410"/>
    <cellStyle name="Обычный 7 3" xfId="411"/>
    <cellStyle name="Обычный_Кварт" xfId="412"/>
    <cellStyle name="Плохой 2" xfId="413"/>
    <cellStyle name="Плохой 2 2" xfId="414"/>
    <cellStyle name="Плохой 3" xfId="415"/>
    <cellStyle name="Плохой 4" xfId="416"/>
    <cellStyle name="Плохой 5" xfId="417"/>
    <cellStyle name="Плохой 6" xfId="418"/>
    <cellStyle name="Пояснение 2" xfId="419"/>
    <cellStyle name="Пояснение 3" xfId="420"/>
    <cellStyle name="Пояснение 4" xfId="421"/>
    <cellStyle name="Пояснение 5" xfId="422"/>
    <cellStyle name="Пояснение 6" xfId="423"/>
    <cellStyle name="Примечание 2" xfId="424"/>
    <cellStyle name="Примечание 2 2" xfId="425"/>
    <cellStyle name="Примечание 2_Приложение I.8. Баланс вторичных доходов" xfId="426"/>
    <cellStyle name="Примечание 3" xfId="427"/>
    <cellStyle name="Примечание 4" xfId="428"/>
    <cellStyle name="Примечание 5" xfId="429"/>
    <cellStyle name="Примечание 6" xfId="430"/>
    <cellStyle name="Процентный 2" xfId="431"/>
    <cellStyle name="Процентный 2 2" xfId="432"/>
    <cellStyle name="Процентный 2 3" xfId="433"/>
    <cellStyle name="Связанная ячейка 2" xfId="434"/>
    <cellStyle name="Связанная ячейка 2 2" xfId="435"/>
    <cellStyle name="Связанная ячейка 2_Приложение I.8. Баланс вторичных доходов" xfId="436"/>
    <cellStyle name="Связанная ячейка 3" xfId="437"/>
    <cellStyle name="Связанная ячейка 4" xfId="438"/>
    <cellStyle name="Связанная ячейка 5" xfId="439"/>
    <cellStyle name="Связанная ячейка 6" xfId="440"/>
    <cellStyle name="Стиль 1" xfId="441"/>
    <cellStyle name="Стиль 2" xfId="442"/>
    <cellStyle name="Текст предупреждения 2" xfId="443"/>
    <cellStyle name="Текст предупреждения 3" xfId="444"/>
    <cellStyle name="Текст предупреждения 4" xfId="445"/>
    <cellStyle name="Текст предупреждения 5" xfId="446"/>
    <cellStyle name="Текст предупреждения 6" xfId="447"/>
    <cellStyle name="Тысячи [0]_Модуль2" xfId="448"/>
    <cellStyle name="Тысячи_Sheet1" xfId="449"/>
    <cellStyle name="Финансовый 2" xfId="450"/>
    <cellStyle name="Финансовый 2 2" xfId="451"/>
    <cellStyle name="Хороший 2" xfId="452"/>
    <cellStyle name="Хороший 2 2" xfId="453"/>
    <cellStyle name="Хороший 3" xfId="454"/>
    <cellStyle name="Хороший 4" xfId="455"/>
    <cellStyle name="Хороший 5" xfId="456"/>
    <cellStyle name="Хороший 6" xfId="4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ig.isabekova@aspire.gov.kz" TargetMode="External"/><Relationship Id="rId7" Type="http://schemas.openxmlformats.org/officeDocument/2006/relationships/hyperlink" Target="https://stat.gov.kz/industries/economy/national-accounts/publications/483118/" TargetMode="External"/><Relationship Id="rId2" Type="http://schemas.openxmlformats.org/officeDocument/2006/relationships/hyperlink" Target="https://stat.gov.kz/classifiers/statistical/116/," TargetMode="External"/><Relationship Id="rId1" Type="http://schemas.openxmlformats.org/officeDocument/2006/relationships/hyperlink" Target="https://stat.gov.kz/upload/iblock/655/vjc9g51t82k4vty3h67de73uhdf5619c.rar" TargetMode="External"/><Relationship Id="rId6" Type="http://schemas.openxmlformats.org/officeDocument/2006/relationships/hyperlink" Target="https://stat.gov.kz/industries/economy/national-accounts/publications/482736/" TargetMode="External"/><Relationship Id="rId5" Type="http://schemas.openxmlformats.org/officeDocument/2006/relationships/hyperlink" Target="https://stat.gov.kz/industries/economy/national-accounts/publications/482680/" TargetMode="External"/><Relationship Id="rId4" Type="http://schemas.openxmlformats.org/officeDocument/2006/relationships/hyperlink" Target="https://taldau.stat.gov.kz/ru/Search/SearchByKeyWord?keyword=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G31"/>
  <sheetViews>
    <sheetView tabSelected="1" workbookViewId="0">
      <selection sqref="A1:B1"/>
    </sheetView>
  </sheetViews>
  <sheetFormatPr defaultColWidth="9.140625" defaultRowHeight="14.25"/>
  <cols>
    <col min="1" max="1" width="44.28515625" style="6" customWidth="1"/>
    <col min="2" max="2" width="94.7109375" style="6" customWidth="1"/>
    <col min="3" max="16384" width="9.140625" style="6"/>
  </cols>
  <sheetData>
    <row r="1" spans="1:7" ht="13.5" customHeight="1">
      <c r="A1" s="72"/>
      <c r="B1" s="72"/>
    </row>
    <row r="2" spans="1:7" ht="21" customHeight="1">
      <c r="A2" s="8" t="s">
        <v>8</v>
      </c>
      <c r="B2" s="16">
        <v>111704</v>
      </c>
    </row>
    <row r="3" spans="1:7" ht="21" customHeight="1">
      <c r="A3" s="8" t="s">
        <v>9</v>
      </c>
      <c r="B3" s="16" t="s">
        <v>28</v>
      </c>
    </row>
    <row r="4" spans="1:7" ht="21" customHeight="1">
      <c r="A4" s="8" t="s">
        <v>10</v>
      </c>
      <c r="B4" s="17" t="s">
        <v>29</v>
      </c>
    </row>
    <row r="5" spans="1:7" ht="21" customHeight="1">
      <c r="A5" s="9" t="s">
        <v>11</v>
      </c>
      <c r="B5" s="16" t="s">
        <v>145</v>
      </c>
    </row>
    <row r="6" spans="1:7" ht="32.450000000000003" customHeight="1">
      <c r="A6" s="9" t="s">
        <v>12</v>
      </c>
      <c r="B6" s="19" t="s">
        <v>141</v>
      </c>
    </row>
    <row r="7" spans="1:7" ht="31.15" customHeight="1">
      <c r="A7" s="9" t="s">
        <v>13</v>
      </c>
      <c r="B7" s="18" t="s">
        <v>143</v>
      </c>
    </row>
    <row r="8" spans="1:7" ht="21" customHeight="1">
      <c r="A8" s="8" t="s">
        <v>14</v>
      </c>
      <c r="B8" s="17" t="s">
        <v>107</v>
      </c>
    </row>
    <row r="9" spans="1:7" ht="33.6" customHeight="1">
      <c r="A9" s="8" t="s">
        <v>15</v>
      </c>
      <c r="B9" s="18" t="s">
        <v>30</v>
      </c>
    </row>
    <row r="10" spans="1:7">
      <c r="A10" s="8" t="s">
        <v>16</v>
      </c>
      <c r="B10" s="18" t="s">
        <v>34</v>
      </c>
    </row>
    <row r="11" spans="1:7">
      <c r="A11" s="8" t="s">
        <v>17</v>
      </c>
      <c r="B11" s="19"/>
    </row>
    <row r="12" spans="1:7" ht="21" customHeight="1">
      <c r="A12" s="8" t="s">
        <v>18</v>
      </c>
      <c r="B12" s="62" t="s">
        <v>33</v>
      </c>
      <c r="C12" s="15"/>
    </row>
    <row r="13" spans="1:7" ht="21" customHeight="1">
      <c r="A13" s="10" t="s">
        <v>20</v>
      </c>
      <c r="B13" s="63" t="s">
        <v>35</v>
      </c>
      <c r="C13" s="15"/>
      <c r="E13" s="15"/>
      <c r="F13" s="15"/>
      <c r="G13" s="15"/>
    </row>
    <row r="14" spans="1:7" ht="25.5">
      <c r="A14" s="73" t="s">
        <v>21</v>
      </c>
      <c r="B14" s="67" t="s">
        <v>146</v>
      </c>
      <c r="C14" s="15"/>
      <c r="E14" s="68"/>
      <c r="F14" s="69"/>
      <c r="G14" s="15"/>
    </row>
    <row r="15" spans="1:7" ht="25.5">
      <c r="A15" s="74"/>
      <c r="B15" s="67" t="s">
        <v>147</v>
      </c>
      <c r="C15" s="15"/>
      <c r="E15" s="68"/>
      <c r="F15" s="69"/>
      <c r="G15" s="15"/>
    </row>
    <row r="16" spans="1:7">
      <c r="A16" s="75"/>
      <c r="B16" s="70" t="s">
        <v>148</v>
      </c>
      <c r="C16" s="15"/>
      <c r="E16" s="68"/>
      <c r="F16" s="69"/>
      <c r="G16" s="15"/>
    </row>
    <row r="17" spans="1:7" ht="21" customHeight="1">
      <c r="A17" s="10" t="s">
        <v>19</v>
      </c>
      <c r="B17" s="63" t="s">
        <v>7</v>
      </c>
      <c r="C17" s="15"/>
      <c r="E17" s="15"/>
      <c r="F17" s="15"/>
      <c r="G17" s="15"/>
    </row>
    <row r="18" spans="1:7" ht="21" customHeight="1">
      <c r="A18" s="8" t="s">
        <v>22</v>
      </c>
      <c r="B18" s="20">
        <v>46142</v>
      </c>
      <c r="E18" s="15"/>
      <c r="F18" s="15"/>
      <c r="G18" s="15"/>
    </row>
    <row r="19" spans="1:7" ht="21" customHeight="1">
      <c r="A19" s="8" t="s">
        <v>23</v>
      </c>
      <c r="B19" s="20">
        <v>46216</v>
      </c>
    </row>
    <row r="20" spans="1:7" ht="21" customHeight="1">
      <c r="A20" s="8" t="s">
        <v>27</v>
      </c>
      <c r="B20" s="17" t="s">
        <v>31</v>
      </c>
    </row>
    <row r="21" spans="1:7" ht="21" customHeight="1">
      <c r="A21" s="8" t="s">
        <v>24</v>
      </c>
      <c r="B21" s="17" t="s">
        <v>150</v>
      </c>
    </row>
    <row r="22" spans="1:7" ht="21" customHeight="1">
      <c r="A22" s="8" t="s">
        <v>25</v>
      </c>
      <c r="B22" s="21" t="s">
        <v>106</v>
      </c>
    </row>
    <row r="23" spans="1:7" ht="21" customHeight="1">
      <c r="A23" s="8" t="s">
        <v>26</v>
      </c>
      <c r="B23" s="64" t="s">
        <v>32</v>
      </c>
    </row>
    <row r="24" spans="1:7">
      <c r="A24" s="11"/>
      <c r="B24" s="11"/>
    </row>
    <row r="25" spans="1:7">
      <c r="A25" s="11"/>
      <c r="B25" s="11"/>
    </row>
    <row r="26" spans="1:7">
      <c r="A26" s="11"/>
      <c r="B26" s="11"/>
    </row>
    <row r="27" spans="1:7">
      <c r="A27" s="11"/>
      <c r="B27" s="11"/>
    </row>
    <row r="28" spans="1:7">
      <c r="A28" s="11"/>
      <c r="B28" s="11"/>
    </row>
    <row r="29" spans="1:7">
      <c r="A29" s="11"/>
      <c r="B29" s="11"/>
    </row>
    <row r="30" spans="1:7">
      <c r="A30" s="11"/>
      <c r="B30" s="11"/>
    </row>
    <row r="31" spans="1:7">
      <c r="A31" s="12"/>
      <c r="B31" s="12"/>
    </row>
  </sheetData>
  <mergeCells count="2">
    <mergeCell ref="A1:B1"/>
    <mergeCell ref="A14:A16"/>
  </mergeCells>
  <hyperlinks>
    <hyperlink ref="B13" r:id="rId1"/>
    <hyperlink ref="B12" r:id="rId2" display="https://stat.gov.kz/classifiers/statistical/116/, "/>
    <hyperlink ref="B23" r:id="rId3" display="aig.isabekova@aspire.gov.kz"/>
    <hyperlink ref="B17" r:id="rId4"/>
    <hyperlink ref="B14" r:id="rId5" display="https://stat.gov.kz/industries/economy/national-accounts/publications/482680/"/>
    <hyperlink ref="B15" r:id="rId6" display="https://stat.gov.kz/industries/economy/national-accounts/publications/482736/"/>
    <hyperlink ref="B16" r:id="rId7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8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20"/>
  <sheetViews>
    <sheetView zoomScale="80" zoomScaleNormal="80" workbookViewId="0"/>
  </sheetViews>
  <sheetFormatPr defaultColWidth="9.140625" defaultRowHeight="12.75"/>
  <cols>
    <col min="1" max="1" width="4.42578125" style="2" customWidth="1"/>
    <col min="2" max="2" width="88.42578125" style="2" customWidth="1"/>
    <col min="3" max="3" width="37.85546875" style="2" customWidth="1"/>
    <col min="4" max="16384" width="9.140625" style="2"/>
  </cols>
  <sheetData>
    <row r="2" spans="2:2" ht="14.25">
      <c r="B2" s="3"/>
    </row>
    <row r="5" spans="2:2">
      <c r="B5" s="4" t="s">
        <v>0</v>
      </c>
    </row>
    <row r="6" spans="2:2">
      <c r="B6" s="4" t="s">
        <v>1</v>
      </c>
    </row>
    <row r="7" spans="2:2">
      <c r="B7" s="4" t="s">
        <v>5</v>
      </c>
    </row>
    <row r="8" spans="2:2">
      <c r="B8" s="4" t="s">
        <v>2</v>
      </c>
    </row>
    <row r="9" spans="2:2">
      <c r="B9" s="4" t="s">
        <v>3</v>
      </c>
    </row>
    <row r="10" spans="2:2">
      <c r="B10" s="4"/>
    </row>
    <row r="11" spans="2:2" ht="25.5">
      <c r="B11" s="5" t="s">
        <v>4</v>
      </c>
    </row>
    <row r="12" spans="2:2">
      <c r="B12" s="4"/>
    </row>
    <row r="13" spans="2:2">
      <c r="B13" s="4"/>
    </row>
    <row r="20" spans="2:4">
      <c r="B20" s="7" t="s">
        <v>6</v>
      </c>
      <c r="C20" s="1"/>
      <c r="D20" s="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2"/>
  <sheetViews>
    <sheetView workbookViewId="0">
      <selection activeCell="A3" sqref="A3"/>
    </sheetView>
  </sheetViews>
  <sheetFormatPr defaultColWidth="9.140625" defaultRowHeight="11.25"/>
  <cols>
    <col min="1" max="1" width="12.42578125" style="14" customWidth="1"/>
    <col min="2" max="2" width="32.7109375" style="14" customWidth="1"/>
    <col min="3" max="19" width="13.7109375" style="14" customWidth="1"/>
    <col min="20" max="37" width="5.7109375" style="14" customWidth="1"/>
    <col min="38" max="45" width="9.140625" style="14"/>
    <col min="46" max="46" width="8.85546875" style="14" customWidth="1"/>
    <col min="47" max="16384" width="9.140625" style="14"/>
  </cols>
  <sheetData>
    <row r="2" spans="1:37" s="13" customFormat="1" ht="15.75">
      <c r="A2" s="22">
        <v>111704</v>
      </c>
      <c r="B2" s="13" t="s">
        <v>28</v>
      </c>
    </row>
    <row r="3" spans="1:37" ht="12.75">
      <c r="B3" s="49"/>
      <c r="C3" s="50"/>
      <c r="D3" s="50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 t="s">
        <v>104</v>
      </c>
    </row>
    <row r="4" spans="1:37" s="2" customFormat="1" ht="26.25" customHeight="1">
      <c r="A4" s="52" t="s">
        <v>36</v>
      </c>
      <c r="B4" s="52"/>
      <c r="C4" s="52" t="s">
        <v>108</v>
      </c>
      <c r="D4" s="52" t="s">
        <v>109</v>
      </c>
      <c r="E4" s="52" t="s">
        <v>110</v>
      </c>
      <c r="F4" s="52">
        <v>1993</v>
      </c>
      <c r="G4" s="52">
        <v>1994</v>
      </c>
      <c r="H4" s="52">
        <v>1995</v>
      </c>
      <c r="I4" s="52">
        <v>1996</v>
      </c>
      <c r="J4" s="52">
        <v>1997</v>
      </c>
      <c r="K4" s="52">
        <v>1998</v>
      </c>
      <c r="L4" s="52">
        <v>1999</v>
      </c>
      <c r="M4" s="52">
        <v>2000</v>
      </c>
      <c r="N4" s="52">
        <v>2001</v>
      </c>
      <c r="O4" s="52">
        <v>2002</v>
      </c>
      <c r="P4" s="52">
        <v>2003</v>
      </c>
      <c r="Q4" s="52">
        <v>2004</v>
      </c>
      <c r="R4" s="52">
        <v>2005</v>
      </c>
      <c r="S4" s="52">
        <v>2006</v>
      </c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s="2" customFormat="1" ht="12.75" customHeight="1">
      <c r="A5" s="59">
        <v>111701</v>
      </c>
      <c r="B5" s="30" t="s">
        <v>37</v>
      </c>
      <c r="C5" s="23">
        <f t="shared" ref="C5:S5" si="0">C6+C7+C10</f>
        <v>38066.400000000001</v>
      </c>
      <c r="D5" s="23">
        <f t="shared" si="0"/>
        <v>71148.800000000003</v>
      </c>
      <c r="E5" s="23">
        <f t="shared" si="0"/>
        <v>880590.2</v>
      </c>
      <c r="F5" s="23">
        <f t="shared" si="0"/>
        <v>24942.2</v>
      </c>
      <c r="G5" s="23">
        <f t="shared" si="0"/>
        <v>374080.8</v>
      </c>
      <c r="H5" s="23">
        <f t="shared" si="0"/>
        <v>858878.5</v>
      </c>
      <c r="I5" s="23">
        <f t="shared" si="0"/>
        <v>1135579.5</v>
      </c>
      <c r="J5" s="23">
        <f t="shared" si="0"/>
        <v>1386167.2999999998</v>
      </c>
      <c r="K5" s="23">
        <f t="shared" si="0"/>
        <v>1456893.2</v>
      </c>
      <c r="L5" s="23">
        <f t="shared" si="0"/>
        <v>1692829.8</v>
      </c>
      <c r="M5" s="23">
        <f t="shared" si="0"/>
        <v>1922972.7000000002</v>
      </c>
      <c r="N5" s="23">
        <f t="shared" si="0"/>
        <v>2318529.9</v>
      </c>
      <c r="O5" s="23">
        <f t="shared" si="0"/>
        <v>2500213.4</v>
      </c>
      <c r="P5" s="23">
        <f t="shared" si="0"/>
        <v>3032033</v>
      </c>
      <c r="Q5" s="23">
        <f t="shared" si="0"/>
        <v>3824244</v>
      </c>
      <c r="R5" s="23">
        <f t="shared" si="0"/>
        <v>4638271.0999999996</v>
      </c>
      <c r="S5" s="23">
        <f t="shared" si="0"/>
        <v>5709745.2000000002</v>
      </c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</row>
    <row r="6" spans="1:37" s="2" customFormat="1" ht="12.75">
      <c r="A6" s="60">
        <v>11170101</v>
      </c>
      <c r="B6" s="31" t="s">
        <v>38</v>
      </c>
      <c r="C6" s="24">
        <v>30352.3</v>
      </c>
      <c r="D6" s="24">
        <v>56205.7</v>
      </c>
      <c r="E6" s="24">
        <v>709015.9</v>
      </c>
      <c r="F6" s="24">
        <v>20066.599999999999</v>
      </c>
      <c r="G6" s="25">
        <v>316476.09999999998</v>
      </c>
      <c r="H6" s="25">
        <v>706364</v>
      </c>
      <c r="I6" s="25">
        <v>938078.7</v>
      </c>
      <c r="J6" s="25">
        <v>1168806.3999999999</v>
      </c>
      <c r="K6" s="25">
        <v>1261626.5</v>
      </c>
      <c r="L6" s="25">
        <v>1445328.3</v>
      </c>
      <c r="M6" s="25">
        <v>1589061.6</v>
      </c>
      <c r="N6" s="25">
        <v>1850799.1</v>
      </c>
      <c r="O6" s="25">
        <v>1993710.8</v>
      </c>
      <c r="P6" s="25">
        <v>2434434.1</v>
      </c>
      <c r="Q6" s="25">
        <v>3053657.9</v>
      </c>
      <c r="R6" s="25">
        <v>3685763.3</v>
      </c>
      <c r="S6" s="26">
        <v>4547334.5</v>
      </c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</row>
    <row r="7" spans="1:37" s="2" customFormat="1" ht="25.5">
      <c r="A7" s="61">
        <v>11170102</v>
      </c>
      <c r="B7" s="31" t="s">
        <v>39</v>
      </c>
      <c r="C7" s="24">
        <f>C8+C9</f>
        <v>5937.5</v>
      </c>
      <c r="D7" s="24">
        <f>D8+D9</f>
        <v>12432.5</v>
      </c>
      <c r="E7" s="24">
        <f>E8+E9</f>
        <v>139584.29999999999</v>
      </c>
      <c r="F7" s="24">
        <f>F8+F9</f>
        <v>4088.9</v>
      </c>
      <c r="G7" s="24">
        <f>G8+G9</f>
        <v>45234</v>
      </c>
      <c r="H7" s="24">
        <f t="shared" ref="H7:S7" si="1">H8+H9</f>
        <v>137748.20000000001</v>
      </c>
      <c r="I7" s="24">
        <f t="shared" si="1"/>
        <v>182789.5</v>
      </c>
      <c r="J7" s="24">
        <f t="shared" si="1"/>
        <v>207022.5</v>
      </c>
      <c r="K7" s="24">
        <f t="shared" si="1"/>
        <v>186869.9</v>
      </c>
      <c r="L7" s="24">
        <f t="shared" si="1"/>
        <v>232713</v>
      </c>
      <c r="M7" s="24">
        <f t="shared" si="1"/>
        <v>313984.5</v>
      </c>
      <c r="N7" s="24">
        <f t="shared" si="1"/>
        <v>436036.4</v>
      </c>
      <c r="O7" s="24">
        <f t="shared" si="1"/>
        <v>438407.1</v>
      </c>
      <c r="P7" s="24">
        <f t="shared" si="1"/>
        <v>519195.3</v>
      </c>
      <c r="Q7" s="24">
        <f t="shared" si="1"/>
        <v>681786.89999999991</v>
      </c>
      <c r="R7" s="24">
        <f t="shared" si="1"/>
        <v>853830.1</v>
      </c>
      <c r="S7" s="24">
        <f t="shared" si="1"/>
        <v>1039845.9</v>
      </c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</row>
    <row r="8" spans="1:37" ht="25.5">
      <c r="A8" s="61">
        <v>111701021</v>
      </c>
      <c r="B8" s="32" t="s">
        <v>40</v>
      </c>
      <c r="C8" s="24">
        <v>4307.8</v>
      </c>
      <c r="D8" s="24">
        <v>9423.2999999999993</v>
      </c>
      <c r="E8" s="24">
        <v>76704.899999999994</v>
      </c>
      <c r="F8" s="24">
        <v>2339.9</v>
      </c>
      <c r="G8" s="25">
        <v>25870.1</v>
      </c>
      <c r="H8" s="25">
        <v>82163.7</v>
      </c>
      <c r="I8" s="25">
        <v>110636.2</v>
      </c>
      <c r="J8" s="25">
        <v>115373.3</v>
      </c>
      <c r="K8" s="25">
        <v>100409.9</v>
      </c>
      <c r="L8" s="25">
        <v>132295.6</v>
      </c>
      <c r="M8" s="25">
        <v>151174.20000000001</v>
      </c>
      <c r="N8" s="25">
        <v>176634.3</v>
      </c>
      <c r="O8" s="25">
        <v>205610.8</v>
      </c>
      <c r="P8" s="25">
        <v>248633</v>
      </c>
      <c r="Q8" s="25">
        <v>325042.8</v>
      </c>
      <c r="R8" s="25">
        <v>410850.3</v>
      </c>
      <c r="S8" s="26">
        <v>509734.9</v>
      </c>
    </row>
    <row r="9" spans="1:37" ht="25.5">
      <c r="A9" s="61">
        <v>111701022</v>
      </c>
      <c r="B9" s="32" t="s">
        <v>41</v>
      </c>
      <c r="C9" s="24">
        <v>1629.7</v>
      </c>
      <c r="D9" s="24">
        <v>3009.2</v>
      </c>
      <c r="E9" s="24">
        <v>62879.4</v>
      </c>
      <c r="F9" s="24">
        <v>1749</v>
      </c>
      <c r="G9" s="25">
        <v>19363.900000000001</v>
      </c>
      <c r="H9" s="25">
        <v>55584.5</v>
      </c>
      <c r="I9" s="25">
        <v>72153.3</v>
      </c>
      <c r="J9" s="25">
        <v>91649.2</v>
      </c>
      <c r="K9" s="25">
        <v>86460</v>
      </c>
      <c r="L9" s="25">
        <v>100417.4</v>
      </c>
      <c r="M9" s="25">
        <v>162810.29999999999</v>
      </c>
      <c r="N9" s="25">
        <v>259402.1</v>
      </c>
      <c r="O9" s="25">
        <v>232796.3</v>
      </c>
      <c r="P9" s="25">
        <v>270562.3</v>
      </c>
      <c r="Q9" s="25">
        <v>356744.1</v>
      </c>
      <c r="R9" s="25">
        <v>442979.8</v>
      </c>
      <c r="S9" s="26">
        <v>530111</v>
      </c>
    </row>
    <row r="10" spans="1:37" ht="38.25">
      <c r="A10" s="61">
        <v>11170103</v>
      </c>
      <c r="B10" s="31" t="s">
        <v>42</v>
      </c>
      <c r="C10" s="24">
        <v>1776.6</v>
      </c>
      <c r="D10" s="24">
        <v>2510.6</v>
      </c>
      <c r="E10" s="24">
        <v>31990</v>
      </c>
      <c r="F10" s="24">
        <v>786.7</v>
      </c>
      <c r="G10" s="25">
        <v>12370.7</v>
      </c>
      <c r="H10" s="25">
        <v>14766.3</v>
      </c>
      <c r="I10" s="25">
        <v>14711.3</v>
      </c>
      <c r="J10" s="25">
        <v>10338.4</v>
      </c>
      <c r="K10" s="25">
        <v>8396.7999999999993</v>
      </c>
      <c r="L10" s="25">
        <v>14788.5</v>
      </c>
      <c r="M10" s="25">
        <v>19926.599999999999</v>
      </c>
      <c r="N10" s="25">
        <v>31694.400000000001</v>
      </c>
      <c r="O10" s="25">
        <v>68095.5</v>
      </c>
      <c r="P10" s="25">
        <v>78403.600000000006</v>
      </c>
      <c r="Q10" s="25">
        <v>88799.2</v>
      </c>
      <c r="R10" s="25">
        <v>98677.7</v>
      </c>
      <c r="S10" s="26">
        <v>122564.8</v>
      </c>
    </row>
    <row r="11" spans="1:37" ht="12.75">
      <c r="A11" s="61">
        <v>111106</v>
      </c>
      <c r="B11" s="33" t="s">
        <v>43</v>
      </c>
      <c r="C11" s="23">
        <f t="shared" ref="C11:S11" si="2">C12+C13</f>
        <v>22347</v>
      </c>
      <c r="D11" s="23">
        <f t="shared" si="2"/>
        <v>20365.099999999999</v>
      </c>
      <c r="E11" s="23">
        <f t="shared" si="2"/>
        <v>338408.5</v>
      </c>
      <c r="F11" s="23">
        <f t="shared" si="2"/>
        <v>5892</v>
      </c>
      <c r="G11" s="23">
        <f t="shared" si="2"/>
        <v>121552.8</v>
      </c>
      <c r="H11" s="23">
        <f t="shared" si="2"/>
        <v>236506.30000000002</v>
      </c>
      <c r="I11" s="23">
        <f t="shared" si="2"/>
        <v>228594.8</v>
      </c>
      <c r="J11" s="23">
        <f t="shared" si="2"/>
        <v>260824.40000000002</v>
      </c>
      <c r="K11" s="23">
        <f t="shared" si="2"/>
        <v>273931.60000000003</v>
      </c>
      <c r="L11" s="23">
        <f t="shared" si="2"/>
        <v>358450.1</v>
      </c>
      <c r="M11" s="23">
        <f t="shared" si="2"/>
        <v>471597.4</v>
      </c>
      <c r="N11" s="23">
        <f t="shared" si="2"/>
        <v>873643.2</v>
      </c>
      <c r="O11" s="23">
        <f t="shared" si="2"/>
        <v>1030460.1</v>
      </c>
      <c r="P11" s="23">
        <f t="shared" si="2"/>
        <v>1185458.0999999999</v>
      </c>
      <c r="Q11" s="23">
        <f t="shared" si="2"/>
        <v>1544496.3</v>
      </c>
      <c r="R11" s="23">
        <f t="shared" si="2"/>
        <v>2350789.2000000002</v>
      </c>
      <c r="S11" s="23">
        <f t="shared" si="2"/>
        <v>3462535.7</v>
      </c>
    </row>
    <row r="12" spans="1:37" ht="25.5">
      <c r="A12" s="61">
        <v>11110601</v>
      </c>
      <c r="B12" s="31" t="s">
        <v>44</v>
      </c>
      <c r="C12" s="24">
        <v>18655</v>
      </c>
      <c r="D12" s="24">
        <v>23323</v>
      </c>
      <c r="E12" s="24">
        <v>331859.3</v>
      </c>
      <c r="F12" s="24">
        <v>8211</v>
      </c>
      <c r="G12" s="25">
        <v>110654.8</v>
      </c>
      <c r="H12" s="25">
        <v>233811.6</v>
      </c>
      <c r="I12" s="25">
        <v>243876</v>
      </c>
      <c r="J12" s="25">
        <v>271765.2</v>
      </c>
      <c r="K12" s="25">
        <v>272444.7</v>
      </c>
      <c r="L12" s="25">
        <v>326258.59999999998</v>
      </c>
      <c r="M12" s="25">
        <v>450258.4</v>
      </c>
      <c r="N12" s="25">
        <v>771384.6</v>
      </c>
      <c r="O12" s="25">
        <v>907126</v>
      </c>
      <c r="P12" s="25">
        <v>1062657.7</v>
      </c>
      <c r="Q12" s="25">
        <v>1472424.2</v>
      </c>
      <c r="R12" s="25">
        <v>2122679.1</v>
      </c>
      <c r="S12" s="26">
        <v>3084388</v>
      </c>
    </row>
    <row r="13" spans="1:37" ht="25.5">
      <c r="A13" s="61">
        <v>11110602</v>
      </c>
      <c r="B13" s="31" t="s">
        <v>45</v>
      </c>
      <c r="C13" s="24">
        <v>3692</v>
      </c>
      <c r="D13" s="24">
        <v>-2957.9</v>
      </c>
      <c r="E13" s="24">
        <v>6549.2</v>
      </c>
      <c r="F13" s="24">
        <v>-2319</v>
      </c>
      <c r="G13" s="25">
        <v>10898</v>
      </c>
      <c r="H13" s="25">
        <v>2694.7</v>
      </c>
      <c r="I13" s="25">
        <v>-15281.2</v>
      </c>
      <c r="J13" s="25">
        <v>-10940.8</v>
      </c>
      <c r="K13" s="25">
        <v>1486.9</v>
      </c>
      <c r="L13" s="25">
        <v>32191.5</v>
      </c>
      <c r="M13" s="25">
        <v>21339</v>
      </c>
      <c r="N13" s="25">
        <v>102258.6</v>
      </c>
      <c r="O13" s="25">
        <v>123334.1</v>
      </c>
      <c r="P13" s="25">
        <v>122800.4</v>
      </c>
      <c r="Q13" s="25">
        <v>72072.100000000006</v>
      </c>
      <c r="R13" s="25">
        <v>228110.1</v>
      </c>
      <c r="S13" s="26">
        <v>378147.7</v>
      </c>
    </row>
    <row r="14" spans="1:37" ht="12.75">
      <c r="A14" s="61">
        <v>111108</v>
      </c>
      <c r="B14" s="34" t="s">
        <v>46</v>
      </c>
      <c r="C14" s="27">
        <f>C15-C16</f>
        <v>-10872.099999999999</v>
      </c>
      <c r="D14" s="23">
        <f t="shared" ref="D14:S14" si="3">D15-D16</f>
        <v>-13830.499999999996</v>
      </c>
      <c r="E14" s="23">
        <f t="shared" si="3"/>
        <v>-153168.90000000014</v>
      </c>
      <c r="F14" s="23">
        <f t="shared" si="3"/>
        <v>-2602.1000000000004</v>
      </c>
      <c r="G14" s="23">
        <f t="shared" si="3"/>
        <v>-42568.199999999983</v>
      </c>
      <c r="H14" s="23">
        <f t="shared" si="3"/>
        <v>-46396</v>
      </c>
      <c r="I14" s="23">
        <f t="shared" si="3"/>
        <v>-10419.400000000023</v>
      </c>
      <c r="J14" s="23">
        <f t="shared" si="3"/>
        <v>-42235.599999999977</v>
      </c>
      <c r="K14" s="23">
        <f t="shared" si="3"/>
        <v>-78270.300000000047</v>
      </c>
      <c r="L14" s="23">
        <f t="shared" si="3"/>
        <v>47286.699999999953</v>
      </c>
      <c r="M14" s="23">
        <f t="shared" si="3"/>
        <v>195126.79999999981</v>
      </c>
      <c r="N14" s="23">
        <f t="shared" si="3"/>
        <v>-34424.800000000047</v>
      </c>
      <c r="O14" s="23">
        <f t="shared" si="3"/>
        <v>-1903.4000000001397</v>
      </c>
      <c r="P14" s="23">
        <f t="shared" si="3"/>
        <v>247695.90000000014</v>
      </c>
      <c r="Q14" s="23">
        <f t="shared" si="3"/>
        <v>504339.70000000019</v>
      </c>
      <c r="R14" s="23">
        <f t="shared" si="3"/>
        <v>654780.79999999981</v>
      </c>
      <c r="S14" s="23">
        <f t="shared" si="3"/>
        <v>1072142.4000000004</v>
      </c>
    </row>
    <row r="15" spans="1:37" ht="29.25">
      <c r="A15" s="61">
        <v>111107</v>
      </c>
      <c r="B15" s="31" t="s">
        <v>117</v>
      </c>
      <c r="C15" s="24">
        <v>3712.2</v>
      </c>
      <c r="D15" s="24">
        <v>24461.7</v>
      </c>
      <c r="E15" s="24">
        <v>937137.7</v>
      </c>
      <c r="F15" s="24">
        <v>11150</v>
      </c>
      <c r="G15" s="25">
        <v>156957.6</v>
      </c>
      <c r="H15" s="25">
        <v>395269</v>
      </c>
      <c r="I15" s="25">
        <v>499318</v>
      </c>
      <c r="J15" s="25">
        <v>583859.6</v>
      </c>
      <c r="K15" s="25">
        <v>525945</v>
      </c>
      <c r="L15" s="25">
        <v>856229.6</v>
      </c>
      <c r="M15" s="25">
        <v>1471607.4</v>
      </c>
      <c r="N15" s="25">
        <v>1491860.4</v>
      </c>
      <c r="O15" s="25">
        <v>1774496.9</v>
      </c>
      <c r="P15" s="25">
        <v>2232981.1</v>
      </c>
      <c r="Q15" s="25">
        <v>3081844.6</v>
      </c>
      <c r="R15" s="25">
        <v>4037767.5</v>
      </c>
      <c r="S15" s="26">
        <v>5206479.9000000004</v>
      </c>
    </row>
    <row r="16" spans="1:37" ht="29.25">
      <c r="A16" s="61">
        <v>111103</v>
      </c>
      <c r="B16" s="31" t="s">
        <v>116</v>
      </c>
      <c r="C16" s="24">
        <v>14584.3</v>
      </c>
      <c r="D16" s="24">
        <v>38292.199999999997</v>
      </c>
      <c r="E16" s="24">
        <v>1090306.6000000001</v>
      </c>
      <c r="F16" s="24">
        <v>13752.1</v>
      </c>
      <c r="G16" s="25">
        <v>199525.8</v>
      </c>
      <c r="H16" s="25">
        <v>441665</v>
      </c>
      <c r="I16" s="25">
        <v>509737.4</v>
      </c>
      <c r="J16" s="25">
        <v>626095.19999999995</v>
      </c>
      <c r="K16" s="25">
        <v>604215.30000000005</v>
      </c>
      <c r="L16" s="25">
        <v>808942.9</v>
      </c>
      <c r="M16" s="25">
        <v>1276480.6000000001</v>
      </c>
      <c r="N16" s="25">
        <v>1526285.2</v>
      </c>
      <c r="O16" s="25">
        <v>1776400.3</v>
      </c>
      <c r="P16" s="25">
        <v>1985285.2</v>
      </c>
      <c r="Q16" s="25">
        <v>2577504.9</v>
      </c>
      <c r="R16" s="25">
        <v>3382986.7</v>
      </c>
      <c r="S16" s="26">
        <v>4134337.5</v>
      </c>
    </row>
    <row r="17" spans="1:19" ht="12.75">
      <c r="A17" s="61">
        <v>111705</v>
      </c>
      <c r="B17" s="35" t="s">
        <v>47</v>
      </c>
      <c r="C17" s="24">
        <v>-1670.8</v>
      </c>
      <c r="D17" s="24">
        <v>8179.7</v>
      </c>
      <c r="E17" s="24">
        <v>151859.4</v>
      </c>
      <c r="F17" s="24">
        <v>1191</v>
      </c>
      <c r="G17" s="26">
        <v>-29596.6</v>
      </c>
      <c r="H17" s="26">
        <v>-34798.800000000003</v>
      </c>
      <c r="I17" s="26">
        <v>61994.8</v>
      </c>
      <c r="J17" s="26">
        <v>67386.399999999994</v>
      </c>
      <c r="K17" s="26">
        <v>80709</v>
      </c>
      <c r="L17" s="26">
        <v>-82110.3</v>
      </c>
      <c r="M17" s="26">
        <v>10204.700000000001</v>
      </c>
      <c r="N17" s="26">
        <v>92845</v>
      </c>
      <c r="O17" s="26">
        <v>247507.20000000001</v>
      </c>
      <c r="P17" s="26">
        <v>146788.29999999999</v>
      </c>
      <c r="Q17" s="26">
        <v>-2945.7</v>
      </c>
      <c r="R17" s="26">
        <v>-53247.6</v>
      </c>
      <c r="S17" s="26">
        <v>-30692.1</v>
      </c>
    </row>
    <row r="18" spans="1:19" ht="14.25">
      <c r="A18" s="61">
        <v>111704</v>
      </c>
      <c r="B18" s="36" t="s">
        <v>115</v>
      </c>
      <c r="C18" s="23">
        <f>C5+C11+C14+C17</f>
        <v>47870.5</v>
      </c>
      <c r="D18" s="23">
        <f t="shared" ref="D18:S18" si="4">D5+D11+D14+D17</f>
        <v>85863.099999999991</v>
      </c>
      <c r="E18" s="23">
        <f>E5+E11+E14+E17</f>
        <v>1217689.1999999997</v>
      </c>
      <c r="F18" s="23">
        <f t="shared" si="4"/>
        <v>29423.1</v>
      </c>
      <c r="G18" s="23">
        <f t="shared" si="4"/>
        <v>423468.80000000005</v>
      </c>
      <c r="H18" s="23">
        <f t="shared" si="4"/>
        <v>1014190</v>
      </c>
      <c r="I18" s="23">
        <f t="shared" si="4"/>
        <v>1415749.7</v>
      </c>
      <c r="J18" s="23">
        <f t="shared" si="4"/>
        <v>1672142.4999999995</v>
      </c>
      <c r="K18" s="23">
        <f t="shared" si="4"/>
        <v>1733263.5</v>
      </c>
      <c r="L18" s="23">
        <f t="shared" si="4"/>
        <v>2016456.2999999996</v>
      </c>
      <c r="M18" s="23">
        <f t="shared" si="4"/>
        <v>2599901.6</v>
      </c>
      <c r="N18" s="23">
        <f t="shared" si="4"/>
        <v>3250593.3</v>
      </c>
      <c r="O18" s="23">
        <f t="shared" si="4"/>
        <v>3776277.3</v>
      </c>
      <c r="P18" s="23">
        <f t="shared" si="4"/>
        <v>4611975.3</v>
      </c>
      <c r="Q18" s="23">
        <f t="shared" si="4"/>
        <v>5870134.2999999998</v>
      </c>
      <c r="R18" s="23">
        <f t="shared" si="4"/>
        <v>7590593.5</v>
      </c>
      <c r="S18" s="23">
        <f t="shared" si="4"/>
        <v>10213731.200000001</v>
      </c>
    </row>
    <row r="21" spans="1:19" ht="18" customHeight="1">
      <c r="A21" s="76" t="s">
        <v>111</v>
      </c>
      <c r="B21" s="76"/>
    </row>
    <row r="22" spans="1:19" ht="69.75" customHeight="1">
      <c r="A22" s="77" t="s">
        <v>112</v>
      </c>
      <c r="B22" s="77"/>
    </row>
  </sheetData>
  <mergeCells count="2">
    <mergeCell ref="A21:B21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B29"/>
  <sheetViews>
    <sheetView workbookViewId="0">
      <pane xSplit="2" ySplit="4" topLeftCell="BR5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defaultRowHeight="12.75"/>
  <cols>
    <col min="1" max="1" width="11.140625" customWidth="1"/>
    <col min="2" max="2" width="35.42578125" customWidth="1"/>
    <col min="3" max="3" width="12.42578125" bestFit="1" customWidth="1"/>
    <col min="4" max="4" width="16.42578125" bestFit="1" customWidth="1"/>
    <col min="5" max="5" width="12.85546875" bestFit="1" customWidth="1"/>
    <col min="6" max="6" width="13.7109375" bestFit="1" customWidth="1"/>
    <col min="7" max="7" width="12.42578125" bestFit="1" customWidth="1"/>
    <col min="8" max="8" width="16.42578125" bestFit="1" customWidth="1"/>
    <col min="9" max="10" width="13.7109375" bestFit="1" customWidth="1"/>
    <col min="11" max="11" width="12.42578125" bestFit="1" customWidth="1"/>
    <col min="12" max="12" width="16.42578125" bestFit="1" customWidth="1"/>
    <col min="13" max="14" width="13.7109375" bestFit="1" customWidth="1"/>
    <col min="15" max="15" width="12.42578125" bestFit="1" customWidth="1"/>
    <col min="16" max="16" width="16.42578125" bestFit="1" customWidth="1"/>
    <col min="17" max="18" width="13.7109375" bestFit="1" customWidth="1"/>
    <col min="19" max="19" width="12.42578125" bestFit="1" customWidth="1"/>
    <col min="20" max="20" width="16.42578125" bestFit="1" customWidth="1"/>
    <col min="21" max="22" width="13.7109375" bestFit="1" customWidth="1"/>
    <col min="23" max="23" width="12.42578125" bestFit="1" customWidth="1"/>
    <col min="24" max="24" width="16.42578125" bestFit="1" customWidth="1"/>
    <col min="25" max="26" width="13.7109375" bestFit="1" customWidth="1"/>
    <col min="27" max="27" width="12.42578125" bestFit="1" customWidth="1"/>
    <col min="28" max="28" width="16.42578125" bestFit="1" customWidth="1"/>
    <col min="29" max="30" width="13.7109375" bestFit="1" customWidth="1"/>
    <col min="31" max="31" width="12.42578125" bestFit="1" customWidth="1"/>
    <col min="32" max="32" width="16.42578125" bestFit="1" customWidth="1"/>
    <col min="33" max="34" width="13.7109375" bestFit="1" customWidth="1"/>
    <col min="35" max="35" width="12.42578125" bestFit="1" customWidth="1"/>
    <col min="36" max="36" width="16.42578125" bestFit="1" customWidth="1"/>
    <col min="37" max="38" width="13.7109375" bestFit="1" customWidth="1"/>
    <col min="39" max="39" width="12.42578125" bestFit="1" customWidth="1"/>
    <col min="40" max="40" width="16.42578125" bestFit="1" customWidth="1"/>
    <col min="41" max="43" width="13.7109375" bestFit="1" customWidth="1"/>
    <col min="44" max="44" width="16.42578125" bestFit="1" customWidth="1"/>
    <col min="45" max="47" width="13.7109375" bestFit="1" customWidth="1"/>
    <col min="48" max="48" width="16.42578125" bestFit="1" customWidth="1"/>
    <col min="49" max="51" width="13.7109375" bestFit="1" customWidth="1"/>
    <col min="52" max="52" width="16.42578125" bestFit="1" customWidth="1"/>
    <col min="53" max="55" width="13.7109375" bestFit="1" customWidth="1"/>
    <col min="56" max="56" width="16.42578125" bestFit="1" customWidth="1"/>
    <col min="57" max="58" width="13.7109375" bestFit="1" customWidth="1"/>
    <col min="59" max="59" width="15.42578125" bestFit="1" customWidth="1"/>
    <col min="60" max="60" width="16.42578125" bestFit="1" customWidth="1"/>
    <col min="61" max="62" width="13.7109375" bestFit="1" customWidth="1"/>
    <col min="63" max="63" width="15.42578125" bestFit="1" customWidth="1"/>
    <col min="64" max="64" width="16.42578125" bestFit="1" customWidth="1"/>
    <col min="65" max="65" width="13.7109375" bestFit="1" customWidth="1"/>
    <col min="66" max="66" width="15" bestFit="1" customWidth="1"/>
    <col min="67" max="67" width="15.42578125" bestFit="1" customWidth="1"/>
    <col min="68" max="68" width="16.42578125" bestFit="1" customWidth="1"/>
    <col min="69" max="69" width="13.7109375" bestFit="1" customWidth="1"/>
    <col min="70" max="70" width="15" bestFit="1" customWidth="1"/>
    <col min="71" max="71" width="15.42578125" bestFit="1" customWidth="1"/>
    <col min="72" max="72" width="16.42578125" bestFit="1" customWidth="1"/>
    <col min="73" max="73" width="13.7109375" bestFit="1" customWidth="1"/>
    <col min="74" max="74" width="15" bestFit="1" customWidth="1"/>
    <col min="75" max="75" width="15.42578125" bestFit="1" customWidth="1"/>
    <col min="76" max="76" width="16.42578125" bestFit="1" customWidth="1"/>
    <col min="77" max="77" width="13.42578125" customWidth="1"/>
    <col min="78" max="78" width="14.28515625" customWidth="1"/>
    <col min="79" max="79" width="18.28515625" customWidth="1"/>
  </cols>
  <sheetData>
    <row r="2" spans="1:80" ht="15.75">
      <c r="A2" s="22">
        <v>111704</v>
      </c>
      <c r="B2" s="13" t="s">
        <v>28</v>
      </c>
    </row>
    <row r="3" spans="1:80">
      <c r="BW3" s="48"/>
      <c r="BZ3" s="48" t="s">
        <v>29</v>
      </c>
    </row>
    <row r="4" spans="1:80" ht="38.25">
      <c r="A4" s="51" t="s">
        <v>36</v>
      </c>
      <c r="B4" s="53"/>
      <c r="C4" s="54" t="s">
        <v>48</v>
      </c>
      <c r="D4" s="54" t="s">
        <v>49</v>
      </c>
      <c r="E4" s="54" t="s">
        <v>50</v>
      </c>
      <c r="F4" s="54" t="s">
        <v>123</v>
      </c>
      <c r="G4" s="54" t="s">
        <v>51</v>
      </c>
      <c r="H4" s="54" t="s">
        <v>52</v>
      </c>
      <c r="I4" s="54" t="s">
        <v>53</v>
      </c>
      <c r="J4" s="54" t="s">
        <v>124</v>
      </c>
      <c r="K4" s="54" t="s">
        <v>54</v>
      </c>
      <c r="L4" s="54" t="s">
        <v>55</v>
      </c>
      <c r="M4" s="54" t="s">
        <v>56</v>
      </c>
      <c r="N4" s="54" t="s">
        <v>125</v>
      </c>
      <c r="O4" s="54" t="s">
        <v>57</v>
      </c>
      <c r="P4" s="54" t="s">
        <v>58</v>
      </c>
      <c r="Q4" s="54" t="s">
        <v>59</v>
      </c>
      <c r="R4" s="54" t="s">
        <v>126</v>
      </c>
      <c r="S4" s="54" t="s">
        <v>60</v>
      </c>
      <c r="T4" s="54" t="s">
        <v>61</v>
      </c>
      <c r="U4" s="54" t="s">
        <v>62</v>
      </c>
      <c r="V4" s="54" t="s">
        <v>127</v>
      </c>
      <c r="W4" s="54" t="s">
        <v>63</v>
      </c>
      <c r="X4" s="54" t="s">
        <v>64</v>
      </c>
      <c r="Y4" s="54" t="s">
        <v>65</v>
      </c>
      <c r="Z4" s="54" t="s">
        <v>128</v>
      </c>
      <c r="AA4" s="55" t="s">
        <v>66</v>
      </c>
      <c r="AB4" s="55" t="s">
        <v>67</v>
      </c>
      <c r="AC4" s="55" t="s">
        <v>68</v>
      </c>
      <c r="AD4" s="55" t="s">
        <v>129</v>
      </c>
      <c r="AE4" s="55" t="s">
        <v>69</v>
      </c>
      <c r="AF4" s="55" t="s">
        <v>70</v>
      </c>
      <c r="AG4" s="54" t="s">
        <v>71</v>
      </c>
      <c r="AH4" s="54" t="s">
        <v>130</v>
      </c>
      <c r="AI4" s="55" t="s">
        <v>72</v>
      </c>
      <c r="AJ4" s="55" t="s">
        <v>73</v>
      </c>
      <c r="AK4" s="54" t="s">
        <v>74</v>
      </c>
      <c r="AL4" s="52" t="s">
        <v>131</v>
      </c>
      <c r="AM4" s="55" t="s">
        <v>75</v>
      </c>
      <c r="AN4" s="55" t="s">
        <v>76</v>
      </c>
      <c r="AO4" s="54" t="s">
        <v>77</v>
      </c>
      <c r="AP4" s="52" t="s">
        <v>132</v>
      </c>
      <c r="AQ4" s="55" t="s">
        <v>78</v>
      </c>
      <c r="AR4" s="55" t="s">
        <v>79</v>
      </c>
      <c r="AS4" s="54" t="s">
        <v>80</v>
      </c>
      <c r="AT4" s="54" t="s">
        <v>133</v>
      </c>
      <c r="AU4" s="55" t="s">
        <v>81</v>
      </c>
      <c r="AV4" s="55" t="s">
        <v>82</v>
      </c>
      <c r="AW4" s="54" t="s">
        <v>83</v>
      </c>
      <c r="AX4" s="55" t="s">
        <v>134</v>
      </c>
      <c r="AY4" s="55" t="s">
        <v>84</v>
      </c>
      <c r="AZ4" s="55" t="s">
        <v>85</v>
      </c>
      <c r="BA4" s="55" t="s">
        <v>86</v>
      </c>
      <c r="BB4" s="55" t="s">
        <v>135</v>
      </c>
      <c r="BC4" s="55" t="s">
        <v>87</v>
      </c>
      <c r="BD4" s="55" t="s">
        <v>88</v>
      </c>
      <c r="BE4" s="55" t="s">
        <v>89</v>
      </c>
      <c r="BF4" s="54" t="s">
        <v>136</v>
      </c>
      <c r="BG4" s="54" t="s">
        <v>90</v>
      </c>
      <c r="BH4" s="55" t="s">
        <v>91</v>
      </c>
      <c r="BI4" s="55" t="s">
        <v>92</v>
      </c>
      <c r="BJ4" s="55" t="s">
        <v>137</v>
      </c>
      <c r="BK4" s="55" t="s">
        <v>93</v>
      </c>
      <c r="BL4" s="55" t="s">
        <v>94</v>
      </c>
      <c r="BM4" s="55" t="s">
        <v>95</v>
      </c>
      <c r="BN4" s="55" t="s">
        <v>138</v>
      </c>
      <c r="BO4" s="55" t="s">
        <v>96</v>
      </c>
      <c r="BP4" s="55" t="s">
        <v>97</v>
      </c>
      <c r="BQ4" s="55" t="s">
        <v>98</v>
      </c>
      <c r="BR4" s="55" t="s">
        <v>139</v>
      </c>
      <c r="BS4" s="55" t="s">
        <v>99</v>
      </c>
      <c r="BT4" s="55" t="s">
        <v>100</v>
      </c>
      <c r="BU4" s="55" t="s">
        <v>101</v>
      </c>
      <c r="BV4" s="55" t="s">
        <v>142</v>
      </c>
      <c r="BW4" s="55" t="s">
        <v>102</v>
      </c>
      <c r="BX4" s="55" t="s">
        <v>105</v>
      </c>
      <c r="BY4" s="55" t="s">
        <v>149</v>
      </c>
      <c r="BZ4" s="55" t="s">
        <v>153</v>
      </c>
    </row>
    <row r="5" spans="1:80" ht="25.5">
      <c r="A5" s="56">
        <v>111701</v>
      </c>
      <c r="B5" s="30" t="s">
        <v>37</v>
      </c>
      <c r="C5" s="37">
        <f t="shared" ref="C5:BN5" si="0">C6+C7+C10</f>
        <v>1472584.5</v>
      </c>
      <c r="D5" s="37">
        <f t="shared" si="0"/>
        <v>3202980.6999999997</v>
      </c>
      <c r="E5" s="37">
        <f t="shared" si="0"/>
        <v>5225158.4000000004</v>
      </c>
      <c r="F5" s="37">
        <f t="shared" si="0"/>
        <v>7215844.7000000002</v>
      </c>
      <c r="G5" s="37">
        <f t="shared" si="0"/>
        <v>1845383.9</v>
      </c>
      <c r="H5" s="37">
        <f t="shared" si="0"/>
        <v>3869000.3000000003</v>
      </c>
      <c r="I5" s="37">
        <f t="shared" si="0"/>
        <v>6013878.2000000002</v>
      </c>
      <c r="J5" s="37">
        <f t="shared" si="0"/>
        <v>8764943</v>
      </c>
      <c r="K5" s="37">
        <f t="shared" si="0"/>
        <v>2071266.8</v>
      </c>
      <c r="L5" s="37">
        <f t="shared" si="0"/>
        <v>4296220.8000000007</v>
      </c>
      <c r="M5" s="37">
        <f t="shared" si="0"/>
        <v>6837433.5</v>
      </c>
      <c r="N5" s="37">
        <f t="shared" si="0"/>
        <v>10066102.700000001</v>
      </c>
      <c r="O5" s="37">
        <f t="shared" si="0"/>
        <v>2344173.6</v>
      </c>
      <c r="P5" s="37">
        <f t="shared" si="0"/>
        <v>4846434.2</v>
      </c>
      <c r="Q5" s="37">
        <f t="shared" si="0"/>
        <v>7896964.2999999998</v>
      </c>
      <c r="R5" s="37">
        <f t="shared" si="0"/>
        <v>12258755.699999999</v>
      </c>
      <c r="S5" s="37">
        <f t="shared" si="0"/>
        <v>2800826.2</v>
      </c>
      <c r="T5" s="37">
        <f t="shared" si="0"/>
        <v>5720869.7000000002</v>
      </c>
      <c r="U5" s="37">
        <f t="shared" si="0"/>
        <v>9251433.6999999993</v>
      </c>
      <c r="V5" s="37">
        <f t="shared" si="0"/>
        <v>14874786.800000001</v>
      </c>
      <c r="W5" s="37">
        <f t="shared" si="0"/>
        <v>3381765.6</v>
      </c>
      <c r="X5" s="37">
        <f t="shared" si="0"/>
        <v>6958039.7000000002</v>
      </c>
      <c r="Y5" s="37">
        <f t="shared" si="0"/>
        <v>11078212.299999999</v>
      </c>
      <c r="Z5" s="37">
        <f t="shared" si="0"/>
        <v>17510663.900000002</v>
      </c>
      <c r="AA5" s="37">
        <f t="shared" si="0"/>
        <v>3944896.6</v>
      </c>
      <c r="AB5" s="37">
        <f t="shared" si="0"/>
        <v>8351478.5999999996</v>
      </c>
      <c r="AC5" s="37">
        <f t="shared" si="0"/>
        <v>13593737.299999999</v>
      </c>
      <c r="AD5" s="37">
        <f t="shared" si="0"/>
        <v>21624594.899999999</v>
      </c>
      <c r="AE5" s="37">
        <f t="shared" si="0"/>
        <v>4398631.4000000004</v>
      </c>
      <c r="AF5" s="37">
        <f t="shared" si="0"/>
        <v>9608405.6999999993</v>
      </c>
      <c r="AG5" s="37">
        <f t="shared" si="0"/>
        <v>15672835.1</v>
      </c>
      <c r="AH5" s="37">
        <f t="shared" si="0"/>
        <v>23477055.5</v>
      </c>
      <c r="AI5" s="37">
        <f t="shared" si="0"/>
        <v>5134277.5</v>
      </c>
      <c r="AJ5" s="37">
        <f t="shared" si="0"/>
        <v>10901977.5</v>
      </c>
      <c r="AK5" s="37">
        <f t="shared" si="0"/>
        <v>17364710.499999996</v>
      </c>
      <c r="AL5" s="37">
        <f t="shared" si="0"/>
        <v>26718002.199999999</v>
      </c>
      <c r="AM5" s="37">
        <f t="shared" si="0"/>
        <v>6153992</v>
      </c>
      <c r="AN5" s="37">
        <f t="shared" si="0"/>
        <v>13000123</v>
      </c>
      <c r="AO5" s="37">
        <f t="shared" si="0"/>
        <v>20298936.600000001</v>
      </c>
      <c r="AP5" s="37">
        <f t="shared" si="0"/>
        <v>31083238.500000004</v>
      </c>
      <c r="AQ5" s="37">
        <f t="shared" si="0"/>
        <v>6593791.9000000004</v>
      </c>
      <c r="AR5" s="37">
        <f t="shared" si="0"/>
        <v>13896648.300000001</v>
      </c>
      <c r="AS5" s="37">
        <f t="shared" si="0"/>
        <v>21795187.5</v>
      </c>
      <c r="AT5" s="37">
        <f t="shared" si="0"/>
        <v>34326070.299999997</v>
      </c>
      <c r="AU5" s="37">
        <f t="shared" si="0"/>
        <v>6975512.7999999998</v>
      </c>
      <c r="AV5" s="37">
        <f t="shared" si="0"/>
        <v>14849585.700000001</v>
      </c>
      <c r="AW5" s="37">
        <f t="shared" si="0"/>
        <v>23451775.300000001</v>
      </c>
      <c r="AX5" s="37">
        <f t="shared" si="0"/>
        <v>37350907.100000001</v>
      </c>
      <c r="AY5" s="37">
        <f t="shared" si="0"/>
        <v>7684979.2000000002</v>
      </c>
      <c r="AZ5" s="37">
        <f t="shared" si="0"/>
        <v>16742955.899999999</v>
      </c>
      <c r="BA5" s="37">
        <f t="shared" si="0"/>
        <v>26514283.400000002</v>
      </c>
      <c r="BB5" s="37">
        <f t="shared" si="0"/>
        <v>42700693.699999996</v>
      </c>
      <c r="BC5" s="37">
        <f t="shared" si="0"/>
        <v>9210036.6000000015</v>
      </c>
      <c r="BD5" s="37">
        <f t="shared" si="0"/>
        <v>17882763.800000001</v>
      </c>
      <c r="BE5" s="37">
        <f t="shared" si="0"/>
        <v>29021767.900000002</v>
      </c>
      <c r="BF5" s="37">
        <f t="shared" si="0"/>
        <v>46448870.299999997</v>
      </c>
      <c r="BG5" s="37">
        <f t="shared" si="0"/>
        <v>10374017.099999998</v>
      </c>
      <c r="BH5" s="37">
        <f t="shared" si="0"/>
        <v>20122304.100000001</v>
      </c>
      <c r="BI5" s="37">
        <f t="shared" si="0"/>
        <v>32513335.200000003</v>
      </c>
      <c r="BJ5" s="37">
        <f t="shared" si="0"/>
        <v>52814472.900000006</v>
      </c>
      <c r="BK5" s="37">
        <f t="shared" si="0"/>
        <v>11174463.1</v>
      </c>
      <c r="BL5" s="37">
        <f t="shared" si="0"/>
        <v>22298520.200000003</v>
      </c>
      <c r="BM5" s="37">
        <f t="shared" si="0"/>
        <v>36333534.5</v>
      </c>
      <c r="BN5" s="37">
        <f t="shared" si="0"/>
        <v>62193315.900000006</v>
      </c>
      <c r="BO5" s="37">
        <f t="shared" ref="BO5:BW5" si="1">BO6+BO7+BO10</f>
        <v>14499224.199999999</v>
      </c>
      <c r="BP5" s="37">
        <f t="shared" si="1"/>
        <v>28020719.899999999</v>
      </c>
      <c r="BQ5" s="37">
        <f t="shared" si="1"/>
        <v>44815350.700000003</v>
      </c>
      <c r="BR5" s="37">
        <f t="shared" si="1"/>
        <v>75154867.299999997</v>
      </c>
      <c r="BS5" s="37">
        <f t="shared" si="1"/>
        <v>16512711.200000001</v>
      </c>
      <c r="BT5" s="37">
        <f t="shared" si="1"/>
        <v>31333706.099999998</v>
      </c>
      <c r="BU5" s="37">
        <f t="shared" si="1"/>
        <v>51221485.099999994</v>
      </c>
      <c r="BV5" s="37">
        <f t="shared" si="1"/>
        <v>88245450.300000012</v>
      </c>
      <c r="BW5" s="37">
        <f t="shared" si="1"/>
        <v>19075332.199999999</v>
      </c>
      <c r="BX5" s="37">
        <f>BX6+BX7+BX10</f>
        <v>37734329.299999997</v>
      </c>
      <c r="BY5" s="37">
        <f>BY6+BY7+BY10</f>
        <v>61353378.700000003</v>
      </c>
      <c r="BZ5" s="37">
        <f>BZ6+BZ7+BZ10</f>
        <v>105045369.90000001</v>
      </c>
      <c r="CA5" s="71"/>
      <c r="CB5" s="71"/>
    </row>
    <row r="6" spans="1:80">
      <c r="A6" s="57">
        <v>11170101</v>
      </c>
      <c r="B6" s="31" t="s">
        <v>38</v>
      </c>
      <c r="C6" s="24">
        <v>1146644.2</v>
      </c>
      <c r="D6" s="24">
        <v>2457489.9</v>
      </c>
      <c r="E6" s="24">
        <v>4075953.4</v>
      </c>
      <c r="F6" s="24">
        <v>5641240.9000000004</v>
      </c>
      <c r="G6" s="25">
        <v>1467640.8</v>
      </c>
      <c r="H6" s="26">
        <v>3006238.6</v>
      </c>
      <c r="I6" s="24">
        <v>4690610</v>
      </c>
      <c r="J6" s="26">
        <v>6970468.5</v>
      </c>
      <c r="K6" s="24">
        <v>1628995.1</v>
      </c>
      <c r="L6" s="24">
        <v>3267791.2</v>
      </c>
      <c r="M6" s="24">
        <v>5254534.0999999996</v>
      </c>
      <c r="N6" s="24">
        <v>7912607</v>
      </c>
      <c r="O6" s="24">
        <v>1835701.5</v>
      </c>
      <c r="P6" s="24">
        <v>3671433.1</v>
      </c>
      <c r="Q6" s="24">
        <v>6069380.7000000002</v>
      </c>
      <c r="R6" s="24">
        <v>9721099.5999999996</v>
      </c>
      <c r="S6" s="38">
        <v>2137825</v>
      </c>
      <c r="T6" s="38">
        <v>4287347.5</v>
      </c>
      <c r="U6" s="38">
        <v>7053729.5999999996</v>
      </c>
      <c r="V6" s="38">
        <v>11692755.199999999</v>
      </c>
      <c r="W6" s="24">
        <v>2543562.1</v>
      </c>
      <c r="X6" s="24">
        <v>5135020.9000000004</v>
      </c>
      <c r="Y6" s="24">
        <v>8373657.0999999996</v>
      </c>
      <c r="Z6" s="38">
        <v>13659206.6</v>
      </c>
      <c r="AA6" s="24">
        <v>3052310.2</v>
      </c>
      <c r="AB6" s="24">
        <v>6476704</v>
      </c>
      <c r="AC6" s="24">
        <v>10736857.5</v>
      </c>
      <c r="AD6" s="38">
        <v>17616589.199999999</v>
      </c>
      <c r="AE6" s="24">
        <v>3389519.7</v>
      </c>
      <c r="AF6" s="39">
        <v>7379136.7999999998</v>
      </c>
      <c r="AG6" s="24">
        <v>12344116.4</v>
      </c>
      <c r="AH6" s="24">
        <v>18805873.899999999</v>
      </c>
      <c r="AI6" s="24">
        <v>3993017.4</v>
      </c>
      <c r="AJ6" s="24">
        <v>8432698</v>
      </c>
      <c r="AK6" s="24">
        <v>13680530.199999999</v>
      </c>
      <c r="AL6" s="38">
        <v>21491895.399999999</v>
      </c>
      <c r="AM6" s="38">
        <v>4695098.9000000004</v>
      </c>
      <c r="AN6" s="38">
        <v>10136267.1</v>
      </c>
      <c r="AO6" s="38">
        <v>16085767.199999999</v>
      </c>
      <c r="AP6" s="38">
        <v>25087440.100000001</v>
      </c>
      <c r="AQ6" s="38">
        <v>5238806.2</v>
      </c>
      <c r="AR6" s="24">
        <v>10942979.300000001</v>
      </c>
      <c r="AS6" s="38">
        <v>17351925</v>
      </c>
      <c r="AT6" s="24">
        <v>27986614.699999999</v>
      </c>
      <c r="AU6" s="38">
        <v>5792503.2000000002</v>
      </c>
      <c r="AV6" s="38">
        <v>12204622.4</v>
      </c>
      <c r="AW6" s="24">
        <v>19373153.100000001</v>
      </c>
      <c r="AX6" s="24">
        <v>31514400.600000001</v>
      </c>
      <c r="AY6" s="38">
        <v>6396442.7000000002</v>
      </c>
      <c r="AZ6" s="38">
        <v>13607441.1</v>
      </c>
      <c r="BA6" s="38">
        <v>21758916</v>
      </c>
      <c r="BB6" s="24">
        <v>35570705.799999997</v>
      </c>
      <c r="BC6" s="38">
        <v>7202841.7999999998</v>
      </c>
      <c r="BD6" s="38">
        <v>13387600.800000001</v>
      </c>
      <c r="BE6" s="38">
        <v>22247080.199999999</v>
      </c>
      <c r="BF6" s="40">
        <v>36660980.899999999</v>
      </c>
      <c r="BG6" s="40">
        <v>8065548.5999999996</v>
      </c>
      <c r="BH6" s="40">
        <v>15216885.9</v>
      </c>
      <c r="BI6" s="40">
        <v>25088610.5</v>
      </c>
      <c r="BJ6" s="40">
        <v>42419295.899999999</v>
      </c>
      <c r="BK6" s="40">
        <v>8721662.6999999993</v>
      </c>
      <c r="BL6" s="40">
        <v>16548931.800000001</v>
      </c>
      <c r="BM6" s="40">
        <v>28111361.699999999</v>
      </c>
      <c r="BN6" s="40">
        <v>50951517.700000003</v>
      </c>
      <c r="BO6" s="40">
        <v>11497351.199999999</v>
      </c>
      <c r="BP6" s="40">
        <v>21412449.699999999</v>
      </c>
      <c r="BQ6" s="40">
        <v>35289707.100000001</v>
      </c>
      <c r="BR6" s="40">
        <v>61348463</v>
      </c>
      <c r="BS6" s="40">
        <v>13418299.300000001</v>
      </c>
      <c r="BT6" s="40">
        <v>24562735.800000001</v>
      </c>
      <c r="BU6" s="40">
        <v>40936231.399999999</v>
      </c>
      <c r="BV6" s="40">
        <v>73171015.400000006</v>
      </c>
      <c r="BW6" s="40">
        <v>15660654.199999999</v>
      </c>
      <c r="BX6" s="40">
        <v>29801268.199999999</v>
      </c>
      <c r="BY6" s="40">
        <v>49638349.700000003</v>
      </c>
      <c r="BZ6" s="40">
        <v>88162257.5</v>
      </c>
      <c r="CA6" s="71"/>
      <c r="CB6" s="71"/>
    </row>
    <row r="7" spans="1:80">
      <c r="A7" s="56">
        <v>11170102</v>
      </c>
      <c r="B7" s="31" t="s">
        <v>151</v>
      </c>
      <c r="C7" s="24">
        <v>292969.19999999995</v>
      </c>
      <c r="D7" s="24">
        <v>672750.2</v>
      </c>
      <c r="E7" s="24">
        <v>1032258.5</v>
      </c>
      <c r="F7" s="24">
        <v>1420406.3</v>
      </c>
      <c r="G7" s="24">
        <v>339256.2</v>
      </c>
      <c r="H7" s="24">
        <v>776414.5</v>
      </c>
      <c r="I7" s="24">
        <v>1181625.2</v>
      </c>
      <c r="J7" s="24">
        <v>1635550.6</v>
      </c>
      <c r="K7" s="24">
        <v>396442.69999999995</v>
      </c>
      <c r="L7" s="24">
        <v>937847.60000000009</v>
      </c>
      <c r="M7" s="24">
        <v>1437027.7000000002</v>
      </c>
      <c r="N7" s="24">
        <v>1983589.3</v>
      </c>
      <c r="O7" s="24">
        <v>455560.5</v>
      </c>
      <c r="P7" s="24">
        <v>1069965.2</v>
      </c>
      <c r="Q7" s="24">
        <v>1657855.9</v>
      </c>
      <c r="R7" s="24">
        <v>2358768.9</v>
      </c>
      <c r="S7" s="38">
        <v>609324.19999999995</v>
      </c>
      <c r="T7" s="38">
        <v>1322585.5</v>
      </c>
      <c r="U7" s="38">
        <v>2013784.4</v>
      </c>
      <c r="V7" s="38">
        <v>2958699.3</v>
      </c>
      <c r="W7" s="24">
        <v>777838.6</v>
      </c>
      <c r="X7" s="24">
        <v>1695153</v>
      </c>
      <c r="Y7" s="24">
        <v>2496697.2999999998</v>
      </c>
      <c r="Z7" s="38">
        <v>3573446.7</v>
      </c>
      <c r="AA7" s="24">
        <v>821006</v>
      </c>
      <c r="AB7" s="24">
        <v>1720510</v>
      </c>
      <c r="AC7" s="24">
        <v>2601028.2000000002</v>
      </c>
      <c r="AD7" s="38">
        <v>3662309.2</v>
      </c>
      <c r="AE7" s="38">
        <v>925886.29999999993</v>
      </c>
      <c r="AF7" s="39">
        <v>2060836.4</v>
      </c>
      <c r="AG7" s="24">
        <v>3047324.3</v>
      </c>
      <c r="AH7" s="24">
        <v>4241218.0999999996</v>
      </c>
      <c r="AI7" s="24">
        <v>1046407.7</v>
      </c>
      <c r="AJ7" s="24">
        <v>2278702.1</v>
      </c>
      <c r="AK7" s="24">
        <v>3373995.0999999996</v>
      </c>
      <c r="AL7" s="38">
        <v>4755939.3000000007</v>
      </c>
      <c r="AM7" s="38">
        <v>1352304</v>
      </c>
      <c r="AN7" s="38">
        <v>2645121.2000000002</v>
      </c>
      <c r="AO7" s="38">
        <v>3854780.3</v>
      </c>
      <c r="AP7" s="38">
        <v>5463145.5999999996</v>
      </c>
      <c r="AQ7" s="38">
        <v>1235233.7000000002</v>
      </c>
      <c r="AR7" s="38">
        <v>2710196.2</v>
      </c>
      <c r="AS7" s="38">
        <v>4045454.3</v>
      </c>
      <c r="AT7" s="38">
        <v>5729324.7999999998</v>
      </c>
      <c r="AU7" s="38">
        <v>1050768.8</v>
      </c>
      <c r="AV7" s="38">
        <v>2366066.4000000004</v>
      </c>
      <c r="AW7" s="38">
        <v>3632435.3</v>
      </c>
      <c r="AX7" s="38">
        <v>5144127.7</v>
      </c>
      <c r="AY7" s="24">
        <v>1140647.3</v>
      </c>
      <c r="AZ7" s="24">
        <v>2822380.1</v>
      </c>
      <c r="BA7" s="24">
        <v>4258344.8</v>
      </c>
      <c r="BB7" s="38">
        <v>6349831.7999999998</v>
      </c>
      <c r="BC7" s="24">
        <v>1841168</v>
      </c>
      <c r="BD7" s="24">
        <v>4179121</v>
      </c>
      <c r="BE7" s="24">
        <v>6265263.9000000004</v>
      </c>
      <c r="BF7" s="38">
        <v>9002130.9000000004</v>
      </c>
      <c r="BG7" s="38">
        <v>2132967.7999999998</v>
      </c>
      <c r="BH7" s="38">
        <v>4548885.0999999996</v>
      </c>
      <c r="BI7" s="38">
        <v>6849356.0999999996</v>
      </c>
      <c r="BJ7" s="38">
        <v>9461635.3000000007</v>
      </c>
      <c r="BK7" s="38">
        <v>2245208.9</v>
      </c>
      <c r="BL7" s="38">
        <v>5329227.9000000004</v>
      </c>
      <c r="BM7" s="38">
        <v>7534550.9000000004</v>
      </c>
      <c r="BN7" s="38">
        <v>10894621.699999999</v>
      </c>
      <c r="BO7" s="38">
        <v>2848230.5</v>
      </c>
      <c r="BP7" s="38">
        <v>6402912.2000000002</v>
      </c>
      <c r="BQ7" s="66">
        <v>9253696</v>
      </c>
      <c r="BR7" s="38">
        <v>13433821.800000001</v>
      </c>
      <c r="BS7" s="38">
        <v>2903559.4</v>
      </c>
      <c r="BT7" s="38">
        <v>6517681.5999999996</v>
      </c>
      <c r="BU7" s="38">
        <v>9953128.4000000004</v>
      </c>
      <c r="BV7" s="38">
        <v>14749597</v>
      </c>
      <c r="BW7" s="38">
        <v>3211395.4</v>
      </c>
      <c r="BX7" s="38">
        <v>7675734.2999999998</v>
      </c>
      <c r="BY7" s="38">
        <v>11324860.199999999</v>
      </c>
      <c r="BZ7" s="38">
        <v>16498041.699999999</v>
      </c>
      <c r="CA7" s="71"/>
      <c r="CB7" s="71"/>
    </row>
    <row r="8" spans="1:80" ht="25.5">
      <c r="A8" s="56">
        <v>111701021</v>
      </c>
      <c r="B8" s="41" t="s">
        <v>40</v>
      </c>
      <c r="C8" s="24">
        <v>151438.29999999999</v>
      </c>
      <c r="D8" s="24">
        <v>346231.5</v>
      </c>
      <c r="E8" s="24">
        <v>503159.6</v>
      </c>
      <c r="F8" s="24">
        <v>681635.5</v>
      </c>
      <c r="G8" s="25">
        <v>176019.5</v>
      </c>
      <c r="H8" s="26">
        <v>407042.9</v>
      </c>
      <c r="I8" s="24">
        <v>588126.19999999995</v>
      </c>
      <c r="J8" s="26">
        <v>794674.3</v>
      </c>
      <c r="K8" s="24">
        <v>218692.4</v>
      </c>
      <c r="L8" s="24">
        <v>514966.9</v>
      </c>
      <c r="M8" s="24">
        <v>746520.8</v>
      </c>
      <c r="N8" s="24">
        <v>1004501.4</v>
      </c>
      <c r="O8" s="24">
        <v>265219.7</v>
      </c>
      <c r="P8" s="24">
        <v>600194.5</v>
      </c>
      <c r="Q8" s="24">
        <v>881557.9</v>
      </c>
      <c r="R8" s="24">
        <v>1233332.3999999999</v>
      </c>
      <c r="S8" s="38">
        <v>368065</v>
      </c>
      <c r="T8" s="38">
        <v>755131</v>
      </c>
      <c r="U8" s="38">
        <v>1087866.8999999999</v>
      </c>
      <c r="V8" s="38">
        <v>1538036.7</v>
      </c>
      <c r="W8" s="24">
        <v>463063</v>
      </c>
      <c r="X8" s="24">
        <v>939525.6</v>
      </c>
      <c r="Y8" s="24">
        <v>1304498.2</v>
      </c>
      <c r="Z8" s="38">
        <v>1847841.8</v>
      </c>
      <c r="AA8" s="24">
        <v>514177</v>
      </c>
      <c r="AB8" s="24">
        <v>998247.9</v>
      </c>
      <c r="AC8" s="24">
        <v>1410805.4</v>
      </c>
      <c r="AD8" s="38">
        <v>1939108.3</v>
      </c>
      <c r="AE8" s="24">
        <v>536660.19999999995</v>
      </c>
      <c r="AF8" s="39">
        <v>1126379.8</v>
      </c>
      <c r="AG8" s="24">
        <v>1579098.4</v>
      </c>
      <c r="AH8" s="24">
        <v>2170880.6</v>
      </c>
      <c r="AI8" s="24">
        <v>558239.69999999995</v>
      </c>
      <c r="AJ8" s="24">
        <v>1166588.3</v>
      </c>
      <c r="AK8" s="24">
        <v>1655522.7</v>
      </c>
      <c r="AL8" s="38">
        <v>2284955.7000000002</v>
      </c>
      <c r="AM8" s="38">
        <v>692364.2</v>
      </c>
      <c r="AN8" s="38">
        <v>1420564.2</v>
      </c>
      <c r="AO8" s="38">
        <v>2003588.1</v>
      </c>
      <c r="AP8" s="38">
        <v>2803834.4</v>
      </c>
      <c r="AQ8" s="38">
        <v>711904.3</v>
      </c>
      <c r="AR8" s="24">
        <v>1546634.2</v>
      </c>
      <c r="AS8" s="38">
        <v>2150279.7999999998</v>
      </c>
      <c r="AT8" s="24">
        <v>2840045.8</v>
      </c>
      <c r="AU8" s="38">
        <v>499420.7</v>
      </c>
      <c r="AV8" s="38">
        <v>1147373.1000000001</v>
      </c>
      <c r="AW8" s="24">
        <v>1526227.3</v>
      </c>
      <c r="AX8" s="24">
        <v>2120585</v>
      </c>
      <c r="AY8" s="38">
        <v>536899.9</v>
      </c>
      <c r="AZ8" s="38">
        <v>1237330.5</v>
      </c>
      <c r="BA8" s="38">
        <v>1777845.3</v>
      </c>
      <c r="BB8" s="24">
        <v>2521921.2000000002</v>
      </c>
      <c r="BC8" s="38">
        <v>1080073.1000000001</v>
      </c>
      <c r="BD8" s="24">
        <v>2367181.9</v>
      </c>
      <c r="BE8" s="38">
        <v>3337039.7</v>
      </c>
      <c r="BF8" s="40">
        <v>4639415.9000000004</v>
      </c>
      <c r="BG8" s="40">
        <v>1364266.9</v>
      </c>
      <c r="BH8" s="40">
        <v>2750354.9</v>
      </c>
      <c r="BI8" s="40">
        <v>3921266.2</v>
      </c>
      <c r="BJ8" s="40">
        <v>5129624.3</v>
      </c>
      <c r="BK8" s="38">
        <v>1324990.2</v>
      </c>
      <c r="BL8" s="38">
        <v>3156549</v>
      </c>
      <c r="BM8" s="38">
        <v>4026108.4</v>
      </c>
      <c r="BN8" s="38">
        <v>5577038.2999999998</v>
      </c>
      <c r="BO8" s="38">
        <v>1531290</v>
      </c>
      <c r="BP8" s="38">
        <v>3604850.5</v>
      </c>
      <c r="BQ8" s="38">
        <v>4937801.7</v>
      </c>
      <c r="BR8" s="38">
        <v>6984745.5999999996</v>
      </c>
      <c r="BS8" s="38">
        <v>1688931.4</v>
      </c>
      <c r="BT8" s="38">
        <v>3852681.7</v>
      </c>
      <c r="BU8" s="38">
        <v>5385903.5999999996</v>
      </c>
      <c r="BV8" s="38">
        <v>7887979.5</v>
      </c>
      <c r="BW8" s="38">
        <v>1875922.2</v>
      </c>
      <c r="BX8" s="38">
        <v>4423793.7</v>
      </c>
      <c r="BY8" s="38">
        <v>6074710.2000000002</v>
      </c>
      <c r="BZ8" s="38">
        <v>8500990.1999999993</v>
      </c>
      <c r="CA8" s="71"/>
      <c r="CB8" s="71"/>
    </row>
    <row r="9" spans="1:80">
      <c r="A9" s="56">
        <v>111701022</v>
      </c>
      <c r="B9" s="32" t="s">
        <v>41</v>
      </c>
      <c r="C9" s="24">
        <v>141530.9</v>
      </c>
      <c r="D9" s="24">
        <v>326518.7</v>
      </c>
      <c r="E9" s="24">
        <v>529098.9</v>
      </c>
      <c r="F9" s="24">
        <v>738770.8</v>
      </c>
      <c r="G9" s="25">
        <v>163236.70000000001</v>
      </c>
      <c r="H9" s="25">
        <v>369371.6</v>
      </c>
      <c r="I9" s="24">
        <v>593499</v>
      </c>
      <c r="J9" s="26">
        <v>840876.3</v>
      </c>
      <c r="K9" s="24">
        <v>177750.3</v>
      </c>
      <c r="L9" s="24">
        <v>422880.7</v>
      </c>
      <c r="M9" s="24">
        <v>690506.9</v>
      </c>
      <c r="N9" s="24">
        <v>979087.9</v>
      </c>
      <c r="O9" s="24">
        <v>190340.8</v>
      </c>
      <c r="P9" s="24">
        <v>469770.7</v>
      </c>
      <c r="Q9" s="24">
        <v>776298</v>
      </c>
      <c r="R9" s="24">
        <v>1125436.5</v>
      </c>
      <c r="S9" s="38">
        <v>241259.2</v>
      </c>
      <c r="T9" s="38">
        <v>567454.5</v>
      </c>
      <c r="U9" s="38">
        <v>925917.5</v>
      </c>
      <c r="V9" s="38">
        <v>1420662.6</v>
      </c>
      <c r="W9" s="24">
        <v>314775.59999999998</v>
      </c>
      <c r="X9" s="24">
        <v>755627.4</v>
      </c>
      <c r="Y9" s="24">
        <v>1192199.1000000001</v>
      </c>
      <c r="Z9" s="38">
        <v>1725604.9</v>
      </c>
      <c r="AA9" s="24">
        <v>306829</v>
      </c>
      <c r="AB9" s="24">
        <v>722262.1</v>
      </c>
      <c r="AC9" s="24">
        <v>1190222.8</v>
      </c>
      <c r="AD9" s="38">
        <v>1723200.9</v>
      </c>
      <c r="AE9" s="24">
        <v>389226.1</v>
      </c>
      <c r="AF9" s="39">
        <v>934456.6</v>
      </c>
      <c r="AG9" s="24">
        <v>1468225.9</v>
      </c>
      <c r="AH9" s="24">
        <v>2070337.5</v>
      </c>
      <c r="AI9" s="24">
        <v>488168</v>
      </c>
      <c r="AJ9" s="24">
        <v>1112113.8</v>
      </c>
      <c r="AK9" s="24">
        <v>1718472.4</v>
      </c>
      <c r="AL9" s="38">
        <v>2470983.6</v>
      </c>
      <c r="AM9" s="38">
        <v>659939.80000000005</v>
      </c>
      <c r="AN9" s="38">
        <v>1224557</v>
      </c>
      <c r="AO9" s="38">
        <v>1851192.2</v>
      </c>
      <c r="AP9" s="38">
        <v>2659311.2000000002</v>
      </c>
      <c r="AQ9" s="38">
        <v>523329.4</v>
      </c>
      <c r="AR9" s="24">
        <v>1163562</v>
      </c>
      <c r="AS9" s="38">
        <v>1895174.5</v>
      </c>
      <c r="AT9" s="24">
        <v>2889279</v>
      </c>
      <c r="AU9" s="38">
        <v>551348.1</v>
      </c>
      <c r="AV9" s="38">
        <v>1218693.3</v>
      </c>
      <c r="AW9" s="24">
        <v>2106208</v>
      </c>
      <c r="AX9" s="24">
        <v>3023542.7</v>
      </c>
      <c r="AY9" s="38">
        <v>603747.4</v>
      </c>
      <c r="AZ9" s="38">
        <v>1585049.6000000001</v>
      </c>
      <c r="BA9" s="38">
        <v>2480499.5</v>
      </c>
      <c r="BB9" s="24">
        <v>3827910.6</v>
      </c>
      <c r="BC9" s="38">
        <v>761094.9</v>
      </c>
      <c r="BD9" s="24">
        <v>1811939.1</v>
      </c>
      <c r="BE9" s="38">
        <v>2928224.2</v>
      </c>
      <c r="BF9" s="40">
        <v>4362715</v>
      </c>
      <c r="BG9" s="40">
        <v>768700.9</v>
      </c>
      <c r="BH9" s="40">
        <v>1798530.2</v>
      </c>
      <c r="BI9" s="40">
        <v>2928089.9</v>
      </c>
      <c r="BJ9" s="40">
        <v>4332011</v>
      </c>
      <c r="BK9" s="38">
        <v>920218.7</v>
      </c>
      <c r="BL9" s="38">
        <v>2172678.9</v>
      </c>
      <c r="BM9" s="38">
        <v>3508442.5</v>
      </c>
      <c r="BN9" s="38">
        <v>5317583.4000000004</v>
      </c>
      <c r="BO9" s="38">
        <v>1316940.5</v>
      </c>
      <c r="BP9" s="38">
        <v>2798061.7</v>
      </c>
      <c r="BQ9" s="38">
        <v>4315894.3</v>
      </c>
      <c r="BR9" s="38">
        <v>6449076.2000000002</v>
      </c>
      <c r="BS9" s="38">
        <v>1214628</v>
      </c>
      <c r="BT9" s="38">
        <v>2664999.9</v>
      </c>
      <c r="BU9" s="38">
        <v>4567224.8</v>
      </c>
      <c r="BV9" s="38">
        <v>6861617.5</v>
      </c>
      <c r="BW9" s="38">
        <v>1335473.2</v>
      </c>
      <c r="BX9" s="38">
        <v>3251940.6</v>
      </c>
      <c r="BY9" s="38">
        <v>5250150</v>
      </c>
      <c r="BZ9" s="38">
        <v>7997051.5</v>
      </c>
      <c r="CA9" s="71"/>
      <c r="CB9" s="71"/>
    </row>
    <row r="10" spans="1:80" ht="39.75">
      <c r="A10" s="56">
        <v>11170103</v>
      </c>
      <c r="B10" s="31" t="s">
        <v>144</v>
      </c>
      <c r="C10" s="24">
        <v>32971.1</v>
      </c>
      <c r="D10" s="24">
        <v>72740.600000000006</v>
      </c>
      <c r="E10" s="24">
        <v>116946.5</v>
      </c>
      <c r="F10" s="24">
        <v>154197.5</v>
      </c>
      <c r="G10" s="25">
        <v>38486.9</v>
      </c>
      <c r="H10" s="26">
        <v>86347.199999999997</v>
      </c>
      <c r="I10" s="24">
        <v>141643</v>
      </c>
      <c r="J10" s="26">
        <v>158923.9</v>
      </c>
      <c r="K10" s="24">
        <v>45829</v>
      </c>
      <c r="L10" s="24">
        <v>90582</v>
      </c>
      <c r="M10" s="24">
        <v>145871.70000000001</v>
      </c>
      <c r="N10" s="24">
        <v>169906.4</v>
      </c>
      <c r="O10" s="24">
        <v>52911.6</v>
      </c>
      <c r="P10" s="24">
        <v>105035.9</v>
      </c>
      <c r="Q10" s="24">
        <v>169727.7</v>
      </c>
      <c r="R10" s="24">
        <v>178887.2</v>
      </c>
      <c r="S10" s="38">
        <v>53677</v>
      </c>
      <c r="T10" s="38">
        <v>110936.7</v>
      </c>
      <c r="U10" s="38">
        <v>183919.7</v>
      </c>
      <c r="V10" s="38">
        <v>223332.3</v>
      </c>
      <c r="W10" s="24">
        <v>60364.9</v>
      </c>
      <c r="X10" s="24">
        <v>127865.8</v>
      </c>
      <c r="Y10" s="24">
        <v>207857.9</v>
      </c>
      <c r="Z10" s="38">
        <v>278010.59999999998</v>
      </c>
      <c r="AA10" s="24">
        <v>71580.399999999994</v>
      </c>
      <c r="AB10" s="24">
        <v>154264.6</v>
      </c>
      <c r="AC10" s="24">
        <v>255851.6</v>
      </c>
      <c r="AD10" s="38">
        <v>345696.5</v>
      </c>
      <c r="AE10" s="24">
        <v>83225.399999999994</v>
      </c>
      <c r="AF10" s="39">
        <v>168432.5</v>
      </c>
      <c r="AG10" s="24">
        <v>281394.40000000002</v>
      </c>
      <c r="AH10" s="24">
        <v>429963.5</v>
      </c>
      <c r="AI10" s="24">
        <v>94852.4</v>
      </c>
      <c r="AJ10" s="24">
        <v>190577.4</v>
      </c>
      <c r="AK10" s="24">
        <v>310185.2</v>
      </c>
      <c r="AL10" s="38">
        <v>470167.5</v>
      </c>
      <c r="AM10" s="38">
        <v>106589.1</v>
      </c>
      <c r="AN10" s="38">
        <v>218734.7</v>
      </c>
      <c r="AO10" s="38">
        <v>358389.1</v>
      </c>
      <c r="AP10" s="38">
        <v>532652.80000000005</v>
      </c>
      <c r="AQ10" s="38">
        <v>119752</v>
      </c>
      <c r="AR10" s="24">
        <v>243472.8</v>
      </c>
      <c r="AS10" s="38">
        <v>397808.2</v>
      </c>
      <c r="AT10" s="24">
        <v>610130.80000000005</v>
      </c>
      <c r="AU10" s="38">
        <v>132240.79999999999</v>
      </c>
      <c r="AV10" s="38">
        <v>278896.90000000002</v>
      </c>
      <c r="AW10" s="24">
        <v>446186.9</v>
      </c>
      <c r="AX10" s="24">
        <v>692378.8</v>
      </c>
      <c r="AY10" s="38">
        <v>147889.20000000001</v>
      </c>
      <c r="AZ10" s="38">
        <v>313134.7</v>
      </c>
      <c r="BA10" s="38">
        <v>497022.6</v>
      </c>
      <c r="BB10" s="24">
        <v>780156.1</v>
      </c>
      <c r="BC10" s="38">
        <v>166026.79999999999</v>
      </c>
      <c r="BD10" s="24">
        <v>316042</v>
      </c>
      <c r="BE10" s="38">
        <v>509423.8</v>
      </c>
      <c r="BF10" s="38">
        <v>785758.5</v>
      </c>
      <c r="BG10" s="38">
        <v>175500.7</v>
      </c>
      <c r="BH10" s="38">
        <v>356533.1</v>
      </c>
      <c r="BI10" s="38">
        <v>575368.6</v>
      </c>
      <c r="BJ10" s="38">
        <v>933541.7</v>
      </c>
      <c r="BK10" s="38">
        <v>207591.5</v>
      </c>
      <c r="BL10" s="38">
        <v>420360.5</v>
      </c>
      <c r="BM10" s="38">
        <v>687621.9</v>
      </c>
      <c r="BN10" s="65">
        <v>347176.5</v>
      </c>
      <c r="BO10" s="40">
        <v>153642.5</v>
      </c>
      <c r="BP10" s="40">
        <v>205358</v>
      </c>
      <c r="BQ10" s="40">
        <v>271947.59999999998</v>
      </c>
      <c r="BR10" s="40">
        <v>372582.5</v>
      </c>
      <c r="BS10" s="38">
        <v>190852.5</v>
      </c>
      <c r="BT10" s="38">
        <v>253288.7</v>
      </c>
      <c r="BU10" s="38">
        <v>332125.3</v>
      </c>
      <c r="BV10" s="38">
        <v>324837.90000000002</v>
      </c>
      <c r="BW10" s="38">
        <v>203282.6</v>
      </c>
      <c r="BX10" s="38">
        <v>257326.8</v>
      </c>
      <c r="BY10" s="38">
        <v>390168.8</v>
      </c>
      <c r="BZ10" s="38">
        <v>385070.7</v>
      </c>
      <c r="CA10" s="71"/>
      <c r="CB10" s="71"/>
    </row>
    <row r="11" spans="1:80">
      <c r="A11" s="56">
        <v>111106</v>
      </c>
      <c r="B11" s="33" t="s">
        <v>43</v>
      </c>
      <c r="C11" s="37">
        <f t="shared" ref="C11:BN11" si="2">C12+C13</f>
        <v>681668.5</v>
      </c>
      <c r="D11" s="37">
        <f t="shared" si="2"/>
        <v>1997889</v>
      </c>
      <c r="E11" s="37">
        <f t="shared" si="2"/>
        <v>3393784.3</v>
      </c>
      <c r="F11" s="37">
        <f t="shared" si="2"/>
        <v>4565107.7</v>
      </c>
      <c r="G11" s="37">
        <f t="shared" si="2"/>
        <v>580883.10000000009</v>
      </c>
      <c r="H11" s="37">
        <f t="shared" si="2"/>
        <v>1897657.3</v>
      </c>
      <c r="I11" s="37">
        <f t="shared" si="2"/>
        <v>3314718.8000000003</v>
      </c>
      <c r="J11" s="37">
        <f t="shared" si="2"/>
        <v>4415593.7</v>
      </c>
      <c r="K11" s="37">
        <f t="shared" si="2"/>
        <v>890790.3</v>
      </c>
      <c r="L11" s="37">
        <f t="shared" si="2"/>
        <v>1964402.3</v>
      </c>
      <c r="M11" s="37">
        <f t="shared" si="2"/>
        <v>3564034.0999999996</v>
      </c>
      <c r="N11" s="37">
        <f t="shared" si="2"/>
        <v>5002725.3</v>
      </c>
      <c r="O11" s="37">
        <f t="shared" si="2"/>
        <v>844342.3</v>
      </c>
      <c r="P11" s="37">
        <f t="shared" si="2"/>
        <v>2033364.2999999998</v>
      </c>
      <c r="Q11" s="37">
        <f t="shared" si="2"/>
        <v>3438313.0999999996</v>
      </c>
      <c r="R11" s="37">
        <f t="shared" si="2"/>
        <v>5535370.8999999994</v>
      </c>
      <c r="S11" s="37">
        <f t="shared" si="2"/>
        <v>1164972.7</v>
      </c>
      <c r="T11" s="37">
        <f t="shared" si="2"/>
        <v>2312860.2000000002</v>
      </c>
      <c r="U11" s="37">
        <f t="shared" si="2"/>
        <v>3882967.5999999996</v>
      </c>
      <c r="V11" s="37">
        <f t="shared" si="2"/>
        <v>6495378.5</v>
      </c>
      <c r="W11" s="37">
        <f t="shared" si="2"/>
        <v>1380111.6</v>
      </c>
      <c r="X11" s="37">
        <f t="shared" si="2"/>
        <v>2553120.5</v>
      </c>
      <c r="Y11" s="37">
        <f t="shared" si="2"/>
        <v>4670133.3</v>
      </c>
      <c r="Z11" s="37">
        <f t="shared" si="2"/>
        <v>7825026.2000000002</v>
      </c>
      <c r="AA11" s="37">
        <f t="shared" si="2"/>
        <v>1700606.2</v>
      </c>
      <c r="AB11" s="37">
        <f t="shared" si="2"/>
        <v>3554642.3</v>
      </c>
      <c r="AC11" s="37">
        <f t="shared" si="2"/>
        <v>6323843.7000000002</v>
      </c>
      <c r="AD11" s="37">
        <f t="shared" si="2"/>
        <v>8844818.4000000004</v>
      </c>
      <c r="AE11" s="37">
        <f t="shared" si="2"/>
        <v>1861105.6</v>
      </c>
      <c r="AF11" s="37">
        <f t="shared" si="2"/>
        <v>3686020.7</v>
      </c>
      <c r="AG11" s="37">
        <f t="shared" si="2"/>
        <v>6628190.1000000006</v>
      </c>
      <c r="AH11" s="37">
        <f t="shared" si="2"/>
        <v>10232495.4</v>
      </c>
      <c r="AI11" s="37">
        <f t="shared" si="2"/>
        <v>2106759.6</v>
      </c>
      <c r="AJ11" s="37">
        <f t="shared" si="2"/>
        <v>4109459.8</v>
      </c>
      <c r="AK11" s="37">
        <f t="shared" si="2"/>
        <v>7491394.7000000002</v>
      </c>
      <c r="AL11" s="37">
        <f t="shared" si="2"/>
        <v>11409909.5</v>
      </c>
      <c r="AM11" s="37">
        <f t="shared" si="2"/>
        <v>2243709</v>
      </c>
      <c r="AN11" s="37">
        <f t="shared" si="2"/>
        <v>4565380.5</v>
      </c>
      <c r="AO11" s="37">
        <f t="shared" si="2"/>
        <v>8274037.0999999996</v>
      </c>
      <c r="AP11" s="37">
        <f t="shared" si="2"/>
        <v>13070935.699999999</v>
      </c>
      <c r="AQ11" s="37">
        <f t="shared" si="2"/>
        <v>2428439.2000000002</v>
      </c>
      <c r="AR11" s="37">
        <f t="shared" si="2"/>
        <v>4960181.9000000004</v>
      </c>
      <c r="AS11" s="37">
        <f t="shared" si="2"/>
        <v>8934546.3000000007</v>
      </c>
      <c r="AT11" s="37">
        <f t="shared" si="2"/>
        <v>14330178.899999999</v>
      </c>
      <c r="AU11" s="37">
        <f t="shared" si="2"/>
        <v>2640880.1</v>
      </c>
      <c r="AV11" s="37">
        <f t="shared" si="2"/>
        <v>5512181</v>
      </c>
      <c r="AW11" s="37">
        <f t="shared" si="2"/>
        <v>9761976.6999999993</v>
      </c>
      <c r="AX11" s="37">
        <f t="shared" si="2"/>
        <v>15614509.700000001</v>
      </c>
      <c r="AY11" s="37">
        <f t="shared" si="2"/>
        <v>2800314.3</v>
      </c>
      <c r="AZ11" s="37">
        <f t="shared" si="2"/>
        <v>6971239.6999999993</v>
      </c>
      <c r="BA11" s="37">
        <f t="shared" si="2"/>
        <v>12348446.299999999</v>
      </c>
      <c r="BB11" s="37">
        <f t="shared" si="2"/>
        <v>19210178.5</v>
      </c>
      <c r="BC11" s="37">
        <f t="shared" si="2"/>
        <v>3020474.0999999996</v>
      </c>
      <c r="BD11" s="37">
        <f t="shared" si="2"/>
        <v>6887395.9000000004</v>
      </c>
      <c r="BE11" s="37">
        <f t="shared" si="2"/>
        <v>13565338</v>
      </c>
      <c r="BF11" s="37">
        <f t="shared" si="2"/>
        <v>20351807.199999999</v>
      </c>
      <c r="BG11" s="37">
        <f t="shared" si="2"/>
        <v>3438911.4</v>
      </c>
      <c r="BH11" s="37">
        <f t="shared" si="2"/>
        <v>7862624.4000000004</v>
      </c>
      <c r="BI11" s="37">
        <f t="shared" si="2"/>
        <v>14568128.699999999</v>
      </c>
      <c r="BJ11" s="37">
        <f t="shared" si="2"/>
        <v>22275240.5</v>
      </c>
      <c r="BK11" s="37">
        <f t="shared" si="2"/>
        <v>3779909.6</v>
      </c>
      <c r="BL11" s="37">
        <f t="shared" si="2"/>
        <v>8513660.1999999993</v>
      </c>
      <c r="BM11" s="37">
        <f t="shared" si="2"/>
        <v>15974639.9</v>
      </c>
      <c r="BN11" s="37">
        <f t="shared" si="2"/>
        <v>25916382</v>
      </c>
      <c r="BO11" s="37">
        <f t="shared" ref="BO11:BW11" si="3">BO12+BO13</f>
        <v>6154240.7000000002</v>
      </c>
      <c r="BP11" s="37">
        <f t="shared" si="3"/>
        <v>14083919.699999999</v>
      </c>
      <c r="BQ11" s="37">
        <f t="shared" si="3"/>
        <v>23328272.899999999</v>
      </c>
      <c r="BR11" s="37">
        <f>BR12+BR13+BR14</f>
        <v>33631527.399999999</v>
      </c>
      <c r="BS11" s="37">
        <f t="shared" si="3"/>
        <v>6334681.5</v>
      </c>
      <c r="BT11" s="37">
        <f t="shared" si="3"/>
        <v>14521202.399999999</v>
      </c>
      <c r="BU11" s="37">
        <f t="shared" si="3"/>
        <v>24874041.400000002</v>
      </c>
      <c r="BV11" s="37">
        <f>BV12+BV13+BV14</f>
        <v>37457431.100000001</v>
      </c>
      <c r="BW11" s="37">
        <f t="shared" si="3"/>
        <v>7510516.5999999996</v>
      </c>
      <c r="BX11" s="37">
        <f>BX12+BX13</f>
        <v>18233239.399999999</v>
      </c>
      <c r="BY11" s="37">
        <f>BY12+BY13</f>
        <v>30470235.399999999</v>
      </c>
      <c r="BZ11" s="37">
        <f>BZ12+BZ13</f>
        <v>45016860.599999994</v>
      </c>
      <c r="CA11" s="71"/>
      <c r="CB11" s="71"/>
    </row>
    <row r="12" spans="1:80" ht="25.5">
      <c r="A12" s="56">
        <v>11110601</v>
      </c>
      <c r="B12" s="31" t="s">
        <v>44</v>
      </c>
      <c r="C12" s="24">
        <v>550683.9</v>
      </c>
      <c r="D12" s="24">
        <v>1739049.2</v>
      </c>
      <c r="E12" s="24">
        <v>2811434.5</v>
      </c>
      <c r="F12" s="24">
        <v>3857191.9</v>
      </c>
      <c r="G12" s="25">
        <v>645575.80000000005</v>
      </c>
      <c r="H12" s="26">
        <v>1914606.6</v>
      </c>
      <c r="I12" s="24">
        <v>3243774.1</v>
      </c>
      <c r="J12" s="26">
        <v>4308792.9000000004</v>
      </c>
      <c r="K12" s="24">
        <v>624901.5</v>
      </c>
      <c r="L12" s="24">
        <v>1665733.5</v>
      </c>
      <c r="M12" s="24">
        <v>3302027.3</v>
      </c>
      <c r="N12" s="24">
        <v>4726718.7</v>
      </c>
      <c r="O12" s="24">
        <v>721745.9</v>
      </c>
      <c r="P12" s="24">
        <v>1803223.4</v>
      </c>
      <c r="Q12" s="24">
        <v>3098748.3</v>
      </c>
      <c r="R12" s="24">
        <v>5307136.5999999996</v>
      </c>
      <c r="S12" s="38">
        <v>1019222.9</v>
      </c>
      <c r="T12" s="38">
        <v>2024389.3</v>
      </c>
      <c r="U12" s="38">
        <v>3426721.8</v>
      </c>
      <c r="V12" s="38">
        <v>6062287.2000000002</v>
      </c>
      <c r="W12" s="24">
        <v>1212072</v>
      </c>
      <c r="X12" s="24">
        <v>2238792.1</v>
      </c>
      <c r="Y12" s="24">
        <v>3817459.3</v>
      </c>
      <c r="Z12" s="38">
        <v>7072441.5</v>
      </c>
      <c r="AA12" s="24">
        <v>1382212.5</v>
      </c>
      <c r="AB12" s="24">
        <v>2558648.4</v>
      </c>
      <c r="AC12" s="24">
        <v>4847595.7</v>
      </c>
      <c r="AD12" s="38">
        <v>7877374.2999999998</v>
      </c>
      <c r="AE12" s="24">
        <v>1490351.5</v>
      </c>
      <c r="AF12" s="39">
        <v>2769102.7</v>
      </c>
      <c r="AG12" s="24">
        <v>5207790.4000000004</v>
      </c>
      <c r="AH12" s="24">
        <v>8552487.0999999996</v>
      </c>
      <c r="AI12" s="24">
        <v>1724834.9</v>
      </c>
      <c r="AJ12" s="24">
        <v>3114568.9</v>
      </c>
      <c r="AK12" s="24">
        <v>5649807.9000000004</v>
      </c>
      <c r="AL12" s="38">
        <v>9354911.5999999996</v>
      </c>
      <c r="AM12" s="38">
        <v>1858148.5</v>
      </c>
      <c r="AN12" s="38">
        <v>3538581.5</v>
      </c>
      <c r="AO12" s="38">
        <v>6393769.7000000002</v>
      </c>
      <c r="AP12" s="38">
        <v>10671499.699999999</v>
      </c>
      <c r="AQ12" s="38">
        <v>2005978.7</v>
      </c>
      <c r="AR12" s="24">
        <v>3835165.1</v>
      </c>
      <c r="AS12" s="38">
        <v>6946136.7000000002</v>
      </c>
      <c r="AT12" s="24">
        <v>11798875.1</v>
      </c>
      <c r="AU12" s="38">
        <v>2179870.1</v>
      </c>
      <c r="AV12" s="38">
        <v>4292891.2</v>
      </c>
      <c r="AW12" s="24">
        <v>7683465.7000000002</v>
      </c>
      <c r="AX12" s="24">
        <v>13091415.800000001</v>
      </c>
      <c r="AY12" s="38">
        <v>2375690.2999999998</v>
      </c>
      <c r="AZ12" s="38">
        <v>5682373.0999999996</v>
      </c>
      <c r="BA12" s="38">
        <v>10275073.6</v>
      </c>
      <c r="BB12" s="24">
        <v>16317522.5</v>
      </c>
      <c r="BC12" s="38">
        <v>2654408.7999999998</v>
      </c>
      <c r="BD12" s="38">
        <v>5886835.7000000002</v>
      </c>
      <c r="BE12" s="38">
        <v>11095530.699999999</v>
      </c>
      <c r="BF12" s="40">
        <v>17463439.5</v>
      </c>
      <c r="BG12" s="40">
        <v>2935456.1</v>
      </c>
      <c r="BH12" s="40">
        <v>6594247.2999999998</v>
      </c>
      <c r="BI12" s="40">
        <v>12182964.4</v>
      </c>
      <c r="BJ12" s="40">
        <v>19341582.199999999</v>
      </c>
      <c r="BK12" s="40">
        <v>3250774.2</v>
      </c>
      <c r="BL12" s="40">
        <v>7235782</v>
      </c>
      <c r="BM12" s="40">
        <v>13610739.5</v>
      </c>
      <c r="BN12" s="40">
        <v>22958808.399999999</v>
      </c>
      <c r="BO12" s="40">
        <v>5168828.5</v>
      </c>
      <c r="BP12" s="40">
        <v>11282859.699999999</v>
      </c>
      <c r="BQ12" s="40">
        <v>19691745.199999999</v>
      </c>
      <c r="BR12" s="40">
        <v>29811815.899999999</v>
      </c>
      <c r="BS12" s="40">
        <v>5544721.2000000002</v>
      </c>
      <c r="BT12" s="40">
        <v>11748911.199999999</v>
      </c>
      <c r="BU12" s="40">
        <v>21079857.800000001</v>
      </c>
      <c r="BV12" s="40">
        <v>33469209.899999999</v>
      </c>
      <c r="BW12" s="40">
        <v>6315534.2000000002</v>
      </c>
      <c r="BX12" s="40">
        <v>14899554</v>
      </c>
      <c r="BY12" s="40">
        <v>25623150.399999999</v>
      </c>
      <c r="BZ12" s="40">
        <v>39170101.299999997</v>
      </c>
      <c r="CA12" s="71"/>
      <c r="CB12" s="71"/>
    </row>
    <row r="13" spans="1:80" ht="25.5">
      <c r="A13" s="56">
        <v>11110602</v>
      </c>
      <c r="B13" s="31" t="s">
        <v>45</v>
      </c>
      <c r="C13" s="24">
        <v>130984.6</v>
      </c>
      <c r="D13" s="24">
        <v>258839.8</v>
      </c>
      <c r="E13" s="24">
        <v>582349.80000000005</v>
      </c>
      <c r="F13" s="24">
        <v>707915.8</v>
      </c>
      <c r="G13" s="26">
        <v>-64692.7</v>
      </c>
      <c r="H13" s="26">
        <v>-16949.3</v>
      </c>
      <c r="I13" s="24">
        <v>70944.7</v>
      </c>
      <c r="J13" s="26">
        <v>106800.8</v>
      </c>
      <c r="K13" s="24">
        <v>265888.8</v>
      </c>
      <c r="L13" s="24">
        <v>298668.79999999999</v>
      </c>
      <c r="M13" s="24">
        <v>262006.8</v>
      </c>
      <c r="N13" s="24">
        <v>276006.59999999998</v>
      </c>
      <c r="O13" s="24">
        <v>122596.4</v>
      </c>
      <c r="P13" s="24">
        <v>230140.9</v>
      </c>
      <c r="Q13" s="24">
        <v>339564.79999999999</v>
      </c>
      <c r="R13" s="24">
        <v>228234.3</v>
      </c>
      <c r="S13" s="38">
        <v>145749.79999999999</v>
      </c>
      <c r="T13" s="38">
        <v>288470.90000000002</v>
      </c>
      <c r="U13" s="38">
        <v>456245.8</v>
      </c>
      <c r="V13" s="38">
        <v>433091.3</v>
      </c>
      <c r="W13" s="24">
        <v>168039.6</v>
      </c>
      <c r="X13" s="24">
        <v>314328.40000000002</v>
      </c>
      <c r="Y13" s="24">
        <v>852674</v>
      </c>
      <c r="Z13" s="38">
        <v>752584.7</v>
      </c>
      <c r="AA13" s="24">
        <v>318393.7</v>
      </c>
      <c r="AB13" s="24">
        <v>995993.9</v>
      </c>
      <c r="AC13" s="24">
        <v>1476248</v>
      </c>
      <c r="AD13" s="38">
        <v>967444.1</v>
      </c>
      <c r="AE13" s="24">
        <v>370754.1</v>
      </c>
      <c r="AF13" s="39">
        <v>916918</v>
      </c>
      <c r="AG13" s="24">
        <v>1420399.7</v>
      </c>
      <c r="AH13" s="24">
        <v>1680008.3</v>
      </c>
      <c r="AI13" s="24">
        <v>381924.7</v>
      </c>
      <c r="AJ13" s="24">
        <v>994890.9</v>
      </c>
      <c r="AK13" s="24">
        <v>1841586.8</v>
      </c>
      <c r="AL13" s="38">
        <v>2054997.9</v>
      </c>
      <c r="AM13" s="38">
        <v>385560.5</v>
      </c>
      <c r="AN13" s="38">
        <v>1026799</v>
      </c>
      <c r="AO13" s="38">
        <v>1880267.4</v>
      </c>
      <c r="AP13" s="38">
        <v>2399436</v>
      </c>
      <c r="AQ13" s="38">
        <v>422460.5</v>
      </c>
      <c r="AR13" s="38">
        <v>1125016.8</v>
      </c>
      <c r="AS13" s="38">
        <v>1988409.6</v>
      </c>
      <c r="AT13" s="38">
        <v>2531303.7999999998</v>
      </c>
      <c r="AU13" s="38">
        <v>461010</v>
      </c>
      <c r="AV13" s="38">
        <v>1219289.8</v>
      </c>
      <c r="AW13" s="38">
        <v>2078511</v>
      </c>
      <c r="AX13" s="38">
        <v>2523093.9</v>
      </c>
      <c r="AY13" s="38">
        <v>424624</v>
      </c>
      <c r="AZ13" s="38">
        <v>1288866.6000000001</v>
      </c>
      <c r="BA13" s="38">
        <v>2073372.7</v>
      </c>
      <c r="BB13" s="38">
        <v>2892656</v>
      </c>
      <c r="BC13" s="38">
        <v>366065.3</v>
      </c>
      <c r="BD13" s="38">
        <v>1000560.2</v>
      </c>
      <c r="BE13" s="38">
        <v>2469807.2999999998</v>
      </c>
      <c r="BF13" s="40">
        <v>2888367.7</v>
      </c>
      <c r="BG13" s="40">
        <v>503455.3</v>
      </c>
      <c r="BH13" s="40">
        <v>1268377.1000000001</v>
      </c>
      <c r="BI13" s="38">
        <v>2385164.2999999998</v>
      </c>
      <c r="BJ13" s="38">
        <v>2933658.3</v>
      </c>
      <c r="BK13" s="40">
        <v>529135.4</v>
      </c>
      <c r="BL13" s="40">
        <v>1277878.2</v>
      </c>
      <c r="BM13" s="40">
        <v>2363900.4</v>
      </c>
      <c r="BN13" s="40">
        <v>2957573.6</v>
      </c>
      <c r="BO13" s="40">
        <v>985412.2</v>
      </c>
      <c r="BP13" s="40">
        <v>2801060</v>
      </c>
      <c r="BQ13" s="40">
        <v>3636527.7</v>
      </c>
      <c r="BR13" s="40">
        <v>3778012.4</v>
      </c>
      <c r="BS13" s="40">
        <v>789960.3</v>
      </c>
      <c r="BT13" s="40">
        <v>2772291.2</v>
      </c>
      <c r="BU13" s="40">
        <v>3794183.6</v>
      </c>
      <c r="BV13" s="40">
        <v>3918307.7</v>
      </c>
      <c r="BW13" s="40">
        <v>1194982.3999999999</v>
      </c>
      <c r="BX13" s="40">
        <v>3333685.4</v>
      </c>
      <c r="BY13" s="40">
        <v>4847085</v>
      </c>
      <c r="BZ13" s="40">
        <v>5846759.2999999998</v>
      </c>
      <c r="CA13" s="71"/>
      <c r="CB13" s="71"/>
    </row>
    <row r="14" spans="1:80" ht="25.5">
      <c r="A14" s="58"/>
      <c r="B14" s="31" t="s">
        <v>103</v>
      </c>
      <c r="C14" s="24"/>
      <c r="D14" s="24"/>
      <c r="E14" s="24"/>
      <c r="F14" s="24"/>
      <c r="G14" s="45"/>
      <c r="H14" s="45"/>
      <c r="I14" s="24"/>
      <c r="J14" s="45"/>
      <c r="K14" s="24"/>
      <c r="L14" s="24"/>
      <c r="M14" s="24"/>
      <c r="N14" s="24"/>
      <c r="O14" s="24"/>
      <c r="P14" s="24"/>
      <c r="Q14" s="24"/>
      <c r="R14" s="24"/>
      <c r="S14" s="38"/>
      <c r="T14" s="38"/>
      <c r="U14" s="38"/>
      <c r="V14" s="38"/>
      <c r="W14" s="24"/>
      <c r="X14" s="24"/>
      <c r="Y14" s="24"/>
      <c r="Z14" s="38"/>
      <c r="AA14" s="24"/>
      <c r="AB14" s="24"/>
      <c r="AC14" s="24"/>
      <c r="AD14" s="38"/>
      <c r="AE14" s="24"/>
      <c r="AF14" s="39"/>
      <c r="AG14" s="24"/>
      <c r="AH14" s="24"/>
      <c r="AI14" s="24"/>
      <c r="AJ14" s="24"/>
      <c r="AK14" s="24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40"/>
      <c r="BG14" s="40"/>
      <c r="BH14" s="40"/>
      <c r="BI14" s="38"/>
      <c r="BJ14" s="38"/>
      <c r="BK14" s="40"/>
      <c r="BL14" s="40"/>
      <c r="BM14" s="40"/>
      <c r="BN14" s="40"/>
      <c r="BO14" s="40"/>
      <c r="BP14" s="40"/>
      <c r="BQ14" s="40"/>
      <c r="BR14" s="40">
        <v>41699.1</v>
      </c>
      <c r="BS14" s="40"/>
      <c r="BT14" s="40"/>
      <c r="BU14" s="40"/>
      <c r="BV14" s="40">
        <v>69913.5</v>
      </c>
      <c r="BW14" s="40"/>
      <c r="BX14" s="40"/>
      <c r="BY14" s="40"/>
      <c r="BZ14" s="40"/>
      <c r="CA14" s="71"/>
      <c r="CB14" s="71"/>
    </row>
    <row r="15" spans="1:80">
      <c r="A15" s="56">
        <v>111108</v>
      </c>
      <c r="B15" s="34" t="s">
        <v>46</v>
      </c>
      <c r="C15" s="42">
        <f t="shared" ref="C15:BN15" si="4">C16-C17</f>
        <v>274874.69999999995</v>
      </c>
      <c r="D15" s="42">
        <f t="shared" si="4"/>
        <v>453573.39999999991</v>
      </c>
      <c r="E15" s="42">
        <f t="shared" si="4"/>
        <v>528198.79999999981</v>
      </c>
      <c r="F15" s="42">
        <f t="shared" si="4"/>
        <v>830611.80000000075</v>
      </c>
      <c r="G15" s="42">
        <f t="shared" si="4"/>
        <v>866337.89999999991</v>
      </c>
      <c r="H15" s="42">
        <f t="shared" si="4"/>
        <v>1762077.9</v>
      </c>
      <c r="I15" s="42">
        <f t="shared" si="4"/>
        <v>2743200.3</v>
      </c>
      <c r="J15" s="42">
        <f t="shared" si="4"/>
        <v>3210257.2</v>
      </c>
      <c r="K15" s="42">
        <f t="shared" si="4"/>
        <v>126924.09999999986</v>
      </c>
      <c r="L15" s="42">
        <f t="shared" si="4"/>
        <v>209522.09999999963</v>
      </c>
      <c r="M15" s="42">
        <f t="shared" si="4"/>
        <v>664413.29999999981</v>
      </c>
      <c r="N15" s="42">
        <f t="shared" si="4"/>
        <v>1345437.1000000006</v>
      </c>
      <c r="O15" s="42">
        <f t="shared" si="4"/>
        <v>947975.69999999972</v>
      </c>
      <c r="P15" s="42">
        <f t="shared" si="4"/>
        <v>1969421</v>
      </c>
      <c r="Q15" s="42">
        <f t="shared" si="4"/>
        <v>2582760.1000000006</v>
      </c>
      <c r="R15" s="42">
        <f t="shared" si="4"/>
        <v>3130547</v>
      </c>
      <c r="S15" s="42">
        <f t="shared" si="4"/>
        <v>1213060.3</v>
      </c>
      <c r="T15" s="42">
        <f t="shared" si="4"/>
        <v>3123408.6</v>
      </c>
      <c r="U15" s="42">
        <f t="shared" si="4"/>
        <v>4560751.5999999996</v>
      </c>
      <c r="V15" s="42">
        <f t="shared" si="4"/>
        <v>5595363.4999999991</v>
      </c>
      <c r="W15" s="42">
        <f t="shared" si="4"/>
        <v>1427699.2</v>
      </c>
      <c r="X15" s="42">
        <f t="shared" si="4"/>
        <v>2923709.8</v>
      </c>
      <c r="Y15" s="42">
        <f t="shared" si="4"/>
        <v>3866319.5000000009</v>
      </c>
      <c r="Z15" s="42">
        <f t="shared" si="4"/>
        <v>4495835.4000000004</v>
      </c>
      <c r="AA15" s="42">
        <f t="shared" si="4"/>
        <v>1355156.7000000002</v>
      </c>
      <c r="AB15" s="42">
        <f t="shared" si="4"/>
        <v>2435977.6000000006</v>
      </c>
      <c r="AC15" s="42">
        <f t="shared" si="4"/>
        <v>3208976.8999999994</v>
      </c>
      <c r="AD15" s="42">
        <f t="shared" si="4"/>
        <v>4257412.5</v>
      </c>
      <c r="AE15" s="42">
        <f t="shared" si="4"/>
        <v>2241504.9000000004</v>
      </c>
      <c r="AF15" s="42">
        <f t="shared" si="4"/>
        <v>3504557.4000000004</v>
      </c>
      <c r="AG15" s="42">
        <f t="shared" si="4"/>
        <v>4627447.6999999993</v>
      </c>
      <c r="AH15" s="42">
        <f t="shared" si="4"/>
        <v>5440144.5</v>
      </c>
      <c r="AI15" s="42">
        <f t="shared" si="4"/>
        <v>604131.60000000009</v>
      </c>
      <c r="AJ15" s="42">
        <f t="shared" si="4"/>
        <v>1049193.9000000004</v>
      </c>
      <c r="AK15" s="42">
        <f t="shared" si="4"/>
        <v>1296510.2000000002</v>
      </c>
      <c r="AL15" s="42">
        <f t="shared" si="4"/>
        <v>1628696</v>
      </c>
      <c r="AM15" s="42">
        <f t="shared" si="4"/>
        <v>628170.89999999991</v>
      </c>
      <c r="AN15" s="42">
        <f t="shared" si="4"/>
        <v>970449.69999999925</v>
      </c>
      <c r="AO15" s="42">
        <f t="shared" si="4"/>
        <v>1284472.2000000011</v>
      </c>
      <c r="AP15" s="42">
        <f t="shared" si="4"/>
        <v>1585830.8999999985</v>
      </c>
      <c r="AQ15" s="42">
        <f t="shared" si="4"/>
        <v>1091733.3999999999</v>
      </c>
      <c r="AR15" s="42">
        <f t="shared" si="4"/>
        <v>2090951.6000000006</v>
      </c>
      <c r="AS15" s="42">
        <f t="shared" si="4"/>
        <v>2907244.6999999993</v>
      </c>
      <c r="AT15" s="42">
        <f t="shared" si="4"/>
        <v>4334058.7999999989</v>
      </c>
      <c r="AU15" s="42">
        <f t="shared" si="4"/>
        <v>1795489.2999999998</v>
      </c>
      <c r="AV15" s="42">
        <f t="shared" si="4"/>
        <v>3697643.9000000004</v>
      </c>
      <c r="AW15" s="42">
        <f t="shared" si="4"/>
        <v>5679990</v>
      </c>
      <c r="AX15" s="42">
        <f t="shared" si="4"/>
        <v>7246783.0000000019</v>
      </c>
      <c r="AY15" s="42">
        <f t="shared" si="4"/>
        <v>2201828.1000000006</v>
      </c>
      <c r="AZ15" s="42">
        <f t="shared" si="4"/>
        <v>3628834.5999999996</v>
      </c>
      <c r="BA15" s="42">
        <f t="shared" si="4"/>
        <v>4757118.8000000007</v>
      </c>
      <c r="BB15" s="42">
        <f t="shared" si="4"/>
        <v>5576070</v>
      </c>
      <c r="BC15" s="42">
        <f t="shared" si="4"/>
        <v>2388957.3000000003</v>
      </c>
      <c r="BD15" s="42">
        <f t="shared" si="4"/>
        <v>3433927.0000000009</v>
      </c>
      <c r="BE15" s="42">
        <f t="shared" si="4"/>
        <v>2597407.5</v>
      </c>
      <c r="BF15" s="42">
        <f t="shared" si="4"/>
        <v>2848124.8000000007</v>
      </c>
      <c r="BG15" s="42">
        <f t="shared" si="4"/>
        <v>1483169.2999999998</v>
      </c>
      <c r="BH15" s="42">
        <f t="shared" si="4"/>
        <v>3693585.0999999996</v>
      </c>
      <c r="BI15" s="42">
        <f t="shared" si="4"/>
        <v>5793888.8999999985</v>
      </c>
      <c r="BJ15" s="42">
        <f t="shared" si="4"/>
        <v>7237563.5</v>
      </c>
      <c r="BK15" s="42">
        <f t="shared" si="4"/>
        <v>4270388.9999999991</v>
      </c>
      <c r="BL15" s="42">
        <f t="shared" si="4"/>
        <v>9070845.4999999981</v>
      </c>
      <c r="BM15" s="42">
        <f t="shared" si="4"/>
        <v>13006536.899999999</v>
      </c>
      <c r="BN15" s="42">
        <f t="shared" si="4"/>
        <v>15361139.199999999</v>
      </c>
      <c r="BO15" s="42">
        <f t="shared" ref="BO15:BW15" si="5">BO16-BO17</f>
        <v>2429386.8999999994</v>
      </c>
      <c r="BP15" s="42">
        <f t="shared" si="5"/>
        <v>3833557.8000000007</v>
      </c>
      <c r="BQ15" s="42">
        <f t="shared" si="5"/>
        <v>6013368.6000000015</v>
      </c>
      <c r="BR15" s="42">
        <f t="shared" si="5"/>
        <v>8321390.4000000022</v>
      </c>
      <c r="BS15" s="42">
        <f t="shared" si="5"/>
        <v>2653340.5000000009</v>
      </c>
      <c r="BT15" s="42">
        <f t="shared" si="5"/>
        <v>5118045.2999999989</v>
      </c>
      <c r="BU15" s="42">
        <f t="shared" si="5"/>
        <v>7211375.1000000015</v>
      </c>
      <c r="BV15" s="42">
        <f t="shared" si="5"/>
        <v>7454952.1000000015</v>
      </c>
      <c r="BW15" s="42">
        <f t="shared" si="5"/>
        <v>3077251.5000000009</v>
      </c>
      <c r="BX15" s="42">
        <f>BX16-BX17</f>
        <v>3778869.5</v>
      </c>
      <c r="BY15" s="42">
        <f>BY16-BY17</f>
        <v>5287766.5999999978</v>
      </c>
      <c r="BZ15" s="42">
        <f>BZ16-BZ17</f>
        <v>5173993.1999999955</v>
      </c>
      <c r="CA15" s="71"/>
      <c r="CB15" s="71"/>
    </row>
    <row r="16" spans="1:80" ht="29.25">
      <c r="A16" s="56">
        <v>111107</v>
      </c>
      <c r="B16" s="31" t="s">
        <v>113</v>
      </c>
      <c r="C16" s="24">
        <v>1355581.3</v>
      </c>
      <c r="D16" s="24">
        <v>2903471.8</v>
      </c>
      <c r="E16" s="24">
        <v>4514775.5999999996</v>
      </c>
      <c r="F16" s="24">
        <v>6336595.9000000004</v>
      </c>
      <c r="G16" s="25">
        <v>2029163.5</v>
      </c>
      <c r="H16" s="26">
        <v>4509282.5</v>
      </c>
      <c r="I16" s="24">
        <v>7205131</v>
      </c>
      <c r="J16" s="26">
        <v>9173663</v>
      </c>
      <c r="K16" s="24">
        <v>1264536.7</v>
      </c>
      <c r="L16" s="24">
        <v>2823472.3</v>
      </c>
      <c r="M16" s="24">
        <v>4863847.5999999996</v>
      </c>
      <c r="N16" s="24">
        <v>7115731.2000000002</v>
      </c>
      <c r="O16" s="24">
        <v>2134610.7999999998</v>
      </c>
      <c r="P16" s="24">
        <v>4680321.2</v>
      </c>
      <c r="Q16" s="24">
        <v>7119260.9000000004</v>
      </c>
      <c r="R16" s="24">
        <v>9652096.5</v>
      </c>
      <c r="S16" s="38">
        <v>2557371.6</v>
      </c>
      <c r="T16" s="38">
        <v>6444974</v>
      </c>
      <c r="U16" s="38">
        <v>9874565.6999999993</v>
      </c>
      <c r="V16" s="38">
        <v>13123039.199999999</v>
      </c>
      <c r="W16" s="24">
        <v>3243465.9</v>
      </c>
      <c r="X16" s="24">
        <v>6908342.5999999996</v>
      </c>
      <c r="Y16" s="24">
        <v>10319759.300000001</v>
      </c>
      <c r="Z16" s="38">
        <v>13680694.300000001</v>
      </c>
      <c r="AA16" s="43">
        <v>3309503.2</v>
      </c>
      <c r="AB16" s="43">
        <v>6887067.4000000004</v>
      </c>
      <c r="AC16" s="43">
        <v>10213127.199999999</v>
      </c>
      <c r="AD16" s="38">
        <v>13901757.1</v>
      </c>
      <c r="AE16" s="24">
        <v>4188844.7</v>
      </c>
      <c r="AF16" s="39">
        <v>8122153.4000000004</v>
      </c>
      <c r="AG16" s="24">
        <v>12083656.699999999</v>
      </c>
      <c r="AH16" s="24">
        <v>15609170.199999999</v>
      </c>
      <c r="AI16" s="43">
        <v>2536855.2000000002</v>
      </c>
      <c r="AJ16" s="43">
        <v>5211815.9000000004</v>
      </c>
      <c r="AK16" s="24">
        <v>8028851.2999999998</v>
      </c>
      <c r="AL16" s="38">
        <v>11658809</v>
      </c>
      <c r="AM16" s="38">
        <v>3578443.6</v>
      </c>
      <c r="AN16" s="38">
        <v>7039027.0999999996</v>
      </c>
      <c r="AO16" s="38">
        <v>10949612.4</v>
      </c>
      <c r="AP16" s="38">
        <v>14957440.699999999</v>
      </c>
      <c r="AQ16" s="38">
        <v>4023647.3</v>
      </c>
      <c r="AR16" s="38">
        <v>8466359.4000000004</v>
      </c>
      <c r="AS16" s="38">
        <v>12982664.6</v>
      </c>
      <c r="AT16" s="38">
        <v>17617527.699999999</v>
      </c>
      <c r="AU16" s="38">
        <v>5046638</v>
      </c>
      <c r="AV16" s="38">
        <v>10761664.4</v>
      </c>
      <c r="AW16" s="38">
        <v>17109120.199999999</v>
      </c>
      <c r="AX16" s="38">
        <v>23259735.600000001</v>
      </c>
      <c r="AY16" s="38">
        <v>5882332.9000000004</v>
      </c>
      <c r="AZ16" s="38">
        <v>12205488.4</v>
      </c>
      <c r="BA16" s="38">
        <v>18601528.100000001</v>
      </c>
      <c r="BB16" s="38">
        <v>25336984.800000001</v>
      </c>
      <c r="BC16" s="38">
        <v>6046359.4000000004</v>
      </c>
      <c r="BD16" s="38">
        <v>11541634.300000001</v>
      </c>
      <c r="BE16" s="38">
        <v>15960344.9</v>
      </c>
      <c r="BF16" s="40">
        <v>21568377.5</v>
      </c>
      <c r="BG16" s="40">
        <v>5326332.0999999996</v>
      </c>
      <c r="BH16" s="40">
        <v>12587321.1</v>
      </c>
      <c r="BI16" s="40">
        <v>20149307.399999999</v>
      </c>
      <c r="BJ16" s="40">
        <v>28245396</v>
      </c>
      <c r="BK16" s="40">
        <v>9296896.6999999993</v>
      </c>
      <c r="BL16" s="40">
        <v>20463338.899999999</v>
      </c>
      <c r="BM16" s="40">
        <v>32046551.699999999</v>
      </c>
      <c r="BN16" s="40">
        <v>43134297.5</v>
      </c>
      <c r="BO16" s="40">
        <v>9664056.6999999993</v>
      </c>
      <c r="BP16" s="40">
        <v>19681553.300000001</v>
      </c>
      <c r="BQ16" s="40">
        <v>30565577.100000001</v>
      </c>
      <c r="BR16" s="40">
        <v>41387443.100000001</v>
      </c>
      <c r="BS16" s="40">
        <v>9731221.8000000007</v>
      </c>
      <c r="BT16" s="40">
        <v>20389874.199999999</v>
      </c>
      <c r="BU16" s="40">
        <v>31902977.5</v>
      </c>
      <c r="BV16" s="40">
        <v>42644271.200000003</v>
      </c>
      <c r="BW16" s="40">
        <v>11439569.300000001</v>
      </c>
      <c r="BX16" s="40">
        <v>22462766.899999999</v>
      </c>
      <c r="BY16" s="40">
        <v>35156919.299999997</v>
      </c>
      <c r="BZ16" s="40">
        <v>47092760.899999999</v>
      </c>
      <c r="CA16" s="71"/>
      <c r="CB16" s="71"/>
    </row>
    <row r="17" spans="1:80" ht="29.25">
      <c r="A17" s="56">
        <v>111103</v>
      </c>
      <c r="B17" s="31" t="s">
        <v>114</v>
      </c>
      <c r="C17" s="24">
        <v>1080706.6000000001</v>
      </c>
      <c r="D17" s="24">
        <v>2449898.4</v>
      </c>
      <c r="E17" s="24">
        <v>3986576.8</v>
      </c>
      <c r="F17" s="24">
        <v>5505984.0999999996</v>
      </c>
      <c r="G17" s="25">
        <v>1162825.6000000001</v>
      </c>
      <c r="H17" s="26">
        <v>2747204.6</v>
      </c>
      <c r="I17" s="24">
        <v>4461930.7</v>
      </c>
      <c r="J17" s="26">
        <v>5963405.7999999998</v>
      </c>
      <c r="K17" s="24">
        <v>1137612.6000000001</v>
      </c>
      <c r="L17" s="24">
        <v>2613950.2000000002</v>
      </c>
      <c r="M17" s="24">
        <v>4199434.3</v>
      </c>
      <c r="N17" s="24">
        <v>5770294.0999999996</v>
      </c>
      <c r="O17" s="24">
        <v>1186635.1000000001</v>
      </c>
      <c r="P17" s="24">
        <v>2710900.2</v>
      </c>
      <c r="Q17" s="24">
        <v>4536500.8</v>
      </c>
      <c r="R17" s="24">
        <v>6521549.5</v>
      </c>
      <c r="S17" s="24">
        <v>1344311.3</v>
      </c>
      <c r="T17" s="38">
        <v>3321565.4</v>
      </c>
      <c r="U17" s="38">
        <v>5313814.0999999996</v>
      </c>
      <c r="V17" s="38">
        <v>7527675.7000000002</v>
      </c>
      <c r="W17" s="24">
        <v>1815766.7</v>
      </c>
      <c r="X17" s="24">
        <v>3984632.8</v>
      </c>
      <c r="Y17" s="24">
        <v>6453439.7999999998</v>
      </c>
      <c r="Z17" s="38">
        <v>9184858.9000000004</v>
      </c>
      <c r="AA17" s="43">
        <v>1954346.5</v>
      </c>
      <c r="AB17" s="43">
        <v>4451089.8</v>
      </c>
      <c r="AC17" s="43">
        <v>7004150.2999999998</v>
      </c>
      <c r="AD17" s="38">
        <v>9644344.5999999996</v>
      </c>
      <c r="AE17" s="24">
        <v>1947339.8</v>
      </c>
      <c r="AF17" s="39">
        <v>4617596</v>
      </c>
      <c r="AG17" s="24">
        <v>7456209</v>
      </c>
      <c r="AH17" s="24">
        <v>10169025.699999999</v>
      </c>
      <c r="AI17" s="43">
        <v>1932723.6</v>
      </c>
      <c r="AJ17" s="43">
        <v>4162622</v>
      </c>
      <c r="AK17" s="24">
        <v>6732341.0999999996</v>
      </c>
      <c r="AL17" s="38">
        <v>10030113</v>
      </c>
      <c r="AM17" s="38">
        <v>2950272.7</v>
      </c>
      <c r="AN17" s="38">
        <v>6068577.4000000004</v>
      </c>
      <c r="AO17" s="38">
        <v>9665140.1999999993</v>
      </c>
      <c r="AP17" s="38">
        <v>13371609.800000001</v>
      </c>
      <c r="AQ17" s="38">
        <v>2931913.9</v>
      </c>
      <c r="AR17" s="38">
        <v>6375407.7999999998</v>
      </c>
      <c r="AS17" s="38">
        <v>10075419.9</v>
      </c>
      <c r="AT17" s="38">
        <v>13283468.9</v>
      </c>
      <c r="AU17" s="38">
        <v>3251148.7</v>
      </c>
      <c r="AV17" s="38">
        <v>7064020.5</v>
      </c>
      <c r="AW17" s="38">
        <v>11429130.199999999</v>
      </c>
      <c r="AX17" s="38">
        <v>16012952.6</v>
      </c>
      <c r="AY17" s="38">
        <v>3680504.8</v>
      </c>
      <c r="AZ17" s="38">
        <v>8576653.8000000007</v>
      </c>
      <c r="BA17" s="38">
        <v>13844409.300000001</v>
      </c>
      <c r="BB17" s="38">
        <v>19760914.800000001</v>
      </c>
      <c r="BC17" s="38">
        <v>3657402.1</v>
      </c>
      <c r="BD17" s="38">
        <v>8107707.2999999998</v>
      </c>
      <c r="BE17" s="38">
        <v>13362937.4</v>
      </c>
      <c r="BF17" s="40">
        <v>18720252.699999999</v>
      </c>
      <c r="BG17" s="40">
        <v>3843162.8</v>
      </c>
      <c r="BH17" s="40">
        <v>8893736</v>
      </c>
      <c r="BI17" s="38">
        <v>14355418.5</v>
      </c>
      <c r="BJ17" s="38">
        <v>21007832.5</v>
      </c>
      <c r="BK17" s="40">
        <v>5026507.7</v>
      </c>
      <c r="BL17" s="40">
        <v>11392493.4</v>
      </c>
      <c r="BM17" s="40">
        <v>19040014.800000001</v>
      </c>
      <c r="BN17" s="40">
        <v>27773158.300000001</v>
      </c>
      <c r="BO17" s="40">
        <v>7234669.7999999998</v>
      </c>
      <c r="BP17" s="40">
        <v>15847995.5</v>
      </c>
      <c r="BQ17" s="40">
        <v>24552208.5</v>
      </c>
      <c r="BR17" s="40">
        <v>33066052.699999999</v>
      </c>
      <c r="BS17" s="40">
        <v>7077881.2999999998</v>
      </c>
      <c r="BT17" s="40">
        <v>15271828.9</v>
      </c>
      <c r="BU17" s="40">
        <v>24691602.399999999</v>
      </c>
      <c r="BV17" s="40">
        <v>35189319.100000001</v>
      </c>
      <c r="BW17" s="40">
        <v>8362317.7999999998</v>
      </c>
      <c r="BX17" s="40">
        <v>18683897.399999999</v>
      </c>
      <c r="BY17" s="40">
        <v>29869152.699999999</v>
      </c>
      <c r="BZ17" s="40">
        <v>41918767.700000003</v>
      </c>
      <c r="CA17" s="71"/>
      <c r="CB17" s="71"/>
    </row>
    <row r="18" spans="1:80">
      <c r="A18" s="56">
        <v>111705</v>
      </c>
      <c r="B18" s="44" t="s">
        <v>47</v>
      </c>
      <c r="C18" s="24">
        <v>107107.2</v>
      </c>
      <c r="D18" s="24">
        <v>-59015.6</v>
      </c>
      <c r="E18" s="24">
        <v>-151259.5</v>
      </c>
      <c r="F18" s="24">
        <v>238229.8</v>
      </c>
      <c r="G18" s="25">
        <v>-85360.5</v>
      </c>
      <c r="H18" s="26">
        <v>-333136.90000000002</v>
      </c>
      <c r="I18" s="24">
        <v>-268216.40000000002</v>
      </c>
      <c r="J18" s="45">
        <v>-337874.7</v>
      </c>
      <c r="K18" s="24">
        <v>-33717.4</v>
      </c>
      <c r="L18" s="24">
        <v>239635.7</v>
      </c>
      <c r="M18" s="24">
        <v>155018.6</v>
      </c>
      <c r="N18" s="24">
        <v>593381.9</v>
      </c>
      <c r="O18" s="24">
        <v>-115613.20000000019</v>
      </c>
      <c r="P18" s="24">
        <v>-137075.59999999963</v>
      </c>
      <c r="Q18" s="24">
        <v>217190.59999999963</v>
      </c>
      <c r="R18" s="24">
        <v>890843.40000000224</v>
      </c>
      <c r="S18" s="38">
        <v>61364.3</v>
      </c>
      <c r="T18" s="38">
        <v>82892.399999999994</v>
      </c>
      <c r="U18" s="38">
        <v>969786.6</v>
      </c>
      <c r="V18" s="38">
        <v>1277523.8999999999</v>
      </c>
      <c r="W18" s="24">
        <v>-91846.5</v>
      </c>
      <c r="X18" s="24">
        <v>414131.6</v>
      </c>
      <c r="Y18" s="24">
        <v>1234067.5</v>
      </c>
      <c r="Z18" s="38">
        <v>1183661.1000000001</v>
      </c>
      <c r="AA18" s="43">
        <v>-33724.5</v>
      </c>
      <c r="AB18" s="43">
        <v>157893.70000000001</v>
      </c>
      <c r="AC18" s="43">
        <v>641435.5</v>
      </c>
      <c r="AD18" s="43">
        <v>1272199.3</v>
      </c>
      <c r="AE18" s="24">
        <v>-567414.4</v>
      </c>
      <c r="AF18" s="39">
        <v>-316031.59999999998</v>
      </c>
      <c r="AG18" s="24">
        <v>112514.4</v>
      </c>
      <c r="AH18" s="24">
        <v>526137.5</v>
      </c>
      <c r="AI18" s="43">
        <v>422349</v>
      </c>
      <c r="AJ18" s="43">
        <v>743786.9</v>
      </c>
      <c r="AK18" s="24">
        <v>1283921.3</v>
      </c>
      <c r="AL18" s="38">
        <v>1127525.8999999999</v>
      </c>
      <c r="AM18" s="38">
        <v>283219</v>
      </c>
      <c r="AN18" s="38">
        <v>821103.7</v>
      </c>
      <c r="AO18" s="38">
        <v>1497680.2</v>
      </c>
      <c r="AP18" s="38">
        <v>1231144.8999999999</v>
      </c>
      <c r="AQ18" s="38">
        <v>317393.5</v>
      </c>
      <c r="AR18" s="38">
        <v>598487.9</v>
      </c>
      <c r="AS18" s="38">
        <v>1505086.7</v>
      </c>
      <c r="AT18" s="38">
        <v>1388549.8</v>
      </c>
      <c r="AU18" s="38">
        <v>374284.5</v>
      </c>
      <c r="AV18" s="38">
        <v>797708.6</v>
      </c>
      <c r="AW18" s="38">
        <v>873363.7</v>
      </c>
      <c r="AX18" s="38">
        <v>1607336.6</v>
      </c>
      <c r="AY18" s="38">
        <v>493735.6</v>
      </c>
      <c r="AZ18" s="38">
        <v>565587.9</v>
      </c>
      <c r="BA18" s="38">
        <v>678063.6</v>
      </c>
      <c r="BB18" s="38">
        <v>2045684.3</v>
      </c>
      <c r="BC18" s="38">
        <v>473874.4</v>
      </c>
      <c r="BD18" s="38">
        <v>195506</v>
      </c>
      <c r="BE18" s="38">
        <v>618741.80000000005</v>
      </c>
      <c r="BF18" s="40">
        <v>1000230.9</v>
      </c>
      <c r="BG18" s="40">
        <v>642573.69999999995</v>
      </c>
      <c r="BH18" s="40">
        <v>586922.9</v>
      </c>
      <c r="BI18" s="40">
        <v>154012.9</v>
      </c>
      <c r="BJ18" s="40">
        <v>1624311</v>
      </c>
      <c r="BK18" s="40">
        <v>470831.1</v>
      </c>
      <c r="BL18" s="40">
        <v>151306.70000000001</v>
      </c>
      <c r="BM18" s="40">
        <v>173086.6</v>
      </c>
      <c r="BN18" s="40">
        <v>294681.09999999998</v>
      </c>
      <c r="BO18" s="40">
        <v>499785.20000000298</v>
      </c>
      <c r="BP18" s="40">
        <v>1306474.1000000089</v>
      </c>
      <c r="BQ18" s="40">
        <v>1389828.1</v>
      </c>
      <c r="BR18" s="40">
        <v>2334504.6</v>
      </c>
      <c r="BS18" s="40">
        <v>523170.6</v>
      </c>
      <c r="BT18" s="40">
        <v>1369786.5</v>
      </c>
      <c r="BU18" s="40">
        <v>1655724.5</v>
      </c>
      <c r="BV18" s="40">
        <v>3535484.8</v>
      </c>
      <c r="BW18" s="40">
        <v>804233.4</v>
      </c>
      <c r="BX18" s="40">
        <v>1625383.7</v>
      </c>
      <c r="BY18" s="40">
        <v>2613517.7999999998</v>
      </c>
      <c r="BZ18" s="40">
        <v>4347527</v>
      </c>
      <c r="CA18" s="71"/>
      <c r="CB18" s="71"/>
    </row>
    <row r="19" spans="1:80" ht="14.25">
      <c r="A19" s="56">
        <v>111704</v>
      </c>
      <c r="B19" s="46" t="s">
        <v>118</v>
      </c>
      <c r="C19" s="37">
        <f t="shared" ref="C19:BN19" si="6">C5+C11+C15+C18</f>
        <v>2536234.9000000004</v>
      </c>
      <c r="D19" s="37">
        <f t="shared" si="6"/>
        <v>5595427.5</v>
      </c>
      <c r="E19" s="37">
        <f t="shared" si="6"/>
        <v>8995882</v>
      </c>
      <c r="F19" s="37">
        <f t="shared" si="6"/>
        <v>12849794.000000002</v>
      </c>
      <c r="G19" s="37">
        <f t="shared" si="6"/>
        <v>3207244.4</v>
      </c>
      <c r="H19" s="37">
        <f t="shared" si="6"/>
        <v>7195598.5999999996</v>
      </c>
      <c r="I19" s="37">
        <f t="shared" si="6"/>
        <v>11803580.9</v>
      </c>
      <c r="J19" s="37">
        <f t="shared" si="6"/>
        <v>16052919.199999999</v>
      </c>
      <c r="K19" s="37">
        <f t="shared" si="6"/>
        <v>3055263.8000000003</v>
      </c>
      <c r="L19" s="37">
        <f t="shared" si="6"/>
        <v>6709780.9000000004</v>
      </c>
      <c r="M19" s="37">
        <f t="shared" si="6"/>
        <v>11220899.499999998</v>
      </c>
      <c r="N19" s="37">
        <f t="shared" si="6"/>
        <v>17007647</v>
      </c>
      <c r="O19" s="37">
        <f t="shared" si="6"/>
        <v>4020878.4</v>
      </c>
      <c r="P19" s="37">
        <f t="shared" si="6"/>
        <v>8712143.9000000004</v>
      </c>
      <c r="Q19" s="37">
        <f t="shared" si="6"/>
        <v>14135228.1</v>
      </c>
      <c r="R19" s="37">
        <f t="shared" si="6"/>
        <v>21815517</v>
      </c>
      <c r="S19" s="37">
        <f t="shared" si="6"/>
        <v>5240223.5</v>
      </c>
      <c r="T19" s="37">
        <f t="shared" si="6"/>
        <v>11240030.9</v>
      </c>
      <c r="U19" s="37">
        <f t="shared" si="6"/>
        <v>18664939.5</v>
      </c>
      <c r="V19" s="37">
        <f t="shared" si="6"/>
        <v>28243052.699999999</v>
      </c>
      <c r="W19" s="37">
        <f t="shared" si="6"/>
        <v>6097729.9000000004</v>
      </c>
      <c r="X19" s="37">
        <f t="shared" si="6"/>
        <v>12849001.6</v>
      </c>
      <c r="Y19" s="37">
        <f t="shared" si="6"/>
        <v>20848732.599999998</v>
      </c>
      <c r="Z19" s="37">
        <f t="shared" si="6"/>
        <v>31015186.600000001</v>
      </c>
      <c r="AA19" s="37">
        <f t="shared" si="6"/>
        <v>6966935</v>
      </c>
      <c r="AB19" s="37">
        <f t="shared" si="6"/>
        <v>14499992.199999999</v>
      </c>
      <c r="AC19" s="37">
        <f t="shared" si="6"/>
        <v>23767993.399999999</v>
      </c>
      <c r="AD19" s="37">
        <f t="shared" si="6"/>
        <v>35999025.099999994</v>
      </c>
      <c r="AE19" s="37">
        <f t="shared" si="6"/>
        <v>7933827.5</v>
      </c>
      <c r="AF19" s="37">
        <f t="shared" si="6"/>
        <v>16482952.199999997</v>
      </c>
      <c r="AG19" s="37">
        <f t="shared" si="6"/>
        <v>27040987.299999997</v>
      </c>
      <c r="AH19" s="37">
        <f t="shared" si="6"/>
        <v>39675832.899999999</v>
      </c>
      <c r="AI19" s="37">
        <f t="shared" si="6"/>
        <v>8267517.6999999993</v>
      </c>
      <c r="AJ19" s="37">
        <f t="shared" si="6"/>
        <v>16804418.100000001</v>
      </c>
      <c r="AK19" s="37">
        <f t="shared" si="6"/>
        <v>27436536.699999996</v>
      </c>
      <c r="AL19" s="37">
        <f t="shared" si="6"/>
        <v>40884133.600000001</v>
      </c>
      <c r="AM19" s="37">
        <f t="shared" si="6"/>
        <v>9309090.9000000004</v>
      </c>
      <c r="AN19" s="37">
        <f t="shared" si="6"/>
        <v>19357056.899999999</v>
      </c>
      <c r="AO19" s="37">
        <f t="shared" si="6"/>
        <v>31355126.100000005</v>
      </c>
      <c r="AP19" s="37">
        <f t="shared" si="6"/>
        <v>46971150</v>
      </c>
      <c r="AQ19" s="37">
        <f t="shared" si="6"/>
        <v>10431358.000000002</v>
      </c>
      <c r="AR19" s="37">
        <f t="shared" si="6"/>
        <v>21546269.700000003</v>
      </c>
      <c r="AS19" s="37">
        <f t="shared" si="6"/>
        <v>35142065.200000003</v>
      </c>
      <c r="AT19" s="37">
        <f t="shared" si="6"/>
        <v>54378857.79999999</v>
      </c>
      <c r="AU19" s="37">
        <f t="shared" si="6"/>
        <v>11786166.699999999</v>
      </c>
      <c r="AV19" s="37">
        <f t="shared" si="6"/>
        <v>24857119.200000003</v>
      </c>
      <c r="AW19" s="37">
        <f t="shared" si="6"/>
        <v>39767105.700000003</v>
      </c>
      <c r="AX19" s="37">
        <f t="shared" si="6"/>
        <v>61819536.400000006</v>
      </c>
      <c r="AY19" s="37">
        <f t="shared" si="6"/>
        <v>13180857.200000001</v>
      </c>
      <c r="AZ19" s="37">
        <f t="shared" si="6"/>
        <v>27908618.099999994</v>
      </c>
      <c r="BA19" s="37">
        <f t="shared" si="6"/>
        <v>44297912.100000001</v>
      </c>
      <c r="BB19" s="37">
        <f t="shared" si="6"/>
        <v>69532626.499999985</v>
      </c>
      <c r="BC19" s="37">
        <f t="shared" si="6"/>
        <v>15093342.400000002</v>
      </c>
      <c r="BD19" s="37">
        <f t="shared" si="6"/>
        <v>28399592.700000003</v>
      </c>
      <c r="BE19" s="37">
        <f t="shared" si="6"/>
        <v>45803255.200000003</v>
      </c>
      <c r="BF19" s="37">
        <f t="shared" si="6"/>
        <v>70649033.200000003</v>
      </c>
      <c r="BG19" s="37">
        <f t="shared" si="6"/>
        <v>15938671.499999996</v>
      </c>
      <c r="BH19" s="37">
        <f t="shared" si="6"/>
        <v>32265436.5</v>
      </c>
      <c r="BI19" s="37">
        <f t="shared" si="6"/>
        <v>53029365.700000003</v>
      </c>
      <c r="BJ19" s="37">
        <f t="shared" si="6"/>
        <v>83951587.900000006</v>
      </c>
      <c r="BK19" s="37">
        <f t="shared" si="6"/>
        <v>19695592.800000001</v>
      </c>
      <c r="BL19" s="37">
        <f t="shared" si="6"/>
        <v>40034332.600000001</v>
      </c>
      <c r="BM19" s="37">
        <f t="shared" si="6"/>
        <v>65487797.899999999</v>
      </c>
      <c r="BN19" s="37">
        <f t="shared" si="6"/>
        <v>103765518.2</v>
      </c>
      <c r="BO19" s="37">
        <f>BO5+BO11+BO15+BO18</f>
        <v>23582637</v>
      </c>
      <c r="BP19" s="37">
        <f>BP5+BP11+BP15+BP18</f>
        <v>47244671.5</v>
      </c>
      <c r="BQ19" s="37">
        <f t="shared" ref="BQ19:BW19" si="7">BQ5+BQ11+BQ15+BQ18</f>
        <v>75546820.299999982</v>
      </c>
      <c r="BR19" s="37">
        <f t="shared" si="7"/>
        <v>119442289.69999999</v>
      </c>
      <c r="BS19" s="37">
        <f t="shared" si="7"/>
        <v>26023903.800000004</v>
      </c>
      <c r="BT19" s="37">
        <f t="shared" si="7"/>
        <v>52342740.299999997</v>
      </c>
      <c r="BU19" s="37">
        <f t="shared" si="7"/>
        <v>84962626.099999994</v>
      </c>
      <c r="BV19" s="37">
        <f t="shared" si="7"/>
        <v>136693318.30000001</v>
      </c>
      <c r="BW19" s="37">
        <f t="shared" si="7"/>
        <v>30467333.699999996</v>
      </c>
      <c r="BX19" s="37">
        <f>BX5+BX11+BX15+BX18</f>
        <v>61371821.899999999</v>
      </c>
      <c r="BY19" s="37">
        <f>BY5+BY11+BY15+BY18</f>
        <v>99724898.499999985</v>
      </c>
      <c r="BZ19" s="37">
        <f>BZ5+BZ11+BZ15+BZ18</f>
        <v>159583750.69999999</v>
      </c>
      <c r="CA19" s="71"/>
      <c r="CB19" s="71"/>
    </row>
    <row r="22" spans="1:80" ht="57.75" customHeight="1">
      <c r="A22" s="76" t="s">
        <v>119</v>
      </c>
      <c r="B22" s="76"/>
    </row>
    <row r="23" spans="1:80">
      <c r="A23" s="79" t="s">
        <v>120</v>
      </c>
      <c r="B23" s="79"/>
    </row>
    <row r="24" spans="1:80" ht="50.25" customHeight="1">
      <c r="A24" s="80" t="s">
        <v>121</v>
      </c>
      <c r="B24" s="80"/>
    </row>
    <row r="25" spans="1:80" ht="46.15" customHeight="1">
      <c r="A25" s="80" t="s">
        <v>140</v>
      </c>
      <c r="B25" s="80"/>
    </row>
    <row r="26" spans="1:80" ht="57" customHeight="1">
      <c r="A26" s="80" t="s">
        <v>122</v>
      </c>
      <c r="B26" s="80"/>
    </row>
    <row r="27" spans="1:80" ht="36.75" customHeight="1">
      <c r="A27" s="80" t="s">
        <v>152</v>
      </c>
      <c r="B27" s="80"/>
    </row>
    <row r="28" spans="1:80" ht="60.75" customHeight="1">
      <c r="A28" s="78" t="s">
        <v>154</v>
      </c>
      <c r="B28" s="78"/>
    </row>
    <row r="29" spans="1:80">
      <c r="A29" s="79" t="s">
        <v>155</v>
      </c>
      <c r="B29" s="79"/>
    </row>
  </sheetData>
  <mergeCells count="8">
    <mergeCell ref="A28:B28"/>
    <mergeCell ref="A29:B29"/>
    <mergeCell ref="A22:B22"/>
    <mergeCell ref="A23:B23"/>
    <mergeCell ref="A24:B24"/>
    <mergeCell ref="A25:B25"/>
    <mergeCell ref="A26:B26"/>
    <mergeCell ref="A27:B27"/>
  </mergeCells>
  <pageMargins left="0.7" right="0.7" top="0.75" bottom="0.75" header="0.3" footer="0.3"/>
  <ignoredErrors>
    <ignoredError sqref="BR11 BV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Метадеректер</vt:lpstr>
      <vt:lpstr>Шартты белгілер</vt:lpstr>
      <vt:lpstr>1990-2006</vt:lpstr>
      <vt:lpstr>2007-2025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Мерей Акимбек</cp:lastModifiedBy>
  <cp:lastPrinted>2024-06-21T07:32:59Z</cp:lastPrinted>
  <dcterms:created xsi:type="dcterms:W3CDTF">2009-03-11T05:00:38Z</dcterms:created>
  <dcterms:modified xsi:type="dcterms:W3CDTF">2026-04-30T07:22:45Z</dcterms:modified>
</cp:coreProperties>
</file>