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8800" windowHeight="12345" tabRatio="950" activeTab="3"/>
  </bookViews>
  <sheets>
    <sheet name="Metadata" sheetId="4" r:id="rId1"/>
    <sheet name="Conventions" sheetId="2" r:id="rId2"/>
    <sheet name="Indicator" sheetId="31" r:id="rId3"/>
    <sheet name="women" sheetId="32" r:id="rId4"/>
  </sheets>
  <calcPr calcId="144525"/>
</workbook>
</file>

<file path=xl/calcChain.xml><?xml version="1.0" encoding="utf-8"?>
<calcChain xmlns="http://schemas.openxmlformats.org/spreadsheetml/2006/main">
  <c r="E23" i="32" l="1"/>
  <c r="E22" i="32"/>
  <c r="E21" i="32"/>
  <c r="E20" i="32"/>
  <c r="E17" i="32"/>
  <c r="E16" i="32"/>
  <c r="E15" i="32"/>
  <c r="E14" i="32"/>
  <c r="E12" i="32"/>
  <c r="E10" i="32"/>
  <c r="E6" i="32"/>
  <c r="E5" i="32"/>
  <c r="E3" i="32"/>
</calcChain>
</file>

<file path=xl/sharedStrings.xml><?xml version="1.0" encoding="utf-8"?>
<sst xmlns="http://schemas.openxmlformats.org/spreadsheetml/2006/main" count="226" uniqueCount="70">
  <si>
    <t>https://stat.gov.kz/ru/classifiers/statistical/21/</t>
  </si>
  <si>
    <t xml:space="preserve">https://taldau.stat.gov.kz/ru/Search/SearchByKeyWord?keyword= </t>
  </si>
  <si>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</si>
  <si>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</si>
  <si>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</si>
  <si>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</si>
  <si>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</si>
  <si>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</si>
  <si>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</si>
  <si>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</si>
  <si>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</si>
  <si>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</si>
  <si>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</si>
  <si>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</si>
  <si>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</si>
  <si>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</si>
  <si>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</si>
  <si>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</si>
  <si>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</si>
  <si>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</si>
  <si>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</si>
  <si>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</si>
  <si>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</si>
  <si>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</si>
  <si>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</si>
  <si>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</si>
  <si>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</si>
  <si>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</si>
  <si>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</si>
  <si>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</si>
  <si>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код КАТО</t>
  </si>
  <si>
    <t>...</t>
  </si>
  <si>
    <t>SIC code 624202</t>
  </si>
  <si>
    <t xml:space="preserve">Graduation of students in higher education institutions </t>
  </si>
  <si>
    <t>Akmola</t>
  </si>
  <si>
    <t>Aktobe</t>
  </si>
  <si>
    <t>Almaty</t>
  </si>
  <si>
    <t>Atyrau</t>
  </si>
  <si>
    <t>Kyzylorda</t>
  </si>
  <si>
    <t>Pavlodar</t>
  </si>
  <si>
    <t>Abai</t>
  </si>
  <si>
    <t>West Kazakhstan</t>
  </si>
  <si>
    <t>Zhambylskaya</t>
  </si>
  <si>
    <t>Tokens</t>
  </si>
  <si>
    <t>Karagandinskaya</t>
  </si>
  <si>
    <t>Kostanay</t>
  </si>
  <si>
    <t>Mangystau</t>
  </si>
  <si>
    <t>North Kazakhstan</t>
  </si>
  <si>
    <t>Turkestan</t>
  </si>
  <si>
    <t>Ulytau</t>
  </si>
  <si>
    <t>East Kazakhstan</t>
  </si>
  <si>
    <t>Astana</t>
  </si>
  <si>
    <t>Shymkent</t>
  </si>
  <si>
    <t>Data for 2000-2017 for South Kazakhstan regions.</t>
  </si>
  <si>
    <t>Graduation of students from higher education institutions</t>
  </si>
  <si>
    <t>Person</t>
  </si>
  <si>
    <t>Graduation of students from universities, for the previous academic year</t>
  </si>
  <si>
    <t>Since 2000</t>
  </si>
  <si>
    <t>The actual graduation of students from higher education institutions</t>
  </si>
  <si>
    <t>The aggregation</t>
  </si>
  <si>
    <t>metric is not calculated</t>
  </si>
  <si>
    <t>The Turkestan region and the city of Shymkent (a city of republican significance) were formed in 2018; the regions of Abai, Zhetisu, Ulytau were formed in 2022</t>
  </si>
  <si>
    <t>The main sources of information on the number of teaching staff is the statistical form of national observation "Report of organizations of higher and Postgraduate Education"</t>
  </si>
  <si>
    <t>https://stat.gov.kz/ru/methodology/33/</t>
  </si>
  <si>
    <t>https://stat.gov.kz/ru/industries/social-statistics/stat-edu-science-inno/spreadsheets/</t>
  </si>
  <si>
    <t>Department of Population Statistics</t>
  </si>
  <si>
    <t>Salikova Assel Tolegenovna</t>
  </si>
  <si>
    <t>+7 717274-93-74</t>
  </si>
  <si>
    <t>as.salikova@aspire.gov.kz</t>
  </si>
  <si>
    <t>Graduation of students in higher education institutions                       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</si>
</sst>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##\ ###\ ###\ ##0"/>
  </numFmts>
  <fonts count="22" x14ac:knownFonts="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indexed="8"/>
      <name val="Arial Cyr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6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6" fillId="0" borderId="0" xfId="0" applyFont="1"/>
    <xf numFmtId="0" fontId="10" fillId="0" borderId="0" xfId="0" applyFont="1" applyAlignment="1">
      <alignment vertical="top" wrapText="1"/>
    </xf>
    <xf numFmtId="0" fontId="17" fillId="0" borderId="1" xfId="0" applyFont="1" applyBorder="1"/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18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4" xfId="0" applyFont="1" applyBorder="1"/>
    <xf numFmtId="0" fontId="5" fillId="0" borderId="0" xfId="0" applyFont="1"/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/>
    </xf>
    <xf numFmtId="182" fontId="8" fillId="0" borderId="7" xfId="0" applyNumberFormat="1" applyFont="1" applyBorder="1" applyAlignment="1">
      <alignment horizontal="right" wrapText="1"/>
    </xf>
    <xf numFmtId="182" fontId="8" fillId="0" borderId="0" xfId="0" applyNumberFormat="1" applyFont="1" applyAlignment="1">
      <alignment horizontal="right" wrapText="1"/>
    </xf>
    <xf numFmtId="182" fontId="8" fillId="0" borderId="0" xfId="0" applyNumberFormat="1" applyFont="1" applyBorder="1" applyAlignment="1">
      <alignment horizontal="right" wrapText="1"/>
    </xf>
    <xf numFmtId="182" fontId="2" fillId="0" borderId="0" xfId="0" applyNumberFormat="1" applyFont="1" applyBorder="1" applyAlignment="1">
      <alignment horizontal="right" wrapText="1"/>
    </xf>
    <xf numFmtId="182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2" fontId="8" fillId="0" borderId="0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right"/>
    </xf>
    <xf numFmtId="182" fontId="8" fillId="0" borderId="4" xfId="0" applyNumberFormat="1" applyFont="1" applyFill="1" applyBorder="1" applyAlignment="1">
      <alignment horizontal="right" wrapText="1"/>
    </xf>
    <xf numFmtId="182" fontId="8" fillId="0" borderId="4" xfId="0" applyNumberFormat="1" applyFont="1" applyBorder="1" applyAlignment="1">
      <alignment horizontal="right" wrapText="1"/>
    </xf>
    <xf numFmtId="182" fontId="2" fillId="0" borderId="4" xfId="0" applyNumberFormat="1" applyFont="1" applyBorder="1" applyAlignment="1">
      <alignment horizontal="right" wrapText="1"/>
    </xf>
    <xf numFmtId="3" fontId="3" fillId="0" borderId="0" xfId="0" applyNumberFormat="1" applyFont="1" applyFill="1" applyBorder="1"/>
    <xf numFmtId="3" fontId="12" fillId="0" borderId="0" xfId="0" applyNumberFormat="1" applyFont="1"/>
    <xf numFmtId="182" fontId="3" fillId="0" borderId="0" xfId="0" applyNumberFormat="1" applyFont="1" applyFill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wrapText="1"/>
    </xf>
    <xf numFmtId="0" fontId="15" fillId="0" borderId="6" xfId="1" applyBorder="1" applyAlignment="1" applyProtection="1">
      <alignment vertical="top" wrapText="1"/>
    </xf>
    <xf numFmtId="0" fontId="15" fillId="0" borderId="6" xfId="1" applyBorder="1" applyAlignment="1" applyProtection="1">
      <alignment horizontal="left" vertical="top"/>
    </xf>
    <xf numFmtId="14" fontId="19" fillId="0" borderId="6" xfId="0" applyNumberFormat="1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3" fontId="13" fillId="0" borderId="7" xfId="0" applyNumberFormat="1" applyFont="1" applyBorder="1" applyAlignment="1">
      <alignment horizontal="right"/>
    </xf>
    <xf numFmtId="182" fontId="14" fillId="0" borderId="7" xfId="0" applyNumberFormat="1" applyFont="1" applyBorder="1" applyAlignment="1">
      <alignment horizontal="right" wrapText="1"/>
    </xf>
    <xf numFmtId="182" fontId="14" fillId="0" borderId="0" xfId="0" applyNumberFormat="1" applyFont="1" applyAlignment="1">
      <alignment horizontal="right" wrapText="1"/>
    </xf>
    <xf numFmtId="182" fontId="20" fillId="0" borderId="7" xfId="0" applyNumberFormat="1" applyFont="1" applyBorder="1" applyAlignment="1">
      <alignment horizontal="right" wrapText="1"/>
    </xf>
    <xf numFmtId="182" fontId="20" fillId="0" borderId="0" xfId="0" applyNumberFormat="1" applyFont="1" applyAlignment="1">
      <alignment horizontal="right" wrapText="1"/>
    </xf>
    <xf numFmtId="182" fontId="21" fillId="0" borderId="0" xfId="0" applyNumberFormat="1" applyFont="1" applyBorder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182" fontId="20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/>
    </xf>
    <xf numFmtId="182" fontId="14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/>
    </xf>
    <xf numFmtId="182" fontId="14" fillId="0" borderId="0" xfId="0" applyNumberFormat="1" applyFont="1" applyFill="1" applyBorder="1" applyAlignment="1">
      <alignment horizontal="right" wrapText="1"/>
    </xf>
    <xf numFmtId="3" fontId="13" fillId="0" borderId="4" xfId="0" applyNumberFormat="1" applyFont="1" applyFill="1" applyBorder="1" applyAlignment="1">
      <alignment horizontal="right"/>
    </xf>
    <xf numFmtId="182" fontId="14" fillId="0" borderId="4" xfId="0" applyNumberFormat="1" applyFont="1" applyFill="1" applyBorder="1" applyAlignment="1">
      <alignment horizontal="right" wrapText="1"/>
    </xf>
    <xf numFmtId="182" fontId="14" fillId="0" borderId="4" xfId="0" applyNumberFormat="1" applyFont="1" applyBorder="1" applyAlignment="1">
      <alignment horizontal="right" wrapText="1"/>
    </xf>
    <xf numFmtId="182" fontId="20" fillId="0" borderId="4" xfId="0" applyNumberFormat="1" applyFont="1" applyBorder="1" applyAlignment="1">
      <alignment horizontal="right" wrapText="1"/>
    </xf>
    <xf numFmtId="182" fontId="21" fillId="0" borderId="4" xfId="0" applyNumberFormat="1" applyFont="1" applyBorder="1" applyAlignment="1">
      <alignment horizontal="right" wrapText="1"/>
    </xf>
    <xf numFmtId="0" fontId="2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social-statistics/stat-edu-science-inno/spreadsheets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methodology/3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zoomScale="145" zoomScaleNormal="145" workbookViewId="0">
      <selection activeCell="B3" sqref="B3"/>
    </sheetView>
  </sheetViews>
  <sheetFormatPr defaultRowHeight="15" x14ac:dyDescent="0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 x14ac:dyDescent="0.25">
      <c r="A1" s="70"/>
      <c r="B1" s="70"/>
    </row>
    <row r="2" spans="1:4" ht="15" customHeight="1" x14ac:dyDescent="0.25">
      <c r="A2" s="12" t="s">
        <v>16</v>
      </c>
      <c r="B2" s="43">
        <v>624202</v>
      </c>
      <c r="C2" s="8"/>
    </row>
    <row r="3" spans="1:4" ht="15" customHeight="1" x14ac:dyDescent="0.25">
      <c r="A3" s="12" t="s">
        <v>27</v>
      </c>
      <c r="B3" s="44" t="s">
        <v>54</v>
      </c>
      <c r="C3" s="8"/>
      <c r="D3"/>
    </row>
    <row r="4" spans="1:4" ht="15" customHeight="1" x14ac:dyDescent="0.25">
      <c r="A4" s="12" t="s">
        <v>2</v>
      </c>
      <c r="B4" s="44" t="s">
        <v>55</v>
      </c>
      <c r="C4" s="8"/>
    </row>
    <row r="5" spans="1:4" ht="15" customHeight="1" x14ac:dyDescent="0.25">
      <c r="A5" s="12" t="s">
        <v>28</v>
      </c>
      <c r="B5" s="44" t="s">
        <v>56</v>
      </c>
      <c r="C5" s="8"/>
      <c r="D5"/>
    </row>
    <row r="6" spans="1:4" ht="15" customHeight="1" x14ac:dyDescent="0.25">
      <c r="A6" s="12" t="s">
        <v>17</v>
      </c>
      <c r="B6" s="44" t="s">
        <v>57</v>
      </c>
      <c r="C6" s="8"/>
    </row>
    <row r="7" spans="1:4" ht="12" customHeight="1" x14ac:dyDescent="0.25">
      <c r="A7" s="12" t="s">
        <v>18</v>
      </c>
      <c r="B7" s="44" t="s">
        <v>58</v>
      </c>
      <c r="C7" s="8"/>
      <c r="D7"/>
    </row>
    <row r="8" spans="1:4" ht="13.5" customHeight="1" x14ac:dyDescent="0.25">
      <c r="A8" s="12" t="s">
        <v>12</v>
      </c>
      <c r="B8" s="44" t="s">
        <v>59</v>
      </c>
      <c r="C8" s="8"/>
    </row>
    <row r="9" spans="1:4" ht="42" customHeight="1" x14ac:dyDescent="0.25">
      <c r="A9" s="12" t="s">
        <v>19</v>
      </c>
      <c r="B9" s="44" t="s">
        <v>60</v>
      </c>
      <c r="C9" s="8"/>
      <c r="D9"/>
    </row>
    <row r="10" spans="1:4" ht="52.5" customHeight="1" x14ac:dyDescent="0.25">
      <c r="A10" s="12" t="s">
        <v>20</v>
      </c>
      <c r="B10" s="45" t="s">
        <v>62</v>
      </c>
      <c r="C10" s="8"/>
    </row>
    <row r="11" spans="1:4" ht="30.75" customHeight="1" x14ac:dyDescent="0.25">
      <c r="A11" s="12" t="s">
        <v>29</v>
      </c>
      <c r="B11" s="45" t="s">
        <v>61</v>
      </c>
      <c r="C11" s="8"/>
      <c r="D11"/>
    </row>
    <row r="12" spans="1:4" ht="14.25" customHeight="1" x14ac:dyDescent="0.25">
      <c r="A12" s="12" t="s">
        <v>21</v>
      </c>
      <c r="B12" s="46" t="s">
        <v>0</v>
      </c>
      <c r="C12" s="8"/>
    </row>
    <row r="13" spans="1:4" ht="14.25" customHeight="1" x14ac:dyDescent="0.25">
      <c r="A13" s="12" t="s">
        <v>13</v>
      </c>
      <c r="B13" s="47" t="s">
        <v>63</v>
      </c>
      <c r="C13" s="8"/>
      <c r="D13"/>
    </row>
    <row r="14" spans="1:4" ht="14.25" customHeight="1" x14ac:dyDescent="0.25">
      <c r="A14" s="12" t="s">
        <v>14</v>
      </c>
      <c r="B14" s="47" t="s">
        <v>64</v>
      </c>
      <c r="C14" s="8"/>
    </row>
    <row r="15" spans="1:4" ht="14.25" customHeight="1" x14ac:dyDescent="0.25">
      <c r="A15" s="12" t="s">
        <v>15</v>
      </c>
      <c r="B15" s="47" t="s">
        <v>1</v>
      </c>
      <c r="C15" s="8"/>
      <c r="D15"/>
    </row>
    <row r="16" spans="1:4" ht="14.25" customHeight="1" x14ac:dyDescent="0.25">
      <c r="A16" s="12" t="s">
        <v>22</v>
      </c>
      <c r="B16" s="48">
        <v>45651</v>
      </c>
      <c r="C16" s="8"/>
    </row>
    <row r="17" spans="1:4" ht="14.25" customHeight="1" x14ac:dyDescent="0.25">
      <c r="A17" s="12" t="s">
        <v>23</v>
      </c>
      <c r="B17" s="48">
        <v>46016</v>
      </c>
      <c r="C17" s="8"/>
      <c r="D17"/>
    </row>
    <row r="18" spans="1:4" ht="14.25" customHeight="1" x14ac:dyDescent="0.25">
      <c r="A18" s="12" t="s">
        <v>24</v>
      </c>
      <c r="B18" s="44" t="s">
        <v>65</v>
      </c>
      <c r="C18" s="8"/>
    </row>
    <row r="19" spans="1:4" ht="14.25" customHeight="1" x14ac:dyDescent="0.25">
      <c r="A19" s="12" t="s">
        <v>3</v>
      </c>
      <c r="B19" s="44" t="s">
        <v>66</v>
      </c>
      <c r="C19" s="8"/>
      <c r="D19"/>
    </row>
    <row r="20" spans="1:4" ht="14.25" customHeight="1" x14ac:dyDescent="0.25">
      <c r="A20" s="12" t="s">
        <v>25</v>
      </c>
      <c r="B20" s="44" t="s">
        <v>67</v>
      </c>
      <c r="C20" s="8"/>
    </row>
    <row r="21" spans="1:4" ht="14.25" customHeight="1" x14ac:dyDescent="0.25">
      <c r="A21" s="12" t="s">
        <v>26</v>
      </c>
      <c r="B21" s="44" t="s">
        <v>68</v>
      </c>
      <c r="C21" s="8"/>
      <c r="D21"/>
    </row>
    <row r="22" spans="1:4" x14ac:dyDescent="0.25">
      <c r="A22" s="7"/>
      <c r="B22" s="7"/>
    </row>
    <row r="23" spans="1:4" x14ac:dyDescent="0.25">
      <c r="A23" s="7"/>
      <c r="B23" s="7"/>
      <c r="D23"/>
    </row>
    <row r="24" spans="1:4" x14ac:dyDescent="0.25">
      <c r="A24" s="7"/>
      <c r="B24" s="7"/>
    </row>
    <row r="25" spans="1:4" x14ac:dyDescent="0.25">
      <c r="A25" s="7"/>
      <c r="B25" s="7"/>
    </row>
    <row r="26" spans="1:4" x14ac:dyDescent="0.25">
      <c r="A26" s="7"/>
      <c r="B26" s="7"/>
    </row>
    <row r="27" spans="1:4" x14ac:dyDescent="0.25">
      <c r="A27" s="7"/>
      <c r="B27" s="7"/>
      <c r="D27"/>
    </row>
    <row r="28" spans="1:4" x14ac:dyDescent="0.25">
      <c r="A28" s="7"/>
      <c r="B28" s="7"/>
    </row>
    <row r="29" spans="1:4" x14ac:dyDescent="0.25">
      <c r="A29" s="8"/>
      <c r="B29" s="8"/>
    </row>
  </sheetData>
  <mergeCells count="1">
    <mergeCell ref="A1:B1"/>
  </mergeCells>
  <hyperlinks>
    <hyperlink ref="B15" r:id="rId1"/>
    <hyperlink ref="B12" r:id="rId2"/>
    <hyperlink ref="B14" r:id="rId3"/>
    <hyperlink ref="B13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 x14ac:dyDescent="0.2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5" x14ac:dyDescent="0.25">
      <c r="B2" s="3"/>
    </row>
    <row r="5" spans="2:2" x14ac:dyDescent="0.2">
      <c r="B5" s="10" t="s">
        <v>5</v>
      </c>
    </row>
    <row r="6" spans="2:2" x14ac:dyDescent="0.2">
      <c r="B6" s="10" t="s">
        <v>6</v>
      </c>
    </row>
    <row r="7" spans="2:2" x14ac:dyDescent="0.2">
      <c r="B7" s="10" t="s">
        <v>7</v>
      </c>
    </row>
    <row r="8" spans="2:2" x14ac:dyDescent="0.2">
      <c r="B8" s="10" t="s">
        <v>8</v>
      </c>
    </row>
    <row r="9" spans="2:2" x14ac:dyDescent="0.2">
      <c r="B9" s="10" t="s">
        <v>9</v>
      </c>
    </row>
    <row r="10" spans="2:2" ht="25.5" x14ac:dyDescent="0.2">
      <c r="B10" s="11" t="s">
        <v>10</v>
      </c>
    </row>
    <row r="11" spans="2:2" x14ac:dyDescent="0.2">
      <c r="B11" s="4"/>
    </row>
    <row r="12" spans="2:2" x14ac:dyDescent="0.2">
      <c r="B12" s="4"/>
    </row>
    <row r="19" spans="2:4" x14ac:dyDescent="0.2">
      <c r="B19" s="6" t="s">
        <v>4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5" zoomScaleNormal="85" workbookViewId="0">
      <selection activeCell="H51" sqref="H51:H52"/>
    </sheetView>
  </sheetViews>
  <sheetFormatPr defaultRowHeight="11.25" x14ac:dyDescent="0.2"/>
  <cols>
    <col min="1" max="1" width="13.140625" style="9" customWidth="1"/>
    <col min="2" max="2" width="32.7109375" style="9" customWidth="1"/>
    <col min="3" max="5" width="6.5703125" style="9" bestFit="1" customWidth="1"/>
    <col min="6" max="20" width="7.5703125" style="9" bestFit="1" customWidth="1"/>
    <col min="21" max="27" width="8.7109375" style="9" bestFit="1" customWidth="1"/>
    <col min="28" max="28" width="9.28515625" style="9" customWidth="1"/>
    <col min="29" max="36" width="5.7109375" style="9" customWidth="1"/>
    <col min="37" max="44" width="9.140625" style="9"/>
    <col min="45" max="45" width="8.85546875" style="9" customWidth="1"/>
    <col min="46" max="16384" width="9.140625" style="9"/>
  </cols>
  <sheetData>
    <row r="1" spans="1:28" ht="36.75" customHeight="1" x14ac:dyDescent="0.2">
      <c r="A1" s="13" t="s">
        <v>32</v>
      </c>
      <c r="B1" s="13" t="s">
        <v>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8" ht="12.75" x14ac:dyDescent="0.2">
      <c r="A2" s="15" t="s">
        <v>30</v>
      </c>
      <c r="B2" s="22"/>
      <c r="C2" s="23">
        <v>2000</v>
      </c>
      <c r="D2" s="24">
        <v>2001</v>
      </c>
      <c r="E2" s="24">
        <v>2002</v>
      </c>
      <c r="F2" s="24">
        <v>2003</v>
      </c>
      <c r="G2" s="24">
        <v>2004</v>
      </c>
      <c r="H2" s="24">
        <v>2005</v>
      </c>
      <c r="I2" s="24">
        <v>2006</v>
      </c>
      <c r="J2" s="24">
        <v>2007</v>
      </c>
      <c r="K2" s="24">
        <v>2008</v>
      </c>
      <c r="L2" s="24">
        <v>2009</v>
      </c>
      <c r="M2" s="24">
        <v>2010</v>
      </c>
      <c r="N2" s="24">
        <v>2011</v>
      </c>
      <c r="O2" s="24">
        <v>2012</v>
      </c>
      <c r="P2" s="24">
        <v>2013</v>
      </c>
      <c r="Q2" s="24">
        <v>2014</v>
      </c>
      <c r="R2" s="24">
        <v>2015</v>
      </c>
      <c r="S2" s="24">
        <v>2016</v>
      </c>
      <c r="T2" s="24">
        <v>2017</v>
      </c>
      <c r="U2" s="24">
        <v>2018</v>
      </c>
      <c r="V2" s="24">
        <v>2019</v>
      </c>
      <c r="W2" s="24">
        <v>2020</v>
      </c>
      <c r="X2" s="25">
        <v>2021</v>
      </c>
      <c r="Y2" s="25">
        <v>2022</v>
      </c>
      <c r="Z2" s="25">
        <v>2023</v>
      </c>
      <c r="AA2" s="25">
        <v>2024</v>
      </c>
      <c r="AB2" s="25">
        <v>2025</v>
      </c>
    </row>
    <row r="3" spans="1:28" ht="12.75" x14ac:dyDescent="0.2">
      <c r="A3" s="16"/>
      <c r="B3" s="18" t="s">
        <v>11</v>
      </c>
      <c r="C3" s="26">
        <v>64568</v>
      </c>
      <c r="D3" s="26">
        <v>73862</v>
      </c>
      <c r="E3" s="26">
        <v>87138</v>
      </c>
      <c r="F3" s="26">
        <v>102681</v>
      </c>
      <c r="G3" s="26">
        <v>123920</v>
      </c>
      <c r="H3" s="26">
        <v>154193</v>
      </c>
      <c r="I3" s="26">
        <v>165640</v>
      </c>
      <c r="J3" s="26">
        <v>178485</v>
      </c>
      <c r="K3" s="26">
        <v>196685</v>
      </c>
      <c r="L3" s="26">
        <v>176016</v>
      </c>
      <c r="M3" s="26">
        <v>161964</v>
      </c>
      <c r="N3" s="26">
        <v>160934</v>
      </c>
      <c r="O3" s="26">
        <v>171609</v>
      </c>
      <c r="P3" s="26">
        <v>172810</v>
      </c>
      <c r="Q3" s="26">
        <v>177678</v>
      </c>
      <c r="R3" s="26">
        <v>147184</v>
      </c>
      <c r="S3" s="26">
        <v>138004</v>
      </c>
      <c r="T3" s="26">
        <v>127084</v>
      </c>
      <c r="U3" s="27">
        <v>130691</v>
      </c>
      <c r="V3" s="27">
        <v>142435</v>
      </c>
      <c r="W3" s="28">
        <v>153627</v>
      </c>
      <c r="X3" s="27">
        <v>151679</v>
      </c>
      <c r="Y3" s="29">
        <v>161974</v>
      </c>
      <c r="Z3" s="30">
        <v>157106</v>
      </c>
      <c r="AA3" s="31">
        <v>147375</v>
      </c>
      <c r="AB3" s="29">
        <v>152834</v>
      </c>
    </row>
    <row r="4" spans="1:28" ht="12.75" x14ac:dyDescent="0.2">
      <c r="A4" s="19">
        <v>100000000</v>
      </c>
      <c r="B4" s="2" t="s">
        <v>40</v>
      </c>
      <c r="C4" s="32" t="s">
        <v>31</v>
      </c>
      <c r="D4" s="32" t="s">
        <v>31</v>
      </c>
      <c r="E4" s="32" t="s">
        <v>31</v>
      </c>
      <c r="F4" s="32" t="s">
        <v>31</v>
      </c>
      <c r="G4" s="32" t="s">
        <v>31</v>
      </c>
      <c r="H4" s="32" t="s">
        <v>31</v>
      </c>
      <c r="I4" s="32" t="s">
        <v>31</v>
      </c>
      <c r="J4" s="32" t="s">
        <v>31</v>
      </c>
      <c r="K4" s="32" t="s">
        <v>31</v>
      </c>
      <c r="L4" s="32" t="s">
        <v>31</v>
      </c>
      <c r="M4" s="32" t="s">
        <v>31</v>
      </c>
      <c r="N4" s="32" t="s">
        <v>31</v>
      </c>
      <c r="O4" s="32" t="s">
        <v>31</v>
      </c>
      <c r="P4" s="32" t="s">
        <v>31</v>
      </c>
      <c r="Q4" s="32" t="s">
        <v>31</v>
      </c>
      <c r="R4" s="32" t="s">
        <v>31</v>
      </c>
      <c r="S4" s="32" t="s">
        <v>31</v>
      </c>
      <c r="T4" s="32" t="s">
        <v>31</v>
      </c>
      <c r="U4" s="32" t="s">
        <v>31</v>
      </c>
      <c r="V4" s="32" t="s">
        <v>31</v>
      </c>
      <c r="W4" s="32" t="s">
        <v>31</v>
      </c>
      <c r="X4" s="32" t="s">
        <v>31</v>
      </c>
      <c r="Y4" s="29">
        <v>6565</v>
      </c>
      <c r="Z4" s="30">
        <v>5078</v>
      </c>
      <c r="AA4" s="31">
        <v>6191</v>
      </c>
      <c r="AB4" s="29">
        <v>5965</v>
      </c>
    </row>
    <row r="5" spans="1:28" ht="12.75" x14ac:dyDescent="0.2">
      <c r="A5" s="19">
        <v>110000000</v>
      </c>
      <c r="B5" s="2" t="s">
        <v>34</v>
      </c>
      <c r="C5" s="33">
        <v>1437</v>
      </c>
      <c r="D5" s="33">
        <v>2015</v>
      </c>
      <c r="E5" s="33">
        <v>2711</v>
      </c>
      <c r="F5" s="33">
        <v>3364</v>
      </c>
      <c r="G5" s="33">
        <v>4780</v>
      </c>
      <c r="H5" s="33">
        <v>5926</v>
      </c>
      <c r="I5" s="33">
        <v>6465</v>
      </c>
      <c r="J5" s="33">
        <v>6880</v>
      </c>
      <c r="K5" s="33">
        <v>6125</v>
      </c>
      <c r="L5" s="33">
        <v>6877</v>
      </c>
      <c r="M5" s="33">
        <v>6064</v>
      </c>
      <c r="N5" s="33">
        <v>6006</v>
      </c>
      <c r="O5" s="33">
        <v>6807</v>
      </c>
      <c r="P5" s="33">
        <v>7221</v>
      </c>
      <c r="Q5" s="33">
        <v>7197</v>
      </c>
      <c r="R5" s="33">
        <v>3444</v>
      </c>
      <c r="S5" s="33">
        <v>4520</v>
      </c>
      <c r="T5" s="33">
        <v>2857</v>
      </c>
      <c r="U5" s="29">
        <v>3295</v>
      </c>
      <c r="V5" s="28">
        <v>4139</v>
      </c>
      <c r="W5" s="28">
        <v>4553</v>
      </c>
      <c r="X5" s="29">
        <v>4275</v>
      </c>
      <c r="Y5" s="29">
        <v>4119</v>
      </c>
      <c r="Z5" s="30">
        <v>4385</v>
      </c>
      <c r="AA5" s="31">
        <v>4129</v>
      </c>
      <c r="AB5" s="29">
        <v>4375</v>
      </c>
    </row>
    <row r="6" spans="1:28" ht="12.75" x14ac:dyDescent="0.2">
      <c r="A6" s="19">
        <v>150000000</v>
      </c>
      <c r="B6" s="2" t="s">
        <v>35</v>
      </c>
      <c r="C6" s="33">
        <v>1884</v>
      </c>
      <c r="D6" s="33">
        <v>3453</v>
      </c>
      <c r="E6" s="33">
        <v>4532</v>
      </c>
      <c r="F6" s="33">
        <v>5676</v>
      </c>
      <c r="G6" s="33">
        <v>6302</v>
      </c>
      <c r="H6" s="33">
        <v>6596</v>
      </c>
      <c r="I6" s="33">
        <v>6476</v>
      </c>
      <c r="J6" s="33">
        <v>6732</v>
      </c>
      <c r="K6" s="33">
        <v>6081</v>
      </c>
      <c r="L6" s="33">
        <v>6086</v>
      </c>
      <c r="M6" s="33">
        <v>5689</v>
      </c>
      <c r="N6" s="33">
        <v>5923</v>
      </c>
      <c r="O6" s="33">
        <v>6741</v>
      </c>
      <c r="P6" s="33">
        <v>7113</v>
      </c>
      <c r="Q6" s="33">
        <v>7155</v>
      </c>
      <c r="R6" s="33">
        <v>6356</v>
      </c>
      <c r="S6" s="33">
        <v>5617</v>
      </c>
      <c r="T6" s="33">
        <v>5114</v>
      </c>
      <c r="U6" s="29">
        <v>5373</v>
      </c>
      <c r="V6" s="28">
        <v>5880</v>
      </c>
      <c r="W6" s="28">
        <v>6247</v>
      </c>
      <c r="X6" s="29">
        <v>7379</v>
      </c>
      <c r="Y6" s="29">
        <v>6978</v>
      </c>
      <c r="Z6" s="30">
        <v>6426</v>
      </c>
      <c r="AA6" s="31">
        <v>5043</v>
      </c>
      <c r="AB6" s="29">
        <v>5136</v>
      </c>
    </row>
    <row r="7" spans="1:28" ht="12.75" x14ac:dyDescent="0.2">
      <c r="A7" s="19">
        <v>190000000</v>
      </c>
      <c r="B7" s="2" t="s">
        <v>36</v>
      </c>
      <c r="C7" s="33">
        <v>1146</v>
      </c>
      <c r="D7" s="33">
        <v>977</v>
      </c>
      <c r="E7" s="33">
        <v>994</v>
      </c>
      <c r="F7" s="33">
        <v>1082</v>
      </c>
      <c r="G7" s="33">
        <v>1332</v>
      </c>
      <c r="H7" s="33">
        <v>2446</v>
      </c>
      <c r="I7" s="33">
        <v>2866</v>
      </c>
      <c r="J7" s="33">
        <v>2683</v>
      </c>
      <c r="K7" s="33">
        <v>2787</v>
      </c>
      <c r="L7" s="33">
        <v>2862</v>
      </c>
      <c r="M7" s="33">
        <v>2912</v>
      </c>
      <c r="N7" s="33">
        <v>2464</v>
      </c>
      <c r="O7" s="33">
        <v>2948</v>
      </c>
      <c r="P7" s="33">
        <v>2784</v>
      </c>
      <c r="Q7" s="33">
        <v>3079</v>
      </c>
      <c r="R7" s="33">
        <v>2970</v>
      </c>
      <c r="S7" s="33">
        <v>2744</v>
      </c>
      <c r="T7" s="33">
        <v>2668</v>
      </c>
      <c r="U7" s="29">
        <v>2518</v>
      </c>
      <c r="V7" s="28">
        <v>2235</v>
      </c>
      <c r="W7" s="28">
        <v>2638</v>
      </c>
      <c r="X7" s="29">
        <v>2095</v>
      </c>
      <c r="Y7" s="29">
        <v>1159</v>
      </c>
      <c r="Z7" s="30">
        <v>917</v>
      </c>
      <c r="AA7" s="31">
        <v>1220</v>
      </c>
      <c r="AB7" s="29">
        <v>1569</v>
      </c>
    </row>
    <row r="8" spans="1:28" ht="12.75" x14ac:dyDescent="0.2">
      <c r="A8" s="19">
        <v>230000000</v>
      </c>
      <c r="B8" s="2" t="s">
        <v>37</v>
      </c>
      <c r="C8" s="33">
        <v>1571</v>
      </c>
      <c r="D8" s="33">
        <v>1909</v>
      </c>
      <c r="E8" s="33">
        <v>1836</v>
      </c>
      <c r="F8" s="33">
        <v>2888</v>
      </c>
      <c r="G8" s="33">
        <v>3317</v>
      </c>
      <c r="H8" s="33">
        <v>4332</v>
      </c>
      <c r="I8" s="33">
        <v>4205</v>
      </c>
      <c r="J8" s="33">
        <v>4297</v>
      </c>
      <c r="K8" s="33">
        <v>6185</v>
      </c>
      <c r="L8" s="33">
        <v>5310</v>
      </c>
      <c r="M8" s="33">
        <v>4088</v>
      </c>
      <c r="N8" s="33">
        <v>4065</v>
      </c>
      <c r="O8" s="33">
        <v>4327</v>
      </c>
      <c r="P8" s="33">
        <v>3776</v>
      </c>
      <c r="Q8" s="33">
        <v>4049</v>
      </c>
      <c r="R8" s="33">
        <v>2874</v>
      </c>
      <c r="S8" s="33">
        <v>2980</v>
      </c>
      <c r="T8" s="33">
        <v>2950</v>
      </c>
      <c r="U8" s="29">
        <v>2761</v>
      </c>
      <c r="V8" s="28">
        <v>3539</v>
      </c>
      <c r="W8" s="28">
        <v>3390</v>
      </c>
      <c r="X8" s="29">
        <v>3483</v>
      </c>
      <c r="Y8" s="29">
        <v>3415</v>
      </c>
      <c r="Z8" s="30">
        <v>2605</v>
      </c>
      <c r="AA8" s="31">
        <v>2504</v>
      </c>
      <c r="AB8" s="29">
        <v>2537</v>
      </c>
    </row>
    <row r="9" spans="1:28" ht="12.75" x14ac:dyDescent="0.2">
      <c r="A9" s="19">
        <v>270000000</v>
      </c>
      <c r="B9" s="2" t="s">
        <v>41</v>
      </c>
      <c r="C9" s="33">
        <v>1996</v>
      </c>
      <c r="D9" s="33">
        <v>2060</v>
      </c>
      <c r="E9" s="33">
        <v>3010</v>
      </c>
      <c r="F9" s="33">
        <v>3761</v>
      </c>
      <c r="G9" s="33">
        <v>4749</v>
      </c>
      <c r="H9" s="33">
        <v>5632</v>
      </c>
      <c r="I9" s="33">
        <v>6619</v>
      </c>
      <c r="J9" s="33">
        <v>7814</v>
      </c>
      <c r="K9" s="33">
        <v>8032</v>
      </c>
      <c r="L9" s="33">
        <v>7293</v>
      </c>
      <c r="M9" s="33">
        <v>7160</v>
      </c>
      <c r="N9" s="33">
        <v>7220</v>
      </c>
      <c r="O9" s="33">
        <v>8001</v>
      </c>
      <c r="P9" s="33">
        <v>8622</v>
      </c>
      <c r="Q9" s="33">
        <v>10008</v>
      </c>
      <c r="R9" s="33">
        <v>8774</v>
      </c>
      <c r="S9" s="33">
        <v>7254</v>
      </c>
      <c r="T9" s="33">
        <v>8286</v>
      </c>
      <c r="U9" s="29">
        <v>9311</v>
      </c>
      <c r="V9" s="28">
        <v>9805</v>
      </c>
      <c r="W9" s="28">
        <v>9709</v>
      </c>
      <c r="X9" s="29">
        <v>8481</v>
      </c>
      <c r="Y9" s="29">
        <v>8731</v>
      </c>
      <c r="Z9" s="30">
        <v>6846</v>
      </c>
      <c r="AA9" s="31">
        <v>7684</v>
      </c>
      <c r="AB9" s="29">
        <v>8954</v>
      </c>
    </row>
    <row r="10" spans="1:28" ht="12.75" x14ac:dyDescent="0.2">
      <c r="A10" s="19">
        <v>310000000</v>
      </c>
      <c r="B10" s="2" t="s">
        <v>42</v>
      </c>
      <c r="C10" s="33">
        <v>2848</v>
      </c>
      <c r="D10" s="33">
        <v>3581</v>
      </c>
      <c r="E10" s="33">
        <v>4629</v>
      </c>
      <c r="F10" s="33">
        <v>5971</v>
      </c>
      <c r="G10" s="33">
        <v>6744</v>
      </c>
      <c r="H10" s="33">
        <v>8429</v>
      </c>
      <c r="I10" s="33">
        <v>8814</v>
      </c>
      <c r="J10" s="33">
        <v>9105</v>
      </c>
      <c r="K10" s="33">
        <v>8744</v>
      </c>
      <c r="L10" s="33">
        <v>8377</v>
      </c>
      <c r="M10" s="33">
        <v>7261</v>
      </c>
      <c r="N10" s="33">
        <v>7190</v>
      </c>
      <c r="O10" s="33">
        <v>9043</v>
      </c>
      <c r="P10" s="33">
        <v>10810</v>
      </c>
      <c r="Q10" s="33">
        <v>11451</v>
      </c>
      <c r="R10" s="33">
        <v>7634</v>
      </c>
      <c r="S10" s="33">
        <v>6372</v>
      </c>
      <c r="T10" s="33">
        <v>5394</v>
      </c>
      <c r="U10" s="29">
        <v>6255</v>
      </c>
      <c r="V10" s="28">
        <v>6458</v>
      </c>
      <c r="W10" s="28">
        <v>7910</v>
      </c>
      <c r="X10" s="29">
        <v>9788</v>
      </c>
      <c r="Y10" s="29">
        <v>8807</v>
      </c>
      <c r="Z10" s="30">
        <v>7856</v>
      </c>
      <c r="AA10" s="31">
        <v>6295</v>
      </c>
      <c r="AB10" s="29">
        <v>5858</v>
      </c>
    </row>
    <row r="11" spans="1:28" ht="12.75" x14ac:dyDescent="0.2">
      <c r="A11" s="19">
        <v>330000000</v>
      </c>
      <c r="B11" s="2" t="s">
        <v>43</v>
      </c>
      <c r="C11" s="32" t="s">
        <v>31</v>
      </c>
      <c r="D11" s="32" t="s">
        <v>31</v>
      </c>
      <c r="E11" s="32" t="s">
        <v>31</v>
      </c>
      <c r="F11" s="32" t="s">
        <v>31</v>
      </c>
      <c r="G11" s="32" t="s">
        <v>31</v>
      </c>
      <c r="H11" s="32" t="s">
        <v>31</v>
      </c>
      <c r="I11" s="32" t="s">
        <v>31</v>
      </c>
      <c r="J11" s="32" t="s">
        <v>31</v>
      </c>
      <c r="K11" s="32" t="s">
        <v>31</v>
      </c>
      <c r="L11" s="32" t="s">
        <v>31</v>
      </c>
      <c r="M11" s="32" t="s">
        <v>31</v>
      </c>
      <c r="N11" s="32" t="s">
        <v>31</v>
      </c>
      <c r="O11" s="32" t="s">
        <v>31</v>
      </c>
      <c r="P11" s="32" t="s">
        <v>31</v>
      </c>
      <c r="Q11" s="32" t="s">
        <v>31</v>
      </c>
      <c r="R11" s="32" t="s">
        <v>31</v>
      </c>
      <c r="S11" s="32" t="s">
        <v>31</v>
      </c>
      <c r="T11" s="32" t="s">
        <v>31</v>
      </c>
      <c r="U11" s="32" t="s">
        <v>31</v>
      </c>
      <c r="V11" s="32" t="s">
        <v>31</v>
      </c>
      <c r="W11" s="32" t="s">
        <v>31</v>
      </c>
      <c r="X11" s="32" t="s">
        <v>31</v>
      </c>
      <c r="Y11" s="29">
        <v>1599</v>
      </c>
      <c r="Z11" s="30">
        <v>1442</v>
      </c>
      <c r="AA11" s="31">
        <v>948</v>
      </c>
      <c r="AB11" s="29">
        <v>1044</v>
      </c>
    </row>
    <row r="12" spans="1:28" ht="12.75" x14ac:dyDescent="0.2">
      <c r="A12" s="19">
        <v>350000000</v>
      </c>
      <c r="B12" s="2" t="s">
        <v>44</v>
      </c>
      <c r="C12" s="33">
        <v>8158</v>
      </c>
      <c r="D12" s="33">
        <v>9041</v>
      </c>
      <c r="E12" s="33">
        <v>11420</v>
      </c>
      <c r="F12" s="33">
        <v>10118</v>
      </c>
      <c r="G12" s="33">
        <v>13209</v>
      </c>
      <c r="H12" s="33">
        <v>16133</v>
      </c>
      <c r="I12" s="33">
        <v>16336</v>
      </c>
      <c r="J12" s="33">
        <v>17035</v>
      </c>
      <c r="K12" s="33">
        <v>18729</v>
      </c>
      <c r="L12" s="33">
        <v>15537</v>
      </c>
      <c r="M12" s="33">
        <v>14835</v>
      </c>
      <c r="N12" s="33">
        <v>15337</v>
      </c>
      <c r="O12" s="33">
        <v>17308</v>
      </c>
      <c r="P12" s="33">
        <v>16364</v>
      </c>
      <c r="Q12" s="33">
        <v>16623</v>
      </c>
      <c r="R12" s="33">
        <v>12001</v>
      </c>
      <c r="S12" s="33">
        <v>10928</v>
      </c>
      <c r="T12" s="33">
        <v>10166</v>
      </c>
      <c r="U12" s="29">
        <v>10215</v>
      </c>
      <c r="V12" s="28">
        <v>12552</v>
      </c>
      <c r="W12" s="28">
        <v>12398</v>
      </c>
      <c r="X12" s="29">
        <v>12440</v>
      </c>
      <c r="Y12" s="29">
        <v>12081</v>
      </c>
      <c r="Z12" s="30">
        <v>10223</v>
      </c>
      <c r="AA12" s="31">
        <v>9497</v>
      </c>
      <c r="AB12" s="29">
        <v>9833</v>
      </c>
    </row>
    <row r="13" spans="1:28" ht="12.75" x14ac:dyDescent="0.2">
      <c r="A13" s="19">
        <v>390000000</v>
      </c>
      <c r="B13" s="2" t="s">
        <v>45</v>
      </c>
      <c r="C13" s="33">
        <v>3764</v>
      </c>
      <c r="D13" s="33">
        <v>3846</v>
      </c>
      <c r="E13" s="33">
        <v>4340</v>
      </c>
      <c r="F13" s="33">
        <v>5132</v>
      </c>
      <c r="G13" s="33">
        <v>6269</v>
      </c>
      <c r="H13" s="33">
        <v>7317</v>
      </c>
      <c r="I13" s="33">
        <v>8719</v>
      </c>
      <c r="J13" s="33">
        <v>9263</v>
      </c>
      <c r="K13" s="33">
        <v>11127</v>
      </c>
      <c r="L13" s="33">
        <v>8462</v>
      </c>
      <c r="M13" s="33">
        <v>7001</v>
      </c>
      <c r="N13" s="33">
        <v>7300</v>
      </c>
      <c r="O13" s="33">
        <v>7382</v>
      </c>
      <c r="P13" s="33">
        <v>6844</v>
      </c>
      <c r="Q13" s="33">
        <v>7087</v>
      </c>
      <c r="R13" s="33">
        <v>5378</v>
      </c>
      <c r="S13" s="33">
        <v>5153</v>
      </c>
      <c r="T13" s="33">
        <v>4647</v>
      </c>
      <c r="U13" s="29">
        <v>4764</v>
      </c>
      <c r="V13" s="28">
        <v>5526</v>
      </c>
      <c r="W13" s="28">
        <v>5493</v>
      </c>
      <c r="X13" s="29">
        <v>5483</v>
      </c>
      <c r="Y13" s="29">
        <v>5151</v>
      </c>
      <c r="Z13" s="30">
        <v>4856</v>
      </c>
      <c r="AA13" s="31">
        <v>3969</v>
      </c>
      <c r="AB13" s="29">
        <v>5051</v>
      </c>
    </row>
    <row r="14" spans="1:28" ht="12.75" x14ac:dyDescent="0.2">
      <c r="A14" s="19">
        <v>430000000</v>
      </c>
      <c r="B14" s="2" t="s">
        <v>38</v>
      </c>
      <c r="C14" s="33">
        <v>2092</v>
      </c>
      <c r="D14" s="33">
        <v>2688</v>
      </c>
      <c r="E14" s="33">
        <v>3171</v>
      </c>
      <c r="F14" s="33">
        <v>3358</v>
      </c>
      <c r="G14" s="33">
        <v>3436</v>
      </c>
      <c r="H14" s="33">
        <v>4289</v>
      </c>
      <c r="I14" s="33">
        <v>4903</v>
      </c>
      <c r="J14" s="33">
        <v>4456</v>
      </c>
      <c r="K14" s="33">
        <v>4841</v>
      </c>
      <c r="L14" s="33">
        <v>4534</v>
      </c>
      <c r="M14" s="33">
        <v>4099</v>
      </c>
      <c r="N14" s="33">
        <v>4359</v>
      </c>
      <c r="O14" s="33">
        <v>4825</v>
      </c>
      <c r="P14" s="33">
        <v>5347</v>
      </c>
      <c r="Q14" s="33">
        <v>5745</v>
      </c>
      <c r="R14" s="33">
        <v>3733</v>
      </c>
      <c r="S14" s="33">
        <v>3301</v>
      </c>
      <c r="T14" s="33">
        <v>3087</v>
      </c>
      <c r="U14" s="29">
        <v>3309</v>
      </c>
      <c r="V14" s="28">
        <v>3058</v>
      </c>
      <c r="W14" s="28">
        <v>3883</v>
      </c>
      <c r="X14" s="29">
        <v>3455</v>
      </c>
      <c r="Y14" s="29">
        <v>3477</v>
      </c>
      <c r="Z14" s="30">
        <v>3896</v>
      </c>
      <c r="AA14" s="31">
        <v>4255</v>
      </c>
      <c r="AB14" s="29">
        <v>4409</v>
      </c>
    </row>
    <row r="15" spans="1:28" ht="12.75" x14ac:dyDescent="0.2">
      <c r="A15" s="19">
        <v>470000000</v>
      </c>
      <c r="B15" s="2" t="s">
        <v>46</v>
      </c>
      <c r="C15" s="33">
        <v>919</v>
      </c>
      <c r="D15" s="33">
        <v>1049</v>
      </c>
      <c r="E15" s="33">
        <v>1122</v>
      </c>
      <c r="F15" s="33">
        <v>1641</v>
      </c>
      <c r="G15" s="33">
        <v>1990</v>
      </c>
      <c r="H15" s="33">
        <v>2740</v>
      </c>
      <c r="I15" s="33">
        <v>3519</v>
      </c>
      <c r="J15" s="33">
        <v>4016</v>
      </c>
      <c r="K15" s="33">
        <v>3286</v>
      </c>
      <c r="L15" s="33">
        <v>3111</v>
      </c>
      <c r="M15" s="33">
        <v>1853</v>
      </c>
      <c r="N15" s="33">
        <v>1800</v>
      </c>
      <c r="O15" s="33">
        <v>2493</v>
      </c>
      <c r="P15" s="33">
        <v>2371</v>
      </c>
      <c r="Q15" s="33">
        <v>2027</v>
      </c>
      <c r="R15" s="33">
        <v>1417</v>
      </c>
      <c r="S15" s="33">
        <v>1481</v>
      </c>
      <c r="T15" s="33">
        <v>975</v>
      </c>
      <c r="U15" s="29">
        <v>841</v>
      </c>
      <c r="V15" s="28">
        <v>901</v>
      </c>
      <c r="W15" s="28">
        <v>1337</v>
      </c>
      <c r="X15" s="29">
        <v>1248</v>
      </c>
      <c r="Y15" s="29">
        <v>1537</v>
      </c>
      <c r="Z15" s="30">
        <v>1489</v>
      </c>
      <c r="AA15" s="31">
        <v>1344</v>
      </c>
      <c r="AB15" s="29">
        <v>1514</v>
      </c>
    </row>
    <row r="16" spans="1:28" ht="12.75" x14ac:dyDescent="0.2">
      <c r="A16" s="19">
        <v>550000000</v>
      </c>
      <c r="B16" s="2" t="s">
        <v>39</v>
      </c>
      <c r="C16" s="33">
        <v>2270</v>
      </c>
      <c r="D16" s="33">
        <v>2702</v>
      </c>
      <c r="E16" s="33">
        <v>2934</v>
      </c>
      <c r="F16" s="33">
        <v>3735</v>
      </c>
      <c r="G16" s="33">
        <v>4710</v>
      </c>
      <c r="H16" s="33">
        <v>6910</v>
      </c>
      <c r="I16" s="33">
        <v>6985</v>
      </c>
      <c r="J16" s="33">
        <v>7456</v>
      </c>
      <c r="K16" s="33">
        <v>6467</v>
      </c>
      <c r="L16" s="33">
        <v>6192</v>
      </c>
      <c r="M16" s="33">
        <v>6158</v>
      </c>
      <c r="N16" s="33">
        <v>5366</v>
      </c>
      <c r="O16" s="33">
        <v>5764</v>
      </c>
      <c r="P16" s="33">
        <v>6083</v>
      </c>
      <c r="Q16" s="33">
        <v>4890</v>
      </c>
      <c r="R16" s="33">
        <v>4249</v>
      </c>
      <c r="S16" s="33">
        <v>4078</v>
      </c>
      <c r="T16" s="33">
        <v>3522</v>
      </c>
      <c r="U16" s="29">
        <v>3645</v>
      </c>
      <c r="V16" s="28">
        <v>4426</v>
      </c>
      <c r="W16" s="28">
        <v>4329</v>
      </c>
      <c r="X16" s="29">
        <v>4733</v>
      </c>
      <c r="Y16" s="29">
        <v>5509</v>
      </c>
      <c r="Z16" s="30">
        <v>4218</v>
      </c>
      <c r="AA16" s="31">
        <v>3776</v>
      </c>
      <c r="AB16" s="29">
        <v>3917</v>
      </c>
    </row>
    <row r="17" spans="1:28" ht="12.75" x14ac:dyDescent="0.2">
      <c r="A17" s="19">
        <v>590000000</v>
      </c>
      <c r="B17" s="2" t="s">
        <v>47</v>
      </c>
      <c r="C17" s="33">
        <v>994</v>
      </c>
      <c r="D17" s="33">
        <v>1357</v>
      </c>
      <c r="E17" s="33">
        <v>1841</v>
      </c>
      <c r="F17" s="33">
        <v>2297</v>
      </c>
      <c r="G17" s="33">
        <v>2719</v>
      </c>
      <c r="H17" s="33">
        <v>3461</v>
      </c>
      <c r="I17" s="33">
        <v>3697</v>
      </c>
      <c r="J17" s="33">
        <v>3919</v>
      </c>
      <c r="K17" s="33">
        <v>4101</v>
      </c>
      <c r="L17" s="33">
        <v>3365</v>
      </c>
      <c r="M17" s="33">
        <v>2641</v>
      </c>
      <c r="N17" s="33">
        <v>2461</v>
      </c>
      <c r="O17" s="33">
        <v>2190</v>
      </c>
      <c r="P17" s="33">
        <v>2223</v>
      </c>
      <c r="Q17" s="33">
        <v>2019</v>
      </c>
      <c r="R17" s="33">
        <v>1603</v>
      </c>
      <c r="S17" s="33">
        <v>1166</v>
      </c>
      <c r="T17" s="33">
        <v>1099</v>
      </c>
      <c r="U17" s="29">
        <v>1404</v>
      </c>
      <c r="V17" s="28">
        <v>1896</v>
      </c>
      <c r="W17" s="28">
        <v>1745</v>
      </c>
      <c r="X17" s="29">
        <v>1858</v>
      </c>
      <c r="Y17" s="29">
        <v>2003</v>
      </c>
      <c r="Z17" s="30">
        <v>1712</v>
      </c>
      <c r="AA17" s="31">
        <v>1568</v>
      </c>
      <c r="AB17" s="29">
        <v>1461</v>
      </c>
    </row>
    <row r="18" spans="1:28" ht="12.75" x14ac:dyDescent="0.2">
      <c r="A18" s="19">
        <v>610000000</v>
      </c>
      <c r="B18" s="2" t="s">
        <v>48</v>
      </c>
      <c r="C18" s="34">
        <v>1513</v>
      </c>
      <c r="D18" s="34">
        <v>2043</v>
      </c>
      <c r="E18" s="34">
        <v>1709</v>
      </c>
      <c r="F18" s="34">
        <v>1906</v>
      </c>
      <c r="G18" s="34">
        <v>2765</v>
      </c>
      <c r="H18" s="34">
        <v>3618</v>
      </c>
      <c r="I18" s="34">
        <v>3839</v>
      </c>
      <c r="J18" s="34">
        <v>3277</v>
      </c>
      <c r="K18" s="34">
        <v>3864</v>
      </c>
      <c r="L18" s="34">
        <v>3446</v>
      </c>
      <c r="M18" s="34">
        <v>3874</v>
      </c>
      <c r="N18" s="34">
        <v>5717</v>
      </c>
      <c r="O18" s="34">
        <v>4659</v>
      </c>
      <c r="P18" s="34">
        <v>3493</v>
      </c>
      <c r="Q18" s="34">
        <v>2916</v>
      </c>
      <c r="R18" s="34">
        <v>2539</v>
      </c>
      <c r="S18" s="34">
        <v>2459</v>
      </c>
      <c r="T18" s="34">
        <v>1695</v>
      </c>
      <c r="U18" s="35">
        <v>1705</v>
      </c>
      <c r="V18" s="28">
        <v>1915</v>
      </c>
      <c r="W18" s="28">
        <v>2273</v>
      </c>
      <c r="X18" s="29">
        <v>2477</v>
      </c>
      <c r="Y18" s="29">
        <v>2555</v>
      </c>
      <c r="Z18" s="30">
        <v>1949</v>
      </c>
      <c r="AA18" s="31">
        <v>2071</v>
      </c>
      <c r="AB18" s="29">
        <v>2288</v>
      </c>
    </row>
    <row r="19" spans="1:28" ht="12.75" x14ac:dyDescent="0.2">
      <c r="A19" s="19">
        <v>620000000</v>
      </c>
      <c r="B19" s="2" t="s">
        <v>49</v>
      </c>
      <c r="C19" s="32" t="s">
        <v>31</v>
      </c>
      <c r="D19" s="32" t="s">
        <v>31</v>
      </c>
      <c r="E19" s="32" t="s">
        <v>31</v>
      </c>
      <c r="F19" s="32" t="s">
        <v>31</v>
      </c>
      <c r="G19" s="32" t="s">
        <v>31</v>
      </c>
      <c r="H19" s="32" t="s">
        <v>31</v>
      </c>
      <c r="I19" s="32" t="s">
        <v>31</v>
      </c>
      <c r="J19" s="32" t="s">
        <v>31</v>
      </c>
      <c r="K19" s="32" t="s">
        <v>31</v>
      </c>
      <c r="L19" s="32" t="s">
        <v>31</v>
      </c>
      <c r="M19" s="32" t="s">
        <v>31</v>
      </c>
      <c r="N19" s="32" t="s">
        <v>31</v>
      </c>
      <c r="O19" s="32" t="s">
        <v>31</v>
      </c>
      <c r="P19" s="32" t="s">
        <v>31</v>
      </c>
      <c r="Q19" s="32" t="s">
        <v>31</v>
      </c>
      <c r="R19" s="32" t="s">
        <v>31</v>
      </c>
      <c r="S19" s="32" t="s">
        <v>31</v>
      </c>
      <c r="T19" s="32" t="s">
        <v>31</v>
      </c>
      <c r="U19" s="32" t="s">
        <v>31</v>
      </c>
      <c r="V19" s="32" t="s">
        <v>31</v>
      </c>
      <c r="W19" s="32" t="s">
        <v>31</v>
      </c>
      <c r="X19" s="32" t="s">
        <v>31</v>
      </c>
      <c r="Y19" s="29">
        <v>367</v>
      </c>
      <c r="Z19" s="30">
        <v>298</v>
      </c>
      <c r="AA19" s="31">
        <v>410</v>
      </c>
      <c r="AB19" s="29">
        <v>415</v>
      </c>
    </row>
    <row r="20" spans="1:28" ht="12.75" x14ac:dyDescent="0.2">
      <c r="A20" s="19">
        <v>630000000</v>
      </c>
      <c r="B20" s="2" t="s">
        <v>50</v>
      </c>
      <c r="C20" s="33">
        <v>5884</v>
      </c>
      <c r="D20" s="33">
        <v>6119</v>
      </c>
      <c r="E20" s="33">
        <v>7145</v>
      </c>
      <c r="F20" s="33">
        <v>7951</v>
      </c>
      <c r="G20" s="33">
        <v>9552</v>
      </c>
      <c r="H20" s="33">
        <v>11061</v>
      </c>
      <c r="I20" s="33">
        <v>11802</v>
      </c>
      <c r="J20" s="33">
        <v>11523</v>
      </c>
      <c r="K20" s="33">
        <v>13013</v>
      </c>
      <c r="L20" s="33">
        <v>12163</v>
      </c>
      <c r="M20" s="33">
        <v>12225</v>
      </c>
      <c r="N20" s="33">
        <v>12503</v>
      </c>
      <c r="O20" s="33">
        <v>13240</v>
      </c>
      <c r="P20" s="33">
        <v>13156</v>
      </c>
      <c r="Q20" s="33">
        <v>12426</v>
      </c>
      <c r="R20" s="33">
        <v>8002</v>
      </c>
      <c r="S20" s="33">
        <v>7480</v>
      </c>
      <c r="T20" s="33">
        <v>7165</v>
      </c>
      <c r="U20" s="29">
        <v>7225</v>
      </c>
      <c r="V20" s="28">
        <v>8248</v>
      </c>
      <c r="W20" s="28">
        <v>8556</v>
      </c>
      <c r="X20" s="29">
        <v>9640</v>
      </c>
      <c r="Y20" s="29">
        <v>4073</v>
      </c>
      <c r="Z20" s="30">
        <v>4517</v>
      </c>
      <c r="AA20" s="31">
        <v>4253</v>
      </c>
      <c r="AB20" s="29">
        <v>4078</v>
      </c>
    </row>
    <row r="21" spans="1:28" ht="12.75" x14ac:dyDescent="0.2">
      <c r="A21" s="19">
        <v>710000000</v>
      </c>
      <c r="B21" s="2" t="s">
        <v>51</v>
      </c>
      <c r="C21" s="33">
        <v>2867</v>
      </c>
      <c r="D21" s="33">
        <v>3149</v>
      </c>
      <c r="E21" s="33">
        <v>3298</v>
      </c>
      <c r="F21" s="33">
        <v>5117</v>
      </c>
      <c r="G21" s="33">
        <v>5682</v>
      </c>
      <c r="H21" s="33">
        <v>7849</v>
      </c>
      <c r="I21" s="33">
        <v>8229</v>
      </c>
      <c r="J21" s="33">
        <v>10176</v>
      </c>
      <c r="K21" s="33">
        <v>12712</v>
      </c>
      <c r="L21" s="33">
        <v>10255</v>
      </c>
      <c r="M21" s="33">
        <v>9578</v>
      </c>
      <c r="N21" s="33">
        <v>9679</v>
      </c>
      <c r="O21" s="33">
        <v>9983</v>
      </c>
      <c r="P21" s="33">
        <v>9977</v>
      </c>
      <c r="Q21" s="33">
        <v>11366</v>
      </c>
      <c r="R21" s="33">
        <v>13625</v>
      </c>
      <c r="S21" s="33">
        <v>12220</v>
      </c>
      <c r="T21" s="33">
        <v>12793</v>
      </c>
      <c r="U21" s="29">
        <v>11978</v>
      </c>
      <c r="V21" s="28">
        <v>11904</v>
      </c>
      <c r="W21" s="28">
        <v>12024</v>
      </c>
      <c r="X21" s="29">
        <v>12232</v>
      </c>
      <c r="Y21" s="29">
        <v>14341</v>
      </c>
      <c r="Z21" s="30">
        <v>13970</v>
      </c>
      <c r="AA21" s="31">
        <v>14383</v>
      </c>
      <c r="AB21" s="29">
        <v>15713</v>
      </c>
    </row>
    <row r="22" spans="1:28" ht="12.75" x14ac:dyDescent="0.2">
      <c r="A22" s="19">
        <v>750000000</v>
      </c>
      <c r="B22" s="2" t="s">
        <v>36</v>
      </c>
      <c r="C22" s="33">
        <v>21415</v>
      </c>
      <c r="D22" s="33">
        <v>22894</v>
      </c>
      <c r="E22" s="33">
        <v>25490</v>
      </c>
      <c r="F22" s="33">
        <v>29575</v>
      </c>
      <c r="G22" s="33">
        <v>33499</v>
      </c>
      <c r="H22" s="33">
        <v>39429</v>
      </c>
      <c r="I22" s="33">
        <v>44728</v>
      </c>
      <c r="J22" s="33">
        <v>52056</v>
      </c>
      <c r="K22" s="33">
        <v>60179</v>
      </c>
      <c r="L22" s="33">
        <v>55281</v>
      </c>
      <c r="M22" s="33">
        <v>49949</v>
      </c>
      <c r="N22" s="33">
        <v>48306</v>
      </c>
      <c r="O22" s="33">
        <v>48971</v>
      </c>
      <c r="P22" s="33">
        <v>46763</v>
      </c>
      <c r="Q22" s="33">
        <v>47370</v>
      </c>
      <c r="R22" s="33">
        <v>39368</v>
      </c>
      <c r="S22" s="33">
        <v>32197</v>
      </c>
      <c r="T22" s="33">
        <v>31364</v>
      </c>
      <c r="U22" s="29">
        <v>31052</v>
      </c>
      <c r="V22" s="28">
        <v>30886</v>
      </c>
      <c r="W22" s="28">
        <v>35017</v>
      </c>
      <c r="X22" s="29">
        <v>35058</v>
      </c>
      <c r="Y22" s="29">
        <v>38435</v>
      </c>
      <c r="Z22" s="30">
        <v>38722</v>
      </c>
      <c r="AA22" s="31">
        <v>36292</v>
      </c>
      <c r="AB22" s="29">
        <v>41502</v>
      </c>
    </row>
    <row r="23" spans="1:28" ht="12.75" x14ac:dyDescent="0.2">
      <c r="A23" s="17">
        <v>790000000</v>
      </c>
      <c r="B23" s="20" t="s">
        <v>52</v>
      </c>
      <c r="C23" s="36">
        <v>3810</v>
      </c>
      <c r="D23" s="36">
        <v>4979</v>
      </c>
      <c r="E23" s="36">
        <v>6956</v>
      </c>
      <c r="F23" s="36">
        <v>9109</v>
      </c>
      <c r="G23" s="36">
        <v>12865</v>
      </c>
      <c r="H23" s="36">
        <v>18025</v>
      </c>
      <c r="I23" s="36">
        <v>17438</v>
      </c>
      <c r="J23" s="36">
        <v>17797</v>
      </c>
      <c r="K23" s="36">
        <v>20412</v>
      </c>
      <c r="L23" s="36">
        <v>16865</v>
      </c>
      <c r="M23" s="36">
        <v>16577</v>
      </c>
      <c r="N23" s="36">
        <v>15238</v>
      </c>
      <c r="O23" s="36">
        <v>16927</v>
      </c>
      <c r="P23" s="36">
        <v>19863</v>
      </c>
      <c r="Q23" s="36">
        <v>22270</v>
      </c>
      <c r="R23" s="36">
        <v>23217</v>
      </c>
      <c r="S23" s="36">
        <v>28054</v>
      </c>
      <c r="T23" s="36">
        <v>23302</v>
      </c>
      <c r="U23" s="37">
        <v>25040</v>
      </c>
      <c r="V23" s="38">
        <v>29067</v>
      </c>
      <c r="W23" s="38">
        <v>32125</v>
      </c>
      <c r="X23" s="38">
        <v>27554</v>
      </c>
      <c r="Y23" s="38">
        <v>31072</v>
      </c>
      <c r="Z23" s="39">
        <v>35701</v>
      </c>
      <c r="AA23" s="39">
        <v>31543</v>
      </c>
      <c r="AB23" s="38">
        <v>27215</v>
      </c>
    </row>
    <row r="24" spans="1:28" ht="12.75" x14ac:dyDescent="0.2">
      <c r="B24" s="21" t="s">
        <v>53</v>
      </c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14"/>
      <c r="W24" s="14"/>
      <c r="X24" s="14"/>
      <c r="Y24" s="29"/>
      <c r="Z24" s="14"/>
      <c r="AA24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zoomScale="80" zoomScaleNormal="80" workbookViewId="0">
      <selection activeCell="L46" sqref="L46"/>
    </sheetView>
  </sheetViews>
  <sheetFormatPr defaultRowHeight="12.75" x14ac:dyDescent="0.2"/>
  <cols>
    <col min="1" max="1" width="13.5703125" customWidth="1"/>
    <col min="2" max="2" width="37.7109375" bestFit="1" customWidth="1"/>
  </cols>
  <sheetData>
    <row r="1" spans="1:28" ht="57.75" customHeight="1" x14ac:dyDescent="0.2">
      <c r="A1" s="13" t="s">
        <v>32</v>
      </c>
      <c r="B1" s="13" t="s">
        <v>69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9"/>
    </row>
    <row r="2" spans="1:28" x14ac:dyDescent="0.2">
      <c r="A2" s="15" t="s">
        <v>30</v>
      </c>
      <c r="B2" s="22"/>
      <c r="C2" s="49">
        <v>2000</v>
      </c>
      <c r="D2" s="49">
        <v>2001</v>
      </c>
      <c r="E2" s="49">
        <v>2002</v>
      </c>
      <c r="F2" s="49">
        <v>2003</v>
      </c>
      <c r="G2" s="49">
        <v>2004</v>
      </c>
      <c r="H2" s="49">
        <v>2005</v>
      </c>
      <c r="I2" s="49">
        <v>2006</v>
      </c>
      <c r="J2" s="49">
        <v>2007</v>
      </c>
      <c r="K2" s="49">
        <v>2008</v>
      </c>
      <c r="L2" s="49">
        <v>2009</v>
      </c>
      <c r="M2" s="49">
        <v>2010</v>
      </c>
      <c r="N2" s="49">
        <v>2011</v>
      </c>
      <c r="O2" s="49">
        <v>2012</v>
      </c>
      <c r="P2" s="49">
        <v>2013</v>
      </c>
      <c r="Q2" s="49">
        <v>2014</v>
      </c>
      <c r="R2" s="49">
        <v>2015</v>
      </c>
      <c r="S2" s="49">
        <v>2016</v>
      </c>
      <c r="T2" s="49">
        <v>2017</v>
      </c>
      <c r="U2" s="49">
        <v>2018</v>
      </c>
      <c r="V2" s="49">
        <v>2019</v>
      </c>
      <c r="W2" s="50">
        <v>2020</v>
      </c>
      <c r="X2" s="50">
        <v>2021</v>
      </c>
      <c r="Y2" s="50">
        <v>2022</v>
      </c>
      <c r="Z2" s="51">
        <v>2023</v>
      </c>
      <c r="AA2" s="51">
        <v>2024</v>
      </c>
      <c r="AB2" s="51">
        <v>2025</v>
      </c>
    </row>
    <row r="3" spans="1:28" x14ac:dyDescent="0.2">
      <c r="A3" s="16"/>
      <c r="B3" s="18" t="s">
        <v>11</v>
      </c>
      <c r="C3" s="52">
        <v>33970</v>
      </c>
      <c r="D3" s="52">
        <v>40077</v>
      </c>
      <c r="E3" s="52">
        <f>47516+843</f>
        <v>48359</v>
      </c>
      <c r="F3" s="52">
        <v>58770</v>
      </c>
      <c r="G3" s="52">
        <v>72848</v>
      </c>
      <c r="H3" s="52">
        <v>92542</v>
      </c>
      <c r="I3" s="52">
        <v>99313</v>
      </c>
      <c r="J3" s="52">
        <v>106721</v>
      </c>
      <c r="K3" s="52">
        <v>113042</v>
      </c>
      <c r="L3" s="52">
        <v>103092</v>
      </c>
      <c r="M3" s="52">
        <v>97180</v>
      </c>
      <c r="N3" s="52">
        <v>93222</v>
      </c>
      <c r="O3" s="52">
        <v>101078</v>
      </c>
      <c r="P3" s="52">
        <v>100500</v>
      </c>
      <c r="Q3" s="52">
        <v>101742</v>
      </c>
      <c r="R3" s="52">
        <v>84261</v>
      </c>
      <c r="S3" s="52">
        <v>79126</v>
      </c>
      <c r="T3" s="52">
        <v>72394</v>
      </c>
      <c r="U3" s="53">
        <v>73611</v>
      </c>
      <c r="V3" s="53">
        <v>79250</v>
      </c>
      <c r="W3" s="54">
        <v>85273</v>
      </c>
      <c r="X3" s="54">
        <v>82963</v>
      </c>
      <c r="Y3" s="54">
        <v>89524</v>
      </c>
      <c r="Z3" s="55">
        <v>88345</v>
      </c>
      <c r="AA3" s="56">
        <v>81897</v>
      </c>
      <c r="AB3" s="57">
        <v>84195</v>
      </c>
    </row>
    <row r="4" spans="1:28" x14ac:dyDescent="0.2">
      <c r="A4" s="19">
        <v>100000000</v>
      </c>
      <c r="B4" s="2" t="s">
        <v>40</v>
      </c>
      <c r="C4" s="58" t="s">
        <v>31</v>
      </c>
      <c r="D4" s="58" t="s">
        <v>31</v>
      </c>
      <c r="E4" s="58" t="s">
        <v>31</v>
      </c>
      <c r="F4" s="58" t="s">
        <v>31</v>
      </c>
      <c r="G4" s="58" t="s">
        <v>31</v>
      </c>
      <c r="H4" s="58" t="s">
        <v>31</v>
      </c>
      <c r="I4" s="58" t="s">
        <v>31</v>
      </c>
      <c r="J4" s="58" t="s">
        <v>31</v>
      </c>
      <c r="K4" s="58" t="s">
        <v>31</v>
      </c>
      <c r="L4" s="58" t="s">
        <v>31</v>
      </c>
      <c r="M4" s="58" t="s">
        <v>31</v>
      </c>
      <c r="N4" s="58" t="s">
        <v>31</v>
      </c>
      <c r="O4" s="58" t="s">
        <v>31</v>
      </c>
      <c r="P4" s="58" t="s">
        <v>31</v>
      </c>
      <c r="Q4" s="58" t="s">
        <v>31</v>
      </c>
      <c r="R4" s="58" t="s">
        <v>31</v>
      </c>
      <c r="S4" s="58" t="s">
        <v>31</v>
      </c>
      <c r="T4" s="58" t="s">
        <v>31</v>
      </c>
      <c r="U4" s="58" t="s">
        <v>31</v>
      </c>
      <c r="V4" s="58" t="s">
        <v>31</v>
      </c>
      <c r="W4" s="58" t="s">
        <v>31</v>
      </c>
      <c r="X4" s="58" t="s">
        <v>31</v>
      </c>
      <c r="Y4" s="54">
        <v>3763</v>
      </c>
      <c r="Z4" s="59">
        <v>2975</v>
      </c>
      <c r="AA4" s="56">
        <v>3647</v>
      </c>
      <c r="AB4" s="57">
        <v>3530</v>
      </c>
    </row>
    <row r="5" spans="1:28" x14ac:dyDescent="0.2">
      <c r="A5" s="19">
        <v>110000000</v>
      </c>
      <c r="B5" s="2" t="s">
        <v>34</v>
      </c>
      <c r="C5" s="60">
        <v>646</v>
      </c>
      <c r="D5" s="60">
        <v>1135</v>
      </c>
      <c r="E5" s="60">
        <f>1186+26</f>
        <v>1212</v>
      </c>
      <c r="F5" s="60">
        <v>2011</v>
      </c>
      <c r="G5" s="60">
        <v>2823</v>
      </c>
      <c r="H5" s="60">
        <v>3251</v>
      </c>
      <c r="I5" s="60">
        <v>3763</v>
      </c>
      <c r="J5" s="60">
        <v>4220</v>
      </c>
      <c r="K5" s="60">
        <v>3499</v>
      </c>
      <c r="L5" s="60">
        <v>4096</v>
      </c>
      <c r="M5" s="60">
        <v>3692</v>
      </c>
      <c r="N5" s="60">
        <v>3487</v>
      </c>
      <c r="O5" s="60">
        <v>4128</v>
      </c>
      <c r="P5" s="60">
        <v>4615</v>
      </c>
      <c r="Q5" s="60">
        <v>4441</v>
      </c>
      <c r="R5" s="60">
        <v>1893</v>
      </c>
      <c r="S5" s="60">
        <v>2423</v>
      </c>
      <c r="T5" s="60">
        <v>1442</v>
      </c>
      <c r="U5" s="61">
        <v>1795</v>
      </c>
      <c r="V5" s="54">
        <v>2251</v>
      </c>
      <c r="W5" s="54">
        <v>2517</v>
      </c>
      <c r="X5" s="54">
        <v>2328</v>
      </c>
      <c r="Y5" s="54">
        <v>2169</v>
      </c>
      <c r="Z5" s="59">
        <v>2416</v>
      </c>
      <c r="AA5" s="56">
        <v>2297</v>
      </c>
      <c r="AB5" s="57">
        <v>2452</v>
      </c>
    </row>
    <row r="6" spans="1:28" x14ac:dyDescent="0.2">
      <c r="A6" s="19">
        <v>150000000</v>
      </c>
      <c r="B6" s="2" t="s">
        <v>35</v>
      </c>
      <c r="C6" s="60">
        <v>1344</v>
      </c>
      <c r="D6" s="60">
        <v>2109</v>
      </c>
      <c r="E6" s="60">
        <f>2769+8</f>
        <v>2777</v>
      </c>
      <c r="F6" s="60">
        <v>3624</v>
      </c>
      <c r="G6" s="60">
        <v>4239</v>
      </c>
      <c r="H6" s="60">
        <v>4243</v>
      </c>
      <c r="I6" s="60">
        <v>4167</v>
      </c>
      <c r="J6" s="60">
        <v>4756</v>
      </c>
      <c r="K6" s="60">
        <v>4085</v>
      </c>
      <c r="L6" s="60">
        <v>4035</v>
      </c>
      <c r="M6" s="60">
        <v>3701</v>
      </c>
      <c r="N6" s="60">
        <v>3680</v>
      </c>
      <c r="O6" s="60">
        <v>4327</v>
      </c>
      <c r="P6" s="60">
        <v>4512</v>
      </c>
      <c r="Q6" s="60">
        <v>4343</v>
      </c>
      <c r="R6" s="60">
        <v>3902</v>
      </c>
      <c r="S6" s="60">
        <v>3338</v>
      </c>
      <c r="T6" s="60">
        <v>3284</v>
      </c>
      <c r="U6" s="61">
        <v>3402</v>
      </c>
      <c r="V6" s="54">
        <v>3626</v>
      </c>
      <c r="W6" s="54">
        <v>3824</v>
      </c>
      <c r="X6" s="54">
        <v>4190</v>
      </c>
      <c r="Y6" s="54">
        <v>4055</v>
      </c>
      <c r="Z6" s="59">
        <v>3968</v>
      </c>
      <c r="AA6" s="56">
        <v>3077</v>
      </c>
      <c r="AB6" s="57">
        <v>3021</v>
      </c>
    </row>
    <row r="7" spans="1:28" x14ac:dyDescent="0.2">
      <c r="A7" s="19">
        <v>190000000</v>
      </c>
      <c r="B7" s="2" t="s">
        <v>36</v>
      </c>
      <c r="C7" s="60">
        <v>735</v>
      </c>
      <c r="D7" s="60">
        <v>564</v>
      </c>
      <c r="E7" s="60">
        <v>650</v>
      </c>
      <c r="F7" s="60">
        <v>632</v>
      </c>
      <c r="G7" s="60">
        <v>926</v>
      </c>
      <c r="H7" s="60">
        <v>1681</v>
      </c>
      <c r="I7" s="60">
        <v>1952</v>
      </c>
      <c r="J7" s="60">
        <v>1784</v>
      </c>
      <c r="K7" s="60">
        <v>1788</v>
      </c>
      <c r="L7" s="60">
        <v>1912</v>
      </c>
      <c r="M7" s="60">
        <v>1885</v>
      </c>
      <c r="N7" s="60">
        <v>1533</v>
      </c>
      <c r="O7" s="60">
        <v>1728</v>
      </c>
      <c r="P7" s="60">
        <v>1662</v>
      </c>
      <c r="Q7" s="60">
        <v>1806</v>
      </c>
      <c r="R7" s="60">
        <v>1738</v>
      </c>
      <c r="S7" s="60">
        <v>1540</v>
      </c>
      <c r="T7" s="60">
        <v>1569</v>
      </c>
      <c r="U7" s="61">
        <v>1466</v>
      </c>
      <c r="V7" s="54">
        <v>1232</v>
      </c>
      <c r="W7" s="54">
        <v>1562</v>
      </c>
      <c r="X7" s="54">
        <v>1228</v>
      </c>
      <c r="Y7" s="54">
        <v>718</v>
      </c>
      <c r="Z7" s="59">
        <v>563</v>
      </c>
      <c r="AA7" s="56">
        <v>759</v>
      </c>
      <c r="AB7" s="57">
        <v>955</v>
      </c>
    </row>
    <row r="8" spans="1:28" x14ac:dyDescent="0.2">
      <c r="A8" s="19">
        <v>230000000</v>
      </c>
      <c r="B8" s="2" t="s">
        <v>37</v>
      </c>
      <c r="C8" s="60">
        <v>951</v>
      </c>
      <c r="D8" s="60">
        <v>1230</v>
      </c>
      <c r="E8" s="60">
        <v>1166</v>
      </c>
      <c r="F8" s="60">
        <v>1714</v>
      </c>
      <c r="G8" s="60">
        <v>1985</v>
      </c>
      <c r="H8" s="60">
        <v>2591</v>
      </c>
      <c r="I8" s="60">
        <v>2449</v>
      </c>
      <c r="J8" s="60">
        <v>2466</v>
      </c>
      <c r="K8" s="60">
        <v>3379</v>
      </c>
      <c r="L8" s="60">
        <v>2935</v>
      </c>
      <c r="M8" s="60">
        <v>2300</v>
      </c>
      <c r="N8" s="60">
        <v>2207</v>
      </c>
      <c r="O8" s="60">
        <v>2489</v>
      </c>
      <c r="P8" s="60">
        <v>2139</v>
      </c>
      <c r="Q8" s="60">
        <v>2224</v>
      </c>
      <c r="R8" s="60">
        <v>1656</v>
      </c>
      <c r="S8" s="60">
        <v>1739</v>
      </c>
      <c r="T8" s="60">
        <v>1648</v>
      </c>
      <c r="U8" s="61">
        <v>1485</v>
      </c>
      <c r="V8" s="54">
        <v>1781</v>
      </c>
      <c r="W8" s="54">
        <v>1685</v>
      </c>
      <c r="X8" s="54">
        <v>1752</v>
      </c>
      <c r="Y8" s="54">
        <v>1634</v>
      </c>
      <c r="Z8" s="59">
        <v>1661</v>
      </c>
      <c r="AA8" s="56">
        <v>1453</v>
      </c>
      <c r="AB8" s="57">
        <v>1383</v>
      </c>
    </row>
    <row r="9" spans="1:28" x14ac:dyDescent="0.2">
      <c r="A9" s="19">
        <v>270000000</v>
      </c>
      <c r="B9" s="2" t="s">
        <v>41</v>
      </c>
      <c r="C9" s="60">
        <v>1119</v>
      </c>
      <c r="D9" s="60">
        <v>1215</v>
      </c>
      <c r="E9" s="60">
        <v>1712</v>
      </c>
      <c r="F9" s="60">
        <v>2404</v>
      </c>
      <c r="G9" s="60">
        <v>2749</v>
      </c>
      <c r="H9" s="60">
        <v>3604</v>
      </c>
      <c r="I9" s="60">
        <v>4004</v>
      </c>
      <c r="J9" s="60">
        <v>4737</v>
      </c>
      <c r="K9" s="60">
        <v>4599</v>
      </c>
      <c r="L9" s="60">
        <v>4613</v>
      </c>
      <c r="M9" s="60">
        <v>4471</v>
      </c>
      <c r="N9" s="60">
        <v>4443</v>
      </c>
      <c r="O9" s="60">
        <v>4854</v>
      </c>
      <c r="P9" s="60">
        <v>5070</v>
      </c>
      <c r="Q9" s="60">
        <v>5714</v>
      </c>
      <c r="R9" s="60">
        <v>4972</v>
      </c>
      <c r="S9" s="60">
        <v>4411</v>
      </c>
      <c r="T9" s="60">
        <v>5088</v>
      </c>
      <c r="U9" s="61">
        <v>5083</v>
      </c>
      <c r="V9" s="54">
        <v>5528</v>
      </c>
      <c r="W9" s="54">
        <v>5026</v>
      </c>
      <c r="X9" s="54">
        <v>4702</v>
      </c>
      <c r="Y9" s="54">
        <v>4082</v>
      </c>
      <c r="Z9" s="59">
        <v>3378</v>
      </c>
      <c r="AA9" s="56">
        <v>3363</v>
      </c>
      <c r="AB9" s="57">
        <v>3729</v>
      </c>
    </row>
    <row r="10" spans="1:28" x14ac:dyDescent="0.2">
      <c r="A10" s="19">
        <v>310000000</v>
      </c>
      <c r="B10" s="2" t="s">
        <v>42</v>
      </c>
      <c r="C10" s="60">
        <v>269</v>
      </c>
      <c r="D10" s="60">
        <v>1778</v>
      </c>
      <c r="E10" s="60">
        <f>2361+23</f>
        <v>2384</v>
      </c>
      <c r="F10" s="60">
        <v>3386</v>
      </c>
      <c r="G10" s="60">
        <v>4219</v>
      </c>
      <c r="H10" s="60">
        <v>4986</v>
      </c>
      <c r="I10" s="60">
        <v>5489</v>
      </c>
      <c r="J10" s="60">
        <v>5522</v>
      </c>
      <c r="K10" s="60">
        <v>5552</v>
      </c>
      <c r="L10" s="60">
        <v>5028</v>
      </c>
      <c r="M10" s="60">
        <v>4407</v>
      </c>
      <c r="N10" s="60">
        <v>4111</v>
      </c>
      <c r="O10" s="60">
        <v>5425</v>
      </c>
      <c r="P10" s="60">
        <v>5975</v>
      </c>
      <c r="Q10" s="60">
        <v>6548</v>
      </c>
      <c r="R10" s="60">
        <v>4328</v>
      </c>
      <c r="S10" s="60">
        <v>3705</v>
      </c>
      <c r="T10" s="60">
        <v>3116</v>
      </c>
      <c r="U10" s="61">
        <v>3477</v>
      </c>
      <c r="V10" s="54">
        <v>3605</v>
      </c>
      <c r="W10" s="54">
        <v>4214</v>
      </c>
      <c r="X10" s="54">
        <v>5276</v>
      </c>
      <c r="Y10" s="54">
        <v>4495</v>
      </c>
      <c r="Z10" s="59">
        <v>4425</v>
      </c>
      <c r="AA10" s="56">
        <v>3551</v>
      </c>
      <c r="AB10" s="57">
        <v>3184</v>
      </c>
    </row>
    <row r="11" spans="1:28" x14ac:dyDescent="0.2">
      <c r="A11" s="19">
        <v>330000000</v>
      </c>
      <c r="B11" s="2" t="s">
        <v>43</v>
      </c>
      <c r="C11" s="58" t="s">
        <v>31</v>
      </c>
      <c r="D11" s="58" t="s">
        <v>31</v>
      </c>
      <c r="E11" s="58" t="s">
        <v>31</v>
      </c>
      <c r="F11" s="58" t="s">
        <v>31</v>
      </c>
      <c r="G11" s="58" t="s">
        <v>31</v>
      </c>
      <c r="H11" s="58" t="s">
        <v>31</v>
      </c>
      <c r="I11" s="58" t="s">
        <v>31</v>
      </c>
      <c r="J11" s="58" t="s">
        <v>31</v>
      </c>
      <c r="K11" s="58" t="s">
        <v>31</v>
      </c>
      <c r="L11" s="58" t="s">
        <v>31</v>
      </c>
      <c r="M11" s="58" t="s">
        <v>31</v>
      </c>
      <c r="N11" s="58" t="s">
        <v>31</v>
      </c>
      <c r="O11" s="58" t="s">
        <v>31</v>
      </c>
      <c r="P11" s="58" t="s">
        <v>31</v>
      </c>
      <c r="Q11" s="58" t="s">
        <v>31</v>
      </c>
      <c r="R11" s="58" t="s">
        <v>31</v>
      </c>
      <c r="S11" s="58" t="s">
        <v>31</v>
      </c>
      <c r="T11" s="58" t="s">
        <v>31</v>
      </c>
      <c r="U11" s="58" t="s">
        <v>31</v>
      </c>
      <c r="V11" s="58" t="s">
        <v>31</v>
      </c>
      <c r="W11" s="58" t="s">
        <v>31</v>
      </c>
      <c r="X11" s="58" t="s">
        <v>31</v>
      </c>
      <c r="Y11" s="54">
        <v>916</v>
      </c>
      <c r="Z11" s="59">
        <v>882</v>
      </c>
      <c r="AA11" s="56">
        <v>519</v>
      </c>
      <c r="AB11" s="57">
        <v>580</v>
      </c>
    </row>
    <row r="12" spans="1:28" x14ac:dyDescent="0.2">
      <c r="A12" s="19">
        <v>350000000</v>
      </c>
      <c r="B12" s="2" t="s">
        <v>44</v>
      </c>
      <c r="C12" s="60">
        <v>4424</v>
      </c>
      <c r="D12" s="60">
        <v>5062</v>
      </c>
      <c r="E12" s="60">
        <f>6550+51</f>
        <v>6601</v>
      </c>
      <c r="F12" s="60">
        <v>5600</v>
      </c>
      <c r="G12" s="60">
        <v>7999</v>
      </c>
      <c r="H12" s="60">
        <v>10089</v>
      </c>
      <c r="I12" s="60">
        <v>10042</v>
      </c>
      <c r="J12" s="60">
        <v>10701</v>
      </c>
      <c r="K12" s="60">
        <v>10960</v>
      </c>
      <c r="L12" s="60">
        <v>9148</v>
      </c>
      <c r="M12" s="60">
        <v>8864</v>
      </c>
      <c r="N12" s="60">
        <v>8616</v>
      </c>
      <c r="O12" s="60">
        <v>10291</v>
      </c>
      <c r="P12" s="60">
        <v>9750</v>
      </c>
      <c r="Q12" s="60">
        <v>9479</v>
      </c>
      <c r="R12" s="60">
        <v>6526</v>
      </c>
      <c r="S12" s="60">
        <v>5983</v>
      </c>
      <c r="T12" s="60">
        <v>5522</v>
      </c>
      <c r="U12" s="61">
        <v>5501</v>
      </c>
      <c r="V12" s="54">
        <v>6714</v>
      </c>
      <c r="W12" s="54">
        <v>6484</v>
      </c>
      <c r="X12" s="54">
        <v>6424</v>
      </c>
      <c r="Y12" s="54">
        <v>6473</v>
      </c>
      <c r="Z12" s="59">
        <v>5834</v>
      </c>
      <c r="AA12" s="56">
        <v>5167</v>
      </c>
      <c r="AB12" s="57">
        <v>5352</v>
      </c>
    </row>
    <row r="13" spans="1:28" x14ac:dyDescent="0.2">
      <c r="A13" s="19">
        <v>390000000</v>
      </c>
      <c r="B13" s="2" t="s">
        <v>45</v>
      </c>
      <c r="C13" s="60">
        <v>1781</v>
      </c>
      <c r="D13" s="60">
        <v>1796</v>
      </c>
      <c r="E13" s="60">
        <v>2294</v>
      </c>
      <c r="F13" s="60">
        <v>3057</v>
      </c>
      <c r="G13" s="60">
        <v>3921</v>
      </c>
      <c r="H13" s="60">
        <v>4640</v>
      </c>
      <c r="I13" s="60">
        <v>5507</v>
      </c>
      <c r="J13" s="60">
        <v>5820</v>
      </c>
      <c r="K13" s="60">
        <v>6432</v>
      </c>
      <c r="L13" s="60">
        <v>5066</v>
      </c>
      <c r="M13" s="60">
        <v>4073</v>
      </c>
      <c r="N13" s="60">
        <v>4542</v>
      </c>
      <c r="O13" s="60">
        <v>4283</v>
      </c>
      <c r="P13" s="60">
        <v>4014</v>
      </c>
      <c r="Q13" s="60">
        <v>4003</v>
      </c>
      <c r="R13" s="60">
        <v>3081</v>
      </c>
      <c r="S13" s="60">
        <v>2926</v>
      </c>
      <c r="T13" s="60">
        <v>2567</v>
      </c>
      <c r="U13" s="61">
        <v>2784</v>
      </c>
      <c r="V13" s="54">
        <v>3183</v>
      </c>
      <c r="W13" s="54">
        <v>2996</v>
      </c>
      <c r="X13" s="54">
        <v>3020</v>
      </c>
      <c r="Y13" s="54">
        <v>2761</v>
      </c>
      <c r="Z13" s="59">
        <v>2769</v>
      </c>
      <c r="AA13" s="56">
        <v>2100</v>
      </c>
      <c r="AB13" s="57">
        <v>2797</v>
      </c>
    </row>
    <row r="14" spans="1:28" x14ac:dyDescent="0.2">
      <c r="A14" s="19">
        <v>430000000</v>
      </c>
      <c r="B14" s="2" t="s">
        <v>38</v>
      </c>
      <c r="C14" s="60">
        <v>1246</v>
      </c>
      <c r="D14" s="60">
        <v>1531</v>
      </c>
      <c r="E14" s="60">
        <f>1790+25</f>
        <v>1815</v>
      </c>
      <c r="F14" s="60">
        <v>1781</v>
      </c>
      <c r="G14" s="60">
        <v>2112</v>
      </c>
      <c r="H14" s="60">
        <v>2669</v>
      </c>
      <c r="I14" s="60">
        <v>2874</v>
      </c>
      <c r="J14" s="60">
        <v>2667</v>
      </c>
      <c r="K14" s="60">
        <v>2834</v>
      </c>
      <c r="L14" s="60">
        <v>2640</v>
      </c>
      <c r="M14" s="60">
        <v>2296</v>
      </c>
      <c r="N14" s="60">
        <v>2397</v>
      </c>
      <c r="O14" s="60">
        <v>2783</v>
      </c>
      <c r="P14" s="60">
        <v>3073</v>
      </c>
      <c r="Q14" s="60">
        <v>3378</v>
      </c>
      <c r="R14" s="60">
        <v>2155</v>
      </c>
      <c r="S14" s="60">
        <v>2054</v>
      </c>
      <c r="T14" s="60">
        <v>1688</v>
      </c>
      <c r="U14" s="61">
        <v>1818</v>
      </c>
      <c r="V14" s="54">
        <v>1671</v>
      </c>
      <c r="W14" s="54">
        <v>2143</v>
      </c>
      <c r="X14" s="54">
        <v>1856</v>
      </c>
      <c r="Y14" s="54">
        <v>1914</v>
      </c>
      <c r="Z14" s="59">
        <v>2161</v>
      </c>
      <c r="AA14" s="56">
        <v>2287</v>
      </c>
      <c r="AB14" s="57">
        <v>2337</v>
      </c>
    </row>
    <row r="15" spans="1:28" x14ac:dyDescent="0.2">
      <c r="A15" s="19">
        <v>470000000</v>
      </c>
      <c r="B15" s="2" t="s">
        <v>46</v>
      </c>
      <c r="C15" s="60">
        <v>508</v>
      </c>
      <c r="D15" s="60">
        <v>526</v>
      </c>
      <c r="E15" s="60">
        <f>606+5</f>
        <v>611</v>
      </c>
      <c r="F15" s="60">
        <v>725</v>
      </c>
      <c r="G15" s="60">
        <v>1061</v>
      </c>
      <c r="H15" s="60">
        <v>1457</v>
      </c>
      <c r="I15" s="60">
        <v>1954</v>
      </c>
      <c r="J15" s="60">
        <v>2108</v>
      </c>
      <c r="K15" s="60">
        <v>1690</v>
      </c>
      <c r="L15" s="60">
        <v>1455</v>
      </c>
      <c r="M15" s="60">
        <v>985</v>
      </c>
      <c r="N15" s="60">
        <v>1015</v>
      </c>
      <c r="O15" s="60">
        <v>1277</v>
      </c>
      <c r="P15" s="60">
        <v>1142</v>
      </c>
      <c r="Q15" s="60">
        <v>986</v>
      </c>
      <c r="R15" s="60">
        <v>843</v>
      </c>
      <c r="S15" s="60">
        <v>668</v>
      </c>
      <c r="T15" s="60">
        <v>512</v>
      </c>
      <c r="U15" s="61">
        <v>445</v>
      </c>
      <c r="V15" s="54">
        <v>485</v>
      </c>
      <c r="W15" s="54">
        <v>721</v>
      </c>
      <c r="X15" s="54">
        <v>614</v>
      </c>
      <c r="Y15" s="54">
        <v>836</v>
      </c>
      <c r="Z15" s="59">
        <v>832</v>
      </c>
      <c r="AA15" s="56">
        <v>746</v>
      </c>
      <c r="AB15" s="57">
        <v>769</v>
      </c>
    </row>
    <row r="16" spans="1:28" x14ac:dyDescent="0.2">
      <c r="A16" s="19">
        <v>550000000</v>
      </c>
      <c r="B16" s="2" t="s">
        <v>39</v>
      </c>
      <c r="C16" s="60">
        <v>1316</v>
      </c>
      <c r="D16" s="60">
        <v>1670</v>
      </c>
      <c r="E16" s="60">
        <f>1622+35</f>
        <v>1657</v>
      </c>
      <c r="F16" s="60">
        <v>2375</v>
      </c>
      <c r="G16" s="60">
        <v>2993</v>
      </c>
      <c r="H16" s="60">
        <v>4477</v>
      </c>
      <c r="I16" s="60">
        <v>4405</v>
      </c>
      <c r="J16" s="60">
        <v>4495</v>
      </c>
      <c r="K16" s="60">
        <v>3928</v>
      </c>
      <c r="L16" s="60">
        <v>3920</v>
      </c>
      <c r="M16" s="60">
        <v>4058</v>
      </c>
      <c r="N16" s="60">
        <v>3313</v>
      </c>
      <c r="O16" s="60">
        <v>3582</v>
      </c>
      <c r="P16" s="60">
        <v>3699</v>
      </c>
      <c r="Q16" s="60">
        <v>2830</v>
      </c>
      <c r="R16" s="60">
        <v>2455</v>
      </c>
      <c r="S16" s="60">
        <v>2393</v>
      </c>
      <c r="T16" s="60">
        <v>1970</v>
      </c>
      <c r="U16" s="61">
        <v>2097</v>
      </c>
      <c r="V16" s="54">
        <v>2432</v>
      </c>
      <c r="W16" s="54">
        <v>2363</v>
      </c>
      <c r="X16" s="54">
        <v>2619</v>
      </c>
      <c r="Y16" s="54">
        <v>3191</v>
      </c>
      <c r="Z16" s="59">
        <v>2275</v>
      </c>
      <c r="AA16" s="56">
        <v>2001</v>
      </c>
      <c r="AB16" s="57">
        <v>2017</v>
      </c>
    </row>
    <row r="17" spans="1:28" x14ac:dyDescent="0.2">
      <c r="A17" s="19">
        <v>590000000</v>
      </c>
      <c r="B17" s="2" t="s">
        <v>47</v>
      </c>
      <c r="C17" s="60">
        <v>602</v>
      </c>
      <c r="D17" s="60">
        <v>692</v>
      </c>
      <c r="E17" s="60">
        <f>976+16</f>
        <v>992</v>
      </c>
      <c r="F17" s="60">
        <v>1252</v>
      </c>
      <c r="G17" s="60">
        <v>1492</v>
      </c>
      <c r="H17" s="60">
        <v>2000</v>
      </c>
      <c r="I17" s="60">
        <v>2214</v>
      </c>
      <c r="J17" s="60">
        <v>2281</v>
      </c>
      <c r="K17" s="60">
        <v>2311</v>
      </c>
      <c r="L17" s="60">
        <v>1902</v>
      </c>
      <c r="M17" s="60">
        <v>1543</v>
      </c>
      <c r="N17" s="60">
        <v>1413</v>
      </c>
      <c r="O17" s="60">
        <v>1249</v>
      </c>
      <c r="P17" s="60">
        <v>1231</v>
      </c>
      <c r="Q17" s="60">
        <v>1115</v>
      </c>
      <c r="R17" s="60">
        <v>834</v>
      </c>
      <c r="S17" s="60">
        <v>627</v>
      </c>
      <c r="T17" s="60">
        <v>510</v>
      </c>
      <c r="U17" s="61">
        <v>746</v>
      </c>
      <c r="V17" s="54">
        <v>1069</v>
      </c>
      <c r="W17" s="54">
        <v>930</v>
      </c>
      <c r="X17" s="54">
        <v>991</v>
      </c>
      <c r="Y17" s="54">
        <v>1043</v>
      </c>
      <c r="Z17" s="59">
        <v>954</v>
      </c>
      <c r="AA17" s="56">
        <v>738</v>
      </c>
      <c r="AB17" s="57">
        <v>664</v>
      </c>
    </row>
    <row r="18" spans="1:28" x14ac:dyDescent="0.2">
      <c r="A18" s="19">
        <v>610000000</v>
      </c>
      <c r="B18" s="2" t="s">
        <v>48</v>
      </c>
      <c r="C18" s="62">
        <v>575</v>
      </c>
      <c r="D18" s="62">
        <v>879</v>
      </c>
      <c r="E18" s="62">
        <v>934</v>
      </c>
      <c r="F18" s="62">
        <v>971</v>
      </c>
      <c r="G18" s="62">
        <v>1490</v>
      </c>
      <c r="H18" s="62">
        <v>2173</v>
      </c>
      <c r="I18" s="62">
        <v>2279</v>
      </c>
      <c r="J18" s="62">
        <v>2074</v>
      </c>
      <c r="K18" s="62">
        <v>2357</v>
      </c>
      <c r="L18" s="62">
        <v>2150</v>
      </c>
      <c r="M18" s="62">
        <v>2452</v>
      </c>
      <c r="N18" s="62">
        <v>3024</v>
      </c>
      <c r="O18" s="62">
        <v>2822</v>
      </c>
      <c r="P18" s="62">
        <v>2109</v>
      </c>
      <c r="Q18" s="62">
        <v>1593</v>
      </c>
      <c r="R18" s="62">
        <v>1480</v>
      </c>
      <c r="S18" s="62">
        <v>1338</v>
      </c>
      <c r="T18" s="62">
        <v>966</v>
      </c>
      <c r="U18" s="63">
        <v>999</v>
      </c>
      <c r="V18" s="54">
        <v>1079</v>
      </c>
      <c r="W18" s="54">
        <v>1339</v>
      </c>
      <c r="X18" s="54">
        <v>1454</v>
      </c>
      <c r="Y18" s="54">
        <v>1588</v>
      </c>
      <c r="Z18" s="59">
        <v>1138</v>
      </c>
      <c r="AA18" s="56">
        <v>1293</v>
      </c>
      <c r="AB18" s="57">
        <v>1480</v>
      </c>
    </row>
    <row r="19" spans="1:28" x14ac:dyDescent="0.2">
      <c r="A19" s="19">
        <v>620000000</v>
      </c>
      <c r="B19" s="2" t="s">
        <v>49</v>
      </c>
      <c r="C19" s="58" t="s">
        <v>31</v>
      </c>
      <c r="D19" s="58" t="s">
        <v>31</v>
      </c>
      <c r="E19" s="58" t="s">
        <v>31</v>
      </c>
      <c r="F19" s="58" t="s">
        <v>31</v>
      </c>
      <c r="G19" s="58" t="s">
        <v>31</v>
      </c>
      <c r="H19" s="58" t="s">
        <v>31</v>
      </c>
      <c r="I19" s="58" t="s">
        <v>31</v>
      </c>
      <c r="J19" s="58" t="s">
        <v>31</v>
      </c>
      <c r="K19" s="58" t="s">
        <v>31</v>
      </c>
      <c r="L19" s="58" t="s">
        <v>31</v>
      </c>
      <c r="M19" s="58" t="s">
        <v>31</v>
      </c>
      <c r="N19" s="58" t="s">
        <v>31</v>
      </c>
      <c r="O19" s="58" t="s">
        <v>31</v>
      </c>
      <c r="P19" s="58" t="s">
        <v>31</v>
      </c>
      <c r="Q19" s="58" t="s">
        <v>31</v>
      </c>
      <c r="R19" s="58" t="s">
        <v>31</v>
      </c>
      <c r="S19" s="58" t="s">
        <v>31</v>
      </c>
      <c r="T19" s="58" t="s">
        <v>31</v>
      </c>
      <c r="U19" s="58" t="s">
        <v>31</v>
      </c>
      <c r="V19" s="58" t="s">
        <v>31</v>
      </c>
      <c r="W19" s="58" t="s">
        <v>31</v>
      </c>
      <c r="X19" s="58" t="s">
        <v>31</v>
      </c>
      <c r="Y19" s="54">
        <v>87</v>
      </c>
      <c r="Z19" s="59">
        <v>113</v>
      </c>
      <c r="AA19" s="56">
        <v>92</v>
      </c>
      <c r="AB19" s="57">
        <v>146</v>
      </c>
    </row>
    <row r="20" spans="1:28" x14ac:dyDescent="0.2">
      <c r="A20" s="19">
        <v>630000000</v>
      </c>
      <c r="B20" s="2" t="s">
        <v>50</v>
      </c>
      <c r="C20" s="60">
        <v>3617</v>
      </c>
      <c r="D20" s="60">
        <v>3736</v>
      </c>
      <c r="E20" s="60">
        <f>4437+104</f>
        <v>4541</v>
      </c>
      <c r="F20" s="60">
        <v>5079</v>
      </c>
      <c r="G20" s="60">
        <v>6089</v>
      </c>
      <c r="H20" s="60">
        <v>7436</v>
      </c>
      <c r="I20" s="60">
        <v>7640</v>
      </c>
      <c r="J20" s="60">
        <v>7348</v>
      </c>
      <c r="K20" s="60">
        <v>7976</v>
      </c>
      <c r="L20" s="60">
        <v>7527</v>
      </c>
      <c r="M20" s="60">
        <v>7589</v>
      </c>
      <c r="N20" s="60">
        <v>7558</v>
      </c>
      <c r="O20" s="60">
        <v>8311</v>
      </c>
      <c r="P20" s="60">
        <v>7621</v>
      </c>
      <c r="Q20" s="60">
        <v>7126</v>
      </c>
      <c r="R20" s="60">
        <v>4968</v>
      </c>
      <c r="S20" s="60">
        <v>4390</v>
      </c>
      <c r="T20" s="60">
        <v>4360</v>
      </c>
      <c r="U20" s="61">
        <v>4307</v>
      </c>
      <c r="V20" s="54">
        <v>4609</v>
      </c>
      <c r="W20" s="54">
        <v>4723</v>
      </c>
      <c r="X20" s="54">
        <v>5435</v>
      </c>
      <c r="Y20" s="54">
        <v>2218</v>
      </c>
      <c r="Z20" s="59">
        <v>2569</v>
      </c>
      <c r="AA20" s="56">
        <v>2405</v>
      </c>
      <c r="AB20" s="57">
        <v>2130</v>
      </c>
    </row>
    <row r="21" spans="1:28" x14ac:dyDescent="0.2">
      <c r="A21" s="19">
        <v>710000000</v>
      </c>
      <c r="B21" s="2" t="s">
        <v>51</v>
      </c>
      <c r="C21" s="60">
        <v>1653</v>
      </c>
      <c r="D21" s="60">
        <v>1803</v>
      </c>
      <c r="E21" s="60">
        <f>1818+3</f>
        <v>1821</v>
      </c>
      <c r="F21" s="60">
        <v>2922</v>
      </c>
      <c r="G21" s="60">
        <v>3402</v>
      </c>
      <c r="H21" s="60">
        <v>4822</v>
      </c>
      <c r="I21" s="60">
        <v>4942</v>
      </c>
      <c r="J21" s="60">
        <v>6066</v>
      </c>
      <c r="K21" s="60">
        <v>7176</v>
      </c>
      <c r="L21" s="60">
        <v>6178</v>
      </c>
      <c r="M21" s="60">
        <v>5856</v>
      </c>
      <c r="N21" s="60">
        <v>5900</v>
      </c>
      <c r="O21" s="60">
        <v>5828</v>
      </c>
      <c r="P21" s="60">
        <v>5769</v>
      </c>
      <c r="Q21" s="60">
        <v>6755</v>
      </c>
      <c r="R21" s="60">
        <v>7837</v>
      </c>
      <c r="S21" s="60">
        <v>6849</v>
      </c>
      <c r="T21" s="60">
        <v>7049</v>
      </c>
      <c r="U21" s="61">
        <v>6659</v>
      </c>
      <c r="V21" s="54">
        <v>6594</v>
      </c>
      <c r="W21" s="54">
        <v>7396</v>
      </c>
      <c r="X21" s="54">
        <v>6842</v>
      </c>
      <c r="Y21" s="54">
        <v>7742</v>
      </c>
      <c r="Z21" s="59">
        <v>7499</v>
      </c>
      <c r="AA21" s="56">
        <v>7784</v>
      </c>
      <c r="AB21" s="57">
        <v>8290</v>
      </c>
    </row>
    <row r="22" spans="1:28" x14ac:dyDescent="0.2">
      <c r="A22" s="19">
        <v>750000000</v>
      </c>
      <c r="B22" s="2" t="s">
        <v>36</v>
      </c>
      <c r="C22" s="60">
        <v>11300</v>
      </c>
      <c r="D22" s="60">
        <v>11672</v>
      </c>
      <c r="E22" s="60">
        <f>12992+455</f>
        <v>13447</v>
      </c>
      <c r="F22" s="60">
        <v>16129</v>
      </c>
      <c r="G22" s="60">
        <v>18375</v>
      </c>
      <c r="H22" s="60">
        <v>21422</v>
      </c>
      <c r="I22" s="60">
        <v>24866</v>
      </c>
      <c r="J22" s="60">
        <v>28872</v>
      </c>
      <c r="K22" s="60">
        <v>31891</v>
      </c>
      <c r="L22" s="60">
        <v>30127</v>
      </c>
      <c r="M22" s="60">
        <v>28876</v>
      </c>
      <c r="N22" s="60">
        <v>27144</v>
      </c>
      <c r="O22" s="60">
        <v>27626</v>
      </c>
      <c r="P22" s="60">
        <v>26232</v>
      </c>
      <c r="Q22" s="60">
        <v>26751</v>
      </c>
      <c r="R22" s="60">
        <v>21608</v>
      </c>
      <c r="S22" s="60">
        <v>18433</v>
      </c>
      <c r="T22" s="60">
        <v>17394</v>
      </c>
      <c r="U22" s="61">
        <v>17078</v>
      </c>
      <c r="V22" s="54">
        <v>16997</v>
      </c>
      <c r="W22" s="54">
        <v>18122</v>
      </c>
      <c r="X22" s="54">
        <v>18963</v>
      </c>
      <c r="Y22" s="54">
        <v>21530</v>
      </c>
      <c r="Z22" s="59">
        <v>21776</v>
      </c>
      <c r="AA22" s="56">
        <v>20468</v>
      </c>
      <c r="AB22" s="57">
        <v>23126</v>
      </c>
    </row>
    <row r="23" spans="1:28" x14ac:dyDescent="0.2">
      <c r="A23" s="69">
        <v>790000000</v>
      </c>
      <c r="B23" s="20" t="s">
        <v>52</v>
      </c>
      <c r="C23" s="64">
        <v>1884</v>
      </c>
      <c r="D23" s="64">
        <v>2679</v>
      </c>
      <c r="E23" s="64">
        <f>3682+63</f>
        <v>3745</v>
      </c>
      <c r="F23" s="64">
        <v>5108</v>
      </c>
      <c r="G23" s="64">
        <v>6973</v>
      </c>
      <c r="H23" s="64">
        <v>11001</v>
      </c>
      <c r="I23" s="64">
        <v>10766</v>
      </c>
      <c r="J23" s="64">
        <v>10804</v>
      </c>
      <c r="K23" s="64">
        <v>12585</v>
      </c>
      <c r="L23" s="64">
        <v>10360</v>
      </c>
      <c r="M23" s="64">
        <v>10132</v>
      </c>
      <c r="N23" s="64">
        <v>8839</v>
      </c>
      <c r="O23" s="64">
        <v>10075</v>
      </c>
      <c r="P23" s="64">
        <v>11887</v>
      </c>
      <c r="Q23" s="64">
        <v>12650</v>
      </c>
      <c r="R23" s="64">
        <v>13985</v>
      </c>
      <c r="S23" s="64">
        <v>16309</v>
      </c>
      <c r="T23" s="64">
        <v>13709</v>
      </c>
      <c r="U23" s="65">
        <v>14469</v>
      </c>
      <c r="V23" s="66">
        <v>16394</v>
      </c>
      <c r="W23" s="66">
        <v>19228</v>
      </c>
      <c r="X23" s="66">
        <v>15269</v>
      </c>
      <c r="Y23" s="66">
        <v>18309</v>
      </c>
      <c r="Z23" s="67">
        <v>20157</v>
      </c>
      <c r="AA23" s="67">
        <v>18150</v>
      </c>
      <c r="AB23" s="68">
        <v>16253</v>
      </c>
    </row>
    <row r="24" spans="1:28" x14ac:dyDescent="0.2">
      <c r="A24" s="9"/>
      <c r="B24" s="21" t="s">
        <v>53</v>
      </c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14"/>
      <c r="W24" s="14"/>
      <c r="X24" s="14"/>
      <c r="Y24" s="29"/>
      <c r="Z24" s="14"/>
      <c r="AA24" s="14"/>
      <c r="AB2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Metadata</vt:lpstr>
      <vt:lpstr>Conventions</vt:lpstr>
      <vt:lpstr>Indicator</vt:lpstr>
      <vt:lpstr>women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a.salikova</cp:lastModifiedBy>
  <cp:lastPrinted>2024-06-21T07:32:59Z</cp:lastPrinted>
  <dcterms:created xsi:type="dcterms:W3CDTF">2009-03-11T05:00:38Z</dcterms:created>
  <dcterms:modified xsi:type="dcterms:W3CDTF">2026-01-22T07:19:24Z</dcterms:modified>
</cp:coreProperties>
</file>