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d.adilbek\Desktop\ODIN 2025-2026\21.1.b Выбросы парниковых газов\"/>
    </mc:Choice>
  </mc:AlternateContent>
  <bookViews>
    <workbookView xWindow="3105" yWindow="-270" windowWidth="24135" windowHeight="12720" activeTab="2"/>
  </bookViews>
  <sheets>
    <sheet name="B-3" sheetId="1" r:id="rId1"/>
    <sheet name="B-3 GWP" sheetId="2" r:id="rId2"/>
    <sheet name="Метаданные" sheetId="3" r:id="rId3"/>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31" i="1" l="1"/>
  <c r="X31" i="1"/>
  <c r="W31" i="1"/>
  <c r="V31" i="1"/>
  <c r="U31" i="1"/>
  <c r="T31" i="1"/>
  <c r="S31" i="1"/>
  <c r="R31" i="1"/>
  <c r="Q31" i="1"/>
  <c r="P31" i="1"/>
  <c r="O31" i="1"/>
  <c r="N31" i="1"/>
  <c r="M31" i="1"/>
  <c r="L31" i="1"/>
  <c r="K31" i="1"/>
  <c r="J31" i="1"/>
  <c r="I31" i="1"/>
  <c r="H31" i="1"/>
  <c r="G31" i="1"/>
  <c r="F31" i="1"/>
  <c r="E31" i="1"/>
  <c r="D31" i="1"/>
  <c r="AD29" i="1"/>
  <c r="AB29" i="1"/>
  <c r="AA29" i="1"/>
  <c r="Y29" i="1"/>
  <c r="X29" i="1"/>
  <c r="W29" i="1"/>
  <c r="V29" i="1"/>
  <c r="U29" i="1"/>
  <c r="T29" i="1"/>
  <c r="S29" i="1"/>
  <c r="E29" i="1"/>
  <c r="D29" i="1"/>
  <c r="V28" i="1"/>
  <c r="U28" i="1"/>
  <c r="T28" i="1"/>
  <c r="S28" i="1"/>
  <c r="R28" i="1"/>
  <c r="R29" i="1" s="1"/>
  <c r="Q28" i="1"/>
  <c r="Q29" i="1" s="1"/>
  <c r="P28" i="1"/>
  <c r="P29" i="1" s="1"/>
  <c r="O28" i="1"/>
  <c r="O29" i="1" s="1"/>
  <c r="N28" i="1"/>
  <c r="N29" i="1" s="1"/>
  <c r="M28" i="1"/>
  <c r="M29" i="1" s="1"/>
  <c r="L28" i="1"/>
  <c r="L29" i="1" s="1"/>
  <c r="K28" i="1"/>
  <c r="K29" i="1" s="1"/>
  <c r="J28" i="1"/>
  <c r="J29" i="1" s="1"/>
  <c r="I28" i="1"/>
  <c r="I29" i="1" s="1"/>
  <c r="H28" i="1"/>
  <c r="H29" i="1" s="1"/>
  <c r="G28" i="1"/>
  <c r="G29" i="1" s="1"/>
  <c r="F28" i="1"/>
  <c r="F29" i="1" s="1"/>
  <c r="E28" i="1"/>
  <c r="D28" i="1"/>
  <c r="AD27" i="1"/>
  <c r="AC27" i="1"/>
  <c r="AB27" i="1"/>
  <c r="AA27" i="1"/>
  <c r="Z27" i="1"/>
  <c r="Y27" i="1"/>
  <c r="X27" i="1"/>
  <c r="W27" i="1"/>
  <c r="V27" i="1"/>
  <c r="U27" i="1"/>
  <c r="T27" i="1"/>
  <c r="S27" i="1"/>
  <c r="R27" i="1"/>
  <c r="Q27" i="1"/>
  <c r="P27" i="1"/>
  <c r="O27" i="1"/>
  <c r="N27" i="1"/>
  <c r="M27" i="1"/>
  <c r="L27" i="1"/>
  <c r="K27" i="1"/>
  <c r="J27" i="1"/>
  <c r="I27" i="1"/>
  <c r="H27" i="1"/>
  <c r="G27" i="1"/>
  <c r="F27" i="1"/>
  <c r="E27" i="1"/>
  <c r="AD16" i="1"/>
  <c r="AC16" i="1"/>
  <c r="AB16" i="1"/>
  <c r="AA16" i="1"/>
  <c r="Z16" i="1"/>
  <c r="Y16" i="1"/>
  <c r="X16" i="1"/>
  <c r="W16" i="1"/>
  <c r="V16" i="1"/>
  <c r="U16" i="1"/>
  <c r="T16" i="1"/>
  <c r="S16" i="1"/>
  <c r="R16" i="1"/>
  <c r="Q16" i="1"/>
  <c r="P16" i="1"/>
  <c r="O16" i="1"/>
  <c r="N16" i="1"/>
  <c r="M16" i="1"/>
  <c r="L16" i="1"/>
  <c r="K16" i="1"/>
  <c r="J16" i="1"/>
  <c r="I16" i="1"/>
  <c r="H16" i="1"/>
  <c r="G16" i="1"/>
  <c r="F16" i="1"/>
  <c r="E16" i="1"/>
  <c r="D16" i="1"/>
</calcChain>
</file>

<file path=xl/sharedStrings.xml><?xml version="1.0" encoding="utf-8"?>
<sst xmlns="http://schemas.openxmlformats.org/spreadsheetml/2006/main" count="180" uniqueCount="162">
  <si>
    <t>Диоксид углерода</t>
  </si>
  <si>
    <t>1  </t>
  </si>
  <si>
    <t>298  </t>
  </si>
  <si>
    <t>25  </t>
  </si>
  <si>
    <t>14,800  </t>
  </si>
  <si>
    <t>675  </t>
  </si>
  <si>
    <t>3,500  </t>
  </si>
  <si>
    <t>1,430  </t>
  </si>
  <si>
    <t>4,470  </t>
  </si>
  <si>
    <t>124  </t>
  </si>
  <si>
    <t>3,220  </t>
  </si>
  <si>
    <t>9,810  </t>
  </si>
  <si>
    <t>1030  </t>
  </si>
  <si>
    <t>794  </t>
  </si>
  <si>
    <t>1,640  </t>
  </si>
  <si>
    <t>17,200  </t>
  </si>
  <si>
    <t>7,390  </t>
  </si>
  <si>
    <t>12,200  </t>
  </si>
  <si>
    <t>8,830  </t>
  </si>
  <si>
    <t>10,300  </t>
  </si>
  <si>
    <t>C4F10</t>
  </si>
  <si>
    <t>8,860  </t>
  </si>
  <si>
    <t>C5F12</t>
  </si>
  <si>
    <t>9,160  </t>
  </si>
  <si>
    <t>C6F14</t>
  </si>
  <si>
    <t>9,300  </t>
  </si>
  <si>
    <t>C10F18</t>
  </si>
  <si>
    <t>&gt;7,500  </t>
  </si>
  <si>
    <t>SF5CF3</t>
  </si>
  <si>
    <t>17,700  </t>
  </si>
  <si>
    <t>22,800  </t>
  </si>
  <si>
    <t xml:space="preserve">
Гидрофторуглероды (ГФУ)</t>
  </si>
  <si>
    <t>Перфторированные соединения (ПФУ)</t>
  </si>
  <si>
    <t xml:space="preserve">Закись азота </t>
  </si>
  <si>
    <t>Метан</t>
  </si>
  <si>
    <t>ГФУ-23  </t>
  </si>
  <si>
    <t>ГФУ-32  </t>
  </si>
  <si>
    <t>ГФУ-125  </t>
  </si>
  <si>
    <t>ГФУ-134a  </t>
  </si>
  <si>
    <t>ГФУ-143a  </t>
  </si>
  <si>
    <t>ГФУ-152a  </t>
  </si>
  <si>
    <t>ГФУ-227ea  </t>
  </si>
  <si>
    <t>ГФУ-236fa  </t>
  </si>
  <si>
    <t>ГФУ-245fa  </t>
  </si>
  <si>
    <t>ГФУ-365mfc  </t>
  </si>
  <si>
    <t>ГФУ-43-10mee  </t>
  </si>
  <si>
    <t>Трифторид азота</t>
  </si>
  <si>
    <t>ПФУ-14  </t>
  </si>
  <si>
    <t>ПФУ-116  </t>
  </si>
  <si>
    <t>ПФУ-218  </t>
  </si>
  <si>
    <t>ПФУ-318  </t>
  </si>
  <si>
    <t>ПФУ-3-1-10  </t>
  </si>
  <si>
    <t>ПФУ-4-1-12  </t>
  </si>
  <si>
    <t>ПФУ-5-1-14  </t>
  </si>
  <si>
    <t>ПФУ-9-1-18  </t>
  </si>
  <si>
    <t>Гексафторид серы</t>
  </si>
  <si>
    <t xml:space="preserve">                                                                                                                                                   </t>
  </si>
  <si>
    <t>Трифторметил пентафторида серы</t>
  </si>
  <si>
    <t>Глоссарий</t>
  </si>
  <si>
    <t xml:space="preserve">Парниктік газдар шығарындылары (ПГ)       </t>
  </si>
  <si>
    <t xml:space="preserve">Шығарындылардың абсолюттік мәндері (СО2 баламасында) </t>
  </si>
  <si>
    <t>Бірлігі</t>
  </si>
  <si>
    <t>Көміртегі диоксиді</t>
  </si>
  <si>
    <t xml:space="preserve">ГФК </t>
  </si>
  <si>
    <t xml:space="preserve">ПФК </t>
  </si>
  <si>
    <t>Жерді пайдалануда ПГ сіңіру тренді және жер пайдаланудағы, орман шаруашылығындағы  өзгеріс     (ЖПОШӨ)</t>
  </si>
  <si>
    <t>олардан тұрақты көздерде өртеу</t>
  </si>
  <si>
    <t>олардан - мобильді көздерде өртеу</t>
  </si>
  <si>
    <t>Өнеркәсіптік үдерістер және өнімдерді пайдалану</t>
  </si>
  <si>
    <t>Ауыл шаруашылығы</t>
  </si>
  <si>
    <t>Жерді пайдалану және орман шаруашылығы</t>
  </si>
  <si>
    <t>Қалдықтар</t>
  </si>
  <si>
    <t>Ел халқы</t>
  </si>
  <si>
    <t>Ел алаңы</t>
  </si>
  <si>
    <t>Елдің алаңына шаққандағы парниктік газдардың жиынтық шығарындылары 9 жол / 21 жол</t>
  </si>
  <si>
    <t xml:space="preserve">ЖІӨ бірлігіне шаққандағы парниктік газдардың жиынтық шығарындылары    </t>
  </si>
  <si>
    <t>млн.т/жыл</t>
  </si>
  <si>
    <t>1000 т / жыл</t>
  </si>
  <si>
    <t>млн.т/ жыл</t>
  </si>
  <si>
    <t>адам</t>
  </si>
  <si>
    <t xml:space="preserve">т СО2-балама/ халықтың жан басына    </t>
  </si>
  <si>
    <t>1000 км²</t>
  </si>
  <si>
    <t xml:space="preserve">1000 т СО2-балама/км²        </t>
  </si>
  <si>
    <t xml:space="preserve">т СО2-балама/1000 доллар          </t>
  </si>
  <si>
    <t>оның ішінде-ұйымдастырылмаған шығарындылар*</t>
  </si>
  <si>
    <t>Еріткіштерді және басқа өнімдерді пайдалану **</t>
  </si>
  <si>
    <t>Секторлар бойынша жиынтық шығарындылар (СО2 баламасында)</t>
  </si>
  <si>
    <t>Энергетика (барлығы)</t>
  </si>
  <si>
    <t>Ескертпелер</t>
  </si>
  <si>
    <t>* - "Еріткіштерді және басқа өнімдерді пайдалану "" өнеркәсіптік процестер, еріткіштерді және басқа өнімдерді пайдалану " санатына кіреді, бұл категорияны одан ПГ шығарындыларының өте төмен болуына байланысты бөлек бөлу орынсыз</t>
  </si>
  <si>
    <t>Кесте Монреаль хаттамасымен реттелмейтін көздерден антропогендік шығарындылардың және парниктік газдарды сіңірушілердің абсорбциясының кадастры туралы Қазақстан Республикасының ұлттық баяндамасымен бірге берілетін Есептіліктің жалпы форматының (CRF) кестелеріне сәйкес келеді. https://unfccc.int/documents/226415</t>
  </si>
  <si>
    <t>Жағумен байланысты емес шығарындылар: Жанбай тасталатын энергетикалық сектордағы парниктік газдардың шығарындылары.</t>
  </si>
  <si>
    <t>F-газдар: гидрофторкөміртектер( ГФҚ), перфторкөміртектер (ПФҚ) және күкірт гексафториді (SF6)</t>
  </si>
  <si>
    <t>PGP (GWP): жаһандық жылынудың әлеуеті: парниктік газдың атмосферада жылуды қаншалықты қамтитынын салыстырмалы көрсеткіші. Ол белгілі бір газ массасы алынған жылу мөлшерін көміртегі диоксидінің ұқсас массасы алынған жылу санымен салыстырады. МАБ белгілі бір уақыт аралығында, әдетте 20, 100 немесе 500 жыл үшін есептеледі. ПГП көміртегі диоксидінің факторы ретінде көрінеді (ПГП 1 бойынша стандартталған).</t>
  </si>
  <si>
    <t>ЖІӨ: ішкі жалпы өнім</t>
  </si>
  <si>
    <t>ПОҚ: сатып алу қабілетінің тепе-теңдігі</t>
  </si>
  <si>
    <t>Халықаралық доллар: ПОҚ бойынша ЖІӨ есептеу үшін пайдаланылатын ақша бірлігі.</t>
  </si>
  <si>
    <t>Тиісті парниктік газдар үшін жаһандық жылыну әлеуеті</t>
  </si>
  <si>
    <t>Ақпарат көзі: климаттың өзгеруі бойынша үкіметаралық сарапшылар тобының төртінші бағалау баяндамасы, 2007: жұмыс тобы I баяндама "физикалық ғылыми негіз" (http://www.ipcc.ch/pdf/assessment-report/ar4/wg1/ar4-wg1-chapter2.pdf)</t>
  </si>
  <si>
    <t>Жалпы атауы</t>
  </si>
  <si>
    <t xml:space="preserve">химиялық формула </t>
  </si>
  <si>
    <t>100 жылдық кезеңге арналған жаһандық жылыну әлеуеті</t>
  </si>
  <si>
    <t>Ескертпе</t>
  </si>
  <si>
    <t>CO2-эквивалентінде ұсынылған әртүрлі ПГ шығарындылары туралы деректерді жаһандық жылыну әлеуетінің тұжырымдамасы (GWP) негізінде біріктіру үшін.ПГП бұл атмосферадағы жаһандық жылынуға ықпал ету үшін парниктік газдың әлеуеті. Ол көміртегі диоксидінің ұқсас массасын сіңіретін жылу мөлшерін (GWP 1-де стандартталған) мәселеде белгілі бір газ массасына алынған жылу мөлшерін салыстырады)</t>
  </si>
  <si>
    <t xml:space="preserve">Парниктік газдар шығарындылары </t>
  </si>
  <si>
    <t>Өлшем бірлігі</t>
  </si>
  <si>
    <t>Парниктік газдар-көрінетін диапазонда жоғары мөлдірлігі бар және жылу инфрақызыл диапазонда жоғары сіңуі бар газдар. Бұл көрсеткіш Біріккен Ұлттар Ұйымының Климаттың өзгеруі туралы негіздемелік конвенциясының (БҰҰ КӨНК) Киото хаттамасына енгізілген парниктік газдардың (ПГ) антропогендік шығарындыларының өлшемі болып табылады: көміртегі диоксиді (CO2), азот шала тотығы (N2O), метан (CH4), гидрофторкөміртектер (ГФҚ), перфторкөміртектер (ПФҚ) және күкірт гексафториді (SF6). Осы газдар шығарындыларының шамасы туралы деректер тұтастай алғанда жер пайдаланудағы көздер мен абсорбцияны, жер пайдаланудың және орман шаруашылығының (ЖМЗШ) өзгеруін ескере отырып ұсынылған. ПГ шоғырлануының артуы жердің климатына теріс әсер етуі мүмкін және экожүйелер, елді мекендер, ауыл шаруашылығы және әлеуметтік-экономикалық қызметтің басқа түрлері үшін осы өзгерістің ықтимал қолайсыз салдарларына әкелуі мүмкін. ПГ-ның әрқайсысы атмосферада болу уақытына және жердің жылу сәулесін сіңіру қабілетіне байланысты жаһандық жылыну процесіне әсер етеді. Үш PG, яғни CO2, CH4 және N2O, климаттың өзгеруіне әкелетін экологиялық жүктеме көлемінің шамамен 98% құрайды. Сонымен бірге, ПФУ, ГФУ және SF6 атмосферада көмірқышқыл газымен, метанмен және азот оксидімен салыстырғанда едәуір уақытқа ие.</t>
  </si>
  <si>
    <t>Көрсеткіш СО2 эквивалентінің миллион тоннасымен өлшенеді. Мемлекетаралық салыстыру мақсатында көрсеткішті сондай-ақ елдің км2 аумағында мың тонна етіп қалыптастыру ұсынылады.</t>
  </si>
  <si>
    <t xml:space="preserve">Парниктік газдар эмиссиясын есептеуді қоршаған орта жөніндегі уәкілетті органның ведомстволық бағынысты ұйымы атмосферадағы парниктік газдар концентрациясының өзгеруіне әкелетін қызмет түрлері бойынша парниктік газдардың Ұлттық кадастры негізінде жүргізеді (парниктік газдарды сіңіру көздерін ескере отырып). Ішек ашытуына байланысты ауыл шаруашылығындағы метан эмиссиясы туралы жыл сайынғы деректер жануарлардың әртүрлі түрлерінің саны туралы деректер негізінде есептеледі. Эмиссияның аударым коэффициенттері шығарындылар көлемін антропогендік қызмет туралы статистикалық деректермен байланыстырады. Парниктік газдар шығарындыларының көлемін есептеудің жеңілдетілген әдісін былайша білдіруге болады:
Парниктік газдар шығарындылары = антропогендік қызмет туралы деректер * эмиссия коэффициенті
Есептеу үшін БҰҰ КӨНК шеңберінде әзірленген халықаралық қабылданған эмиссия коэффициенттері де, эмиссияның ұлттық коэффициенттері де қолданылады.
</t>
  </si>
  <si>
    <t>Халықтың орташа жылдық саны https://stat.gov.kz/api/getFile/?docId=ESTAT359073</t>
  </si>
  <si>
    <t>Ел алаңы https://stat.gov.kz/api/getFile/?docId=ESTAT371872</t>
  </si>
  <si>
    <r>
      <t>Азоттың шала тотығы (N</t>
    </r>
    <r>
      <rPr>
        <vertAlign val="subscript"/>
        <sz val="12"/>
        <color indexed="8"/>
        <rFont val="Roboto"/>
        <charset val="204"/>
      </rPr>
      <t>2</t>
    </r>
    <r>
      <rPr>
        <sz val="12"/>
        <color indexed="8"/>
        <rFont val="Roboto"/>
        <charset val="204"/>
      </rPr>
      <t>O)</t>
    </r>
  </si>
  <si>
    <r>
      <t xml:space="preserve">Метан </t>
    </r>
    <r>
      <rPr>
        <sz val="12"/>
        <rFont val="Roboto"/>
        <charset val="204"/>
      </rPr>
      <t>(СН</t>
    </r>
    <r>
      <rPr>
        <vertAlign val="subscript"/>
        <sz val="12"/>
        <rFont val="Roboto"/>
        <charset val="204"/>
      </rPr>
      <t>4</t>
    </r>
    <r>
      <rPr>
        <sz val="12"/>
        <rFont val="Roboto"/>
        <charset val="204"/>
      </rPr>
      <t>)</t>
    </r>
  </si>
  <si>
    <r>
      <t>Күкірт гексафториді (SF</t>
    </r>
    <r>
      <rPr>
        <vertAlign val="subscript"/>
        <sz val="12"/>
        <rFont val="Roboto"/>
        <charset val="204"/>
      </rPr>
      <t>6</t>
    </r>
    <r>
      <rPr>
        <sz val="12"/>
        <rFont val="Roboto"/>
        <charset val="204"/>
      </rPr>
      <t>)</t>
    </r>
  </si>
  <si>
    <r>
      <rPr>
        <b/>
        <sz val="11"/>
        <color theme="1"/>
        <rFont val="Roboto"/>
        <charset val="204"/>
      </rPr>
      <t xml:space="preserve">Жиынтық шығарындылар (СО2 баламасында)    </t>
    </r>
    <r>
      <rPr>
        <b/>
        <sz val="11"/>
        <color indexed="10"/>
        <rFont val="Roboto"/>
        <charset val="204"/>
      </rPr>
      <t xml:space="preserve"> </t>
    </r>
    <r>
      <rPr>
        <b/>
        <sz val="11"/>
        <rFont val="Roboto"/>
        <charset val="204"/>
      </rPr>
      <t>ЖПОШӨ есебінсіз</t>
    </r>
    <r>
      <rPr>
        <b/>
        <sz val="11"/>
        <color theme="1"/>
        <rFont val="Roboto"/>
        <charset val="204"/>
      </rPr>
      <t xml:space="preserve">                                        </t>
    </r>
    <r>
      <rPr>
        <sz val="11"/>
        <color theme="1"/>
        <rFont val="Roboto"/>
        <charset val="204"/>
      </rPr>
      <t>1-жол + 2-жол + 3-жол + 0.001 x (4-жол + 5-жол + 6-жол)</t>
    </r>
  </si>
  <si>
    <r>
      <t>Жиынтық шығарындылардың сомасы ЖПОШӨ есебімен  (</t>
    </r>
    <r>
      <rPr>
        <b/>
        <sz val="12"/>
        <rFont val="Roboto"/>
        <charset val="204"/>
      </rPr>
      <t>СO</t>
    </r>
    <r>
      <rPr>
        <b/>
        <vertAlign val="subscript"/>
        <sz val="12"/>
        <rFont val="Roboto"/>
        <charset val="204"/>
      </rPr>
      <t xml:space="preserve">2 </t>
    </r>
    <r>
      <rPr>
        <b/>
        <sz val="12"/>
        <color indexed="8"/>
        <rFont val="Roboto"/>
        <charset val="204"/>
      </rPr>
      <t>баламасында)</t>
    </r>
  </si>
  <si>
    <r>
      <t xml:space="preserve">Халықтың жан басына шаққандағы парниктік газдардың жиынтық  шығарындылары                                </t>
    </r>
    <r>
      <rPr>
        <sz val="11"/>
        <color theme="1"/>
        <rFont val="Roboto"/>
        <charset val="204"/>
      </rPr>
      <t xml:space="preserve">   9 жол / 19 жол</t>
    </r>
  </si>
  <si>
    <t>Ақпарат көзі - Экология және табиғи ресурстар министрлігінің "Жасыл Даму" АҚ</t>
  </si>
  <si>
    <r>
      <t>CO</t>
    </r>
    <r>
      <rPr>
        <vertAlign val="subscript"/>
        <sz val="12"/>
        <color indexed="8"/>
        <rFont val="Roboto"/>
        <charset val="204"/>
      </rPr>
      <t xml:space="preserve">2 </t>
    </r>
    <r>
      <rPr>
        <sz val="12"/>
        <color indexed="8"/>
        <rFont val="Roboto"/>
        <charset val="204"/>
      </rPr>
      <t> </t>
    </r>
  </si>
  <si>
    <r>
      <t>N</t>
    </r>
    <r>
      <rPr>
        <vertAlign val="subscript"/>
        <sz val="12"/>
        <color indexed="8"/>
        <rFont val="Roboto"/>
        <charset val="204"/>
      </rPr>
      <t>2</t>
    </r>
    <r>
      <rPr>
        <sz val="12"/>
        <color indexed="8"/>
        <rFont val="Roboto"/>
        <charset val="204"/>
      </rPr>
      <t>O  </t>
    </r>
  </si>
  <si>
    <r>
      <t>CH</t>
    </r>
    <r>
      <rPr>
        <vertAlign val="subscript"/>
        <sz val="12"/>
        <color indexed="8"/>
        <rFont val="Roboto"/>
        <charset val="204"/>
      </rPr>
      <t xml:space="preserve">4 </t>
    </r>
    <r>
      <rPr>
        <sz val="12"/>
        <color indexed="8"/>
        <rFont val="Roboto"/>
        <charset val="204"/>
      </rPr>
      <t> </t>
    </r>
  </si>
  <si>
    <r>
      <t>CHF</t>
    </r>
    <r>
      <rPr>
        <vertAlign val="subscript"/>
        <sz val="12"/>
        <color indexed="8"/>
        <rFont val="Roboto"/>
        <charset val="204"/>
      </rPr>
      <t xml:space="preserve">3 </t>
    </r>
    <r>
      <rPr>
        <sz val="12"/>
        <color indexed="8"/>
        <rFont val="Roboto"/>
        <charset val="204"/>
      </rPr>
      <t> </t>
    </r>
  </si>
  <si>
    <r>
      <t>CH</t>
    </r>
    <r>
      <rPr>
        <vertAlign val="subscript"/>
        <sz val="12"/>
        <color indexed="8"/>
        <rFont val="Roboto"/>
        <charset val="204"/>
      </rPr>
      <t>2</t>
    </r>
    <r>
      <rPr>
        <sz val="12"/>
        <color indexed="8"/>
        <rFont val="Roboto"/>
        <charset val="204"/>
      </rPr>
      <t>F</t>
    </r>
    <r>
      <rPr>
        <vertAlign val="subscript"/>
        <sz val="12"/>
        <color indexed="8"/>
        <rFont val="Roboto"/>
        <charset val="204"/>
      </rPr>
      <t xml:space="preserve">2 </t>
    </r>
    <r>
      <rPr>
        <sz val="12"/>
        <color indexed="8"/>
        <rFont val="Roboto"/>
        <charset val="204"/>
      </rPr>
      <t> </t>
    </r>
  </si>
  <si>
    <r>
      <t>CHF</t>
    </r>
    <r>
      <rPr>
        <vertAlign val="subscript"/>
        <sz val="12"/>
        <color indexed="8"/>
        <rFont val="Roboto"/>
        <charset val="204"/>
      </rPr>
      <t>2</t>
    </r>
    <r>
      <rPr>
        <sz val="12"/>
        <color indexed="8"/>
        <rFont val="Roboto"/>
        <charset val="204"/>
      </rPr>
      <t>CF</t>
    </r>
    <r>
      <rPr>
        <vertAlign val="subscript"/>
        <sz val="12"/>
        <color indexed="8"/>
        <rFont val="Roboto"/>
        <charset val="204"/>
      </rPr>
      <t xml:space="preserve">3 </t>
    </r>
    <r>
      <rPr>
        <sz val="12"/>
        <color indexed="8"/>
        <rFont val="Roboto"/>
        <charset val="204"/>
      </rPr>
      <t> </t>
    </r>
  </si>
  <si>
    <r>
      <t>CH</t>
    </r>
    <r>
      <rPr>
        <vertAlign val="subscript"/>
        <sz val="12"/>
        <color indexed="8"/>
        <rFont val="Roboto"/>
        <charset val="204"/>
      </rPr>
      <t>2</t>
    </r>
    <r>
      <rPr>
        <sz val="12"/>
        <color indexed="8"/>
        <rFont val="Roboto"/>
        <charset val="204"/>
      </rPr>
      <t>FCF</t>
    </r>
    <r>
      <rPr>
        <vertAlign val="subscript"/>
        <sz val="12"/>
        <color indexed="8"/>
        <rFont val="Roboto"/>
        <charset val="204"/>
      </rPr>
      <t xml:space="preserve">3 </t>
    </r>
    <r>
      <rPr>
        <sz val="12"/>
        <color indexed="8"/>
        <rFont val="Roboto"/>
        <charset val="204"/>
      </rPr>
      <t> </t>
    </r>
  </si>
  <si>
    <r>
      <t>CH</t>
    </r>
    <r>
      <rPr>
        <vertAlign val="subscript"/>
        <sz val="12"/>
        <color indexed="8"/>
        <rFont val="Roboto"/>
        <charset val="204"/>
      </rPr>
      <t>3</t>
    </r>
    <r>
      <rPr>
        <sz val="12"/>
        <color indexed="8"/>
        <rFont val="Roboto"/>
        <charset val="204"/>
      </rPr>
      <t>CF</t>
    </r>
    <r>
      <rPr>
        <vertAlign val="subscript"/>
        <sz val="12"/>
        <color indexed="8"/>
        <rFont val="Roboto"/>
        <charset val="204"/>
      </rPr>
      <t xml:space="preserve">3 </t>
    </r>
    <r>
      <rPr>
        <sz val="12"/>
        <color indexed="8"/>
        <rFont val="Roboto"/>
        <charset val="204"/>
      </rPr>
      <t> </t>
    </r>
  </si>
  <si>
    <r>
      <t>CH</t>
    </r>
    <r>
      <rPr>
        <vertAlign val="subscript"/>
        <sz val="12"/>
        <color indexed="8"/>
        <rFont val="Roboto"/>
        <charset val="204"/>
      </rPr>
      <t>3</t>
    </r>
    <r>
      <rPr>
        <sz val="12"/>
        <color indexed="8"/>
        <rFont val="Roboto"/>
        <charset val="204"/>
      </rPr>
      <t>CHF</t>
    </r>
    <r>
      <rPr>
        <vertAlign val="subscript"/>
        <sz val="12"/>
        <color indexed="8"/>
        <rFont val="Roboto"/>
        <charset val="204"/>
      </rPr>
      <t xml:space="preserve">2 </t>
    </r>
    <r>
      <rPr>
        <sz val="12"/>
        <color indexed="8"/>
        <rFont val="Roboto"/>
        <charset val="204"/>
      </rPr>
      <t> </t>
    </r>
  </si>
  <si>
    <r>
      <t>CF</t>
    </r>
    <r>
      <rPr>
        <vertAlign val="subscript"/>
        <sz val="12"/>
        <color indexed="8"/>
        <rFont val="Roboto"/>
        <charset val="204"/>
      </rPr>
      <t>3</t>
    </r>
    <r>
      <rPr>
        <sz val="12"/>
        <color indexed="8"/>
        <rFont val="Roboto"/>
        <charset val="204"/>
      </rPr>
      <t>CHFCF</t>
    </r>
    <r>
      <rPr>
        <vertAlign val="subscript"/>
        <sz val="12"/>
        <color indexed="8"/>
        <rFont val="Roboto"/>
        <charset val="204"/>
      </rPr>
      <t xml:space="preserve">3 </t>
    </r>
    <r>
      <rPr>
        <sz val="12"/>
        <color indexed="8"/>
        <rFont val="Roboto"/>
        <charset val="204"/>
      </rPr>
      <t> </t>
    </r>
  </si>
  <si>
    <r>
      <t>CF</t>
    </r>
    <r>
      <rPr>
        <vertAlign val="subscript"/>
        <sz val="12"/>
        <color indexed="8"/>
        <rFont val="Roboto"/>
        <charset val="204"/>
      </rPr>
      <t>3</t>
    </r>
    <r>
      <rPr>
        <sz val="12"/>
        <color indexed="8"/>
        <rFont val="Roboto"/>
        <charset val="204"/>
      </rPr>
      <t>CH</t>
    </r>
    <r>
      <rPr>
        <vertAlign val="subscript"/>
        <sz val="12"/>
        <color indexed="8"/>
        <rFont val="Roboto"/>
        <charset val="204"/>
      </rPr>
      <t>2</t>
    </r>
    <r>
      <rPr>
        <sz val="12"/>
        <color indexed="8"/>
        <rFont val="Roboto"/>
        <charset val="204"/>
      </rPr>
      <t>CF</t>
    </r>
    <r>
      <rPr>
        <vertAlign val="subscript"/>
        <sz val="12"/>
        <color indexed="8"/>
        <rFont val="Roboto"/>
        <charset val="204"/>
      </rPr>
      <t xml:space="preserve">3 </t>
    </r>
    <r>
      <rPr>
        <sz val="12"/>
        <color indexed="8"/>
        <rFont val="Roboto"/>
        <charset val="204"/>
      </rPr>
      <t> </t>
    </r>
  </si>
  <si>
    <r>
      <t>CHF</t>
    </r>
    <r>
      <rPr>
        <vertAlign val="subscript"/>
        <sz val="12"/>
        <color indexed="8"/>
        <rFont val="Roboto"/>
        <charset val="204"/>
      </rPr>
      <t>2</t>
    </r>
    <r>
      <rPr>
        <sz val="12"/>
        <color indexed="8"/>
        <rFont val="Roboto"/>
        <charset val="204"/>
      </rPr>
      <t>CH</t>
    </r>
    <r>
      <rPr>
        <vertAlign val="subscript"/>
        <sz val="12"/>
        <color indexed="8"/>
        <rFont val="Roboto"/>
        <charset val="204"/>
      </rPr>
      <t>2</t>
    </r>
    <r>
      <rPr>
        <sz val="12"/>
        <color indexed="8"/>
        <rFont val="Roboto"/>
        <charset val="204"/>
      </rPr>
      <t>CF</t>
    </r>
    <r>
      <rPr>
        <vertAlign val="subscript"/>
        <sz val="12"/>
        <color indexed="8"/>
        <rFont val="Roboto"/>
        <charset val="204"/>
      </rPr>
      <t xml:space="preserve">3 </t>
    </r>
    <r>
      <rPr>
        <sz val="12"/>
        <color indexed="8"/>
        <rFont val="Roboto"/>
        <charset val="204"/>
      </rPr>
      <t> </t>
    </r>
  </si>
  <si>
    <r>
      <t>CH</t>
    </r>
    <r>
      <rPr>
        <vertAlign val="subscript"/>
        <sz val="12"/>
        <color indexed="8"/>
        <rFont val="Roboto"/>
        <charset val="204"/>
      </rPr>
      <t>3</t>
    </r>
    <r>
      <rPr>
        <sz val="12"/>
        <color indexed="8"/>
        <rFont val="Roboto"/>
        <charset val="204"/>
      </rPr>
      <t>CF</t>
    </r>
    <r>
      <rPr>
        <vertAlign val="subscript"/>
        <sz val="12"/>
        <color indexed="8"/>
        <rFont val="Roboto"/>
        <charset val="204"/>
      </rPr>
      <t>2</t>
    </r>
    <r>
      <rPr>
        <sz val="12"/>
        <color indexed="8"/>
        <rFont val="Roboto"/>
        <charset val="204"/>
      </rPr>
      <t>CH</t>
    </r>
    <r>
      <rPr>
        <vertAlign val="subscript"/>
        <sz val="12"/>
        <color indexed="8"/>
        <rFont val="Roboto"/>
        <charset val="204"/>
      </rPr>
      <t>2</t>
    </r>
    <r>
      <rPr>
        <sz val="12"/>
        <color indexed="8"/>
        <rFont val="Roboto"/>
        <charset val="204"/>
      </rPr>
      <t>CF</t>
    </r>
    <r>
      <rPr>
        <vertAlign val="subscript"/>
        <sz val="12"/>
        <color indexed="8"/>
        <rFont val="Roboto"/>
        <charset val="204"/>
      </rPr>
      <t xml:space="preserve">3 </t>
    </r>
    <r>
      <rPr>
        <sz val="12"/>
        <color indexed="8"/>
        <rFont val="Roboto"/>
        <charset val="204"/>
      </rPr>
      <t> </t>
    </r>
  </si>
  <si>
    <r>
      <t>CF</t>
    </r>
    <r>
      <rPr>
        <vertAlign val="subscript"/>
        <sz val="12"/>
        <color indexed="8"/>
        <rFont val="Roboto"/>
        <charset val="204"/>
      </rPr>
      <t>3</t>
    </r>
    <r>
      <rPr>
        <sz val="12"/>
        <color indexed="8"/>
        <rFont val="Roboto"/>
        <charset val="204"/>
      </rPr>
      <t>CHFCHFCF</t>
    </r>
    <r>
      <rPr>
        <vertAlign val="subscript"/>
        <sz val="12"/>
        <color indexed="8"/>
        <rFont val="Roboto"/>
        <charset val="204"/>
      </rPr>
      <t>2</t>
    </r>
    <r>
      <rPr>
        <sz val="12"/>
        <color indexed="8"/>
        <rFont val="Roboto"/>
        <charset val="204"/>
      </rPr>
      <t>CF</t>
    </r>
    <r>
      <rPr>
        <vertAlign val="subscript"/>
        <sz val="12"/>
        <color indexed="8"/>
        <rFont val="Roboto"/>
        <charset val="204"/>
      </rPr>
      <t xml:space="preserve">3 </t>
    </r>
    <r>
      <rPr>
        <sz val="12"/>
        <color indexed="8"/>
        <rFont val="Roboto"/>
        <charset val="204"/>
      </rPr>
      <t> </t>
    </r>
  </si>
  <si>
    <r>
      <t>NF</t>
    </r>
    <r>
      <rPr>
        <vertAlign val="subscript"/>
        <sz val="12"/>
        <color indexed="8"/>
        <rFont val="Roboto"/>
        <charset val="204"/>
      </rPr>
      <t xml:space="preserve">3 </t>
    </r>
    <r>
      <rPr>
        <sz val="12"/>
        <color indexed="8"/>
        <rFont val="Roboto"/>
        <charset val="204"/>
      </rPr>
      <t> </t>
    </r>
  </si>
  <si>
    <r>
      <t>CF</t>
    </r>
    <r>
      <rPr>
        <vertAlign val="subscript"/>
        <sz val="12"/>
        <color indexed="8"/>
        <rFont val="Roboto"/>
        <charset val="204"/>
      </rPr>
      <t xml:space="preserve">4 </t>
    </r>
    <r>
      <rPr>
        <sz val="12"/>
        <color indexed="8"/>
        <rFont val="Roboto"/>
        <charset val="204"/>
      </rPr>
      <t> </t>
    </r>
  </si>
  <si>
    <r>
      <t>C</t>
    </r>
    <r>
      <rPr>
        <vertAlign val="subscript"/>
        <sz val="12"/>
        <color indexed="8"/>
        <rFont val="Roboto"/>
        <charset val="204"/>
      </rPr>
      <t>2</t>
    </r>
    <r>
      <rPr>
        <sz val="12"/>
        <color indexed="8"/>
        <rFont val="Roboto"/>
        <charset val="204"/>
      </rPr>
      <t>F</t>
    </r>
    <r>
      <rPr>
        <vertAlign val="subscript"/>
        <sz val="12"/>
        <color indexed="8"/>
        <rFont val="Roboto"/>
        <charset val="204"/>
      </rPr>
      <t xml:space="preserve">6 </t>
    </r>
    <r>
      <rPr>
        <sz val="12"/>
        <color indexed="8"/>
        <rFont val="Roboto"/>
        <charset val="204"/>
      </rPr>
      <t> </t>
    </r>
  </si>
  <si>
    <r>
      <t>C</t>
    </r>
    <r>
      <rPr>
        <vertAlign val="subscript"/>
        <sz val="12"/>
        <color indexed="8"/>
        <rFont val="Roboto"/>
        <charset val="204"/>
      </rPr>
      <t>3</t>
    </r>
    <r>
      <rPr>
        <sz val="12"/>
        <color indexed="8"/>
        <rFont val="Roboto"/>
        <charset val="204"/>
      </rPr>
      <t>F</t>
    </r>
    <r>
      <rPr>
        <vertAlign val="subscript"/>
        <sz val="12"/>
        <color indexed="8"/>
        <rFont val="Roboto"/>
        <charset val="204"/>
      </rPr>
      <t>8</t>
    </r>
  </si>
  <si>
    <r>
      <t>C</t>
    </r>
    <r>
      <rPr>
        <vertAlign val="subscript"/>
        <sz val="12"/>
        <color indexed="8"/>
        <rFont val="Roboto"/>
        <charset val="204"/>
      </rPr>
      <t>4</t>
    </r>
    <r>
      <rPr>
        <sz val="12"/>
        <color indexed="8"/>
        <rFont val="Roboto"/>
        <charset val="204"/>
      </rPr>
      <t>F</t>
    </r>
    <r>
      <rPr>
        <vertAlign val="subscript"/>
        <sz val="12"/>
        <color indexed="8"/>
        <rFont val="Roboto"/>
        <charset val="204"/>
      </rPr>
      <t>8</t>
    </r>
  </si>
  <si>
    <r>
      <t>SF</t>
    </r>
    <r>
      <rPr>
        <vertAlign val="subscript"/>
        <sz val="12"/>
        <color indexed="8"/>
        <rFont val="Roboto"/>
        <charset val="204"/>
      </rPr>
      <t xml:space="preserve">6 </t>
    </r>
    <r>
      <rPr>
        <sz val="12"/>
        <color indexed="8"/>
        <rFont val="Roboto"/>
        <charset val="204"/>
      </rPr>
      <t> </t>
    </r>
  </si>
  <si>
    <t>Шығарындылардың үлес салмағы (ЖПОШӨ санамағанда)</t>
  </si>
  <si>
    <t>2021 жылғы бағалардағы ПОҚ бойынша ЖІӨ-нің мәндерін халықаралық доллармен табуға болады http://data.worldbank.org/indicator/NY.GDP.MKTP.PP.KD</t>
  </si>
  <si>
    <t>2021 жылғы тұрақты бағадағы ЖІӨ (СМТ) //data.worldbank.org/indicator/NY.GDP.MKTP.PP.KD</t>
  </si>
  <si>
    <t>2021 жылғы тұрақты бағалардағы ЖІӨ (ППС)</t>
  </si>
  <si>
    <t>миллиард халықаралық доллар</t>
  </si>
  <si>
    <t>-</t>
  </si>
  <si>
    <t>Статистикалық көрсеткіштің атауы</t>
  </si>
  <si>
    <t>Көрсеткіштің тарихы</t>
  </si>
  <si>
    <t>1990 жылдан бастап</t>
  </si>
  <si>
    <t>Көрсеткіштің анықтамасы</t>
  </si>
  <si>
    <t xml:space="preserve">
Есептеу әдістемесі</t>
  </si>
  <si>
    <t>Көрсеткіштің дереккөзі</t>
  </si>
  <si>
    <t xml:space="preserve">Деректерді қалыптастыруға жауапты мемлекеттік орган – Қазақстан Республикасы Экология және табиғи ресурстар министрлігінің «Жасыл даму» РМК.
</t>
  </si>
  <si>
    <t>Соңғы жаңарту күні</t>
  </si>
  <si>
    <t>Келесі жаңарту күні</t>
  </si>
  <si>
    <t>Жауапты құрылымдық бөлімше</t>
  </si>
  <si>
    <t>Өндіріс және қоршаған орта статистикасы департаменті</t>
  </si>
  <si>
    <t>Жауапты орындаушы</t>
  </si>
  <si>
    <t>Әділбек Дана</t>
  </si>
  <si>
    <t>Байланыс телефоны</t>
  </si>
  <si>
    <t>74-93-11, 74-93-07</t>
  </si>
  <si>
    <t>Электрондық почта</t>
  </si>
  <si>
    <t>d.adilbek@aspire.gov.kz</t>
  </si>
  <si>
    <t xml:space="preserve">Көрсеткіштерді есептеу компоненттері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</si>
</sst>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Red]0.0"/>
    <numFmt numFmtId="165" formatCode="#,##0.0"/>
    <numFmt numFmtId="166" formatCode="0.0"/>
  </numFmts>
  <fonts count="30" x14ac:knownFonts="1">
    <font>
      <sz val="11"/>
      <color theme="1"/>
      <name val="Calibri"/>
      <family val="2"/>
      <scheme val="minor"/>
    </font>
    <font>
      <sz val="8"/>
      <name val="Calibri"/>
      <family val="2"/>
    </font>
    <font>
      <b/>
      <sz val="12"/>
      <color indexed="8"/>
      <name val="Roboto"/>
      <charset val="204"/>
    </font>
    <font>
      <sz val="11"/>
      <color theme="1"/>
      <name val="Roboto"/>
      <charset val="204"/>
    </font>
    <font>
      <b/>
      <sz val="11"/>
      <color indexed="8"/>
      <name val="Roboto"/>
      <charset val="204"/>
    </font>
    <font>
      <sz val="11"/>
      <color indexed="8"/>
      <name val="Roboto"/>
      <charset val="204"/>
    </font>
    <font>
      <sz val="12"/>
      <color indexed="8"/>
      <name val="Roboto"/>
      <charset val="204"/>
    </font>
    <font>
      <vertAlign val="subscript"/>
      <sz val="12"/>
      <color indexed="8"/>
      <name val="Roboto"/>
      <charset val="204"/>
    </font>
    <font>
      <sz val="12"/>
      <name val="Roboto"/>
      <charset val="204"/>
    </font>
    <font>
      <vertAlign val="subscript"/>
      <sz val="12"/>
      <name val="Roboto"/>
      <charset val="204"/>
    </font>
    <font>
      <sz val="11"/>
      <name val="Roboto"/>
      <charset val="204"/>
    </font>
    <font>
      <b/>
      <sz val="11"/>
      <color theme="1"/>
      <name val="Roboto"/>
      <charset val="204"/>
    </font>
    <font>
      <b/>
      <sz val="11"/>
      <color indexed="10"/>
      <name val="Roboto"/>
      <charset val="204"/>
    </font>
    <font>
      <b/>
      <sz val="11"/>
      <name val="Roboto"/>
      <charset val="204"/>
    </font>
    <font>
      <b/>
      <sz val="12"/>
      <name val="Roboto"/>
      <charset val="204"/>
    </font>
    <font>
      <b/>
      <vertAlign val="subscript"/>
      <sz val="12"/>
      <name val="Roboto"/>
      <charset val="204"/>
    </font>
    <font>
      <sz val="12"/>
      <color theme="1"/>
      <name val="Roboto"/>
      <charset val="204"/>
    </font>
    <font>
      <b/>
      <sz val="12"/>
      <color theme="1"/>
      <name val="Roboto"/>
      <charset val="204"/>
    </font>
    <font>
      <b/>
      <i/>
      <sz val="12"/>
      <color indexed="8"/>
      <name val="Roboto"/>
      <charset val="204"/>
    </font>
    <font>
      <i/>
      <sz val="12"/>
      <color indexed="8"/>
      <name val="Roboto"/>
      <charset val="204"/>
    </font>
    <font>
      <i/>
      <sz val="12"/>
      <color theme="1"/>
      <name val="Roboto"/>
      <charset val="204"/>
    </font>
    <font>
      <b/>
      <sz val="14"/>
      <color indexed="8"/>
      <name val="Roboto"/>
      <charset val="204"/>
    </font>
    <font>
      <b/>
      <sz val="14"/>
      <color theme="1"/>
      <name val="Roboto"/>
      <charset val="204"/>
    </font>
    <font>
      <sz val="14"/>
      <color theme="1"/>
      <name val="Roboto"/>
      <charset val="204"/>
    </font>
    <font>
      <sz val="11"/>
      <color theme="1"/>
      <name val="Calibri"/>
      <family val="2"/>
      <scheme val="minor"/>
    </font>
    <font>
      <sz val="10"/>
      <color theme="1"/>
      <name val="Roboto"/>
      <charset val="204"/>
    </font>
    <font>
      <sz val="10"/>
      <color indexed="8"/>
      <name val="Roboto"/>
      <charset val="204"/>
    </font>
    <font>
      <b/>
      <sz val="10"/>
      <color theme="1"/>
      <name val="Roboto"/>
      <charset val="204"/>
    </font>
    <font>
      <sz val="10"/>
      <name val="Roboto"/>
      <charset val="204"/>
    </font>
    <font>
      <u/>
      <sz val="11"/>
      <color theme="1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B8CCE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4" fillId="0" borderId="0"/>
    <xf numFmtId="0" fontId="29" fillId="0" borderId="0" applyNumberFormat="0" applyFill="0" applyBorder="0" applyAlignment="0" applyProtection="0"/>
  </cellStyleXfs>
  <cellXfs count="126">
    <xf numFmtId="0" fontId="0" fillId="0" borderId="0" xfId="0"/>
    <xf numFmtId="0" fontId="3" fillId="0" borderId="0" xfId="0" applyFont="1"/>
    <xf numFmtId="0" fontId="3" fillId="4" borderId="1" xfId="0" applyFont="1" applyFill="1" applyBorder="1"/>
    <xf numFmtId="0" fontId="3" fillId="4" borderId="1" xfId="0" applyFont="1" applyFill="1" applyBorder="1" applyAlignment="1">
      <alignment vertical="center"/>
    </xf>
    <xf numFmtId="0" fontId="3" fillId="0" borderId="1" xfId="0" applyFont="1" applyBorder="1"/>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top" wrapText="1"/>
    </xf>
    <xf numFmtId="0" fontId="3" fillId="3" borderId="1" xfId="0" applyFont="1" applyFill="1" applyBorder="1" applyAlignment="1">
      <alignment horizontal="center" vertical="center"/>
    </xf>
    <xf numFmtId="0" fontId="6"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10" fillId="3" borderId="1" xfId="0" applyFont="1" applyFill="1" applyBorder="1" applyAlignment="1">
      <alignment horizontal="left" vertical="center" wrapText="1"/>
    </xf>
    <xf numFmtId="0" fontId="4" fillId="0"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3" fillId="4" borderId="1" xfId="0" applyFont="1" applyFill="1" applyBorder="1" applyAlignment="1">
      <alignment horizontal="center" vertical="center"/>
    </xf>
    <xf numFmtId="0" fontId="4" fillId="4" borderId="1" xfId="0" applyFont="1" applyFill="1" applyBorder="1" applyAlignment="1">
      <alignment vertical="center" wrapText="1"/>
    </xf>
    <xf numFmtId="0" fontId="4" fillId="2"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3"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5" fillId="2" borderId="5" xfId="0" applyFont="1" applyFill="1" applyBorder="1" applyAlignment="1">
      <alignment horizontal="center" vertical="top" wrapText="1"/>
    </xf>
    <xf numFmtId="0" fontId="5" fillId="5" borderId="5" xfId="0" applyFont="1" applyFill="1" applyBorder="1" applyAlignment="1">
      <alignment horizontal="right" wrapText="1"/>
    </xf>
    <xf numFmtId="0" fontId="13" fillId="2" borderId="1" xfId="0" applyFont="1" applyFill="1" applyBorder="1" applyAlignment="1">
      <alignment horizontal="left" vertical="center" wrapText="1"/>
    </xf>
    <xf numFmtId="2" fontId="11" fillId="6" borderId="1" xfId="0" applyNumberFormat="1" applyFont="1" applyFill="1" applyBorder="1" applyAlignment="1" applyProtection="1">
      <alignment horizontal="right" wrapText="1"/>
    </xf>
    <xf numFmtId="0" fontId="3" fillId="2" borderId="0" xfId="0" applyFont="1" applyFill="1" applyAlignment="1">
      <alignment horizontal="center" vertical="center"/>
    </xf>
    <xf numFmtId="0" fontId="3" fillId="2" borderId="0" xfId="0" applyFont="1" applyFill="1" applyBorder="1" applyAlignment="1">
      <alignment horizontal="center" vertical="center"/>
    </xf>
    <xf numFmtId="0" fontId="3" fillId="2" borderId="0" xfId="0" applyFont="1" applyFill="1"/>
    <xf numFmtId="0" fontId="16" fillId="0" borderId="0" xfId="0" applyFont="1" applyBorder="1" applyAlignment="1">
      <alignment horizontal="center" vertical="center"/>
    </xf>
    <xf numFmtId="0" fontId="16" fillId="0" borderId="0" xfId="0" applyFont="1" applyBorder="1"/>
    <xf numFmtId="0" fontId="3" fillId="0" borderId="0" xfId="0" applyFont="1" applyBorder="1"/>
    <xf numFmtId="0" fontId="19" fillId="0" borderId="0" xfId="0" applyFont="1" applyFill="1" applyBorder="1" applyAlignment="1">
      <alignment horizontal="center" vertical="center"/>
    </xf>
    <xf numFmtId="0" fontId="20" fillId="0" borderId="0" xfId="0" applyFont="1" applyBorder="1" applyAlignment="1">
      <alignment horizontal="left" vertical="top"/>
    </xf>
    <xf numFmtId="0" fontId="21" fillId="0" borderId="0" xfId="0" applyFont="1" applyFill="1" applyBorder="1" applyAlignment="1">
      <alignment horizontal="center" vertical="center" wrapText="1"/>
    </xf>
    <xf numFmtId="0" fontId="21" fillId="0" borderId="0" xfId="0" applyFont="1" applyFill="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22" fillId="0" borderId="0" xfId="0" applyFont="1" applyAlignment="1">
      <alignment horizontal="center"/>
    </xf>
    <xf numFmtId="0" fontId="3" fillId="0" borderId="0" xfId="0" applyFont="1" applyAlignment="1">
      <alignment vertical="top"/>
    </xf>
    <xf numFmtId="0" fontId="3" fillId="0" borderId="0" xfId="0" applyFont="1" applyBorder="1" applyAlignment="1">
      <alignment horizontal="center" vertical="center" wrapText="1"/>
    </xf>
    <xf numFmtId="0" fontId="16" fillId="0" borderId="1" xfId="0" applyFont="1" applyBorder="1" applyAlignment="1">
      <alignment horizontal="left"/>
    </xf>
    <xf numFmtId="0" fontId="17" fillId="0" borderId="1" xfId="0" applyFont="1" applyBorder="1" applyAlignment="1">
      <alignment horizontal="left" wrapText="1"/>
    </xf>
    <xf numFmtId="0" fontId="17" fillId="0" borderId="1" xfId="0" applyFont="1" applyBorder="1" applyAlignment="1">
      <alignment horizontal="left" vertical="center" wrapText="1"/>
    </xf>
    <xf numFmtId="0" fontId="23" fillId="0" borderId="0" xfId="0" applyFont="1"/>
    <xf numFmtId="0" fontId="16" fillId="0" borderId="1" xfId="0" applyFont="1" applyBorder="1" applyAlignment="1">
      <alignment vertical="center" wrapText="1"/>
    </xf>
    <xf numFmtId="0" fontId="16" fillId="0" borderId="1" xfId="0" applyFont="1" applyBorder="1"/>
    <xf numFmtId="0" fontId="16" fillId="3" borderId="1" xfId="0" applyFont="1" applyFill="1" applyBorder="1" applyAlignment="1">
      <alignment vertical="center" wrapText="1"/>
    </xf>
    <xf numFmtId="0" fontId="16" fillId="0" borderId="1" xfId="0" applyFont="1" applyBorder="1" applyAlignment="1">
      <alignment horizontal="left" vertical="center" wrapText="1"/>
    </xf>
    <xf numFmtId="0" fontId="3" fillId="0" borderId="1" xfId="0" applyFont="1" applyBorder="1" applyAlignment="1">
      <alignment horizontal="left"/>
    </xf>
    <xf numFmtId="0" fontId="19" fillId="0" borderId="0" xfId="0" applyFont="1" applyFill="1" applyBorder="1" applyAlignment="1">
      <alignment horizontal="left" vertical="top"/>
    </xf>
    <xf numFmtId="0" fontId="3" fillId="2" borderId="0" xfId="0" applyFont="1" applyFill="1" applyBorder="1" applyAlignment="1">
      <alignment vertical="center"/>
    </xf>
    <xf numFmtId="0" fontId="3" fillId="2" borderId="0" xfId="0" applyFont="1" applyFill="1" applyBorder="1"/>
    <xf numFmtId="0" fontId="17" fillId="0" borderId="0" xfId="0" applyFont="1" applyBorder="1" applyAlignment="1">
      <alignment vertical="center"/>
    </xf>
    <xf numFmtId="0" fontId="3" fillId="0" borderId="0" xfId="0" applyFont="1" applyBorder="1" applyAlignment="1">
      <alignment horizontal="center" vertical="center"/>
    </xf>
    <xf numFmtId="0" fontId="16" fillId="0" borderId="0" xfId="0" applyFont="1" applyBorder="1" applyAlignment="1">
      <alignment vertical="center"/>
    </xf>
    <xf numFmtId="0" fontId="19" fillId="0" borderId="0" xfId="0" applyFont="1" applyFill="1" applyBorder="1" applyAlignment="1">
      <alignment horizontal="left" vertical="center"/>
    </xf>
    <xf numFmtId="0" fontId="21" fillId="0" borderId="0" xfId="0" applyFont="1" applyFill="1" applyBorder="1" applyAlignment="1">
      <alignment vertical="center" wrapText="1"/>
    </xf>
    <xf numFmtId="0" fontId="3" fillId="0" borderId="0" xfId="0" applyFont="1" applyBorder="1" applyAlignment="1">
      <alignment vertical="center"/>
    </xf>
    <xf numFmtId="0" fontId="6" fillId="3" borderId="1" xfId="0" applyFont="1" applyFill="1" applyBorder="1" applyAlignment="1">
      <alignment horizontal="left" vertical="center" wrapText="1"/>
    </xf>
    <xf numFmtId="2" fontId="10" fillId="5" borderId="1" xfId="0" applyNumberFormat="1" applyFont="1" applyFill="1" applyBorder="1" applyAlignment="1">
      <alignment horizontal="right" vertical="center" wrapText="1"/>
    </xf>
    <xf numFmtId="2" fontId="10" fillId="5" borderId="4" xfId="0" applyNumberFormat="1" applyFont="1" applyFill="1" applyBorder="1" applyAlignment="1">
      <alignment horizontal="right" vertical="center" wrapText="1"/>
    </xf>
    <xf numFmtId="2" fontId="10" fillId="5" borderId="4" xfId="0" applyNumberFormat="1" applyFont="1" applyFill="1" applyBorder="1" applyAlignment="1" applyProtection="1">
      <alignment horizontal="right" wrapText="1"/>
    </xf>
    <xf numFmtId="2" fontId="10" fillId="5" borderId="1" xfId="0" applyNumberFormat="1" applyFont="1" applyFill="1" applyBorder="1" applyAlignment="1" applyProtection="1">
      <alignment horizontal="right" wrapText="1"/>
    </xf>
    <xf numFmtId="2" fontId="10" fillId="5" borderId="1" xfId="0" applyNumberFormat="1" applyFont="1" applyFill="1" applyBorder="1" applyAlignment="1" applyProtection="1">
      <alignment horizontal="right" vertical="center" wrapText="1"/>
      <protection locked="0"/>
    </xf>
    <xf numFmtId="2" fontId="10" fillId="5" borderId="1" xfId="0" applyNumberFormat="1" applyFont="1" applyFill="1" applyBorder="1" applyAlignment="1">
      <alignment horizontal="right" vertical="center"/>
    </xf>
    <xf numFmtId="166" fontId="10" fillId="5" borderId="5" xfId="0" applyNumberFormat="1" applyFont="1" applyFill="1" applyBorder="1" applyAlignment="1">
      <alignment horizontal="right" wrapText="1"/>
    </xf>
    <xf numFmtId="166" fontId="10" fillId="5" borderId="2" xfId="0" applyNumberFormat="1" applyFont="1" applyFill="1" applyBorder="1" applyAlignment="1">
      <alignment horizontal="right" wrapText="1"/>
    </xf>
    <xf numFmtId="166" fontId="10" fillId="5" borderId="0" xfId="0" applyNumberFormat="1" applyFont="1" applyFill="1" applyBorder="1" applyAlignment="1">
      <alignment horizontal="right" wrapText="1"/>
    </xf>
    <xf numFmtId="166" fontId="10" fillId="5" borderId="1" xfId="0" applyNumberFormat="1" applyFont="1" applyFill="1" applyBorder="1" applyAlignment="1">
      <alignment horizontal="right" wrapText="1"/>
    </xf>
    <xf numFmtId="166" fontId="10" fillId="5" borderId="4" xfId="0" applyNumberFormat="1" applyFont="1" applyFill="1" applyBorder="1" applyAlignment="1">
      <alignment horizontal="right" wrapText="1"/>
    </xf>
    <xf numFmtId="166" fontId="10" fillId="5" borderId="7" xfId="0" applyNumberFormat="1" applyFont="1" applyFill="1" applyBorder="1" applyAlignment="1">
      <alignment horizontal="right" wrapText="1"/>
    </xf>
    <xf numFmtId="0" fontId="10" fillId="5" borderId="1" xfId="0" applyFont="1" applyFill="1" applyBorder="1" applyAlignment="1">
      <alignment horizontal="right" wrapText="1"/>
    </xf>
    <xf numFmtId="164" fontId="10" fillId="7" borderId="6" xfId="0" applyNumberFormat="1" applyFont="1" applyFill="1" applyBorder="1"/>
    <xf numFmtId="2" fontId="13" fillId="6" borderId="1" xfId="0" applyNumberFormat="1" applyFont="1" applyFill="1" applyBorder="1" applyAlignment="1" applyProtection="1">
      <alignment horizontal="right" wrapText="1"/>
    </xf>
    <xf numFmtId="165" fontId="10" fillId="5" borderId="1" xfId="0" applyNumberFormat="1" applyFont="1" applyFill="1" applyBorder="1" applyAlignment="1">
      <alignment horizontal="right" wrapText="1"/>
    </xf>
    <xf numFmtId="165" fontId="10" fillId="5" borderId="4" xfId="0" applyNumberFormat="1" applyFont="1" applyFill="1" applyBorder="1" applyAlignment="1">
      <alignment horizontal="right" wrapText="1"/>
    </xf>
    <xf numFmtId="165" fontId="10" fillId="5" borderId="7" xfId="0" applyNumberFormat="1" applyFont="1" applyFill="1" applyBorder="1" applyAlignment="1">
      <alignment horizontal="right" wrapText="1"/>
    </xf>
    <xf numFmtId="0" fontId="10" fillId="5" borderId="7" xfId="0" applyFont="1" applyFill="1" applyBorder="1" applyAlignment="1" applyProtection="1">
      <alignment horizontal="right" wrapText="1"/>
      <protection locked="0"/>
    </xf>
    <xf numFmtId="164" fontId="10" fillId="7" borderId="6" xfId="0" applyNumberFormat="1" applyFont="1" applyFill="1" applyBorder="1" applyAlignment="1">
      <alignment vertical="top"/>
    </xf>
    <xf numFmtId="166" fontId="3" fillId="5" borderId="1" xfId="0" applyNumberFormat="1" applyFont="1" applyFill="1" applyBorder="1"/>
    <xf numFmtId="166" fontId="10" fillId="5" borderId="1" xfId="0" applyNumberFormat="1" applyFont="1" applyFill="1" applyBorder="1"/>
    <xf numFmtId="164" fontId="10" fillId="5" borderId="1" xfId="0" applyNumberFormat="1" applyFont="1" applyFill="1" applyBorder="1" applyAlignment="1">
      <alignment wrapText="1"/>
    </xf>
    <xf numFmtId="164" fontId="10" fillId="5" borderId="1" xfId="0" applyNumberFormat="1" applyFont="1" applyFill="1" applyBorder="1" applyAlignment="1">
      <alignment horizontal="right" wrapText="1"/>
    </xf>
    <xf numFmtId="164" fontId="10" fillId="5" borderId="4" xfId="0" applyNumberFormat="1" applyFont="1" applyFill="1" applyBorder="1" applyAlignment="1">
      <alignment horizontal="right" wrapText="1"/>
    </xf>
    <xf numFmtId="164" fontId="10" fillId="5" borderId="4" xfId="0" applyNumberFormat="1" applyFont="1" applyFill="1" applyBorder="1" applyAlignment="1">
      <alignment horizontal="right"/>
    </xf>
    <xf numFmtId="164" fontId="10" fillId="5" borderId="1" xfId="0" applyNumberFormat="1" applyFont="1" applyFill="1" applyBorder="1" applyAlignment="1">
      <alignment horizontal="right"/>
    </xf>
    <xf numFmtId="0" fontId="10" fillId="5" borderId="1" xfId="0" applyFont="1" applyFill="1" applyBorder="1" applyAlignment="1" applyProtection="1">
      <alignment horizontal="right" wrapText="1"/>
      <protection locked="0"/>
    </xf>
    <xf numFmtId="164" fontId="10" fillId="5" borderId="6" xfId="0" applyNumberFormat="1" applyFont="1" applyFill="1" applyBorder="1" applyAlignment="1"/>
    <xf numFmtId="2" fontId="10" fillId="6" borderId="1" xfId="0" applyNumberFormat="1" applyFont="1" applyFill="1" applyBorder="1" applyAlignment="1" applyProtection="1">
      <alignment horizontal="right" wrapText="1"/>
    </xf>
    <xf numFmtId="0" fontId="25" fillId="3" borderId="0" xfId="0" applyFont="1" applyFill="1"/>
    <xf numFmtId="0" fontId="25" fillId="0" borderId="1" xfId="0" applyFont="1" applyBorder="1" applyAlignment="1">
      <alignment wrapText="1"/>
    </xf>
    <xf numFmtId="0" fontId="26" fillId="0" borderId="1" xfId="0" applyFont="1" applyBorder="1" applyAlignment="1">
      <alignment wrapText="1"/>
    </xf>
    <xf numFmtId="0" fontId="25" fillId="0" borderId="1" xfId="0" applyFont="1" applyBorder="1"/>
    <xf numFmtId="0" fontId="25" fillId="0" borderId="0" xfId="0" applyFont="1"/>
    <xf numFmtId="4" fontId="27" fillId="3" borderId="1" xfId="0" applyNumberFormat="1" applyFont="1" applyFill="1" applyBorder="1" applyAlignment="1">
      <alignment vertical="center" wrapText="1"/>
    </xf>
    <xf numFmtId="4" fontId="27" fillId="3" borderId="1" xfId="1" applyNumberFormat="1" applyFont="1" applyFill="1" applyBorder="1" applyAlignment="1">
      <alignment horizontal="left" vertical="top" wrapText="1"/>
    </xf>
    <xf numFmtId="0" fontId="25" fillId="0" borderId="1" xfId="1" applyFont="1" applyBorder="1" applyAlignment="1">
      <alignment horizontal="left" vertical="top" wrapText="1"/>
    </xf>
    <xf numFmtId="4" fontId="27" fillId="3" borderId="1" xfId="1" applyNumberFormat="1" applyFont="1" applyFill="1" applyBorder="1" applyAlignment="1">
      <alignment vertical="center" wrapText="1"/>
    </xf>
    <xf numFmtId="14" fontId="28" fillId="0" borderId="1" xfId="1" applyNumberFormat="1" applyFont="1" applyBorder="1" applyAlignment="1">
      <alignment horizontal="left" wrapText="1"/>
    </xf>
    <xf numFmtId="0" fontId="25" fillId="0" borderId="1" xfId="1" applyFont="1" applyBorder="1" applyAlignment="1">
      <alignment vertical="center" wrapText="1"/>
    </xf>
    <xf numFmtId="0" fontId="25" fillId="0" borderId="1" xfId="1" applyFont="1" applyBorder="1"/>
    <xf numFmtId="0" fontId="29" fillId="0" borderId="1" xfId="2" applyBorder="1" applyAlignment="1">
      <alignment vertical="center" wrapText="1"/>
    </xf>
    <xf numFmtId="0" fontId="19"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18" fillId="0" borderId="0" xfId="0" applyFont="1" applyFill="1" applyBorder="1" applyAlignment="1">
      <alignment horizontal="left" vertical="top"/>
    </xf>
    <xf numFmtId="0" fontId="4" fillId="4" borderId="1" xfId="0" applyFont="1" applyFill="1" applyBorder="1" applyAlignment="1">
      <alignment horizontal="center" vertical="center" wrapText="1"/>
    </xf>
    <xf numFmtId="0" fontId="2" fillId="5" borderId="0"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4"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4" borderId="7" xfId="0" applyFont="1" applyFill="1" applyBorder="1" applyAlignment="1">
      <alignment horizontal="center" vertical="top" wrapText="1"/>
    </xf>
    <xf numFmtId="0" fontId="19" fillId="0" borderId="0" xfId="0" applyFont="1" applyFill="1" applyBorder="1" applyAlignment="1">
      <alignment horizontal="left" vertical="top" wrapText="1"/>
    </xf>
    <xf numFmtId="0" fontId="22" fillId="0" borderId="0" xfId="0" applyFont="1" applyAlignment="1">
      <alignment horizontal="center"/>
    </xf>
    <xf numFmtId="0" fontId="11" fillId="0" borderId="1" xfId="0" applyFont="1" applyBorder="1" applyAlignment="1">
      <alignment horizontal="left"/>
    </xf>
    <xf numFmtId="0" fontId="3" fillId="0" borderId="1" xfId="0" applyFont="1" applyBorder="1" applyAlignment="1">
      <alignment horizontal="left"/>
    </xf>
    <xf numFmtId="0" fontId="5" fillId="0" borderId="1" xfId="0" applyFont="1" applyBorder="1" applyAlignment="1">
      <alignment horizontal="left" wrapText="1"/>
    </xf>
    <xf numFmtId="0" fontId="3" fillId="0" borderId="1" xfId="0" applyFont="1" applyBorder="1" applyAlignment="1">
      <alignment horizontal="left" wrapText="1"/>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3" fillId="0" borderId="0" xfId="0" applyFont="1" applyBorder="1" applyAlignment="1">
      <alignment horizontal="center" vertical="center" wrapText="1"/>
    </xf>
    <xf numFmtId="0" fontId="27" fillId="3" borderId="2" xfId="0" applyFont="1" applyFill="1" applyBorder="1" applyAlignment="1">
      <alignment horizontal="left" vertical="center" wrapText="1"/>
    </xf>
    <xf numFmtId="0" fontId="27" fillId="3" borderId="3" xfId="0" applyFont="1" applyFill="1" applyBorder="1" applyAlignment="1">
      <alignment horizontal="left" vertical="center" wrapText="1"/>
    </xf>
  </cellXfs>
  <cellStyles count="3">
    <cellStyle name="Гиперссылка" xfId="2" builtinId="8"/>
    <cellStyle name="Обычный" xfId="0" builtinId="0"/>
    <cellStyle name="Обычный 2 2" xfId="1"/>
  </cellStyles>
  <dxfs count="0"/>
  <tableStyles count="1" defaultTableStyle="TableStyleMedium2"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0"/>
  <sheetViews>
    <sheetView zoomScale="60" zoomScaleNormal="60" workbookViewId="0">
      <selection activeCell="B4" sqref="B4"/>
    </sheetView>
  </sheetViews>
  <sheetFormatPr defaultColWidth="8.85546875" defaultRowHeight="15" x14ac:dyDescent="0.25"/>
  <cols>
    <col min="1" max="1" width="6.140625" style="1" customWidth="1"/>
    <col min="2" max="2" width="47.7109375" style="37" customWidth="1"/>
    <col min="3" max="3" width="16.85546875" style="38" customWidth="1"/>
    <col min="4" max="26" width="10.28515625" style="1" customWidth="1"/>
    <col min="27" max="29" width="12" style="1" customWidth="1"/>
    <col min="30" max="16384" width="8.85546875" style="1"/>
  </cols>
  <sheetData>
    <row r="1" spans="1:30" ht="26.25" customHeight="1" x14ac:dyDescent="0.25">
      <c r="A1" s="108" t="s">
        <v>59</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row>
    <row r="2" spans="1:30" ht="16.5" customHeight="1" x14ac:dyDescent="0.25">
      <c r="A2" s="2"/>
      <c r="B2" s="3"/>
      <c r="C2" s="107" t="s">
        <v>60</v>
      </c>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row>
    <row r="3" spans="1:30" x14ac:dyDescent="0.25">
      <c r="A3" s="4"/>
      <c r="B3" s="5"/>
      <c r="C3" s="6" t="s">
        <v>61</v>
      </c>
      <c r="D3" s="7">
        <v>1990</v>
      </c>
      <c r="E3" s="7">
        <v>1995</v>
      </c>
      <c r="F3" s="7">
        <v>2000</v>
      </c>
      <c r="G3" s="7">
        <v>2001</v>
      </c>
      <c r="H3" s="7">
        <v>2002</v>
      </c>
      <c r="I3" s="7">
        <v>2003</v>
      </c>
      <c r="J3" s="7">
        <v>2004</v>
      </c>
      <c r="K3" s="7">
        <v>2005</v>
      </c>
      <c r="L3" s="7">
        <v>2006</v>
      </c>
      <c r="M3" s="7">
        <v>2007</v>
      </c>
      <c r="N3" s="7">
        <v>2008</v>
      </c>
      <c r="O3" s="7">
        <v>2009</v>
      </c>
      <c r="P3" s="7">
        <v>2010</v>
      </c>
      <c r="Q3" s="7">
        <v>2011</v>
      </c>
      <c r="R3" s="7">
        <v>2012</v>
      </c>
      <c r="S3" s="7">
        <v>2013</v>
      </c>
      <c r="T3" s="7">
        <v>2014</v>
      </c>
      <c r="U3" s="7">
        <v>2015</v>
      </c>
      <c r="V3" s="7">
        <v>2016</v>
      </c>
      <c r="W3" s="7">
        <v>2017</v>
      </c>
      <c r="X3" s="7">
        <v>2018</v>
      </c>
      <c r="Y3" s="7">
        <v>2019</v>
      </c>
      <c r="Z3" s="7">
        <v>2020</v>
      </c>
      <c r="AA3" s="7">
        <v>2021</v>
      </c>
      <c r="AB3" s="7">
        <v>2022</v>
      </c>
      <c r="AC3" s="7">
        <v>2023</v>
      </c>
      <c r="AD3" s="7">
        <v>2024</v>
      </c>
    </row>
    <row r="4" spans="1:30" ht="19.5" customHeight="1" x14ac:dyDescent="0.25">
      <c r="A4" s="8">
        <v>1</v>
      </c>
      <c r="B4" s="9" t="s">
        <v>62</v>
      </c>
      <c r="C4" s="7" t="s">
        <v>76</v>
      </c>
      <c r="D4" s="61">
        <v>264.69473393018473</v>
      </c>
      <c r="E4" s="61">
        <v>169.70117123506219</v>
      </c>
      <c r="F4" s="61">
        <v>153.95778126491166</v>
      </c>
      <c r="G4" s="61">
        <v>150.14725835275163</v>
      </c>
      <c r="H4" s="61">
        <v>170.44813070559758</v>
      </c>
      <c r="I4" s="61">
        <v>189.83677033864888</v>
      </c>
      <c r="J4" s="61">
        <v>195.96454367105258</v>
      </c>
      <c r="K4" s="61">
        <v>212.21605602407317</v>
      </c>
      <c r="L4" s="61">
        <v>241.83949778912137</v>
      </c>
      <c r="M4" s="61">
        <v>250.68553189927715</v>
      </c>
      <c r="N4" s="61">
        <v>249.05504401476469</v>
      </c>
      <c r="O4" s="61">
        <v>240.18406125879412</v>
      </c>
      <c r="P4" s="61">
        <v>267.31972308019402</v>
      </c>
      <c r="Q4" s="61">
        <v>259.58893215582276</v>
      </c>
      <c r="R4" s="61">
        <v>267.45464130987693</v>
      </c>
      <c r="S4" s="61">
        <v>278.21288485256594</v>
      </c>
      <c r="T4" s="61">
        <v>345.22094763933279</v>
      </c>
      <c r="U4" s="61">
        <v>334.45023468700083</v>
      </c>
      <c r="V4" s="61">
        <v>331.79184853993462</v>
      </c>
      <c r="W4" s="61">
        <v>339.49677813359318</v>
      </c>
      <c r="X4" s="61">
        <v>352.7551879700701</v>
      </c>
      <c r="Y4" s="61">
        <v>303.94973979913823</v>
      </c>
      <c r="Z4" s="61">
        <v>289.4475413994208</v>
      </c>
      <c r="AA4" s="61">
        <v>248.85395070817114</v>
      </c>
      <c r="AB4" s="61">
        <v>282.11687138487275</v>
      </c>
      <c r="AC4" s="61">
        <v>287.39747582372132</v>
      </c>
      <c r="AD4" s="61">
        <v>281.04287668995187</v>
      </c>
    </row>
    <row r="5" spans="1:30" ht="18.75" x14ac:dyDescent="0.25">
      <c r="A5" s="8">
        <v>2</v>
      </c>
      <c r="B5" s="9" t="s">
        <v>111</v>
      </c>
      <c r="C5" s="7" t="s">
        <v>76</v>
      </c>
      <c r="D5" s="61">
        <v>17.201044163407886</v>
      </c>
      <c r="E5" s="61">
        <v>13.670672340634795</v>
      </c>
      <c r="F5" s="61">
        <v>14.326682711227045</v>
      </c>
      <c r="G5" s="61">
        <v>14.31104864202489</v>
      </c>
      <c r="H5" s="61">
        <v>14.528149834371298</v>
      </c>
      <c r="I5" s="61">
        <v>14.75425548070047</v>
      </c>
      <c r="J5" s="61">
        <v>14.964778648849293</v>
      </c>
      <c r="K5" s="61">
        <v>15.286507337340026</v>
      </c>
      <c r="L5" s="61">
        <v>15.875154057732681</v>
      </c>
      <c r="M5" s="61">
        <v>16.501089111467486</v>
      </c>
      <c r="N5" s="61">
        <v>13.795198360611053</v>
      </c>
      <c r="O5" s="61">
        <v>14.00710577328967</v>
      </c>
      <c r="P5" s="61">
        <v>13.973756463434865</v>
      </c>
      <c r="Q5" s="61">
        <v>13.647993230867518</v>
      </c>
      <c r="R5" s="61">
        <v>14.064867475654358</v>
      </c>
      <c r="S5" s="61">
        <v>14.372556473940175</v>
      </c>
      <c r="T5" s="61">
        <v>14.890259017820826</v>
      </c>
      <c r="U5" s="61">
        <v>12.164317748035495</v>
      </c>
      <c r="V5" s="61">
        <v>12.886256644756033</v>
      </c>
      <c r="W5" s="61">
        <v>13.373937653585692</v>
      </c>
      <c r="X5" s="61">
        <v>13.505787391187445</v>
      </c>
      <c r="Y5" s="61">
        <v>13.322596289682226</v>
      </c>
      <c r="Z5" s="61">
        <v>14.821956641707457</v>
      </c>
      <c r="AA5" s="61">
        <v>14.734858282448133</v>
      </c>
      <c r="AB5" s="61">
        <v>13.933663621737619</v>
      </c>
      <c r="AC5" s="61">
        <v>13.653340514521444</v>
      </c>
      <c r="AD5" s="61">
        <v>15.090869739737583</v>
      </c>
    </row>
    <row r="6" spans="1:30" ht="18.75" x14ac:dyDescent="0.25">
      <c r="A6" s="8">
        <v>3</v>
      </c>
      <c r="B6" s="9" t="s">
        <v>112</v>
      </c>
      <c r="C6" s="7" t="s">
        <v>76</v>
      </c>
      <c r="D6" s="61">
        <v>106.44762581587169</v>
      </c>
      <c r="E6" s="61">
        <v>61.943658667103634</v>
      </c>
      <c r="F6" s="61">
        <v>59.087054409747985</v>
      </c>
      <c r="G6" s="61">
        <v>57.395158338741474</v>
      </c>
      <c r="H6" s="61">
        <v>61.08423047774442</v>
      </c>
      <c r="I6" s="61">
        <v>63.243200976300457</v>
      </c>
      <c r="J6" s="61">
        <v>64.331586019898722</v>
      </c>
      <c r="K6" s="61">
        <v>61.694444291589029</v>
      </c>
      <c r="L6" s="61">
        <v>61.451948054958407</v>
      </c>
      <c r="M6" s="61">
        <v>58.097736890005557</v>
      </c>
      <c r="N6" s="61">
        <v>55.041313366074654</v>
      </c>
      <c r="O6" s="61">
        <v>51.794877822617835</v>
      </c>
      <c r="P6" s="61">
        <v>49.481918222536393</v>
      </c>
      <c r="Q6" s="61">
        <v>50.28998664416406</v>
      </c>
      <c r="R6" s="61">
        <v>49.249664357019455</v>
      </c>
      <c r="S6" s="61">
        <v>50.448270828723373</v>
      </c>
      <c r="T6" s="61">
        <v>52.196137467307331</v>
      </c>
      <c r="U6" s="61">
        <v>51.531148551323348</v>
      </c>
      <c r="V6" s="61">
        <v>51.645820582527577</v>
      </c>
      <c r="W6" s="61">
        <v>54.861398053915337</v>
      </c>
      <c r="X6" s="61">
        <v>57.53603975161699</v>
      </c>
      <c r="Y6" s="61">
        <v>58.411911390502382</v>
      </c>
      <c r="Z6" s="61">
        <v>58.215879536376129</v>
      </c>
      <c r="AA6" s="61">
        <v>58.129357480652637</v>
      </c>
      <c r="AB6" s="61">
        <v>57.244438460534987</v>
      </c>
      <c r="AC6" s="61">
        <v>57.710102986745135</v>
      </c>
      <c r="AD6" s="61">
        <v>61.080235415915681</v>
      </c>
    </row>
    <row r="7" spans="1:30" ht="16.899999999999999" customHeight="1" x14ac:dyDescent="0.25">
      <c r="A7" s="8">
        <v>4</v>
      </c>
      <c r="B7" s="9" t="s">
        <v>63</v>
      </c>
      <c r="C7" s="7" t="s">
        <v>77</v>
      </c>
      <c r="D7" s="61"/>
      <c r="E7" s="61">
        <v>4.1199281553200002</v>
      </c>
      <c r="F7" s="61">
        <v>259.26262924962026</v>
      </c>
      <c r="G7" s="62">
        <v>281.86291230277772</v>
      </c>
      <c r="H7" s="62">
        <v>324.20558228816196</v>
      </c>
      <c r="I7" s="62">
        <v>443.80537077336419</v>
      </c>
      <c r="J7" s="62">
        <v>562.94758161554648</v>
      </c>
      <c r="K7" s="62">
        <v>615.06892690410325</v>
      </c>
      <c r="L7" s="62">
        <v>831.60310252535419</v>
      </c>
      <c r="M7" s="62">
        <v>886.17102792749165</v>
      </c>
      <c r="N7" s="62">
        <v>912.52160808404074</v>
      </c>
      <c r="O7" s="62">
        <v>943.22396529884111</v>
      </c>
      <c r="P7" s="62">
        <v>939.00788990155661</v>
      </c>
      <c r="Q7" s="62">
        <v>997.94366394752876</v>
      </c>
      <c r="R7" s="62">
        <v>1110.0541520020013</v>
      </c>
      <c r="S7" s="62">
        <v>1161.2940042977477</v>
      </c>
      <c r="T7" s="62">
        <v>1434.8116595024701</v>
      </c>
      <c r="U7" s="62">
        <v>1493.9237073750742</v>
      </c>
      <c r="V7" s="62">
        <v>1530.3674831041697</v>
      </c>
      <c r="W7" s="62">
        <v>1764.7625801264678</v>
      </c>
      <c r="X7" s="62">
        <v>1926.1115544093311</v>
      </c>
      <c r="Y7" s="62">
        <v>2067.6351667248023</v>
      </c>
      <c r="Z7" s="62">
        <v>2335.9703752978889</v>
      </c>
      <c r="AA7" s="62">
        <v>2528.8344974752195</v>
      </c>
      <c r="AB7" s="62">
        <v>2752.2382671518121</v>
      </c>
      <c r="AC7" s="61">
        <v>2821.934684589874</v>
      </c>
      <c r="AD7" s="61">
        <v>3098.7069542483409</v>
      </c>
    </row>
    <row r="8" spans="1:30" ht="19.5" customHeight="1" x14ac:dyDescent="0.25">
      <c r="A8" s="8">
        <v>5</v>
      </c>
      <c r="B8" s="9" t="s">
        <v>64</v>
      </c>
      <c r="C8" s="7" t="s">
        <v>77</v>
      </c>
      <c r="D8" s="61"/>
      <c r="E8" s="61"/>
      <c r="F8" s="61"/>
      <c r="G8" s="62"/>
      <c r="H8" s="62"/>
      <c r="I8" s="62"/>
      <c r="J8" s="62"/>
      <c r="K8" s="62"/>
      <c r="L8" s="62"/>
      <c r="M8" s="62">
        <v>26.789630693513999</v>
      </c>
      <c r="N8" s="62">
        <v>403.32763554461934</v>
      </c>
      <c r="O8" s="62">
        <v>313.11167247786193</v>
      </c>
      <c r="P8" s="62">
        <v>559.79951791760345</v>
      </c>
      <c r="Q8" s="62">
        <v>476.50373153684154</v>
      </c>
      <c r="R8" s="62">
        <v>476.84744452621851</v>
      </c>
      <c r="S8" s="62">
        <v>212.635147128668</v>
      </c>
      <c r="T8" s="62">
        <v>179.64177316199007</v>
      </c>
      <c r="U8" s="62">
        <v>176.85863862021381</v>
      </c>
      <c r="V8" s="62">
        <v>188.00590832946</v>
      </c>
      <c r="W8" s="62">
        <v>75.592464351187843</v>
      </c>
      <c r="X8" s="62">
        <v>114.90842659287597</v>
      </c>
      <c r="Y8" s="62">
        <v>11.394238737553152</v>
      </c>
      <c r="Z8" s="62">
        <v>9.6715242006070277</v>
      </c>
      <c r="AA8" s="62">
        <v>8.6747497750554299</v>
      </c>
      <c r="AB8" s="62">
        <v>7.383501588664469</v>
      </c>
      <c r="AC8" s="61">
        <v>6.3629801623270197</v>
      </c>
      <c r="AD8" s="61">
        <v>3.0936693466572751</v>
      </c>
    </row>
    <row r="9" spans="1:30" ht="18.75" x14ac:dyDescent="0.25">
      <c r="A9" s="8">
        <v>6</v>
      </c>
      <c r="B9" s="10" t="s">
        <v>113</v>
      </c>
      <c r="C9" s="11" t="s">
        <v>77</v>
      </c>
      <c r="D9" s="61"/>
      <c r="E9" s="61"/>
      <c r="F9" s="61"/>
      <c r="G9" s="62"/>
      <c r="H9" s="62"/>
      <c r="I9" s="62"/>
      <c r="J9" s="62"/>
      <c r="K9" s="62">
        <v>1.7155</v>
      </c>
      <c r="L9" s="62">
        <v>1.7389999999999999</v>
      </c>
      <c r="M9" s="62">
        <v>1.7389999999999999</v>
      </c>
      <c r="N9" s="62">
        <v>1.7625</v>
      </c>
      <c r="O9" s="62">
        <v>1.786</v>
      </c>
      <c r="P9" s="62">
        <v>1.786</v>
      </c>
      <c r="Q9" s="62">
        <v>1.8095000000000001</v>
      </c>
      <c r="R9" s="62">
        <v>1.8800000000000001</v>
      </c>
      <c r="S9" s="62">
        <v>1.9740000000000002</v>
      </c>
      <c r="T9" s="62">
        <v>2.0680000000000001</v>
      </c>
      <c r="U9" s="62">
        <v>2.0680000000000001</v>
      </c>
      <c r="V9" s="62">
        <v>2.1149999999999998</v>
      </c>
      <c r="W9" s="62">
        <v>2.1619999999999999</v>
      </c>
      <c r="X9" s="62">
        <v>2.2090000000000001</v>
      </c>
      <c r="Y9" s="62">
        <v>2.3734999999999999</v>
      </c>
      <c r="Z9" s="62">
        <v>2.3734999999999999</v>
      </c>
      <c r="AA9" s="62">
        <v>2.4675000000000002</v>
      </c>
      <c r="AB9" s="62">
        <v>2.5379999999999998</v>
      </c>
      <c r="AC9" s="61">
        <v>2.6320000000000001</v>
      </c>
      <c r="AD9" s="61">
        <v>2.7495000000000003</v>
      </c>
    </row>
    <row r="10" spans="1:30" ht="92.25" customHeight="1" x14ac:dyDescent="0.25">
      <c r="A10" s="8">
        <v>7</v>
      </c>
      <c r="B10" s="12" t="s">
        <v>114</v>
      </c>
      <c r="C10" s="13" t="s">
        <v>76</v>
      </c>
      <c r="D10" s="63">
        <v>388.34</v>
      </c>
      <c r="E10" s="63">
        <v>245.31</v>
      </c>
      <c r="F10" s="63">
        <v>227.63078101513631</v>
      </c>
      <c r="G10" s="63">
        <v>222.13532824582077</v>
      </c>
      <c r="H10" s="63">
        <v>246.3847166000015</v>
      </c>
      <c r="I10" s="63">
        <v>268.27803216642315</v>
      </c>
      <c r="J10" s="63">
        <v>275.82385592141605</v>
      </c>
      <c r="K10" s="63">
        <v>289.81379207990631</v>
      </c>
      <c r="L10" s="63">
        <v>319.99994200433787</v>
      </c>
      <c r="M10" s="63">
        <v>326.19905755937117</v>
      </c>
      <c r="N10" s="63">
        <v>319.20916748507909</v>
      </c>
      <c r="O10" s="63">
        <v>307.24416649247831</v>
      </c>
      <c r="P10" s="63">
        <v>332.27599117398444</v>
      </c>
      <c r="Q10" s="63">
        <v>325.00316892633879</v>
      </c>
      <c r="R10" s="63">
        <v>332.35795473907899</v>
      </c>
      <c r="S10" s="63">
        <v>344.40961530665595</v>
      </c>
      <c r="T10" s="63">
        <v>413.92386555712545</v>
      </c>
      <c r="U10" s="63">
        <v>399.8185513323549</v>
      </c>
      <c r="V10" s="63">
        <v>398.04441415865188</v>
      </c>
      <c r="W10" s="63">
        <v>409.57463088557193</v>
      </c>
      <c r="X10" s="63">
        <v>425.84024409387672</v>
      </c>
      <c r="Y10" s="63">
        <v>377.76565038478526</v>
      </c>
      <c r="Z10" s="63">
        <v>364.83339297700297</v>
      </c>
      <c r="AA10" s="63">
        <v>324.25814321852215</v>
      </c>
      <c r="AB10" s="63">
        <v>356.05713323588577</v>
      </c>
      <c r="AC10" s="64">
        <v>361.59184898974013</v>
      </c>
      <c r="AD10" s="64">
        <v>360.31853196920014</v>
      </c>
    </row>
    <row r="11" spans="1:30" ht="69" customHeight="1" x14ac:dyDescent="0.25">
      <c r="A11" s="8">
        <v>8</v>
      </c>
      <c r="B11" s="9" t="s">
        <v>65</v>
      </c>
      <c r="C11" s="7" t="s">
        <v>76</v>
      </c>
      <c r="D11" s="65">
        <v>7.35</v>
      </c>
      <c r="E11" s="65">
        <v>29.2</v>
      </c>
      <c r="F11" s="65">
        <v>42.3</v>
      </c>
      <c r="G11" s="65">
        <v>32.575457189832903</v>
      </c>
      <c r="H11" s="61">
        <v>29.945325366379347</v>
      </c>
      <c r="I11" s="61">
        <v>25.867659945198916</v>
      </c>
      <c r="J11" s="61">
        <v>18.807428457538332</v>
      </c>
      <c r="K11" s="61">
        <v>19.368785432295038</v>
      </c>
      <c r="L11" s="61">
        <v>25.28910386074223</v>
      </c>
      <c r="M11" s="61">
        <v>20.537557396968484</v>
      </c>
      <c r="N11" s="61">
        <v>-3.8117736259436947</v>
      </c>
      <c r="O11" s="61">
        <v>-7.1147047417373104</v>
      </c>
      <c r="P11" s="61">
        <v>-5.6516569223971915</v>
      </c>
      <c r="Q11" s="61">
        <v>-5.1743674960371457</v>
      </c>
      <c r="R11" s="61">
        <v>5.9114582932805373</v>
      </c>
      <c r="S11" s="61">
        <v>17.645087436671599</v>
      </c>
      <c r="T11" s="61">
        <v>14.194410860821286</v>
      </c>
      <c r="U11" s="61">
        <v>-7.6091536362473837</v>
      </c>
      <c r="V11" s="61">
        <v>-0.97229508859342306</v>
      </c>
      <c r="W11" s="61">
        <v>1.7990383835767636</v>
      </c>
      <c r="X11" s="61">
        <v>-7.9490055685874079</v>
      </c>
      <c r="Y11" s="61">
        <v>-1.683712452833509</v>
      </c>
      <c r="Z11" s="61">
        <v>-9.5515814109508863</v>
      </c>
      <c r="AA11" s="61">
        <v>-2.4383735277969061</v>
      </c>
      <c r="AB11" s="61">
        <v>1.1954896417600827</v>
      </c>
      <c r="AC11" s="61">
        <v>-4.8631324702104752</v>
      </c>
      <c r="AD11" s="61">
        <v>-4.4300296888770783</v>
      </c>
    </row>
    <row r="12" spans="1:30" ht="64.900000000000006" customHeight="1" x14ac:dyDescent="0.25">
      <c r="A12" s="8">
        <v>9</v>
      </c>
      <c r="B12" s="14" t="s">
        <v>115</v>
      </c>
      <c r="C12" s="15" t="s">
        <v>76</v>
      </c>
      <c r="D12" s="64">
        <v>395.69</v>
      </c>
      <c r="E12" s="64">
        <v>274.52</v>
      </c>
      <c r="F12" s="64">
        <v>269.93338948255678</v>
      </c>
      <c r="G12" s="63">
        <v>254.71078543565366</v>
      </c>
      <c r="H12" s="63">
        <v>276.33004196638086</v>
      </c>
      <c r="I12" s="63">
        <v>294.14569211162205</v>
      </c>
      <c r="J12" s="63">
        <v>294.63128437895438</v>
      </c>
      <c r="K12" s="63">
        <v>309.18257751220136</v>
      </c>
      <c r="L12" s="63">
        <v>345.28904586508008</v>
      </c>
      <c r="M12" s="63">
        <v>346.73661495633962</v>
      </c>
      <c r="N12" s="63">
        <v>315.39739385913538</v>
      </c>
      <c r="O12" s="63">
        <v>300.12946175074109</v>
      </c>
      <c r="P12" s="63">
        <v>326.62433425158724</v>
      </c>
      <c r="Q12" s="63">
        <v>319.82880143030161</v>
      </c>
      <c r="R12" s="63">
        <v>338.26941303235958</v>
      </c>
      <c r="S12" s="63">
        <v>362.05470274332754</v>
      </c>
      <c r="T12" s="63">
        <v>428.11827641794679</v>
      </c>
      <c r="U12" s="63">
        <v>392.20939769610749</v>
      </c>
      <c r="V12" s="63">
        <v>397.07211907005848</v>
      </c>
      <c r="W12" s="63">
        <v>411.37366926914871</v>
      </c>
      <c r="X12" s="63">
        <v>417.89123852528934</v>
      </c>
      <c r="Y12" s="63">
        <v>376.08193793195176</v>
      </c>
      <c r="Z12" s="63">
        <v>355.28181156605211</v>
      </c>
      <c r="AA12" s="63">
        <v>321.81976969072525</v>
      </c>
      <c r="AB12" s="63">
        <v>357.25262287764582</v>
      </c>
      <c r="AC12" s="64">
        <v>356.72871651952966</v>
      </c>
      <c r="AD12" s="64">
        <v>355.88850228032305</v>
      </c>
    </row>
    <row r="13" spans="1:30" ht="16.5" customHeight="1" x14ac:dyDescent="0.25">
      <c r="A13" s="16"/>
      <c r="B13" s="17" t="s">
        <v>56</v>
      </c>
      <c r="C13" s="109" t="s">
        <v>86</v>
      </c>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1"/>
    </row>
    <row r="14" spans="1:30" x14ac:dyDescent="0.25">
      <c r="A14" s="4"/>
      <c r="B14" s="5"/>
      <c r="C14" s="6" t="s">
        <v>61</v>
      </c>
      <c r="D14" s="6">
        <v>1990</v>
      </c>
      <c r="E14" s="6">
        <v>1995</v>
      </c>
      <c r="F14" s="6">
        <v>2000</v>
      </c>
      <c r="G14" s="6">
        <v>2001</v>
      </c>
      <c r="H14" s="6">
        <v>2002</v>
      </c>
      <c r="I14" s="6">
        <v>2003</v>
      </c>
      <c r="J14" s="6">
        <v>2004</v>
      </c>
      <c r="K14" s="6">
        <v>2005</v>
      </c>
      <c r="L14" s="6">
        <v>2006</v>
      </c>
      <c r="M14" s="6">
        <v>2007</v>
      </c>
      <c r="N14" s="6">
        <v>2008</v>
      </c>
      <c r="O14" s="6">
        <v>2009</v>
      </c>
      <c r="P14" s="6">
        <v>2010</v>
      </c>
      <c r="Q14" s="6">
        <v>2011</v>
      </c>
      <c r="R14" s="6">
        <v>2012</v>
      </c>
      <c r="S14" s="6">
        <v>2013</v>
      </c>
      <c r="T14" s="6">
        <v>2014</v>
      </c>
      <c r="U14" s="6">
        <v>2015</v>
      </c>
      <c r="V14" s="6">
        <v>2016</v>
      </c>
      <c r="W14" s="6">
        <v>2017</v>
      </c>
      <c r="X14" s="6">
        <v>2018</v>
      </c>
      <c r="Y14" s="6">
        <v>2019</v>
      </c>
      <c r="Z14" s="6">
        <v>2020</v>
      </c>
      <c r="AA14" s="6">
        <v>2021</v>
      </c>
      <c r="AB14" s="6">
        <v>2022</v>
      </c>
      <c r="AC14" s="6">
        <v>2023</v>
      </c>
      <c r="AD14" s="6">
        <v>2024</v>
      </c>
    </row>
    <row r="15" spans="1:30" x14ac:dyDescent="0.25">
      <c r="A15" s="8">
        <v>10</v>
      </c>
      <c r="B15" s="18" t="s">
        <v>87</v>
      </c>
      <c r="C15" s="13" t="s">
        <v>76</v>
      </c>
      <c r="D15" s="66">
        <v>324.16000000000003</v>
      </c>
      <c r="E15" s="66">
        <v>202.41</v>
      </c>
      <c r="F15" s="66">
        <v>187.28907234492857</v>
      </c>
      <c r="G15" s="66">
        <v>180.59247056505862</v>
      </c>
      <c r="H15" s="66">
        <v>202.90654064591337</v>
      </c>
      <c r="I15" s="66">
        <v>222.2428442661795</v>
      </c>
      <c r="J15" s="66">
        <v>228.17558917790763</v>
      </c>
      <c r="K15" s="66">
        <v>240.73514358488484</v>
      </c>
      <c r="L15" s="66">
        <v>267.98744428826956</v>
      </c>
      <c r="M15" s="66">
        <v>272.18884650056913</v>
      </c>
      <c r="N15" s="66">
        <v>267.95803152849891</v>
      </c>
      <c r="O15" s="66">
        <v>256.10202574993724</v>
      </c>
      <c r="P15" s="66">
        <v>280.79856560480732</v>
      </c>
      <c r="Q15" s="66">
        <v>274.33773178962372</v>
      </c>
      <c r="R15" s="66">
        <v>281.19844942529585</v>
      </c>
      <c r="S15" s="66">
        <v>290.01062201537832</v>
      </c>
      <c r="T15" s="66">
        <v>358.28682933535771</v>
      </c>
      <c r="U15" s="66">
        <v>344.95128354674534</v>
      </c>
      <c r="V15" s="66">
        <v>341.68834173648207</v>
      </c>
      <c r="W15" s="66">
        <v>350.26225137248986</v>
      </c>
      <c r="X15" s="66">
        <v>366.09203798179436</v>
      </c>
      <c r="Y15" s="66">
        <v>316.67363663815814</v>
      </c>
      <c r="Z15" s="66">
        <v>299.88664025538367</v>
      </c>
      <c r="AA15" s="66">
        <v>258.22542654009561</v>
      </c>
      <c r="AB15" s="66">
        <v>293.11127981599941</v>
      </c>
      <c r="AC15" s="66">
        <v>297.8943557049592</v>
      </c>
      <c r="AD15" s="66">
        <v>290.05</v>
      </c>
    </row>
    <row r="16" spans="1:30" ht="15.75" x14ac:dyDescent="0.25">
      <c r="A16" s="8">
        <v>11</v>
      </c>
      <c r="B16" s="19" t="s">
        <v>66</v>
      </c>
      <c r="C16" s="20" t="s">
        <v>78</v>
      </c>
      <c r="D16" s="61">
        <f>D15-D17-D18</f>
        <v>220.30051535879119</v>
      </c>
      <c r="E16" s="61">
        <f t="shared" ref="E16:AD16" si="0">E15-E17-E18</f>
        <v>148.40214431406389</v>
      </c>
      <c r="F16" s="61">
        <f t="shared" si="0"/>
        <v>126.75907180981061</v>
      </c>
      <c r="G16" s="61">
        <f t="shared" si="0"/>
        <v>120.20459965166525</v>
      </c>
      <c r="H16" s="61">
        <f t="shared" si="0"/>
        <v>136.25139941737464</v>
      </c>
      <c r="I16" s="61">
        <f t="shared" si="0"/>
        <v>152.16552343077754</v>
      </c>
      <c r="J16" s="61">
        <f t="shared" si="0"/>
        <v>156.31998055161708</v>
      </c>
      <c r="K16" s="61">
        <f t="shared" si="0"/>
        <v>170.52332899875125</v>
      </c>
      <c r="L16" s="61">
        <f t="shared" si="0"/>
        <v>196.26667513591957</v>
      </c>
      <c r="M16" s="61">
        <f t="shared" si="0"/>
        <v>201.857197628394</v>
      </c>
      <c r="N16" s="61">
        <f t="shared" si="0"/>
        <v>199.6666453679469</v>
      </c>
      <c r="O16" s="61">
        <f t="shared" si="0"/>
        <v>191.35065203853756</v>
      </c>
      <c r="P16" s="61">
        <f t="shared" si="0"/>
        <v>218.9334957883558</v>
      </c>
      <c r="Q16" s="61">
        <f t="shared" si="0"/>
        <v>210.53668481715826</v>
      </c>
      <c r="R16" s="61">
        <f t="shared" si="0"/>
        <v>216.32576056505377</v>
      </c>
      <c r="S16" s="61">
        <f t="shared" si="0"/>
        <v>225.18107802869255</v>
      </c>
      <c r="T16" s="61">
        <f t="shared" si="0"/>
        <v>292.03980768695413</v>
      </c>
      <c r="U16" s="61">
        <f t="shared" si="0"/>
        <v>282.8714509828805</v>
      </c>
      <c r="V16" s="61">
        <f t="shared" si="0"/>
        <v>281.0635993625238</v>
      </c>
      <c r="W16" s="61">
        <f t="shared" si="0"/>
        <v>285.57819385939183</v>
      </c>
      <c r="X16" s="61">
        <f t="shared" si="0"/>
        <v>297.88958177071055</v>
      </c>
      <c r="Y16" s="61">
        <f t="shared" si="0"/>
        <v>250.24453697004355</v>
      </c>
      <c r="Z16" s="61">
        <f t="shared" si="0"/>
        <v>243.80693075019042</v>
      </c>
      <c r="AA16" s="61">
        <f t="shared" si="0"/>
        <v>195.76148532198954</v>
      </c>
      <c r="AB16" s="61">
        <f t="shared" si="0"/>
        <v>227.66049613889658</v>
      </c>
      <c r="AC16" s="61">
        <f t="shared" si="0"/>
        <v>230.27341938832799</v>
      </c>
      <c r="AD16" s="61">
        <f t="shared" si="0"/>
        <v>217.76526522940236</v>
      </c>
    </row>
    <row r="17" spans="1:30" ht="15.75" x14ac:dyDescent="0.25">
      <c r="A17" s="8">
        <v>12</v>
      </c>
      <c r="B17" s="19" t="s">
        <v>67</v>
      </c>
      <c r="C17" s="20" t="s">
        <v>78</v>
      </c>
      <c r="D17" s="61">
        <v>23.009370829970635</v>
      </c>
      <c r="E17" s="61">
        <v>9.2323504398195766</v>
      </c>
      <c r="F17" s="61">
        <v>9.6301486723212157</v>
      </c>
      <c r="G17" s="61">
        <v>10.613464805467268</v>
      </c>
      <c r="H17" s="61">
        <v>12.848155994630824</v>
      </c>
      <c r="I17" s="61">
        <v>14.333228461166136</v>
      </c>
      <c r="J17" s="61">
        <v>14.947967486338694</v>
      </c>
      <c r="K17" s="61">
        <v>16.463768705174878</v>
      </c>
      <c r="L17" s="61">
        <v>18.523386263034933</v>
      </c>
      <c r="M17" s="61">
        <v>21.132706640391959</v>
      </c>
      <c r="N17" s="61">
        <v>22.020409457216569</v>
      </c>
      <c r="O17" s="61">
        <v>21.416284306861947</v>
      </c>
      <c r="P17" s="61">
        <v>20.904934399674577</v>
      </c>
      <c r="Q17" s="61">
        <v>21.192261636586775</v>
      </c>
      <c r="R17" s="61">
        <v>23.49262152752269</v>
      </c>
      <c r="S17" s="61">
        <v>21.970460677031493</v>
      </c>
      <c r="T17" s="61">
        <v>23.136146657298177</v>
      </c>
      <c r="U17" s="61">
        <v>20.89493209727009</v>
      </c>
      <c r="V17" s="61">
        <v>22.171883266788171</v>
      </c>
      <c r="W17" s="61">
        <v>24.355520843427165</v>
      </c>
      <c r="X17" s="61">
        <v>26.680305717255898</v>
      </c>
      <c r="Y17" s="61">
        <v>26.955619825197225</v>
      </c>
      <c r="Z17" s="61">
        <v>19.340360299404662</v>
      </c>
      <c r="AA17" s="61">
        <v>26.364837216187876</v>
      </c>
      <c r="AB17" s="61">
        <v>27.671623826659502</v>
      </c>
      <c r="AC17" s="61">
        <v>29.634931335754306</v>
      </c>
      <c r="AD17" s="61">
        <v>33.033145004936337</v>
      </c>
    </row>
    <row r="18" spans="1:30" ht="30.6" customHeight="1" x14ac:dyDescent="0.25">
      <c r="A18" s="8">
        <v>13</v>
      </c>
      <c r="B18" s="21" t="s">
        <v>84</v>
      </c>
      <c r="C18" s="13" t="s">
        <v>76</v>
      </c>
      <c r="D18" s="61">
        <v>80.850113811238202</v>
      </c>
      <c r="E18" s="61">
        <v>44.775505246116538</v>
      </c>
      <c r="F18" s="61">
        <v>50.899851862796751</v>
      </c>
      <c r="G18" s="61">
        <v>49.774406107926112</v>
      </c>
      <c r="H18" s="61">
        <v>53.806985233907916</v>
      </c>
      <c r="I18" s="61">
        <v>55.744092374235841</v>
      </c>
      <c r="J18" s="61">
        <v>56.907641139951856</v>
      </c>
      <c r="K18" s="61">
        <v>53.748045880958706</v>
      </c>
      <c r="L18" s="61">
        <v>53.197382889315051</v>
      </c>
      <c r="M18" s="61">
        <v>49.19894223178315</v>
      </c>
      <c r="N18" s="61">
        <v>46.270976703335428</v>
      </c>
      <c r="O18" s="61">
        <v>43.33508940453774</v>
      </c>
      <c r="P18" s="61">
        <v>40.960135416776943</v>
      </c>
      <c r="Q18" s="61">
        <v>42.608785335878686</v>
      </c>
      <c r="R18" s="61">
        <v>41.380067332719356</v>
      </c>
      <c r="S18" s="61">
        <v>42.85908330965426</v>
      </c>
      <c r="T18" s="61">
        <v>43.110874991105398</v>
      </c>
      <c r="U18" s="61">
        <v>41.184900466594762</v>
      </c>
      <c r="V18" s="61">
        <v>38.452859107170106</v>
      </c>
      <c r="W18" s="61">
        <v>40.32853666967091</v>
      </c>
      <c r="X18" s="61">
        <v>41.522150493827894</v>
      </c>
      <c r="Y18" s="61">
        <v>39.473479842917342</v>
      </c>
      <c r="Z18" s="61">
        <v>36.739349205788578</v>
      </c>
      <c r="AA18" s="61">
        <v>36.099104001918178</v>
      </c>
      <c r="AB18" s="61">
        <v>37.779159850443314</v>
      </c>
      <c r="AC18" s="61">
        <v>37.986004980876913</v>
      </c>
      <c r="AD18" s="61">
        <v>39.251589765661322</v>
      </c>
    </row>
    <row r="19" spans="1:30" ht="31.5" x14ac:dyDescent="0.25">
      <c r="A19" s="8">
        <v>14</v>
      </c>
      <c r="B19" s="22" t="s">
        <v>68</v>
      </c>
      <c r="C19" s="13" t="s">
        <v>76</v>
      </c>
      <c r="D19" s="61">
        <v>18.010000000000002</v>
      </c>
      <c r="E19" s="61">
        <v>9.0399999999999991</v>
      </c>
      <c r="F19" s="61">
        <v>11.921024008896822</v>
      </c>
      <c r="G19" s="61">
        <v>12.889519380380698</v>
      </c>
      <c r="H19" s="61">
        <v>13.997388318043402</v>
      </c>
      <c r="I19" s="61">
        <v>15.451595885777504</v>
      </c>
      <c r="J19" s="61">
        <v>15.923380819733479</v>
      </c>
      <c r="K19" s="61">
        <v>16.305398836067468</v>
      </c>
      <c r="L19" s="61">
        <v>17.818882141473633</v>
      </c>
      <c r="M19" s="61">
        <v>18.621285565921408</v>
      </c>
      <c r="N19" s="61">
        <v>17.942251008901891</v>
      </c>
      <c r="O19" s="61">
        <v>17.136239649339007</v>
      </c>
      <c r="P19" s="61">
        <v>16.883708947040809</v>
      </c>
      <c r="Q19" s="61">
        <v>17.248808245333841</v>
      </c>
      <c r="R19" s="61">
        <v>17.070429552302731</v>
      </c>
      <c r="S19" s="61">
        <v>19.49051390610266</v>
      </c>
      <c r="T19" s="61">
        <v>19.792234997434917</v>
      </c>
      <c r="U19" s="61">
        <v>20.904274129532205</v>
      </c>
      <c r="V19" s="61">
        <v>20.910438584163426</v>
      </c>
      <c r="W19" s="61">
        <v>22.338491690433958</v>
      </c>
      <c r="X19" s="61">
        <v>21.538566072595501</v>
      </c>
      <c r="Y19" s="61">
        <v>21.914097205412162</v>
      </c>
      <c r="Z19" s="61">
        <v>23.105037250736732</v>
      </c>
      <c r="AA19" s="61">
        <v>22.562650608157806</v>
      </c>
      <c r="AB19" s="61">
        <v>23.673008496637721</v>
      </c>
      <c r="AC19" s="61">
        <v>23.882255181231997</v>
      </c>
      <c r="AD19" s="61">
        <v>25.789859653089074</v>
      </c>
    </row>
    <row r="20" spans="1:30" ht="30" x14ac:dyDescent="0.25">
      <c r="A20" s="8">
        <v>15</v>
      </c>
      <c r="B20" s="18" t="s">
        <v>85</v>
      </c>
      <c r="C20" s="13" t="s">
        <v>76</v>
      </c>
      <c r="D20" s="61"/>
      <c r="E20" s="61"/>
      <c r="F20" s="61"/>
      <c r="G20" s="61"/>
      <c r="H20" s="61"/>
      <c r="I20" s="61"/>
      <c r="J20" s="61"/>
      <c r="K20" s="61"/>
      <c r="L20" s="61"/>
      <c r="M20" s="61"/>
      <c r="N20" s="61"/>
      <c r="O20" s="61"/>
      <c r="P20" s="61"/>
      <c r="Q20" s="61"/>
      <c r="R20" s="61"/>
      <c r="S20" s="61"/>
      <c r="T20" s="61"/>
      <c r="U20" s="61"/>
      <c r="V20" s="61"/>
      <c r="W20" s="61"/>
      <c r="X20" s="61"/>
      <c r="Y20" s="61"/>
      <c r="Z20" s="61"/>
      <c r="AA20" s="62"/>
      <c r="AB20" s="62"/>
      <c r="AC20" s="61"/>
      <c r="AD20" s="61"/>
    </row>
    <row r="21" spans="1:30" ht="15.75" x14ac:dyDescent="0.25">
      <c r="A21" s="8">
        <v>16</v>
      </c>
      <c r="B21" s="22" t="s">
        <v>69</v>
      </c>
      <c r="C21" s="13" t="s">
        <v>76</v>
      </c>
      <c r="D21" s="61">
        <v>42.55</v>
      </c>
      <c r="E21" s="61">
        <v>29.86</v>
      </c>
      <c r="F21" s="61">
        <v>24.628259959999994</v>
      </c>
      <c r="G21" s="61">
        <v>24.819279719999997</v>
      </c>
      <c r="H21" s="61">
        <v>25.678965909999999</v>
      </c>
      <c r="I21" s="61">
        <v>26.711397459999997</v>
      </c>
      <c r="J21" s="61">
        <v>27.732512060000001</v>
      </c>
      <c r="K21" s="61">
        <v>28.696698530000003</v>
      </c>
      <c r="L21" s="61">
        <v>29.791607459999998</v>
      </c>
      <c r="M21" s="61">
        <v>30.744090489999994</v>
      </c>
      <c r="N21" s="61">
        <v>28.527230040000003</v>
      </c>
      <c r="O21" s="61">
        <v>29.051850660000003</v>
      </c>
      <c r="P21" s="61">
        <v>29.318695659999992</v>
      </c>
      <c r="Q21" s="61">
        <v>28.072572459999996</v>
      </c>
      <c r="R21" s="61">
        <v>28.612278769999996</v>
      </c>
      <c r="S21" s="61">
        <v>29.331374389999997</v>
      </c>
      <c r="T21" s="61">
        <v>30.114493849999999</v>
      </c>
      <c r="U21" s="61">
        <v>28.211862829999998</v>
      </c>
      <c r="V21" s="61">
        <v>29.593117479999997</v>
      </c>
      <c r="W21" s="61">
        <v>30.945735959999997</v>
      </c>
      <c r="X21" s="61">
        <v>32.01451402</v>
      </c>
      <c r="Y21" s="61">
        <v>32.806691120000004</v>
      </c>
      <c r="Z21" s="61">
        <v>34.91520482</v>
      </c>
      <c r="AA21" s="61">
        <v>36.164376310000009</v>
      </c>
      <c r="AB21" s="61">
        <v>31.721182879999997</v>
      </c>
      <c r="AC21" s="61">
        <v>32.133720850000003</v>
      </c>
      <c r="AD21" s="61">
        <v>36.756832029999998</v>
      </c>
    </row>
    <row r="22" spans="1:30" ht="42.75" customHeight="1" x14ac:dyDescent="0.25">
      <c r="A22" s="8">
        <v>17</v>
      </c>
      <c r="B22" s="22" t="s">
        <v>70</v>
      </c>
      <c r="C22" s="13" t="s">
        <v>76</v>
      </c>
      <c r="D22" s="65">
        <v>7.35</v>
      </c>
      <c r="E22" s="65">
        <v>29.2</v>
      </c>
      <c r="F22" s="65">
        <v>42.302608467420477</v>
      </c>
      <c r="G22" s="65">
        <v>32.575457189832903</v>
      </c>
      <c r="H22" s="61">
        <v>29.945325366379347</v>
      </c>
      <c r="I22" s="61">
        <v>25.867659945198916</v>
      </c>
      <c r="J22" s="61">
        <v>18.807428457538332</v>
      </c>
      <c r="K22" s="61">
        <v>19.368785432295038</v>
      </c>
      <c r="L22" s="61">
        <v>25.28910386074223</v>
      </c>
      <c r="M22" s="61">
        <v>20.537557396968484</v>
      </c>
      <c r="N22" s="61">
        <v>-3.8117736259436947</v>
      </c>
      <c r="O22" s="61">
        <v>-7.1147047417373104</v>
      </c>
      <c r="P22" s="61">
        <v>-5.6516569223971915</v>
      </c>
      <c r="Q22" s="61">
        <v>-5.1743674960371457</v>
      </c>
      <c r="R22" s="61">
        <v>5.9114582932805373</v>
      </c>
      <c r="S22" s="61">
        <v>17.645087436671599</v>
      </c>
      <c r="T22" s="61">
        <v>14.194410860821286</v>
      </c>
      <c r="U22" s="61">
        <v>-7.6091536362473837</v>
      </c>
      <c r="V22" s="61">
        <v>-0.97229508859342306</v>
      </c>
      <c r="W22" s="61">
        <v>1.7990383835767636</v>
      </c>
      <c r="X22" s="61">
        <v>-7.9490055685874079</v>
      </c>
      <c r="Y22" s="61">
        <v>-1.683712452833509</v>
      </c>
      <c r="Z22" s="61">
        <v>-9.5515814109508863</v>
      </c>
      <c r="AA22" s="61">
        <v>-2.4383735277969061</v>
      </c>
      <c r="AB22" s="61">
        <v>1.1954896417600827</v>
      </c>
      <c r="AC22" s="61">
        <v>-4.8631324702104797</v>
      </c>
      <c r="AD22" s="61">
        <v>-4.4300296888770783</v>
      </c>
    </row>
    <row r="23" spans="1:30" ht="15.75" x14ac:dyDescent="0.25">
      <c r="A23" s="8">
        <v>18</v>
      </c>
      <c r="B23" s="22" t="s">
        <v>71</v>
      </c>
      <c r="C23" s="13" t="s">
        <v>76</v>
      </c>
      <c r="D23" s="61">
        <v>3.6</v>
      </c>
      <c r="E23" s="61">
        <v>3.98</v>
      </c>
      <c r="F23" s="61">
        <v>3.7924247013109356</v>
      </c>
      <c r="G23" s="61">
        <v>3.8340585803814835</v>
      </c>
      <c r="H23" s="61">
        <v>3.801821726044698</v>
      </c>
      <c r="I23" s="61">
        <v>3.8721945544661716</v>
      </c>
      <c r="J23" s="61">
        <v>3.9923738637750166</v>
      </c>
      <c r="K23" s="61">
        <v>4.0765511289540095</v>
      </c>
      <c r="L23" s="61">
        <v>4.4020081145946754</v>
      </c>
      <c r="M23" s="61">
        <v>4.6448350028806571</v>
      </c>
      <c r="N23" s="61">
        <v>4.7816549076782326</v>
      </c>
      <c r="O23" s="61">
        <v>4.9540504332020969</v>
      </c>
      <c r="P23" s="61">
        <v>5.2750209621362547</v>
      </c>
      <c r="Q23" s="61">
        <v>5.3440564313811825</v>
      </c>
      <c r="R23" s="61">
        <v>5.4767969914803993</v>
      </c>
      <c r="S23" s="61">
        <v>5.5771049951748948</v>
      </c>
      <c r="T23" s="61">
        <v>5.7303073743328472</v>
      </c>
      <c r="U23" s="61">
        <v>5.751130826077314</v>
      </c>
      <c r="V23" s="61">
        <v>5.8525163580063957</v>
      </c>
      <c r="W23" s="61">
        <v>6.0281518626481674</v>
      </c>
      <c r="X23" s="61">
        <v>6.1951260194868381</v>
      </c>
      <c r="Y23" s="61">
        <v>6.3712254212149189</v>
      </c>
      <c r="Z23" s="61">
        <v>6.9265106508825394</v>
      </c>
      <c r="AA23" s="61">
        <v>7.3056897602687396</v>
      </c>
      <c r="AB23" s="61">
        <v>7.5516620432486476</v>
      </c>
      <c r="AC23" s="61">
        <v>7.6815172535489351</v>
      </c>
      <c r="AD23" s="61">
        <v>7.7153566888973453</v>
      </c>
    </row>
    <row r="24" spans="1:30" ht="16.5" customHeight="1" x14ac:dyDescent="0.25">
      <c r="A24" s="16"/>
      <c r="B24" s="3"/>
      <c r="C24" s="112" t="s">
        <v>138</v>
      </c>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4"/>
    </row>
    <row r="25" spans="1:30" x14ac:dyDescent="0.25">
      <c r="A25" s="4"/>
      <c r="B25" s="5"/>
      <c r="C25" s="6" t="s">
        <v>61</v>
      </c>
      <c r="D25" s="23">
        <v>1990</v>
      </c>
      <c r="E25" s="23">
        <v>1995</v>
      </c>
      <c r="F25" s="23">
        <v>2000</v>
      </c>
      <c r="G25" s="7">
        <v>2001</v>
      </c>
      <c r="H25" s="7">
        <v>2002</v>
      </c>
      <c r="I25" s="7">
        <v>2003</v>
      </c>
      <c r="J25" s="7">
        <v>2004</v>
      </c>
      <c r="K25" s="7">
        <v>2005</v>
      </c>
      <c r="L25" s="7">
        <v>2006</v>
      </c>
      <c r="M25" s="7">
        <v>2007</v>
      </c>
      <c r="N25" s="7">
        <v>2008</v>
      </c>
      <c r="O25" s="7">
        <v>2009</v>
      </c>
      <c r="P25" s="7">
        <v>2010</v>
      </c>
      <c r="Q25" s="7">
        <v>2011</v>
      </c>
      <c r="R25" s="7">
        <v>2012</v>
      </c>
      <c r="S25" s="7">
        <v>2013</v>
      </c>
      <c r="T25" s="7">
        <v>2014</v>
      </c>
      <c r="U25" s="7">
        <v>2015</v>
      </c>
      <c r="V25" s="7">
        <v>2016</v>
      </c>
      <c r="W25" s="7">
        <v>2017</v>
      </c>
      <c r="X25" s="7">
        <v>2018</v>
      </c>
      <c r="Y25" s="7">
        <v>2019</v>
      </c>
      <c r="Z25" s="7">
        <v>2020</v>
      </c>
      <c r="AA25" s="7">
        <v>2021</v>
      </c>
      <c r="AB25" s="7">
        <v>2022</v>
      </c>
      <c r="AC25" s="7">
        <v>2023</v>
      </c>
      <c r="AD25" s="7">
        <v>2024</v>
      </c>
    </row>
    <row r="26" spans="1:30" ht="15.75" x14ac:dyDescent="0.25">
      <c r="A26" s="8">
        <v>19</v>
      </c>
      <c r="B26" s="19" t="s">
        <v>72</v>
      </c>
      <c r="C26" s="20" t="s">
        <v>79</v>
      </c>
      <c r="D26" s="24" t="s">
        <v>143</v>
      </c>
      <c r="E26" s="67">
        <v>15.7</v>
      </c>
      <c r="F26" s="68">
        <v>14.9</v>
      </c>
      <c r="G26" s="69">
        <v>14.9</v>
      </c>
      <c r="H26" s="70">
        <v>14.9</v>
      </c>
      <c r="I26" s="69">
        <v>14.9</v>
      </c>
      <c r="J26" s="71">
        <v>15</v>
      </c>
      <c r="K26" s="70">
        <v>15.2</v>
      </c>
      <c r="L26" s="72">
        <v>15.3</v>
      </c>
      <c r="M26" s="70">
        <v>15.5</v>
      </c>
      <c r="N26" s="69">
        <v>15.7</v>
      </c>
      <c r="O26" s="70">
        <v>16.100000000000001</v>
      </c>
      <c r="P26" s="69">
        <v>16.3</v>
      </c>
      <c r="Q26" s="70">
        <v>16.600000000000001</v>
      </c>
      <c r="R26" s="69">
        <v>16.8</v>
      </c>
      <c r="S26" s="70">
        <v>17</v>
      </c>
      <c r="T26" s="69">
        <v>17.3</v>
      </c>
      <c r="U26" s="70">
        <v>17.5</v>
      </c>
      <c r="V26" s="69">
        <v>17.8</v>
      </c>
      <c r="W26" s="70">
        <v>18</v>
      </c>
      <c r="X26" s="73">
        <v>18.3</v>
      </c>
      <c r="Y26" s="73">
        <v>18.5</v>
      </c>
      <c r="Z26" s="74">
        <v>18.8</v>
      </c>
      <c r="AA26" s="74">
        <v>19</v>
      </c>
      <c r="AB26" s="74">
        <v>19.600000000000001</v>
      </c>
      <c r="AC26" s="74">
        <v>19.899999999999999</v>
      </c>
      <c r="AD26" s="74">
        <v>20.100000000000001</v>
      </c>
    </row>
    <row r="27" spans="1:30" ht="60" x14ac:dyDescent="0.25">
      <c r="A27" s="8">
        <v>20</v>
      </c>
      <c r="B27" s="25" t="s">
        <v>116</v>
      </c>
      <c r="C27" s="13" t="s">
        <v>80</v>
      </c>
      <c r="D27" s="90" t="s">
        <v>143</v>
      </c>
      <c r="E27" s="75">
        <f t="shared" ref="E27:AD27" si="1">E12/E26</f>
        <v>17.485350318471337</v>
      </c>
      <c r="F27" s="75">
        <f t="shared" si="1"/>
        <v>18.116334864601125</v>
      </c>
      <c r="G27" s="75">
        <f t="shared" si="1"/>
        <v>17.09468358628548</v>
      </c>
      <c r="H27" s="75">
        <f t="shared" si="1"/>
        <v>18.545640400428244</v>
      </c>
      <c r="I27" s="75">
        <f t="shared" si="1"/>
        <v>19.741321618229669</v>
      </c>
      <c r="J27" s="75">
        <f t="shared" si="1"/>
        <v>19.642085625263626</v>
      </c>
      <c r="K27" s="75">
        <f t="shared" si="1"/>
        <v>20.340959046855353</v>
      </c>
      <c r="L27" s="75">
        <f t="shared" si="1"/>
        <v>22.567911494449678</v>
      </c>
      <c r="M27" s="75">
        <f t="shared" si="1"/>
        <v>22.370104190731588</v>
      </c>
      <c r="N27" s="75">
        <f t="shared" si="1"/>
        <v>20.089005978288878</v>
      </c>
      <c r="O27" s="75">
        <f t="shared" si="1"/>
        <v>18.64158147520131</v>
      </c>
      <c r="P27" s="75">
        <f t="shared" si="1"/>
        <v>20.038302714821302</v>
      </c>
      <c r="Q27" s="75">
        <f t="shared" si="1"/>
        <v>19.266795266885637</v>
      </c>
      <c r="R27" s="75">
        <f t="shared" si="1"/>
        <v>20.135084109069023</v>
      </c>
      <c r="S27" s="75">
        <f t="shared" si="1"/>
        <v>21.297335455489854</v>
      </c>
      <c r="T27" s="75">
        <f t="shared" si="1"/>
        <v>24.746721180228135</v>
      </c>
      <c r="U27" s="75">
        <f t="shared" si="1"/>
        <v>22.411965582634714</v>
      </c>
      <c r="V27" s="75">
        <f t="shared" si="1"/>
        <v>22.307422419666207</v>
      </c>
      <c r="W27" s="75">
        <f t="shared" si="1"/>
        <v>22.854092737174927</v>
      </c>
      <c r="X27" s="75">
        <f t="shared" si="1"/>
        <v>22.835586804660618</v>
      </c>
      <c r="Y27" s="75">
        <f t="shared" si="1"/>
        <v>20.328753401727123</v>
      </c>
      <c r="Z27" s="75">
        <f t="shared" si="1"/>
        <v>18.897968700321922</v>
      </c>
      <c r="AA27" s="75">
        <f t="shared" si="1"/>
        <v>16.93788261530133</v>
      </c>
      <c r="AB27" s="75">
        <f t="shared" si="1"/>
        <v>18.227174636614581</v>
      </c>
      <c r="AC27" s="75">
        <f t="shared" si="1"/>
        <v>17.926066156760285</v>
      </c>
      <c r="AD27" s="75">
        <f t="shared" si="1"/>
        <v>17.705895635836967</v>
      </c>
    </row>
    <row r="28" spans="1:30" ht="16.149999999999999" customHeight="1" x14ac:dyDescent="0.25">
      <c r="A28" s="8">
        <v>21</v>
      </c>
      <c r="B28" s="19" t="s">
        <v>73</v>
      </c>
      <c r="C28" s="20" t="s">
        <v>81</v>
      </c>
      <c r="D28" s="76">
        <f>2724900/1000</f>
        <v>2724.9</v>
      </c>
      <c r="E28" s="76">
        <f t="shared" ref="E28:V28" si="2">2724900/1000</f>
        <v>2724.9</v>
      </c>
      <c r="F28" s="76">
        <f t="shared" si="2"/>
        <v>2724.9</v>
      </c>
      <c r="G28" s="76">
        <f t="shared" si="2"/>
        <v>2724.9</v>
      </c>
      <c r="H28" s="76">
        <f t="shared" si="2"/>
        <v>2724.9</v>
      </c>
      <c r="I28" s="76">
        <f t="shared" si="2"/>
        <v>2724.9</v>
      </c>
      <c r="J28" s="76">
        <f t="shared" si="2"/>
        <v>2724.9</v>
      </c>
      <c r="K28" s="76">
        <f t="shared" si="2"/>
        <v>2724.9</v>
      </c>
      <c r="L28" s="76">
        <f t="shared" si="2"/>
        <v>2724.9</v>
      </c>
      <c r="M28" s="76">
        <f t="shared" si="2"/>
        <v>2724.9</v>
      </c>
      <c r="N28" s="76">
        <f t="shared" si="2"/>
        <v>2724.9</v>
      </c>
      <c r="O28" s="76">
        <f t="shared" si="2"/>
        <v>2724.9</v>
      </c>
      <c r="P28" s="76">
        <f t="shared" si="2"/>
        <v>2724.9</v>
      </c>
      <c r="Q28" s="76">
        <f t="shared" si="2"/>
        <v>2724.9</v>
      </c>
      <c r="R28" s="76">
        <f t="shared" si="2"/>
        <v>2724.9</v>
      </c>
      <c r="S28" s="77">
        <f t="shared" si="2"/>
        <v>2724.9</v>
      </c>
      <c r="T28" s="76">
        <f t="shared" si="2"/>
        <v>2724.9</v>
      </c>
      <c r="U28" s="78">
        <f t="shared" si="2"/>
        <v>2724.9</v>
      </c>
      <c r="V28" s="78">
        <f t="shared" si="2"/>
        <v>2724.9</v>
      </c>
      <c r="W28" s="76">
        <v>2725</v>
      </c>
      <c r="X28" s="79">
        <v>2725</v>
      </c>
      <c r="Y28" s="76">
        <v>2725</v>
      </c>
      <c r="Z28" s="80">
        <v>2725</v>
      </c>
      <c r="AA28" s="80">
        <v>2725</v>
      </c>
      <c r="AB28" s="80">
        <v>2725</v>
      </c>
      <c r="AC28" s="80">
        <v>2725</v>
      </c>
      <c r="AD28" s="80">
        <v>2725</v>
      </c>
    </row>
    <row r="29" spans="1:30" ht="67.5" customHeight="1" x14ac:dyDescent="0.25">
      <c r="A29" s="8">
        <v>22</v>
      </c>
      <c r="B29" s="22" t="s">
        <v>74</v>
      </c>
      <c r="C29" s="13" t="s">
        <v>82</v>
      </c>
      <c r="D29" s="90">
        <f t="shared" ref="D29:W29" si="3">IF(D28="","n/a",D12/D28)</f>
        <v>0.14521266835480201</v>
      </c>
      <c r="E29" s="75">
        <f t="shared" si="3"/>
        <v>0.1007449814672098</v>
      </c>
      <c r="F29" s="75">
        <f t="shared" si="3"/>
        <v>9.9061759874695135E-2</v>
      </c>
      <c r="G29" s="75">
        <f t="shared" si="3"/>
        <v>9.3475278151731678E-2</v>
      </c>
      <c r="H29" s="75">
        <f t="shared" si="3"/>
        <v>0.1014092414277151</v>
      </c>
      <c r="I29" s="75">
        <f t="shared" si="3"/>
        <v>0.10794733462204927</v>
      </c>
      <c r="J29" s="75">
        <f t="shared" si="3"/>
        <v>0.10812554015888817</v>
      </c>
      <c r="K29" s="75">
        <f t="shared" si="3"/>
        <v>0.11346566021219177</v>
      </c>
      <c r="L29" s="75">
        <f t="shared" si="3"/>
        <v>0.12671622660100557</v>
      </c>
      <c r="M29" s="75">
        <f t="shared" si="3"/>
        <v>0.12724746411110119</v>
      </c>
      <c r="N29" s="75">
        <f t="shared" si="3"/>
        <v>0.1157464104587821</v>
      </c>
      <c r="O29" s="75">
        <f t="shared" si="3"/>
        <v>0.11014329397436276</v>
      </c>
      <c r="P29" s="75">
        <f t="shared" si="3"/>
        <v>0.11986653978185886</v>
      </c>
      <c r="Q29" s="75">
        <f t="shared" si="3"/>
        <v>0.11737267475147771</v>
      </c>
      <c r="R29" s="75">
        <f t="shared" si="3"/>
        <v>0.12414012001627933</v>
      </c>
      <c r="S29" s="75">
        <f t="shared" si="3"/>
        <v>0.13286898702459815</v>
      </c>
      <c r="T29" s="75">
        <f t="shared" si="3"/>
        <v>0.15711339000254937</v>
      </c>
      <c r="U29" s="75">
        <f t="shared" si="3"/>
        <v>0.14393533623109378</v>
      </c>
      <c r="V29" s="75">
        <f t="shared" si="3"/>
        <v>0.14571988662705365</v>
      </c>
      <c r="W29" s="75">
        <f t="shared" si="3"/>
        <v>0.15096281441069678</v>
      </c>
      <c r="X29" s="75">
        <f>X12/X28</f>
        <v>0.1533545829450603</v>
      </c>
      <c r="Y29" s="75">
        <f>Y12/Y28</f>
        <v>0.13801172034200065</v>
      </c>
      <c r="Z29" s="75">
        <v>0.14000000000000001</v>
      </c>
      <c r="AA29" s="75">
        <f>AA12/AA28</f>
        <v>0.1180989980516423</v>
      </c>
      <c r="AB29" s="75">
        <f>AB12/AB28</f>
        <v>0.13110187995509939</v>
      </c>
      <c r="AC29" s="75">
        <v>0.13</v>
      </c>
      <c r="AD29" s="75">
        <f>AD12/AD28</f>
        <v>0.13060128524048553</v>
      </c>
    </row>
    <row r="30" spans="1:30" ht="46.9" customHeight="1" x14ac:dyDescent="0.25">
      <c r="A30" s="8">
        <v>23</v>
      </c>
      <c r="B30" s="60" t="s">
        <v>141</v>
      </c>
      <c r="C30" s="6" t="s">
        <v>142</v>
      </c>
      <c r="D30" s="81">
        <v>288.83465634371504</v>
      </c>
      <c r="E30" s="82">
        <v>177.34920647487002</v>
      </c>
      <c r="F30" s="83">
        <v>200.52016596717201</v>
      </c>
      <c r="G30" s="84">
        <v>227.59038836960363</v>
      </c>
      <c r="H30" s="84">
        <v>249.8942464289336</v>
      </c>
      <c r="I30" s="84">
        <v>273.13441134766805</v>
      </c>
      <c r="J30" s="84">
        <v>299.35531484078211</v>
      </c>
      <c r="K30" s="84">
        <v>328.39278037802336</v>
      </c>
      <c r="L30" s="84">
        <v>363.53080787847188</v>
      </c>
      <c r="M30" s="84">
        <v>395.88504977963424</v>
      </c>
      <c r="N30" s="84">
        <v>408.94925642319714</v>
      </c>
      <c r="O30" s="84">
        <v>413.85664749793932</v>
      </c>
      <c r="P30" s="84">
        <v>444.06818277893842</v>
      </c>
      <c r="Q30" s="84">
        <v>476.92922831098281</v>
      </c>
      <c r="R30" s="85">
        <v>499.82183124741317</v>
      </c>
      <c r="S30" s="86">
        <v>529.81114110581791</v>
      </c>
      <c r="T30" s="86">
        <v>552.063209062287</v>
      </c>
      <c r="U30" s="86">
        <v>558.68796757397615</v>
      </c>
      <c r="V30" s="87">
        <v>564.8335352122715</v>
      </c>
      <c r="W30" s="87">
        <v>587.99171017051094</v>
      </c>
      <c r="X30" s="88">
        <v>612.09937024692113</v>
      </c>
      <c r="Y30" s="89">
        <v>639.64384191365684</v>
      </c>
      <c r="Z30" s="89">
        <v>623.65274588961006</v>
      </c>
      <c r="AA30" s="89">
        <v>650.46981394599072</v>
      </c>
      <c r="AB30" s="89">
        <v>671.3</v>
      </c>
      <c r="AC30" s="89">
        <v>705.52037523609806</v>
      </c>
      <c r="AD30" s="89">
        <v>740.8</v>
      </c>
    </row>
    <row r="31" spans="1:30" ht="45" x14ac:dyDescent="0.25">
      <c r="A31" s="8">
        <v>24</v>
      </c>
      <c r="B31" s="22" t="s">
        <v>75</v>
      </c>
      <c r="C31" s="13" t="s">
        <v>83</v>
      </c>
      <c r="D31" s="26">
        <f t="shared" ref="D31:X31" si="4">IF(D30="","n/a",D12/D30)</f>
        <v>1.3699533325015072</v>
      </c>
      <c r="E31" s="75">
        <f t="shared" si="4"/>
        <v>1.5479065593614532</v>
      </c>
      <c r="F31" s="75">
        <f t="shared" si="4"/>
        <v>1.3461657992381111</v>
      </c>
      <c r="G31" s="75">
        <f t="shared" si="4"/>
        <v>1.119163191645892</v>
      </c>
      <c r="H31" s="75">
        <f t="shared" si="4"/>
        <v>1.1057879319561095</v>
      </c>
      <c r="I31" s="75">
        <f t="shared" si="4"/>
        <v>1.0769265236858387</v>
      </c>
      <c r="J31" s="75">
        <f t="shared" si="4"/>
        <v>0.98421931989301636</v>
      </c>
      <c r="K31" s="75">
        <f t="shared" si="4"/>
        <v>0.94150235932803239</v>
      </c>
      <c r="L31" s="75">
        <f t="shared" si="4"/>
        <v>0.94982058846718154</v>
      </c>
      <c r="M31" s="75">
        <f t="shared" si="4"/>
        <v>0.87585175330401432</v>
      </c>
      <c r="N31" s="75">
        <f t="shared" si="4"/>
        <v>0.77123845784120826</v>
      </c>
      <c r="O31" s="75">
        <f t="shared" si="4"/>
        <v>0.72520150048389764</v>
      </c>
      <c r="P31" s="75">
        <f t="shared" si="4"/>
        <v>0.73552744132128944</v>
      </c>
      <c r="Q31" s="75">
        <f t="shared" si="4"/>
        <v>0.67060012774422895</v>
      </c>
      <c r="R31" s="75">
        <f t="shared" si="4"/>
        <v>0.6767799881572506</v>
      </c>
      <c r="S31" s="75">
        <f t="shared" si="4"/>
        <v>0.68336558945825421</v>
      </c>
      <c r="T31" s="75">
        <f t="shared" si="4"/>
        <v>0.77548778725018064</v>
      </c>
      <c r="U31" s="75">
        <f t="shared" si="4"/>
        <v>0.70201869461986377</v>
      </c>
      <c r="V31" s="75">
        <f t="shared" si="4"/>
        <v>0.70298963201757103</v>
      </c>
      <c r="W31" s="75">
        <f t="shared" si="4"/>
        <v>0.69962494734807568</v>
      </c>
      <c r="X31" s="75">
        <f t="shared" si="4"/>
        <v>0.68271796841861121</v>
      </c>
      <c r="Y31" s="75">
        <v>0.61</v>
      </c>
      <c r="Z31" s="75">
        <v>0.6</v>
      </c>
      <c r="AA31" s="75">
        <v>0.5</v>
      </c>
      <c r="AB31" s="75">
        <v>0.52</v>
      </c>
      <c r="AC31" s="75">
        <v>0.49</v>
      </c>
      <c r="AD31" s="75">
        <f t="shared" ref="AD31" si="5">IF(AD30="","n/a",AD12/AD30)</f>
        <v>0.48041104519482059</v>
      </c>
    </row>
    <row r="32" spans="1:30" x14ac:dyDescent="0.25">
      <c r="A32" s="28"/>
      <c r="B32" s="52"/>
      <c r="C32" s="28"/>
      <c r="D32" s="53"/>
      <c r="E32" s="53"/>
      <c r="F32" s="53"/>
      <c r="G32" s="53"/>
      <c r="H32" s="53"/>
      <c r="I32" s="53"/>
      <c r="J32" s="53"/>
      <c r="K32" s="53"/>
      <c r="L32" s="53"/>
      <c r="M32" s="53"/>
      <c r="N32" s="53"/>
      <c r="O32" s="53"/>
      <c r="P32" s="53"/>
      <c r="Q32" s="53"/>
      <c r="R32" s="53"/>
      <c r="S32" s="53"/>
      <c r="T32" s="32"/>
      <c r="U32" s="32"/>
      <c r="V32" s="32"/>
      <c r="W32" s="32"/>
    </row>
    <row r="33" spans="1:24" ht="15" customHeight="1" x14ac:dyDescent="0.25">
      <c r="A33" s="27"/>
      <c r="B33" s="54" t="s">
        <v>88</v>
      </c>
      <c r="C33" s="55"/>
      <c r="D33" s="32"/>
      <c r="E33" s="32"/>
      <c r="F33" s="32"/>
      <c r="G33" s="32"/>
      <c r="H33" s="32"/>
      <c r="I33" s="32"/>
      <c r="J33" s="32"/>
      <c r="K33" s="32"/>
      <c r="L33" s="32"/>
      <c r="M33" s="32"/>
      <c r="N33" s="32"/>
      <c r="O33" s="32"/>
      <c r="P33" s="32"/>
      <c r="Q33" s="32"/>
      <c r="R33" s="32"/>
      <c r="S33" s="32"/>
      <c r="T33" s="32"/>
      <c r="U33" s="32"/>
      <c r="V33" s="32"/>
      <c r="W33" s="32"/>
    </row>
    <row r="34" spans="1:24" ht="15.75" x14ac:dyDescent="0.25">
      <c r="A34" s="27"/>
      <c r="B34" s="56"/>
      <c r="C34" s="30"/>
      <c r="D34" s="31"/>
      <c r="E34" s="31"/>
      <c r="F34" s="31"/>
      <c r="G34" s="31"/>
      <c r="H34" s="31"/>
      <c r="I34" s="31"/>
      <c r="J34" s="31"/>
      <c r="K34" s="31"/>
      <c r="L34" s="31"/>
      <c r="M34" s="31"/>
      <c r="N34" s="31"/>
      <c r="O34" s="31"/>
      <c r="P34" s="31"/>
      <c r="Q34" s="31"/>
      <c r="R34" s="31"/>
      <c r="S34" s="32"/>
      <c r="T34" s="32"/>
      <c r="U34" s="32"/>
      <c r="V34" s="32"/>
      <c r="W34" s="32"/>
    </row>
    <row r="35" spans="1:24" ht="15.75" x14ac:dyDescent="0.25">
      <c r="A35" s="27"/>
      <c r="B35" s="56" t="s">
        <v>89</v>
      </c>
      <c r="C35" s="30"/>
      <c r="D35" s="31"/>
      <c r="E35" s="31"/>
      <c r="F35" s="31"/>
      <c r="G35" s="31"/>
      <c r="H35" s="31"/>
      <c r="I35" s="31"/>
      <c r="J35" s="31"/>
      <c r="K35" s="31"/>
      <c r="L35" s="31"/>
      <c r="M35" s="31"/>
      <c r="N35" s="31"/>
      <c r="O35" s="31"/>
      <c r="P35" s="31"/>
      <c r="Q35" s="31"/>
      <c r="R35" s="31"/>
      <c r="S35" s="32"/>
      <c r="T35" s="32"/>
      <c r="U35" s="32"/>
      <c r="V35" s="32"/>
      <c r="W35" s="32"/>
    </row>
    <row r="36" spans="1:24" ht="15.75" x14ac:dyDescent="0.25">
      <c r="A36" s="27"/>
      <c r="B36" s="56" t="s">
        <v>90</v>
      </c>
      <c r="C36" s="30"/>
      <c r="D36" s="31"/>
      <c r="E36" s="31"/>
      <c r="F36" s="31"/>
      <c r="G36" s="31"/>
      <c r="H36" s="31"/>
      <c r="I36" s="31"/>
      <c r="J36" s="31"/>
      <c r="K36" s="31"/>
      <c r="L36" s="31"/>
      <c r="M36" s="31"/>
      <c r="N36" s="31"/>
      <c r="O36" s="31"/>
      <c r="P36" s="31"/>
      <c r="Q36" s="31"/>
      <c r="R36" s="31"/>
      <c r="S36" s="32"/>
      <c r="T36" s="32"/>
      <c r="U36" s="32"/>
      <c r="V36" s="32"/>
      <c r="W36" s="32"/>
    </row>
    <row r="37" spans="1:24" ht="15.75" x14ac:dyDescent="0.25">
      <c r="A37" s="27"/>
      <c r="B37" s="56"/>
      <c r="C37" s="30"/>
      <c r="D37" s="31"/>
      <c r="E37" s="31"/>
      <c r="F37" s="31"/>
      <c r="G37" s="31"/>
      <c r="H37" s="31"/>
      <c r="I37" s="31"/>
      <c r="J37" s="31"/>
      <c r="K37" s="31"/>
      <c r="L37" s="31"/>
      <c r="M37" s="31"/>
      <c r="N37" s="31"/>
      <c r="O37" s="31"/>
      <c r="P37" s="31"/>
      <c r="Q37" s="31"/>
      <c r="R37" s="31"/>
      <c r="S37" s="32"/>
      <c r="T37" s="32"/>
      <c r="U37" s="32"/>
      <c r="V37" s="32"/>
      <c r="W37" s="32"/>
    </row>
    <row r="38" spans="1:24" ht="15.75" x14ac:dyDescent="0.25">
      <c r="A38" s="27"/>
      <c r="B38" s="105" t="s">
        <v>117</v>
      </c>
      <c r="C38" s="105"/>
      <c r="D38" s="105"/>
      <c r="E38" s="105"/>
      <c r="F38" s="105"/>
      <c r="G38" s="105"/>
      <c r="H38" s="105"/>
      <c r="I38" s="105"/>
      <c r="J38" s="105"/>
      <c r="K38" s="105"/>
      <c r="L38" s="105"/>
      <c r="M38" s="105"/>
      <c r="N38" s="105"/>
      <c r="O38" s="105"/>
      <c r="P38" s="105"/>
      <c r="Q38" s="105"/>
      <c r="R38" s="105"/>
      <c r="S38" s="32"/>
      <c r="T38" s="32"/>
      <c r="U38" s="32"/>
      <c r="V38" s="32"/>
      <c r="W38" s="32"/>
    </row>
    <row r="39" spans="1:24" ht="15.75" x14ac:dyDescent="0.25">
      <c r="A39" s="27"/>
      <c r="B39" s="105"/>
      <c r="C39" s="105"/>
      <c r="D39" s="105"/>
      <c r="E39" s="105"/>
      <c r="F39" s="105"/>
      <c r="G39" s="105"/>
      <c r="H39" s="105"/>
      <c r="I39" s="105"/>
      <c r="J39" s="105"/>
      <c r="K39" s="105"/>
      <c r="L39" s="105"/>
      <c r="M39" s="105"/>
      <c r="N39" s="105"/>
      <c r="O39" s="105"/>
      <c r="P39" s="105"/>
      <c r="Q39" s="105"/>
      <c r="R39" s="105"/>
      <c r="S39" s="32"/>
      <c r="T39" s="32"/>
      <c r="U39" s="32"/>
      <c r="V39" s="32"/>
      <c r="W39" s="32"/>
    </row>
    <row r="40" spans="1:24" ht="30.75" customHeight="1" x14ac:dyDescent="0.25">
      <c r="A40" s="27"/>
      <c r="B40" s="106" t="s">
        <v>58</v>
      </c>
      <c r="C40" s="106"/>
      <c r="D40" s="106"/>
      <c r="E40" s="106"/>
      <c r="F40" s="106"/>
      <c r="G40" s="106"/>
      <c r="H40" s="106"/>
      <c r="I40" s="106"/>
      <c r="J40" s="106"/>
      <c r="K40" s="106"/>
      <c r="L40" s="106"/>
      <c r="M40" s="106"/>
      <c r="N40" s="106"/>
      <c r="O40" s="106"/>
      <c r="P40" s="106"/>
      <c r="Q40" s="106"/>
      <c r="R40" s="106"/>
      <c r="S40" s="32"/>
      <c r="T40" s="32"/>
      <c r="U40" s="32"/>
      <c r="V40" s="32"/>
      <c r="W40" s="32"/>
    </row>
    <row r="41" spans="1:24" ht="15.75" x14ac:dyDescent="0.25">
      <c r="A41" s="27"/>
      <c r="B41" s="104" t="s">
        <v>91</v>
      </c>
      <c r="C41" s="104"/>
      <c r="D41" s="104"/>
      <c r="E41" s="104"/>
      <c r="F41" s="104"/>
      <c r="G41" s="104"/>
      <c r="H41" s="104"/>
      <c r="I41" s="104"/>
      <c r="J41" s="104"/>
      <c r="K41" s="104"/>
      <c r="L41" s="104"/>
      <c r="M41" s="104"/>
      <c r="N41" s="104"/>
      <c r="O41" s="104"/>
      <c r="P41" s="104"/>
      <c r="Q41" s="104"/>
      <c r="R41" s="104"/>
      <c r="S41" s="32"/>
      <c r="T41" s="32"/>
      <c r="U41" s="32"/>
      <c r="V41" s="32"/>
      <c r="W41" s="32"/>
    </row>
    <row r="42" spans="1:24" ht="22.9" customHeight="1" x14ac:dyDescent="0.25">
      <c r="A42" s="29"/>
      <c r="B42" s="104" t="s">
        <v>92</v>
      </c>
      <c r="C42" s="104"/>
      <c r="D42" s="104"/>
      <c r="E42" s="104"/>
      <c r="F42" s="104"/>
      <c r="G42" s="104"/>
      <c r="H42" s="104"/>
      <c r="I42" s="104"/>
      <c r="J42" s="104"/>
      <c r="K42" s="104"/>
      <c r="L42" s="104"/>
      <c r="M42" s="104"/>
      <c r="N42" s="104"/>
      <c r="O42" s="104"/>
      <c r="P42" s="104"/>
      <c r="Q42" s="104"/>
      <c r="R42" s="104"/>
      <c r="S42" s="32"/>
      <c r="T42" s="32"/>
      <c r="U42" s="32"/>
      <c r="V42" s="32"/>
      <c r="W42" s="32"/>
    </row>
    <row r="43" spans="1:24" ht="57" customHeight="1" x14ac:dyDescent="0.25">
      <c r="A43" s="29"/>
      <c r="B43" s="115" t="s">
        <v>93</v>
      </c>
      <c r="C43" s="115"/>
      <c r="D43" s="115"/>
      <c r="E43" s="115"/>
      <c r="F43" s="115"/>
      <c r="G43" s="115"/>
      <c r="H43" s="115"/>
      <c r="I43" s="115"/>
      <c r="J43" s="115"/>
      <c r="K43" s="115"/>
      <c r="L43" s="115"/>
      <c r="M43" s="115"/>
      <c r="N43" s="115"/>
      <c r="O43" s="115"/>
      <c r="P43" s="115"/>
      <c r="Q43" s="115"/>
      <c r="R43" s="115"/>
      <c r="S43" s="32"/>
      <c r="T43" s="32"/>
      <c r="U43" s="32"/>
      <c r="V43" s="32"/>
      <c r="W43" s="32"/>
    </row>
    <row r="44" spans="1:24" ht="15.75" x14ac:dyDescent="0.25">
      <c r="A44" s="29"/>
      <c r="B44" s="104" t="s">
        <v>94</v>
      </c>
      <c r="C44" s="104"/>
      <c r="D44" s="104"/>
      <c r="E44" s="104"/>
      <c r="F44" s="104"/>
      <c r="G44" s="104"/>
      <c r="H44" s="104"/>
      <c r="I44" s="104"/>
      <c r="J44" s="104"/>
      <c r="K44" s="104"/>
      <c r="L44" s="104"/>
      <c r="M44" s="104"/>
      <c r="N44" s="104"/>
      <c r="O44" s="104"/>
      <c r="P44" s="104"/>
      <c r="Q44" s="104"/>
      <c r="R44" s="104"/>
      <c r="S44" s="32"/>
      <c r="T44" s="53"/>
      <c r="U44" s="53"/>
      <c r="V44" s="53"/>
      <c r="W44" s="53"/>
      <c r="X44" s="29"/>
    </row>
    <row r="45" spans="1:24" ht="15.75" x14ac:dyDescent="0.25">
      <c r="B45" s="104" t="s">
        <v>95</v>
      </c>
      <c r="C45" s="104"/>
      <c r="D45" s="104"/>
      <c r="E45" s="104"/>
      <c r="F45" s="104"/>
      <c r="G45" s="104"/>
      <c r="H45" s="104"/>
      <c r="I45" s="104"/>
      <c r="J45" s="104"/>
      <c r="K45" s="104"/>
      <c r="L45" s="104"/>
      <c r="M45" s="104"/>
      <c r="N45" s="104"/>
      <c r="O45" s="104"/>
      <c r="P45" s="104"/>
      <c r="Q45" s="104"/>
      <c r="R45" s="104"/>
      <c r="S45" s="32"/>
      <c r="T45" s="32"/>
      <c r="U45" s="32"/>
      <c r="V45" s="32"/>
      <c r="W45" s="32"/>
    </row>
    <row r="46" spans="1:24" ht="15.75" x14ac:dyDescent="0.25">
      <c r="B46" s="104" t="s">
        <v>96</v>
      </c>
      <c r="C46" s="104"/>
      <c r="D46" s="104"/>
      <c r="E46" s="104"/>
      <c r="F46" s="104"/>
      <c r="G46" s="104"/>
      <c r="H46" s="104"/>
      <c r="I46" s="104"/>
      <c r="J46" s="104"/>
      <c r="K46" s="104"/>
      <c r="L46" s="104"/>
      <c r="M46" s="104"/>
      <c r="N46" s="104"/>
      <c r="O46" s="104"/>
      <c r="P46" s="104"/>
      <c r="Q46" s="104"/>
      <c r="R46" s="104"/>
      <c r="S46" s="32"/>
      <c r="T46" s="32"/>
      <c r="U46" s="32"/>
      <c r="V46" s="32"/>
      <c r="W46" s="32"/>
    </row>
    <row r="47" spans="1:24" ht="15.75" x14ac:dyDescent="0.25">
      <c r="B47" s="57" t="s">
        <v>139</v>
      </c>
      <c r="C47" s="33"/>
      <c r="D47" s="51"/>
      <c r="E47" s="51"/>
      <c r="F47" s="51"/>
      <c r="G47" s="51"/>
      <c r="H47" s="51"/>
      <c r="I47" s="51"/>
      <c r="J47" s="51"/>
      <c r="K47" s="51"/>
      <c r="L47" s="51"/>
      <c r="M47" s="51"/>
      <c r="N47" s="51"/>
      <c r="O47" s="51"/>
      <c r="P47" s="51"/>
      <c r="Q47" s="34"/>
      <c r="R47" s="34"/>
      <c r="S47" s="32"/>
      <c r="T47" s="32"/>
      <c r="U47" s="32"/>
      <c r="V47" s="32"/>
      <c r="W47" s="32"/>
    </row>
    <row r="48" spans="1:24" ht="18.75" x14ac:dyDescent="0.3">
      <c r="B48" s="58"/>
      <c r="C48" s="35"/>
      <c r="D48" s="36"/>
      <c r="E48" s="36"/>
      <c r="F48" s="36"/>
      <c r="G48" s="36"/>
      <c r="H48" s="36"/>
      <c r="I48" s="36"/>
      <c r="J48" s="36"/>
      <c r="K48" s="36"/>
      <c r="L48" s="36"/>
      <c r="M48" s="36"/>
      <c r="N48" s="36"/>
      <c r="O48" s="36"/>
      <c r="P48" s="36"/>
      <c r="Q48" s="32"/>
      <c r="R48" s="32"/>
      <c r="S48" s="32"/>
      <c r="T48" s="32"/>
      <c r="U48" s="32"/>
      <c r="V48" s="32"/>
      <c r="W48" s="32"/>
    </row>
    <row r="49" spans="2:23" x14ac:dyDescent="0.25">
      <c r="B49" s="59"/>
      <c r="C49" s="55"/>
      <c r="D49" s="32"/>
      <c r="E49" s="32"/>
      <c r="F49" s="32"/>
      <c r="G49" s="32"/>
      <c r="H49" s="32"/>
      <c r="I49" s="32"/>
      <c r="J49" s="32"/>
      <c r="K49" s="32"/>
      <c r="L49" s="32"/>
      <c r="M49" s="32"/>
      <c r="N49" s="32"/>
      <c r="O49" s="32"/>
      <c r="P49" s="32"/>
      <c r="Q49" s="32"/>
      <c r="R49" s="32"/>
      <c r="S49" s="32"/>
      <c r="T49" s="32"/>
      <c r="U49" s="32"/>
      <c r="V49" s="32"/>
      <c r="W49" s="32"/>
    </row>
    <row r="50" spans="2:23" x14ac:dyDescent="0.25">
      <c r="B50" s="59"/>
      <c r="C50" s="55"/>
      <c r="D50" s="32"/>
      <c r="E50" s="32"/>
      <c r="F50" s="32"/>
      <c r="G50" s="32"/>
      <c r="H50" s="32"/>
      <c r="I50" s="32"/>
      <c r="J50" s="32"/>
      <c r="K50" s="32"/>
      <c r="L50" s="32"/>
      <c r="M50" s="32"/>
      <c r="N50" s="32"/>
      <c r="O50" s="32"/>
      <c r="P50" s="32"/>
      <c r="Q50" s="32"/>
      <c r="R50" s="32"/>
      <c r="S50" s="32"/>
      <c r="T50" s="32"/>
      <c r="U50" s="32"/>
      <c r="V50" s="32"/>
      <c r="W50" s="32"/>
    </row>
  </sheetData>
  <mergeCells count="13">
    <mergeCell ref="C2:AD2"/>
    <mergeCell ref="A1:AD1"/>
    <mergeCell ref="C13:AD13"/>
    <mergeCell ref="C24:AD24"/>
    <mergeCell ref="B43:R43"/>
    <mergeCell ref="B44:R44"/>
    <mergeCell ref="B45:R45"/>
    <mergeCell ref="B46:R46"/>
    <mergeCell ref="B38:R38"/>
    <mergeCell ref="B39:R39"/>
    <mergeCell ref="B40:R40"/>
    <mergeCell ref="B41:R41"/>
    <mergeCell ref="B42:R42"/>
  </mergeCells>
  <phoneticPr fontId="1" type="noConversion"/>
  <dataValidations count="1">
    <dataValidation allowBlank="1" showInputMessage="1" showErrorMessage="1" sqref="D4:AD6 H11:AD11 H7:AD7 M8:AD8 K9:AD9 H19:AD19 H21:AD23"/>
  </dataValidations>
  <pageMargins left="0.70866141732283472" right="0.70866141732283472" top="0.78740157480314965" bottom="0.78740157480314965" header="0.31496062992125984" footer="0.31496062992125984"/>
  <pageSetup paperSize="9" scale="39" fitToHeight="0" orientation="landscape" r:id="rId1"/>
  <rowBreaks count="1" manualBreakCount="1">
    <brk id="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
  <sheetViews>
    <sheetView zoomScale="70" zoomScaleNormal="70" workbookViewId="0">
      <selection activeCell="C37" sqref="C37"/>
    </sheetView>
  </sheetViews>
  <sheetFormatPr defaultColWidth="8.85546875" defaultRowHeight="15" x14ac:dyDescent="0.25"/>
  <cols>
    <col min="1" max="1" width="25.140625" style="1" customWidth="1"/>
    <col min="2" max="2" width="21.42578125" style="1" customWidth="1"/>
    <col min="3" max="3" width="22.85546875" style="1" customWidth="1"/>
    <col min="4" max="4" width="29.7109375" style="1" customWidth="1"/>
    <col min="5" max="9" width="9.140625" style="1" customWidth="1"/>
    <col min="10" max="10" width="8.140625" style="1" customWidth="1"/>
    <col min="11" max="17" width="9.140625" style="1" hidden="1" customWidth="1"/>
    <col min="18" max="18" width="8.85546875" style="1"/>
    <col min="19" max="19" width="5.42578125" style="1" customWidth="1"/>
    <col min="20" max="20" width="9.140625" style="1" hidden="1" customWidth="1"/>
    <col min="21" max="21" width="8.85546875" style="1"/>
    <col min="22" max="22" width="5.42578125" style="1" customWidth="1"/>
    <col min="23" max="25" width="9.140625" style="1" hidden="1" customWidth="1"/>
    <col min="26" max="26" width="8.85546875" style="1"/>
    <col min="27" max="29" width="9.140625" style="1" customWidth="1"/>
    <col min="30" max="16384" width="8.85546875" style="1"/>
  </cols>
  <sheetData>
    <row r="1" spans="1:18" ht="25.5" customHeight="1" x14ac:dyDescent="0.3">
      <c r="A1" s="116" t="s">
        <v>97</v>
      </c>
      <c r="B1" s="116"/>
      <c r="C1" s="116"/>
      <c r="D1" s="116"/>
    </row>
    <row r="2" spans="1:18" ht="18.75" x14ac:dyDescent="0.3">
      <c r="A2" s="39"/>
      <c r="B2" s="39"/>
      <c r="C2" s="39"/>
      <c r="D2" s="39"/>
    </row>
    <row r="3" spans="1:18" s="40" customFormat="1" ht="45.75" customHeight="1" x14ac:dyDescent="0.25">
      <c r="A3" s="123" t="s">
        <v>98</v>
      </c>
      <c r="B3" s="123"/>
      <c r="C3" s="123"/>
      <c r="D3" s="123"/>
    </row>
    <row r="4" spans="1:18" s="40" customFormat="1" x14ac:dyDescent="0.25">
      <c r="A4" s="41"/>
      <c r="B4" s="41"/>
      <c r="C4" s="41"/>
      <c r="D4" s="41"/>
    </row>
    <row r="5" spans="1:18" ht="18.75" customHeight="1" x14ac:dyDescent="0.3">
      <c r="A5" s="42"/>
      <c r="B5" s="43" t="s">
        <v>99</v>
      </c>
      <c r="C5" s="44" t="s">
        <v>100</v>
      </c>
      <c r="D5" s="43" t="s">
        <v>101</v>
      </c>
      <c r="E5" s="45"/>
      <c r="F5" s="45"/>
      <c r="G5" s="45"/>
      <c r="H5" s="45"/>
      <c r="I5" s="45"/>
      <c r="J5" s="45"/>
      <c r="K5" s="45"/>
      <c r="L5" s="45"/>
      <c r="M5" s="45"/>
      <c r="N5" s="45"/>
      <c r="O5" s="45"/>
      <c r="P5" s="45"/>
      <c r="Q5" s="45"/>
      <c r="R5" s="45"/>
    </row>
    <row r="6" spans="1:18" ht="18.75" customHeight="1" x14ac:dyDescent="0.3">
      <c r="A6" s="42"/>
      <c r="B6" s="46" t="s">
        <v>0</v>
      </c>
      <c r="C6" s="46" t="s">
        <v>118</v>
      </c>
      <c r="D6" s="46" t="s">
        <v>1</v>
      </c>
      <c r="E6" s="45"/>
      <c r="F6" s="45"/>
      <c r="G6" s="45"/>
      <c r="H6" s="45"/>
      <c r="I6" s="45"/>
      <c r="J6" s="45"/>
      <c r="K6" s="45"/>
      <c r="L6" s="45"/>
      <c r="M6" s="45"/>
      <c r="N6" s="45"/>
      <c r="O6" s="45"/>
      <c r="P6" s="45"/>
      <c r="Q6" s="45"/>
      <c r="R6" s="45"/>
    </row>
    <row r="7" spans="1:18" ht="18.75" x14ac:dyDescent="0.25">
      <c r="A7" s="42"/>
      <c r="B7" s="46" t="s">
        <v>33</v>
      </c>
      <c r="C7" s="46" t="s">
        <v>119</v>
      </c>
      <c r="D7" s="46" t="s">
        <v>2</v>
      </c>
    </row>
    <row r="8" spans="1:18" ht="18.75" x14ac:dyDescent="0.25">
      <c r="A8" s="42"/>
      <c r="B8" s="46" t="s">
        <v>34</v>
      </c>
      <c r="C8" s="46" t="s">
        <v>120</v>
      </c>
      <c r="D8" s="46" t="s">
        <v>3</v>
      </c>
    </row>
    <row r="9" spans="1:18" ht="18.75" x14ac:dyDescent="0.25">
      <c r="A9" s="121" t="s">
        <v>31</v>
      </c>
      <c r="B9" s="46" t="s">
        <v>35</v>
      </c>
      <c r="C9" s="46" t="s">
        <v>121</v>
      </c>
      <c r="D9" s="46" t="s">
        <v>4</v>
      </c>
    </row>
    <row r="10" spans="1:18" ht="18.75" x14ac:dyDescent="0.25">
      <c r="A10" s="122"/>
      <c r="B10" s="46" t="s">
        <v>36</v>
      </c>
      <c r="C10" s="46" t="s">
        <v>122</v>
      </c>
      <c r="D10" s="46" t="s">
        <v>5</v>
      </c>
    </row>
    <row r="11" spans="1:18" ht="18.75" x14ac:dyDescent="0.25">
      <c r="A11" s="122"/>
      <c r="B11" s="46" t="s">
        <v>37</v>
      </c>
      <c r="C11" s="46" t="s">
        <v>123</v>
      </c>
      <c r="D11" s="46" t="s">
        <v>6</v>
      </c>
    </row>
    <row r="12" spans="1:18" ht="18.75" x14ac:dyDescent="0.25">
      <c r="A12" s="122"/>
      <c r="B12" s="46" t="s">
        <v>38</v>
      </c>
      <c r="C12" s="46" t="s">
        <v>124</v>
      </c>
      <c r="D12" s="46" t="s">
        <v>7</v>
      </c>
    </row>
    <row r="13" spans="1:18" ht="18.75" x14ac:dyDescent="0.25">
      <c r="A13" s="122"/>
      <c r="B13" s="46" t="s">
        <v>39</v>
      </c>
      <c r="C13" s="46" t="s">
        <v>125</v>
      </c>
      <c r="D13" s="46" t="s">
        <v>8</v>
      </c>
    </row>
    <row r="14" spans="1:18" ht="18.75" x14ac:dyDescent="0.25">
      <c r="A14" s="122"/>
      <c r="B14" s="46" t="s">
        <v>40</v>
      </c>
      <c r="C14" s="46" t="s">
        <v>126</v>
      </c>
      <c r="D14" s="46" t="s">
        <v>9</v>
      </c>
    </row>
    <row r="15" spans="1:18" ht="18.75" x14ac:dyDescent="0.25">
      <c r="A15" s="122"/>
      <c r="B15" s="46" t="s">
        <v>41</v>
      </c>
      <c r="C15" s="46" t="s">
        <v>127</v>
      </c>
      <c r="D15" s="46" t="s">
        <v>10</v>
      </c>
    </row>
    <row r="16" spans="1:18" ht="18.75" x14ac:dyDescent="0.25">
      <c r="A16" s="122"/>
      <c r="B16" s="46" t="s">
        <v>42</v>
      </c>
      <c r="C16" s="46" t="s">
        <v>128</v>
      </c>
      <c r="D16" s="46" t="s">
        <v>11</v>
      </c>
    </row>
    <row r="17" spans="1:4" ht="18.75" x14ac:dyDescent="0.25">
      <c r="A17" s="122"/>
      <c r="B17" s="46" t="s">
        <v>43</v>
      </c>
      <c r="C17" s="46" t="s">
        <v>129</v>
      </c>
      <c r="D17" s="46" t="s">
        <v>12</v>
      </c>
    </row>
    <row r="18" spans="1:4" ht="18.75" x14ac:dyDescent="0.25">
      <c r="A18" s="122"/>
      <c r="B18" s="46" t="s">
        <v>44</v>
      </c>
      <c r="C18" s="46" t="s">
        <v>130</v>
      </c>
      <c r="D18" s="46" t="s">
        <v>13</v>
      </c>
    </row>
    <row r="19" spans="1:4" ht="18.75" x14ac:dyDescent="0.25">
      <c r="A19" s="122"/>
      <c r="B19" s="46" t="s">
        <v>45</v>
      </c>
      <c r="C19" s="46" t="s">
        <v>131</v>
      </c>
      <c r="D19" s="46" t="s">
        <v>14</v>
      </c>
    </row>
    <row r="20" spans="1:4" ht="18.75" x14ac:dyDescent="0.25">
      <c r="A20" s="121" t="s">
        <v>32</v>
      </c>
      <c r="B20" s="46" t="s">
        <v>46</v>
      </c>
      <c r="C20" s="46" t="s">
        <v>132</v>
      </c>
      <c r="D20" s="46" t="s">
        <v>15</v>
      </c>
    </row>
    <row r="21" spans="1:4" ht="18.75" x14ac:dyDescent="0.25">
      <c r="A21" s="121"/>
      <c r="B21" s="46" t="s">
        <v>47</v>
      </c>
      <c r="C21" s="46" t="s">
        <v>133</v>
      </c>
      <c r="D21" s="46" t="s">
        <v>16</v>
      </c>
    </row>
    <row r="22" spans="1:4" ht="18.75" x14ac:dyDescent="0.25">
      <c r="A22" s="121"/>
      <c r="B22" s="46" t="s">
        <v>48</v>
      </c>
      <c r="C22" s="46" t="s">
        <v>134</v>
      </c>
      <c r="D22" s="46" t="s">
        <v>17</v>
      </c>
    </row>
    <row r="23" spans="1:4" ht="18.75" x14ac:dyDescent="0.35">
      <c r="A23" s="121"/>
      <c r="B23" s="46" t="s">
        <v>49</v>
      </c>
      <c r="C23" s="47" t="s">
        <v>135</v>
      </c>
      <c r="D23" s="46" t="s">
        <v>18</v>
      </c>
    </row>
    <row r="24" spans="1:4" ht="18.75" x14ac:dyDescent="0.35">
      <c r="A24" s="121"/>
      <c r="B24" s="46" t="s">
        <v>50</v>
      </c>
      <c r="C24" s="47" t="s">
        <v>136</v>
      </c>
      <c r="D24" s="46" t="s">
        <v>19</v>
      </c>
    </row>
    <row r="25" spans="1:4" ht="15.75" x14ac:dyDescent="0.25">
      <c r="A25" s="121"/>
      <c r="B25" s="46" t="s">
        <v>51</v>
      </c>
      <c r="C25" s="47" t="s">
        <v>20</v>
      </c>
      <c r="D25" s="46" t="s">
        <v>21</v>
      </c>
    </row>
    <row r="26" spans="1:4" ht="15.75" x14ac:dyDescent="0.25">
      <c r="A26" s="121"/>
      <c r="B26" s="46" t="s">
        <v>52</v>
      </c>
      <c r="C26" s="47" t="s">
        <v>22</v>
      </c>
      <c r="D26" s="46" t="s">
        <v>23</v>
      </c>
    </row>
    <row r="27" spans="1:4" ht="15.75" x14ac:dyDescent="0.25">
      <c r="A27" s="121"/>
      <c r="B27" s="46" t="s">
        <v>53</v>
      </c>
      <c r="C27" s="48" t="s">
        <v>24</v>
      </c>
      <c r="D27" s="46" t="s">
        <v>25</v>
      </c>
    </row>
    <row r="28" spans="1:4" ht="15.75" x14ac:dyDescent="0.25">
      <c r="A28" s="121"/>
      <c r="B28" s="46" t="s">
        <v>54</v>
      </c>
      <c r="C28" s="46" t="s">
        <v>26</v>
      </c>
      <c r="D28" s="46" t="s">
        <v>27</v>
      </c>
    </row>
    <row r="29" spans="1:4" ht="47.25" x14ac:dyDescent="0.25">
      <c r="A29" s="121"/>
      <c r="B29" s="49" t="s">
        <v>57</v>
      </c>
      <c r="C29" s="46" t="s">
        <v>28</v>
      </c>
      <c r="D29" s="46" t="s">
        <v>29</v>
      </c>
    </row>
    <row r="30" spans="1:4" ht="31.5" x14ac:dyDescent="0.25">
      <c r="A30" s="44"/>
      <c r="B30" s="46" t="s">
        <v>55</v>
      </c>
      <c r="C30" s="46" t="s">
        <v>137</v>
      </c>
      <c r="D30" s="46" t="s">
        <v>30</v>
      </c>
    </row>
    <row r="31" spans="1:4" x14ac:dyDescent="0.25">
      <c r="A31" s="4"/>
      <c r="B31" s="50"/>
      <c r="C31" s="50"/>
      <c r="D31" s="50"/>
    </row>
    <row r="32" spans="1:4" x14ac:dyDescent="0.25">
      <c r="A32" s="117" t="s">
        <v>102</v>
      </c>
      <c r="B32" s="118"/>
      <c r="C32" s="118"/>
      <c r="D32" s="118"/>
    </row>
    <row r="33" spans="1:4" ht="83.25" customHeight="1" x14ac:dyDescent="0.25">
      <c r="A33" s="119" t="s">
        <v>103</v>
      </c>
      <c r="B33" s="120"/>
      <c r="C33" s="120"/>
      <c r="D33" s="120"/>
    </row>
  </sheetData>
  <mergeCells count="6">
    <mergeCell ref="A1:D1"/>
    <mergeCell ref="A32:D32"/>
    <mergeCell ref="A33:D33"/>
    <mergeCell ref="A9:A19"/>
    <mergeCell ref="A20:A29"/>
    <mergeCell ref="A3:D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workbookViewId="0"/>
  </sheetViews>
  <sheetFormatPr defaultRowHeight="15" x14ac:dyDescent="0.25"/>
  <cols>
    <col min="1" max="1" width="49.5703125" style="91" customWidth="1"/>
    <col min="2" max="2" width="101.28515625" style="95" customWidth="1"/>
    <col min="3" max="16384" width="9.140625" style="1"/>
  </cols>
  <sheetData>
    <row r="1" spans="1:2" x14ac:dyDescent="0.25">
      <c r="A1" s="96" t="s">
        <v>144</v>
      </c>
      <c r="B1" s="92" t="s">
        <v>104</v>
      </c>
    </row>
    <row r="2" spans="1:2" ht="26.25" x14ac:dyDescent="0.25">
      <c r="A2" s="96" t="s">
        <v>105</v>
      </c>
      <c r="B2" s="92" t="s">
        <v>107</v>
      </c>
    </row>
    <row r="3" spans="1:2" x14ac:dyDescent="0.25">
      <c r="A3" s="96" t="s">
        <v>145</v>
      </c>
      <c r="B3" s="92" t="s">
        <v>146</v>
      </c>
    </row>
    <row r="4" spans="1:2" ht="179.25" x14ac:dyDescent="0.25">
      <c r="A4" s="96" t="s">
        <v>147</v>
      </c>
      <c r="B4" s="93" t="s">
        <v>106</v>
      </c>
    </row>
    <row r="5" spans="1:2" ht="153.75" x14ac:dyDescent="0.25">
      <c r="A5" s="96" t="s">
        <v>148</v>
      </c>
      <c r="B5" s="92" t="s">
        <v>108</v>
      </c>
    </row>
    <row r="6" spans="1:2" ht="51" x14ac:dyDescent="0.25">
      <c r="A6" s="97" t="s">
        <v>149</v>
      </c>
      <c r="B6" s="98" t="s">
        <v>150</v>
      </c>
    </row>
    <row r="7" spans="1:2" x14ac:dyDescent="0.25">
      <c r="A7" s="124" t="s">
        <v>161</v>
      </c>
      <c r="B7" s="94" t="s">
        <v>109</v>
      </c>
    </row>
    <row r="8" spans="1:2" x14ac:dyDescent="0.25">
      <c r="A8" s="125"/>
      <c r="B8" s="94" t="s">
        <v>110</v>
      </c>
    </row>
    <row r="9" spans="1:2" x14ac:dyDescent="0.25">
      <c r="A9" s="125"/>
      <c r="B9" s="94" t="s">
        <v>140</v>
      </c>
    </row>
    <row r="10" spans="1:2" x14ac:dyDescent="0.25">
      <c r="A10" s="99" t="s">
        <v>151</v>
      </c>
      <c r="B10" s="100">
        <v>46234</v>
      </c>
    </row>
    <row r="11" spans="1:2" x14ac:dyDescent="0.25">
      <c r="A11" s="99" t="s">
        <v>152</v>
      </c>
      <c r="B11" s="100">
        <v>46599</v>
      </c>
    </row>
    <row r="12" spans="1:2" x14ac:dyDescent="0.25">
      <c r="A12" s="99" t="s">
        <v>153</v>
      </c>
      <c r="B12" s="101" t="s">
        <v>154</v>
      </c>
    </row>
    <row r="13" spans="1:2" x14ac:dyDescent="0.25">
      <c r="A13" s="99" t="s">
        <v>155</v>
      </c>
      <c r="B13" s="101" t="s">
        <v>156</v>
      </c>
    </row>
    <row r="14" spans="1:2" x14ac:dyDescent="0.25">
      <c r="A14" s="99" t="s">
        <v>157</v>
      </c>
      <c r="B14" s="102" t="s">
        <v>158</v>
      </c>
    </row>
    <row r="15" spans="1:2" x14ac:dyDescent="0.25">
      <c r="A15" s="99" t="s">
        <v>159</v>
      </c>
      <c r="B15" s="103" t="s">
        <v>160</v>
      </c>
    </row>
  </sheetData>
  <mergeCells count="1">
    <mergeCell ref="A7:A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B-3</vt:lpstr>
      <vt:lpstr>B-3 GWP</vt:lpstr>
      <vt:lpstr>Метаданные</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dc:creator>
  <cp:lastModifiedBy>Дана Әділбек</cp:lastModifiedBy>
  <cp:lastPrinted>2020-01-13T09:27:44Z</cp:lastPrinted>
  <dcterms:created xsi:type="dcterms:W3CDTF">2012-12-01T12:36:22Z</dcterms:created>
  <dcterms:modified xsi:type="dcterms:W3CDTF">2026-07-22T12:20:08Z</dcterms:modified>
</cp:coreProperties>
</file>