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adilbek\Desktop\ODIN 2025-2026\(19.4) Water consumption Потребление воды-использование воды\"/>
    </mc:Choice>
  </mc:AlternateContent>
  <bookViews>
    <workbookView xWindow="0" yWindow="0" windowWidth="14370" windowHeight="11880" activeTab="2"/>
  </bookViews>
  <sheets>
    <sheet name=" C-3a" sheetId="6" r:id="rId1"/>
    <sheet name="C-3b" sheetId="8" r:id="rId2"/>
    <sheet name="метадеректер" sheetId="7" r:id="rId3"/>
  </sheets>
  <calcPr calcId="162913"/>
  <customWorkbookViews>
    <customWorkbookView name="Fe Sanchis_Moreno - Personal View" guid="{8925193B-C853-4D01-B936-2E82B771FA45}" mergeInterval="0" personalView="1" maximized="1" windowWidth="1916" windowHeight="855" activeSheetId="2"/>
  </customWorkbookViews>
</workbook>
</file>

<file path=xl/calcChain.xml><?xml version="1.0" encoding="utf-8"?>
<calcChain xmlns="http://schemas.openxmlformats.org/spreadsheetml/2006/main">
  <c r="AB24" i="6" l="1"/>
  <c r="AA24" i="6"/>
  <c r="Z24" i="6"/>
  <c r="Y24" i="6"/>
  <c r="X24" i="6"/>
  <c r="AB10" i="6"/>
  <c r="AA10" i="6"/>
  <c r="Z10" i="6"/>
  <c r="Y10" i="6"/>
  <c r="X10" i="6"/>
  <c r="W24" i="6"/>
  <c r="W20" i="6"/>
  <c r="W10" i="6"/>
  <c r="V10" i="6"/>
  <c r="V13" i="6"/>
  <c r="V24" i="6"/>
  <c r="U10" i="6"/>
  <c r="U13" i="6"/>
  <c r="U24" i="6"/>
  <c r="D13" i="6"/>
  <c r="D24" i="6"/>
  <c r="E13" i="6"/>
  <c r="E24" i="6"/>
  <c r="F13" i="6"/>
  <c r="F24" i="6"/>
  <c r="G13" i="6"/>
  <c r="G24" i="6"/>
  <c r="H13" i="6"/>
  <c r="H24" i="6"/>
  <c r="I13" i="6"/>
  <c r="I24" i="6"/>
  <c r="J13" i="6"/>
  <c r="J24" i="6"/>
  <c r="K13" i="6"/>
  <c r="L13" i="6"/>
  <c r="L24" i="6"/>
  <c r="M13" i="6"/>
  <c r="M24" i="6"/>
  <c r="N13" i="6"/>
  <c r="N24" i="6"/>
  <c r="O13" i="6"/>
  <c r="O24" i="6"/>
  <c r="P13" i="6"/>
  <c r="P24" i="6"/>
  <c r="Q13" i="6"/>
  <c r="Q24" i="6"/>
  <c r="R13" i="6"/>
  <c r="R24" i="6"/>
  <c r="S13" i="6"/>
  <c r="S24" i="6"/>
  <c r="T13" i="6"/>
  <c r="T24" i="6"/>
  <c r="K24" i="6"/>
</calcChain>
</file>

<file path=xl/sharedStrings.xml><?xml version="1.0" encoding="utf-8"?>
<sst xmlns="http://schemas.openxmlformats.org/spreadsheetml/2006/main" count="324" uniqueCount="83">
  <si>
    <t xml:space="preserve"> Су тұтыну</t>
  </si>
  <si>
    <t>Қолжетімді Тұщы су</t>
  </si>
  <si>
    <t>Тұщы су алу
(C-2 кестесі, 4 жол)</t>
  </si>
  <si>
    <t>Тұщыланған су</t>
  </si>
  <si>
    <t>Екінші рет пайдаланылатын су</t>
  </si>
  <si>
    <t>Су импорты</t>
  </si>
  <si>
    <t>Су экспорты</t>
  </si>
  <si>
    <t>Тұщы судың жалпы қолжетімді көлемі 
( 1 + 2 + 3 + 4 - 5-жолдар)</t>
  </si>
  <si>
    <t>Тасымалдау кезіндегі су шығыны</t>
  </si>
  <si>
    <t>Пайдаланылған тұщы судың жалпы көлемі
(6 - жолдар-8-жолдар)</t>
  </si>
  <si>
    <t>одан қоршау жүзеге асырылды:</t>
  </si>
  <si>
    <t>үй шаруашылықтарымен</t>
  </si>
  <si>
    <t>олардан (12-жолдар) ауыл шаруашылығы ирригациясы мақсатында пайдаланылған
Ауыл шаруашылығында суару</t>
  </si>
  <si>
    <t>Электр энергетикасы кәсіпорындарымен (МСОК 351)</t>
  </si>
  <si>
    <t>экономикалық қызметтің басқа да түрлері</t>
  </si>
  <si>
    <t>ЖІӨ-ге есептегенде тұщы суды пайдалану</t>
  </si>
  <si>
    <t>млрд. халықаралық доллар</t>
  </si>
  <si>
    <t>ЖІӨ бірлігіне жалпы су тұтыну    
(9-жолдар / 18-жолдар)</t>
  </si>
  <si>
    <t xml:space="preserve">Қосымша ақпарат </t>
  </si>
  <si>
    <t xml:space="preserve">1-жол бойынша әкімшілік дереккөздің деректеріне сәйкес тұщыландырылған және қайталама пайдаланылған суды ескере отырып,тұщы судың жалпы тартылуында </t>
  </si>
  <si>
    <t xml:space="preserve">Сумен байланысты сауалнамалар, сондай-ақ тиісті анықтамалар,БҰҰСБ сайтынан сілтеме бойынша  http://unstats.un.org/unsd/environment/questionnaire2013.html табуға болады </t>
  </si>
  <si>
    <r>
      <t>млн. м</t>
    </r>
    <r>
      <rPr>
        <vertAlign val="superscript"/>
        <sz val="12"/>
        <rFont val="Roboto"/>
        <charset val="204"/>
      </rPr>
      <t>3</t>
    </r>
  </si>
  <si>
    <r>
      <rPr>
        <sz val="12"/>
        <rFont val="Roboto"/>
        <charset val="204"/>
      </rPr>
      <t>млн. м</t>
    </r>
    <r>
      <rPr>
        <vertAlign val="superscript"/>
        <sz val="12"/>
        <rFont val="Roboto"/>
        <charset val="204"/>
      </rPr>
      <t>3</t>
    </r>
  </si>
  <si>
    <r>
      <t xml:space="preserve"> млн. м</t>
    </r>
    <r>
      <rPr>
        <vertAlign val="superscript"/>
        <sz val="12"/>
        <rFont val="Roboto"/>
        <charset val="204"/>
      </rPr>
      <t>3</t>
    </r>
  </si>
  <si>
    <r>
      <t>м</t>
    </r>
    <r>
      <rPr>
        <vertAlign val="superscript"/>
        <sz val="12"/>
        <rFont val="Roboto"/>
        <charset val="204"/>
      </rPr>
      <t>3</t>
    </r>
    <r>
      <rPr>
        <sz val="12"/>
        <rFont val="Roboto"/>
        <charset val="204"/>
      </rPr>
      <t xml:space="preserve"> / 1000 халықаралық доллар</t>
    </r>
  </si>
  <si>
    <t>9 463</t>
  </si>
  <si>
    <t>-</t>
  </si>
  <si>
    <t>Пайдаланылған тұщы су</t>
  </si>
  <si>
    <t>сумен жабдықтау кәсіпорындары (ХССЖ 36)</t>
  </si>
  <si>
    <t>2017 жылғы тұрақты бағалардағы ЖІӨ (СМП), млрд.доллар</t>
  </si>
  <si>
    <t>2021 жылғы тұрақты бағалардағы ЖІӨ (СПМ), млрд.халықаралық долларда</t>
  </si>
  <si>
    <t>Бірлігі</t>
  </si>
  <si>
    <t xml:space="preserve">Абай </t>
  </si>
  <si>
    <t>Жетісу</t>
  </si>
  <si>
    <t>Ұлытау</t>
  </si>
  <si>
    <t xml:space="preserve">Қазақстан Республикасы </t>
  </si>
  <si>
    <t xml:space="preserve">одан пайдаланылды
</t>
  </si>
  <si>
    <t xml:space="preserve"> </t>
  </si>
  <si>
    <t xml:space="preserve">шаруашылық-ауыз су қажеттіліктеріне </t>
  </si>
  <si>
    <t>суару, суландыру және ауыл шаруашылығын сумен жабдықтауға</t>
  </si>
  <si>
    <t>өзге қажеттіліктерге</t>
  </si>
  <si>
    <t xml:space="preserve">өндірістік қажеттіліктерге  </t>
  </si>
  <si>
    <t xml:space="preserve">Ақмола </t>
  </si>
  <si>
    <t>Ақтөбе</t>
  </si>
  <si>
    <t>Алматы</t>
  </si>
  <si>
    <t>Атырау</t>
  </si>
  <si>
    <t>Батыс Қазақстан</t>
  </si>
  <si>
    <t>Жамбыл</t>
  </si>
  <si>
    <t>Қарағанды</t>
  </si>
  <si>
    <t>Қостанай</t>
  </si>
  <si>
    <t>Қызылорда</t>
  </si>
  <si>
    <t>Маңғыстау</t>
  </si>
  <si>
    <t>Павлодар</t>
  </si>
  <si>
    <t>Шығыс Қазақстан</t>
  </si>
  <si>
    <t>Түркістан</t>
  </si>
  <si>
    <t>Солтүстік Қазақстан</t>
  </si>
  <si>
    <t>Астана қаласы</t>
  </si>
  <si>
    <t>Алматы қаласы</t>
  </si>
  <si>
    <t>Шымкент қаласы</t>
  </si>
  <si>
    <t xml:space="preserve"> Суды пайдалану өңірлер бойынша</t>
  </si>
  <si>
    <t>2011 жылдың бағаларында ПОҚ бойынша ІЖӨ мәнін халықаралық  сайтында http://data.worldbank.org/indicator/NY.GDP.MKTP.PP.KD   доллармен табуға болады</t>
  </si>
  <si>
    <t>Статистикалық көрсеткіштің атауы</t>
  </si>
  <si>
    <t xml:space="preserve">Суды пайдалану </t>
  </si>
  <si>
    <t>Өлшем бірлігі</t>
  </si>
  <si>
    <t>Көрсеткіштің тарихы</t>
  </si>
  <si>
    <t>Көрсеткіштің анықтамасы</t>
  </si>
  <si>
    <t>Көрсеткіш әртүрлі көздерден алынатын тұщы судың мөлшерін (бөлінген тұщы судың, тұщыландырылған судың, қайта пайдаланылатын судың мөлшері, судың таза импорты) және оны халықтың, ауыл шаруашылығы, өнеркәсіп және басқа да экономикалық қызмет түрлерінің мұқтаждарын қанағаттандыру мақсатында пайдалануды айқындайды.</t>
  </si>
  <si>
    <t>Есептеу әдістемесі</t>
  </si>
  <si>
    <t>Есеп айырысулар "суды алу, пайдалану және су бұру туралы есеп"2-ТП водхоз ведомстволық статистикалық нысаны негізінде орындалды.  Көрсеткіш халықтың жан басына шаққандағы шаруашылық-ауыз су және халықтың басқа да мұқтаждарын (кәсіпорын қызметкерлерін қоса алғанда) қанағаттандыру үшін пайдаланылатын судың көлемі ретінде есептеледі. Тұрмыстық су тұтыну көлемі, ең алдымен, орталықтандырылған сумен жабдықтау желілері арқылы берілетін су көлемін өлшеу жолымен айқындалады. Орталықтандырылған сумен жабдықтауға қол жеткізе алмайтын халықтың су тұтынуы есептеу жолымен айқындалады. Жан басына шаққандағы тұрмыстық су тұтыну су тұтыну көлемін тұрақты халық санына бөлу арқылы есептеледі. Көрсеткішті анықтау үшін халықты сумен қамтамасыз етумен айналысатын кәсіпорындар мен ұйымдардың деректері және жергілікті билік органдарының деректері пайдаланылады.</t>
  </si>
  <si>
    <t>Көрсеткіштің дереккөзі</t>
  </si>
  <si>
    <t>Қазақстан Республикасы Су ресурстары және ирригация министрлігі  тұщы суды алу жөніндегі деректерді қалыптастыру жөніндегі жауапты мемлекеттік орган болып табылады</t>
  </si>
  <si>
    <t>Соңғы жаңарту күні</t>
  </si>
  <si>
    <t>Келесі жаңарту күні</t>
  </si>
  <si>
    <t>Жауапты құрылымдық бөлімше</t>
  </si>
  <si>
    <t>Өндіріс және қоршаған орта статистикасы департаменті</t>
  </si>
  <si>
    <t>Жауапты орындаушы</t>
  </si>
  <si>
    <t xml:space="preserve">Пистун Кристина </t>
  </si>
  <si>
    <t>Байланыс телефоны</t>
  </si>
  <si>
    <t>74-93-11, 74-93-07</t>
  </si>
  <si>
    <t>Электрондық почта</t>
  </si>
  <si>
    <t>k.pustun@aspire.gov.kz</t>
  </si>
  <si>
    <t>2000 жылдан бастап</t>
  </si>
  <si>
    <t>Экономикалық қызмет түрлері бойынша су тұтынудың жалпы көлемі мен су тұтыну көлемі жылына миллион текше метрмен өлшенеді; ЖІӨ бірлігіне су тұтынудың жалпы көлемі халықаралық долларға шаққанда текше метрмен көрсетіледі (2021 жылғы сатып алу қабілеті паритетінің тұрақты бағаларында).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</si>
</sst>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Red]0.0"/>
    <numFmt numFmtId="166" formatCode="0.0"/>
    <numFmt numFmtId="167" formatCode="#,##0.0"/>
  </numFmts>
  <fonts count="20">
    <font>
      <sz val="11"/>
      <color theme="1"/>
      <name val="Calibri"/>
      <family val="2"/>
      <scheme val="minor"/>
    </font>
    <font>
      <b/>
      <sz val="14"/>
      <name val="Roboto"/>
      <charset val="204"/>
    </font>
    <font>
      <sz val="12"/>
      <name val="Roboto"/>
      <charset val="204"/>
    </font>
    <font>
      <b/>
      <sz val="12"/>
      <name val="Roboto"/>
      <charset val="204"/>
    </font>
    <font>
      <vertAlign val="superscript"/>
      <sz val="12"/>
      <name val="Roboto"/>
      <charset val="204"/>
    </font>
    <font>
      <sz val="11"/>
      <name val="Roboto"/>
      <charset val="204"/>
    </font>
    <font>
      <sz val="12"/>
      <color indexed="8"/>
      <name val="Roboto"/>
      <charset val="204"/>
    </font>
    <font>
      <i/>
      <sz val="12"/>
      <name val="Roboto"/>
      <charset val="204"/>
    </font>
    <font>
      <sz val="11"/>
      <color theme="1"/>
      <name val="Calibri"/>
      <family val="2"/>
      <scheme val="minor"/>
    </font>
    <font>
      <sz val="11"/>
      <color theme="1"/>
      <name val="Roboto"/>
      <charset val="204"/>
    </font>
    <font>
      <i/>
      <sz val="10"/>
      <color theme="1"/>
      <name val="Roboto"/>
      <charset val="204"/>
    </font>
    <font>
      <sz val="12"/>
      <color theme="1"/>
      <name val="Roboto"/>
      <charset val="204"/>
    </font>
    <font>
      <sz val="10"/>
      <color theme="1"/>
      <name val="Roboto"/>
      <charset val="204"/>
    </font>
    <font>
      <b/>
      <sz val="11"/>
      <name val="Roboto"/>
      <charset val="204"/>
    </font>
    <font>
      <i/>
      <sz val="10"/>
      <name val="Roboto"/>
      <charset val="204"/>
    </font>
    <font>
      <b/>
      <sz val="11"/>
      <color theme="1"/>
      <name val="Roboto"/>
      <charset val="204"/>
    </font>
    <font>
      <sz val="10"/>
      <color indexed="8"/>
      <name val="Roboto"/>
      <charset val="204"/>
    </font>
    <font>
      <b/>
      <sz val="10"/>
      <color theme="1"/>
      <name val="Roboto"/>
      <charset val="204"/>
    </font>
    <font>
      <u/>
      <sz val="11"/>
      <color theme="10"/>
      <name val="Calibri"/>
      <family val="2"/>
      <scheme val="minor"/>
    </font>
    <font>
      <sz val="10"/>
      <name val="Roboto"/>
      <charset val="204"/>
    </font>
  </fonts>
  <fills count="8">
    <fill>
      <patternFill patternType="none"/>
    </fill>
    <fill>
      <patternFill patternType="gray125"/>
    </fill>
    <fill>
      <patternFill patternType="solid">
        <fgColor theme="4" tint="0.59999389629810485"/>
        <bgColor indexed="65"/>
      </patternFill>
    </fill>
    <fill>
      <patternFill patternType="solid">
        <fgColor theme="0"/>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hair">
        <color indexed="64"/>
      </right>
      <top/>
      <bottom style="hair">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8" fillId="2" borderId="0" applyNumberFormat="0" applyBorder="0" applyAlignment="0" applyProtection="0"/>
    <xf numFmtId="0" fontId="8" fillId="0" borderId="0"/>
    <xf numFmtId="0" fontId="8" fillId="0" borderId="0"/>
    <xf numFmtId="0" fontId="18" fillId="0" borderId="0" applyNumberFormat="0" applyFill="0" applyBorder="0" applyAlignment="0" applyProtection="0"/>
  </cellStyleXfs>
  <cellXfs count="103">
    <xf numFmtId="0" fontId="0" fillId="0" borderId="0" xfId="0"/>
    <xf numFmtId="0" fontId="9" fillId="3" borderId="0" xfId="0" applyFont="1" applyFill="1"/>
    <xf numFmtId="0" fontId="10" fillId="3" borderId="0" xfId="0" applyFont="1" applyFill="1" applyAlignment="1">
      <alignment horizontal="left"/>
    </xf>
    <xf numFmtId="0" fontId="9" fillId="0" borderId="1" xfId="0" applyFont="1" applyBorder="1"/>
    <xf numFmtId="0" fontId="2" fillId="3"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center" wrapText="1"/>
    </xf>
    <xf numFmtId="0" fontId="9" fillId="0" borderId="1" xfId="0" applyFont="1" applyBorder="1" applyAlignment="1">
      <alignment horizontal="center"/>
    </xf>
    <xf numFmtId="3" fontId="2" fillId="3" borderId="1" xfId="0" applyNumberFormat="1" applyFont="1" applyFill="1" applyBorder="1" applyAlignment="1">
      <alignment horizontal="left" vertical="center" wrapText="1"/>
    </xf>
    <xf numFmtId="3" fontId="2" fillId="3"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9" fillId="3" borderId="1" xfId="0" applyFont="1" applyFill="1" applyBorder="1" applyAlignment="1">
      <alignment horizontal="center" vertical="center"/>
    </xf>
    <xf numFmtId="3" fontId="6" fillId="3" borderId="1" xfId="0" applyNumberFormat="1" applyFont="1" applyFill="1" applyBorder="1" applyAlignment="1">
      <alignment horizontal="left" vertical="center" wrapText="1"/>
    </xf>
    <xf numFmtId="3" fontId="3" fillId="3" borderId="1" xfId="0" applyNumberFormat="1" applyFont="1" applyFill="1" applyBorder="1" applyAlignment="1">
      <alignment horizontal="left" vertical="center" wrapText="1"/>
    </xf>
    <xf numFmtId="0" fontId="3" fillId="5" borderId="1" xfId="0" applyFont="1" applyFill="1" applyBorder="1" applyAlignment="1">
      <alignment horizontal="center" vertical="center" wrapText="1"/>
    </xf>
    <xf numFmtId="3" fontId="2" fillId="3" borderId="2" xfId="0" applyNumberFormat="1" applyFont="1" applyFill="1" applyBorder="1" applyAlignment="1">
      <alignment horizontal="left" vertical="center" wrapText="1"/>
    </xf>
    <xf numFmtId="3" fontId="2" fillId="3" borderId="2" xfId="0" applyNumberFormat="1" applyFont="1" applyFill="1" applyBorder="1" applyAlignment="1">
      <alignment horizontal="center" vertical="center" wrapText="1"/>
    </xf>
    <xf numFmtId="3" fontId="7" fillId="0" borderId="1" xfId="0" applyNumberFormat="1" applyFont="1" applyFill="1" applyBorder="1" applyAlignment="1" applyProtection="1">
      <alignment horizontal="left" vertical="center" wrapText="1"/>
    </xf>
    <xf numFmtId="3" fontId="2" fillId="0" borderId="1" xfId="0" applyNumberFormat="1" applyFont="1" applyFill="1" applyBorder="1" applyAlignment="1" applyProtection="1">
      <alignment horizontal="left" vertical="center" wrapText="1"/>
    </xf>
    <xf numFmtId="3" fontId="4" fillId="3" borderId="1" xfId="0" applyNumberFormat="1" applyFont="1" applyFill="1" applyBorder="1" applyAlignment="1">
      <alignment horizontal="center" vertical="center" wrapText="1"/>
    </xf>
    <xf numFmtId="0" fontId="3" fillId="3" borderId="1" xfId="0" applyFont="1" applyFill="1" applyBorder="1" applyAlignment="1">
      <alignment horizontal="left" vertical="center" wrapText="1"/>
    </xf>
    <xf numFmtId="0" fontId="11" fillId="3" borderId="0" xfId="0" applyFont="1" applyFill="1" applyAlignment="1">
      <alignment wrapText="1"/>
    </xf>
    <xf numFmtId="0" fontId="12" fillId="3" borderId="0" xfId="0" applyFont="1" applyFill="1"/>
    <xf numFmtId="0" fontId="5" fillId="3" borderId="0" xfId="0" applyFont="1" applyFill="1" applyBorder="1" applyAlignment="1">
      <alignment horizontal="left" wrapText="1"/>
    </xf>
    <xf numFmtId="0" fontId="9" fillId="3" borderId="0" xfId="0" applyFont="1" applyFill="1" applyAlignment="1">
      <alignment horizontal="left"/>
    </xf>
    <xf numFmtId="0" fontId="9" fillId="0" borderId="0" xfId="0" applyFont="1"/>
    <xf numFmtId="0" fontId="9" fillId="3" borderId="1" xfId="0" applyFont="1" applyFill="1" applyBorder="1" applyAlignment="1">
      <alignment horizontal="center"/>
    </xf>
    <xf numFmtId="0" fontId="5" fillId="6" borderId="1" xfId="0" applyFont="1" applyFill="1" applyBorder="1" applyAlignment="1" applyProtection="1">
      <alignment horizontal="center" vertical="center" wrapText="1"/>
      <protection locked="0"/>
    </xf>
    <xf numFmtId="0" fontId="11" fillId="2" borderId="1" xfId="1" applyFont="1" applyBorder="1" applyAlignment="1">
      <alignment horizontal="center" vertical="center" wrapText="1"/>
    </xf>
    <xf numFmtId="3" fontId="5" fillId="6" borderId="1" xfId="0" applyNumberFormat="1" applyFont="1" applyFill="1" applyBorder="1" applyAlignment="1" applyProtection="1">
      <alignment horizontal="center" vertical="center" wrapText="1"/>
      <protection locked="0"/>
    </xf>
    <xf numFmtId="0" fontId="2" fillId="6" borderId="1" xfId="0" applyFont="1" applyFill="1" applyBorder="1" applyAlignment="1" applyProtection="1">
      <alignment horizontal="center" vertical="center" wrapText="1"/>
      <protection locked="0"/>
    </xf>
    <xf numFmtId="165" fontId="2" fillId="4" borderId="1" xfId="0" applyNumberFormat="1" applyFont="1" applyFill="1" applyBorder="1" applyAlignment="1">
      <alignment horizontal="center" vertical="center" wrapText="1"/>
    </xf>
    <xf numFmtId="164" fontId="3" fillId="5" borderId="1" xfId="0" applyNumberFormat="1" applyFont="1" applyFill="1" applyBorder="1" applyAlignment="1">
      <alignment horizontal="center" vertical="center" wrapText="1"/>
    </xf>
    <xf numFmtId="0" fontId="11" fillId="3" borderId="0" xfId="0" applyFont="1" applyFill="1" applyBorder="1" applyAlignment="1">
      <alignment horizontal="left"/>
    </xf>
    <xf numFmtId="0" fontId="11" fillId="3" borderId="0" xfId="0" applyFont="1" applyFill="1" applyBorder="1" applyAlignment="1">
      <alignment wrapText="1"/>
    </xf>
    <xf numFmtId="0" fontId="12" fillId="3" borderId="3" xfId="0" applyFont="1" applyFill="1" applyBorder="1"/>
    <xf numFmtId="0" fontId="3" fillId="3" borderId="4" xfId="0" applyFont="1" applyFill="1" applyBorder="1" applyAlignment="1">
      <alignment wrapText="1"/>
    </xf>
    <xf numFmtId="0" fontId="3" fillId="3" borderId="5" xfId="0" applyFont="1" applyFill="1" applyBorder="1" applyAlignment="1">
      <alignment wrapText="1"/>
    </xf>
    <xf numFmtId="0" fontId="9" fillId="3" borderId="6" xfId="0" applyFont="1" applyFill="1" applyBorder="1"/>
    <xf numFmtId="0" fontId="11" fillId="3" borderId="7" xfId="0" applyFont="1" applyFill="1" applyBorder="1" applyAlignment="1">
      <alignment wrapText="1"/>
    </xf>
    <xf numFmtId="0" fontId="9" fillId="3" borderId="8" xfId="0" applyFont="1" applyFill="1" applyBorder="1"/>
    <xf numFmtId="0" fontId="5" fillId="6" borderId="9" xfId="0" applyFont="1" applyFill="1" applyBorder="1" applyAlignment="1" applyProtection="1">
      <alignment horizontal="center" vertical="center" wrapText="1"/>
      <protection locked="0"/>
    </xf>
    <xf numFmtId="0" fontId="5" fillId="6" borderId="10" xfId="0" applyFont="1" applyFill="1" applyBorder="1" applyAlignment="1" applyProtection="1">
      <alignment horizontal="center" vertical="center" wrapText="1"/>
      <protection locked="0"/>
    </xf>
    <xf numFmtId="0" fontId="9" fillId="3" borderId="9" xfId="0" applyFont="1" applyFill="1" applyBorder="1"/>
    <xf numFmtId="0" fontId="2" fillId="4" borderId="1" xfId="0" applyFont="1" applyFill="1" applyBorder="1" applyAlignment="1">
      <alignment horizontal="center" wrapText="1"/>
    </xf>
    <xf numFmtId="3" fontId="2" fillId="6" borderId="2" xfId="0" applyNumberFormat="1" applyFont="1" applyFill="1" applyBorder="1" applyAlignment="1" applyProtection="1">
      <alignment horizontal="right" vertical="center" wrapText="1"/>
      <protection locked="0"/>
    </xf>
    <xf numFmtId="3" fontId="3" fillId="5" borderId="1" xfId="0" applyNumberFormat="1" applyFont="1" applyFill="1" applyBorder="1" applyAlignment="1">
      <alignment horizontal="right" vertical="center" wrapText="1"/>
    </xf>
    <xf numFmtId="3" fontId="5" fillId="6" borderId="1" xfId="0" applyNumberFormat="1" applyFont="1" applyFill="1" applyBorder="1" applyAlignment="1" applyProtection="1">
      <alignment horizontal="right" vertical="center" wrapText="1"/>
      <protection locked="0"/>
    </xf>
    <xf numFmtId="3" fontId="2" fillId="6" borderId="1" xfId="0" applyNumberFormat="1" applyFont="1" applyFill="1" applyBorder="1" applyAlignment="1" applyProtection="1">
      <alignment horizontal="right" vertical="center" wrapText="1"/>
      <protection locked="0"/>
    </xf>
    <xf numFmtId="165" fontId="2" fillId="4" borderId="1" xfId="0" applyNumberFormat="1" applyFont="1" applyFill="1" applyBorder="1" applyAlignment="1">
      <alignment horizontal="right" vertical="center" wrapText="1"/>
    </xf>
    <xf numFmtId="166" fontId="3" fillId="5" borderId="1" xfId="0" applyNumberFormat="1" applyFont="1" applyFill="1" applyBorder="1" applyAlignment="1">
      <alignment horizontal="right" vertical="center" wrapText="1"/>
    </xf>
    <xf numFmtId="4" fontId="2" fillId="6" borderId="1" xfId="0" applyNumberFormat="1" applyFont="1" applyFill="1" applyBorder="1" applyAlignment="1" applyProtection="1">
      <alignment horizontal="center" vertical="center" wrapText="1"/>
      <protection locked="0"/>
    </xf>
    <xf numFmtId="0" fontId="8" fillId="2" borderId="0" xfId="1"/>
    <xf numFmtId="0" fontId="3" fillId="3" borderId="2" xfId="0" applyFont="1" applyFill="1" applyBorder="1" applyAlignment="1">
      <alignment horizontal="left" vertical="center" wrapText="1"/>
    </xf>
    <xf numFmtId="0" fontId="5" fillId="6" borderId="1" xfId="0" applyNumberFormat="1" applyFont="1" applyFill="1" applyBorder="1" applyAlignment="1" applyProtection="1">
      <alignment horizontal="center" vertical="center" wrapText="1"/>
      <protection locked="0"/>
    </xf>
    <xf numFmtId="0" fontId="2" fillId="3" borderId="2" xfId="0" applyFont="1" applyFill="1" applyBorder="1" applyAlignment="1">
      <alignment horizontal="left" vertical="center" wrapText="1"/>
    </xf>
    <xf numFmtId="0" fontId="7" fillId="3" borderId="2" xfId="0" applyFont="1" applyFill="1" applyBorder="1" applyAlignment="1">
      <alignment horizontal="left" vertical="center" wrapText="1"/>
    </xf>
    <xf numFmtId="166" fontId="5" fillId="6" borderId="1" xfId="0" applyNumberFormat="1" applyFont="1" applyFill="1" applyBorder="1" applyAlignment="1" applyProtection="1">
      <alignment horizontal="center" vertical="center" wrapText="1"/>
      <protection locked="0"/>
    </xf>
    <xf numFmtId="167" fontId="5" fillId="6" borderId="1" xfId="0" applyNumberFormat="1" applyFont="1" applyFill="1" applyBorder="1" applyAlignment="1" applyProtection="1">
      <alignment horizontal="center" vertical="center" wrapText="1"/>
      <protection locked="0"/>
    </xf>
    <xf numFmtId="0" fontId="3" fillId="3" borderId="2" xfId="0" applyFont="1" applyFill="1" applyBorder="1" applyAlignment="1">
      <alignment horizontal="left" vertical="center"/>
    </xf>
    <xf numFmtId="0" fontId="13" fillId="6" borderId="1" xfId="0" applyNumberFormat="1" applyFont="1" applyFill="1" applyBorder="1" applyAlignment="1" applyProtection="1">
      <alignment horizontal="center" vertical="center" wrapText="1"/>
      <protection locked="0"/>
    </xf>
    <xf numFmtId="3" fontId="13" fillId="6" borderId="1" xfId="0" applyNumberFormat="1" applyFont="1" applyFill="1" applyBorder="1" applyAlignment="1" applyProtection="1">
      <alignment horizontal="center" vertical="center" wrapText="1"/>
      <protection locked="0"/>
    </xf>
    <xf numFmtId="0" fontId="13" fillId="6" borderId="2" xfId="0" applyFont="1" applyFill="1" applyBorder="1" applyAlignment="1" applyProtection="1">
      <alignment horizontal="center" vertical="center" wrapText="1"/>
      <protection locked="0"/>
    </xf>
    <xf numFmtId="0" fontId="13" fillId="6" borderId="2" xfId="0" applyNumberFormat="1" applyFont="1" applyFill="1" applyBorder="1" applyAlignment="1" applyProtection="1">
      <alignment horizontal="center" vertical="center" wrapText="1"/>
      <protection locked="0"/>
    </xf>
    <xf numFmtId="0" fontId="13" fillId="6" borderId="11" xfId="0" applyFont="1" applyFill="1" applyBorder="1" applyAlignment="1" applyProtection="1">
      <alignment horizontal="center" vertical="center" wrapText="1"/>
      <protection locked="0"/>
    </xf>
    <xf numFmtId="0" fontId="15" fillId="0" borderId="1" xfId="0" applyFont="1" applyBorder="1" applyAlignment="1">
      <alignment horizontal="center"/>
    </xf>
    <xf numFmtId="0" fontId="12" fillId="0" borderId="1" xfId="2" applyFont="1" applyBorder="1" applyAlignment="1">
      <alignment wrapText="1"/>
    </xf>
    <xf numFmtId="4" fontId="17" fillId="0" borderId="1" xfId="2" applyNumberFormat="1" applyFont="1" applyFill="1" applyBorder="1" applyAlignment="1">
      <alignment vertical="center" wrapText="1"/>
    </xf>
    <xf numFmtId="0" fontId="12" fillId="0" borderId="1" xfId="2" applyFont="1" applyFill="1" applyBorder="1" applyAlignment="1">
      <alignment vertical="center"/>
    </xf>
    <xf numFmtId="4" fontId="17" fillId="3" borderId="1" xfId="3" applyNumberFormat="1" applyFont="1" applyFill="1" applyBorder="1" applyAlignment="1">
      <alignment vertical="center" wrapText="1"/>
    </xf>
    <xf numFmtId="4" fontId="17" fillId="3" borderId="1" xfId="3" applyNumberFormat="1" applyFont="1" applyFill="1" applyBorder="1" applyAlignment="1">
      <alignment horizontal="left" vertical="center" wrapText="1"/>
    </xf>
    <xf numFmtId="0" fontId="16" fillId="0" borderId="1" xfId="2" applyFont="1" applyBorder="1" applyAlignment="1">
      <alignment vertical="center" wrapText="1"/>
    </xf>
    <xf numFmtId="0" fontId="12" fillId="0" borderId="1" xfId="3" applyFont="1" applyBorder="1" applyAlignment="1">
      <alignment vertical="center" wrapText="1"/>
    </xf>
    <xf numFmtId="0" fontId="12" fillId="0" borderId="1" xfId="3" applyFont="1" applyBorder="1"/>
    <xf numFmtId="0" fontId="18" fillId="0" borderId="1" xfId="4" applyBorder="1" applyAlignment="1">
      <alignment vertical="center" wrapText="1"/>
    </xf>
    <xf numFmtId="0" fontId="12" fillId="0" borderId="1" xfId="2" applyFont="1" applyBorder="1" applyAlignment="1">
      <alignment vertical="center" wrapText="1"/>
    </xf>
    <xf numFmtId="14" fontId="19" fillId="0" borderId="1" xfId="2" applyNumberFormat="1" applyFont="1" applyBorder="1" applyAlignment="1">
      <alignment horizontal="left" wrapText="1"/>
    </xf>
    <xf numFmtId="0" fontId="11" fillId="3" borderId="12" xfId="0" applyFont="1" applyFill="1" applyBorder="1" applyAlignment="1">
      <alignment horizontal="left"/>
    </xf>
    <xf numFmtId="0" fontId="11" fillId="3" borderId="11" xfId="0" applyFont="1" applyFill="1" applyBorder="1" applyAlignment="1">
      <alignment horizontal="left"/>
    </xf>
    <xf numFmtId="3" fontId="3" fillId="7" borderId="1" xfId="0" applyNumberFormat="1" applyFont="1" applyFill="1" applyBorder="1" applyAlignment="1">
      <alignment horizontal="center" vertical="center" wrapText="1"/>
    </xf>
    <xf numFmtId="0" fontId="3" fillId="7" borderId="1" xfId="0" applyFont="1" applyFill="1" applyBorder="1" applyAlignment="1">
      <alignment horizontal="center" vertical="center" wrapText="1"/>
    </xf>
    <xf numFmtId="2" fontId="1" fillId="4" borderId="0" xfId="0" applyNumberFormat="1" applyFont="1" applyFill="1" applyAlignment="1">
      <alignment horizontal="center"/>
    </xf>
    <xf numFmtId="3" fontId="7" fillId="3" borderId="13" xfId="0" applyNumberFormat="1" applyFont="1" applyFill="1" applyBorder="1" applyAlignment="1">
      <alignment horizontal="center" vertical="center" wrapText="1"/>
    </xf>
    <xf numFmtId="3" fontId="7" fillId="3" borderId="14" xfId="0" applyNumberFormat="1" applyFont="1" applyFill="1" applyBorder="1" applyAlignment="1">
      <alignment horizontal="center" vertical="center" wrapText="1"/>
    </xf>
    <xf numFmtId="3" fontId="9" fillId="0" borderId="14" xfId="0" applyNumberFormat="1" applyFont="1" applyBorder="1" applyAlignment="1"/>
    <xf numFmtId="0" fontId="11" fillId="3" borderId="0" xfId="0" applyFont="1" applyFill="1" applyBorder="1" applyAlignment="1">
      <alignment horizontal="center"/>
    </xf>
    <xf numFmtId="0" fontId="11" fillId="3" borderId="7" xfId="0" applyFont="1" applyFill="1" applyBorder="1" applyAlignment="1">
      <alignment horizontal="center"/>
    </xf>
    <xf numFmtId="0" fontId="9" fillId="0" borderId="13" xfId="0" applyFont="1" applyBorder="1" applyAlignment="1">
      <alignment horizontal="center"/>
    </xf>
    <xf numFmtId="0" fontId="9" fillId="0" borderId="14" xfId="0" applyFont="1" applyBorder="1" applyAlignment="1">
      <alignment horizontal="center"/>
    </xf>
    <xf numFmtId="0" fontId="9" fillId="0" borderId="9" xfId="0" applyFont="1" applyBorder="1" applyAlignment="1">
      <alignment horizontal="center"/>
    </xf>
    <xf numFmtId="0" fontId="14" fillId="3" borderId="13" xfId="0" applyFont="1" applyFill="1" applyBorder="1" applyAlignment="1">
      <alignment horizontal="center" vertical="top" wrapText="1"/>
    </xf>
    <xf numFmtId="0" fontId="14" fillId="3" borderId="14" xfId="0" applyFont="1" applyFill="1" applyBorder="1" applyAlignment="1">
      <alignment horizontal="center" vertical="top" wrapText="1"/>
    </xf>
    <xf numFmtId="0" fontId="14" fillId="3" borderId="9" xfId="0" applyFont="1" applyFill="1" applyBorder="1" applyAlignment="1">
      <alignment horizontal="center" vertical="top" wrapText="1"/>
    </xf>
    <xf numFmtId="0" fontId="1" fillId="4" borderId="0" xfId="0" applyFont="1" applyFill="1" applyAlignment="1">
      <alignment horizontal="center"/>
    </xf>
    <xf numFmtId="0" fontId="7" fillId="3" borderId="13" xfId="0" applyFont="1" applyFill="1" applyBorder="1" applyAlignment="1">
      <alignment horizontal="center" vertical="top" wrapText="1"/>
    </xf>
    <xf numFmtId="0" fontId="7" fillId="3" borderId="14" xfId="0" applyFont="1" applyFill="1" applyBorder="1" applyAlignment="1">
      <alignment horizontal="center" vertical="top" wrapText="1"/>
    </xf>
    <xf numFmtId="0" fontId="7" fillId="3" borderId="9" xfId="0" applyFont="1" applyFill="1" applyBorder="1" applyAlignment="1">
      <alignment horizontal="center" vertical="top" wrapTex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0" fontId="9" fillId="3" borderId="9" xfId="0" applyFont="1" applyFill="1" applyBorder="1" applyAlignment="1">
      <alignment horizontal="center" vertical="center"/>
    </xf>
    <xf numFmtId="0" fontId="15" fillId="0" borderId="13" xfId="0" applyFont="1" applyBorder="1" applyAlignment="1">
      <alignment horizontal="center"/>
    </xf>
    <xf numFmtId="0" fontId="15" fillId="0" borderId="14" xfId="0" applyFont="1" applyBorder="1" applyAlignment="1">
      <alignment horizontal="center"/>
    </xf>
    <xf numFmtId="0" fontId="15" fillId="0" borderId="9" xfId="0" applyFont="1" applyBorder="1" applyAlignment="1">
      <alignment horizontal="center"/>
    </xf>
  </cellXfs>
  <cellStyles count="5">
    <cellStyle name="40% — акцент1" xfId="1" builtinId="31"/>
    <cellStyle name="Гиперссылка" xfId="4" builtinId="8"/>
    <cellStyle name="Обычный" xfId="0" builtinId="0"/>
    <cellStyle name="Обычный 2" xfId="2"/>
    <cellStyle name="Обычный 2 2" xfId="3"/>
  </cellStyles>
  <dxfs count="4">
    <dxf>
      <font>
        <b val="0"/>
        <i val="0"/>
        <strike val="0"/>
        <condense val="0"/>
        <extend val="0"/>
        <outline val="0"/>
        <shadow val="0"/>
        <u val="none"/>
        <vertAlign val="baseline"/>
        <sz val="11"/>
        <color theme="1"/>
        <name val="Roboto"/>
        <scheme val="none"/>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val="0"/>
        <i val="0"/>
        <strike val="0"/>
        <condense val="0"/>
        <extend val="0"/>
        <outline val="0"/>
        <shadow val="0"/>
        <u val="none"/>
        <vertAlign val="baseline"/>
        <sz val="11"/>
        <color theme="1"/>
        <name val="Roboto"/>
        <scheme val="none"/>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Roboto"/>
        <scheme val="none"/>
      </font>
      <fill>
        <patternFill patternType="solid">
          <fgColor indexed="64"/>
          <bgColor theme="0"/>
        </patternFill>
      </fill>
      <alignment horizontal="center" vertical="bottom" textRotation="0" wrapText="0" indent="0" justifyLastLine="0" shrinkToFit="0" readingOrder="0"/>
    </dxf>
  </dxfs>
  <tableStyles count="1" defaultTableStyle="TableStyleMedium9" defaultPivotStyle="PivotStyleLight16">
    <tableStyle name="Styl tabulky 1" pivot="0" count="0"/>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5" name="Tabulka5" displayName="Tabulka5" ref="A15:A25" headerRowCount="0" totalsRowShown="0" headerRowDxfId="3" dataDxfId="2">
  <tableColumns count="1">
    <tableColumn id="1" name="Sloupec1" headerRowDxfId="1" dataDxfId="0"/>
  </tableColumns>
  <tableStyleInfo name="Styl tabulky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k.pustun@aspire.gov.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3"/>
  <sheetViews>
    <sheetView topLeftCell="B1" zoomScale="60" zoomScaleNormal="60" workbookViewId="0">
      <selection activeCell="B1" sqref="B1:AB1"/>
    </sheetView>
  </sheetViews>
  <sheetFormatPr defaultColWidth="11.42578125" defaultRowHeight="14.25"/>
  <cols>
    <col min="1" max="1" width="5.7109375" style="1" customWidth="1"/>
    <col min="2" max="2" width="52.85546875" style="24" customWidth="1"/>
    <col min="3" max="3" width="24.28515625" style="1" customWidth="1"/>
    <col min="4" max="8" width="10.28515625" style="1" customWidth="1"/>
    <col min="9" max="16" width="11.28515625" style="1" customWidth="1"/>
    <col min="17" max="16384" width="11.42578125" style="1"/>
  </cols>
  <sheetData>
    <row r="1" spans="1:28" ht="18">
      <c r="B1" s="81" t="s">
        <v>0</v>
      </c>
      <c r="C1" s="81"/>
      <c r="D1" s="81"/>
      <c r="E1" s="81"/>
      <c r="F1" s="81"/>
      <c r="G1" s="81"/>
      <c r="H1" s="81"/>
      <c r="I1" s="81"/>
      <c r="J1" s="81"/>
      <c r="K1" s="81"/>
      <c r="L1" s="81"/>
      <c r="M1" s="81"/>
      <c r="N1" s="81"/>
      <c r="O1" s="81"/>
      <c r="P1" s="81"/>
      <c r="Q1" s="81"/>
      <c r="R1" s="81"/>
      <c r="S1" s="81"/>
      <c r="T1" s="81"/>
      <c r="U1" s="81"/>
      <c r="V1" s="81"/>
      <c r="W1" s="81"/>
      <c r="X1" s="81"/>
      <c r="Y1" s="81"/>
      <c r="Z1" s="81"/>
      <c r="AA1" s="81"/>
      <c r="AB1" s="81"/>
    </row>
    <row r="2" spans="1:28">
      <c r="B2" s="2"/>
    </row>
    <row r="3" spans="1:28" ht="15">
      <c r="A3" s="3"/>
      <c r="B3" s="4"/>
      <c r="C3" s="5" t="s">
        <v>31</v>
      </c>
      <c r="D3" s="5">
        <v>2000</v>
      </c>
      <c r="E3" s="5">
        <v>2001</v>
      </c>
      <c r="F3" s="5">
        <v>2002</v>
      </c>
      <c r="G3" s="5">
        <v>2003</v>
      </c>
      <c r="H3" s="5">
        <v>2004</v>
      </c>
      <c r="I3" s="5">
        <v>2005</v>
      </c>
      <c r="J3" s="5">
        <v>2006</v>
      </c>
      <c r="K3" s="5">
        <v>2007</v>
      </c>
      <c r="L3" s="5">
        <v>2008</v>
      </c>
      <c r="M3" s="5">
        <v>2009</v>
      </c>
      <c r="N3" s="5">
        <v>2010</v>
      </c>
      <c r="O3" s="5">
        <v>2011</v>
      </c>
      <c r="P3" s="5">
        <v>2012</v>
      </c>
      <c r="Q3" s="6">
        <v>2013</v>
      </c>
      <c r="R3" s="6">
        <v>2014</v>
      </c>
      <c r="S3" s="6">
        <v>2015</v>
      </c>
      <c r="T3" s="6">
        <v>2016</v>
      </c>
      <c r="U3" s="6">
        <v>2017</v>
      </c>
      <c r="V3" s="6">
        <v>2018</v>
      </c>
      <c r="W3" s="6">
        <v>2019</v>
      </c>
      <c r="X3" s="6">
        <v>2020</v>
      </c>
      <c r="Y3" s="6">
        <v>2021</v>
      </c>
      <c r="Z3" s="6">
        <v>2022</v>
      </c>
      <c r="AA3" s="6">
        <v>2023</v>
      </c>
      <c r="AB3" s="6">
        <v>2024</v>
      </c>
    </row>
    <row r="4" spans="1:28" ht="16.5" customHeight="1">
      <c r="A4" s="3"/>
      <c r="B4" s="80" t="s">
        <v>1</v>
      </c>
      <c r="C4" s="80"/>
      <c r="D4" s="80"/>
      <c r="E4" s="80"/>
      <c r="F4" s="80"/>
      <c r="G4" s="80"/>
      <c r="H4" s="80"/>
      <c r="I4" s="80"/>
      <c r="J4" s="80"/>
      <c r="K4" s="80"/>
      <c r="L4" s="80"/>
      <c r="M4" s="80"/>
      <c r="N4" s="80"/>
      <c r="O4" s="80"/>
      <c r="P4" s="80"/>
      <c r="Q4" s="80"/>
      <c r="R4" s="80"/>
      <c r="S4" s="80"/>
      <c r="T4" s="80"/>
      <c r="U4" s="80"/>
      <c r="V4" s="80"/>
      <c r="W4" s="80"/>
      <c r="X4" s="80"/>
      <c r="Y4" s="80"/>
      <c r="Z4" s="80"/>
      <c r="AA4" s="80"/>
      <c r="AB4" s="80"/>
    </row>
    <row r="5" spans="1:28" ht="41.25" customHeight="1">
      <c r="A5" s="7">
        <v>1</v>
      </c>
      <c r="B5" s="8" t="s">
        <v>2</v>
      </c>
      <c r="C5" s="9" t="s">
        <v>21</v>
      </c>
      <c r="D5" s="10">
        <v>20999</v>
      </c>
      <c r="E5" s="10">
        <v>20830</v>
      </c>
      <c r="F5" s="10">
        <v>22262</v>
      </c>
      <c r="G5" s="10">
        <v>22962</v>
      </c>
      <c r="H5" s="10">
        <v>23640</v>
      </c>
      <c r="I5" s="10">
        <v>24797</v>
      </c>
      <c r="J5" s="10">
        <v>21244</v>
      </c>
      <c r="K5" s="10">
        <v>22814</v>
      </c>
      <c r="L5" s="10">
        <v>20474</v>
      </c>
      <c r="M5" s="10">
        <v>21538</v>
      </c>
      <c r="N5" s="10">
        <v>23812</v>
      </c>
      <c r="O5" s="10">
        <v>21948</v>
      </c>
      <c r="P5" s="10">
        <v>21389</v>
      </c>
      <c r="Q5" s="10">
        <v>22530</v>
      </c>
      <c r="R5" s="10">
        <v>23078</v>
      </c>
      <c r="S5" s="10">
        <v>21661</v>
      </c>
      <c r="T5" s="10">
        <v>21634</v>
      </c>
      <c r="U5" s="10">
        <v>22454</v>
      </c>
      <c r="V5" s="10">
        <v>23542</v>
      </c>
      <c r="W5" s="10">
        <v>23516</v>
      </c>
      <c r="X5" s="10">
        <v>24585</v>
      </c>
      <c r="Y5" s="10">
        <v>24517</v>
      </c>
      <c r="Z5" s="10">
        <v>24966.7</v>
      </c>
      <c r="AA5" s="10">
        <v>24366</v>
      </c>
      <c r="AB5" s="28">
        <v>25557.9</v>
      </c>
    </row>
    <row r="6" spans="1:28" ht="18">
      <c r="A6" s="11">
        <v>2</v>
      </c>
      <c r="B6" s="8" t="s">
        <v>3</v>
      </c>
      <c r="C6" s="9" t="s">
        <v>21</v>
      </c>
      <c r="D6" s="27">
        <v>0</v>
      </c>
      <c r="E6" s="27">
        <v>0</v>
      </c>
      <c r="F6" s="27">
        <v>0</v>
      </c>
      <c r="G6" s="27">
        <v>0</v>
      </c>
      <c r="H6" s="27">
        <v>0</v>
      </c>
      <c r="I6" s="27">
        <v>0</v>
      </c>
      <c r="J6" s="27">
        <v>838</v>
      </c>
      <c r="K6" s="27">
        <v>988</v>
      </c>
      <c r="L6" s="27">
        <v>1076</v>
      </c>
      <c r="M6" s="27">
        <v>974</v>
      </c>
      <c r="N6" s="27">
        <v>853</v>
      </c>
      <c r="O6" s="27">
        <v>937</v>
      </c>
      <c r="P6" s="27">
        <v>1114</v>
      </c>
      <c r="Q6" s="27">
        <v>1005</v>
      </c>
      <c r="R6" s="27">
        <v>1079</v>
      </c>
      <c r="S6" s="27">
        <v>1030</v>
      </c>
      <c r="T6" s="27">
        <v>262</v>
      </c>
      <c r="U6" s="27">
        <v>270</v>
      </c>
      <c r="V6" s="27">
        <v>48.7</v>
      </c>
      <c r="W6" s="41">
        <v>21</v>
      </c>
      <c r="X6" s="27">
        <v>182</v>
      </c>
      <c r="Y6" s="27">
        <v>61.2</v>
      </c>
      <c r="Z6" s="27">
        <v>60.3</v>
      </c>
      <c r="AA6" s="27">
        <v>59</v>
      </c>
      <c r="AB6" s="27">
        <v>58.4</v>
      </c>
    </row>
    <row r="7" spans="1:28" ht="18">
      <c r="A7" s="7">
        <v>3</v>
      </c>
      <c r="B7" s="12" t="s">
        <v>4</v>
      </c>
      <c r="C7" s="9" t="s">
        <v>21</v>
      </c>
      <c r="D7" s="27">
        <v>398</v>
      </c>
      <c r="E7" s="27">
        <v>371</v>
      </c>
      <c r="F7" s="27">
        <v>459</v>
      </c>
      <c r="G7" s="27">
        <v>365</v>
      </c>
      <c r="H7" s="27">
        <v>399</v>
      </c>
      <c r="I7" s="27">
        <v>504</v>
      </c>
      <c r="J7" s="27">
        <v>395</v>
      </c>
      <c r="K7" s="27">
        <v>342</v>
      </c>
      <c r="L7" s="27">
        <v>320</v>
      </c>
      <c r="M7" s="27">
        <v>779</v>
      </c>
      <c r="N7" s="27">
        <v>902</v>
      </c>
      <c r="O7" s="27">
        <v>820</v>
      </c>
      <c r="P7" s="27">
        <v>751</v>
      </c>
      <c r="Q7" s="27">
        <v>690</v>
      </c>
      <c r="R7" s="27">
        <v>203</v>
      </c>
      <c r="S7" s="27">
        <v>205</v>
      </c>
      <c r="T7" s="27">
        <v>834</v>
      </c>
      <c r="U7" s="27">
        <v>789</v>
      </c>
      <c r="V7" s="27">
        <v>787</v>
      </c>
      <c r="W7" s="42">
        <v>841</v>
      </c>
      <c r="X7" s="27">
        <v>842</v>
      </c>
      <c r="Y7" s="27">
        <v>507.9</v>
      </c>
      <c r="Z7" s="27">
        <v>1082.9000000000001</v>
      </c>
      <c r="AA7" s="27">
        <v>783.1</v>
      </c>
      <c r="AB7" s="27">
        <v>587.6</v>
      </c>
    </row>
    <row r="8" spans="1:28" ht="18">
      <c r="A8" s="11">
        <v>4</v>
      </c>
      <c r="B8" s="8" t="s">
        <v>5</v>
      </c>
      <c r="C8" s="9" t="s">
        <v>21</v>
      </c>
      <c r="D8" s="44"/>
      <c r="E8" s="44"/>
      <c r="F8" s="44"/>
      <c r="G8" s="44"/>
      <c r="H8" s="44"/>
      <c r="I8" s="44"/>
      <c r="J8" s="44"/>
      <c r="K8" s="44"/>
      <c r="L8" s="44"/>
      <c r="M8" s="44"/>
      <c r="N8" s="44"/>
      <c r="O8" s="44"/>
      <c r="P8" s="44"/>
      <c r="Q8" s="44"/>
      <c r="R8" s="44"/>
      <c r="S8" s="44"/>
      <c r="T8" s="44"/>
      <c r="U8" s="44"/>
      <c r="V8" s="44"/>
      <c r="W8" s="44"/>
      <c r="X8" s="44"/>
      <c r="Y8" s="44"/>
      <c r="Z8" s="44"/>
      <c r="AA8" s="44"/>
      <c r="AB8" s="44"/>
    </row>
    <row r="9" spans="1:28" ht="18">
      <c r="A9" s="7">
        <v>5</v>
      </c>
      <c r="B9" s="8" t="s">
        <v>6</v>
      </c>
      <c r="C9" s="9" t="s">
        <v>21</v>
      </c>
      <c r="D9" s="10"/>
      <c r="E9" s="10"/>
      <c r="F9" s="10"/>
      <c r="G9" s="10"/>
      <c r="H9" s="10"/>
      <c r="I9" s="10"/>
      <c r="J9" s="10"/>
      <c r="K9" s="10"/>
      <c r="L9" s="10"/>
      <c r="M9" s="10"/>
      <c r="N9" s="10"/>
      <c r="O9" s="10"/>
      <c r="P9" s="10"/>
      <c r="Q9" s="10"/>
      <c r="R9" s="10"/>
      <c r="S9" s="10"/>
      <c r="T9" s="10"/>
      <c r="U9" s="10"/>
      <c r="V9" s="10"/>
      <c r="W9" s="10"/>
      <c r="X9" s="10"/>
      <c r="Y9" s="10"/>
      <c r="Z9" s="10"/>
      <c r="AA9" s="10"/>
      <c r="AB9" s="10"/>
    </row>
    <row r="10" spans="1:28" ht="31.5">
      <c r="A10" s="11">
        <v>6</v>
      </c>
      <c r="B10" s="13" t="s">
        <v>7</v>
      </c>
      <c r="C10" s="9" t="s">
        <v>21</v>
      </c>
      <c r="D10" s="14">
        <v>21397</v>
      </c>
      <c r="E10" s="14">
        <v>21201</v>
      </c>
      <c r="F10" s="14">
        <v>22721</v>
      </c>
      <c r="G10" s="14">
        <v>23327</v>
      </c>
      <c r="H10" s="14">
        <v>24039</v>
      </c>
      <c r="I10" s="14">
        <v>25301</v>
      </c>
      <c r="J10" s="14">
        <v>22477</v>
      </c>
      <c r="K10" s="14">
        <v>24144</v>
      </c>
      <c r="L10" s="14">
        <v>21870</v>
      </c>
      <c r="M10" s="14">
        <v>23291</v>
      </c>
      <c r="N10" s="14">
        <v>25567</v>
      </c>
      <c r="O10" s="14">
        <v>23705</v>
      </c>
      <c r="P10" s="14">
        <v>23254</v>
      </c>
      <c r="Q10" s="14">
        <v>24225</v>
      </c>
      <c r="R10" s="14">
        <v>24360</v>
      </c>
      <c r="S10" s="14">
        <v>22896</v>
      </c>
      <c r="T10" s="14">
        <v>22730</v>
      </c>
      <c r="U10" s="14">
        <f t="shared" ref="U10:AB10" si="0">IF(U5="","n/a", U5+U6+U7+U8-U9)</f>
        <v>23513</v>
      </c>
      <c r="V10" s="14">
        <f t="shared" si="0"/>
        <v>24377.7</v>
      </c>
      <c r="W10" s="14">
        <f t="shared" si="0"/>
        <v>24378</v>
      </c>
      <c r="X10" s="14">
        <f t="shared" si="0"/>
        <v>25609</v>
      </c>
      <c r="Y10" s="14">
        <f t="shared" si="0"/>
        <v>25086.100000000002</v>
      </c>
      <c r="Z10" s="14">
        <f t="shared" si="0"/>
        <v>26109.9</v>
      </c>
      <c r="AA10" s="14">
        <f t="shared" si="0"/>
        <v>25208.1</v>
      </c>
      <c r="AB10" s="14">
        <f t="shared" si="0"/>
        <v>26203.9</v>
      </c>
    </row>
    <row r="11" spans="1:28" ht="16.5" customHeight="1">
      <c r="A11" s="7">
        <v>7</v>
      </c>
      <c r="B11" s="79" t="s">
        <v>27</v>
      </c>
      <c r="C11" s="79"/>
      <c r="D11" s="79"/>
      <c r="E11" s="79"/>
      <c r="F11" s="79"/>
      <c r="G11" s="79"/>
      <c r="H11" s="79"/>
      <c r="I11" s="79"/>
      <c r="J11" s="79"/>
      <c r="K11" s="79"/>
      <c r="L11" s="79"/>
      <c r="M11" s="79"/>
      <c r="N11" s="79"/>
      <c r="O11" s="79"/>
      <c r="P11" s="79"/>
      <c r="Q11" s="79"/>
      <c r="R11" s="79"/>
      <c r="S11" s="79"/>
      <c r="T11" s="79"/>
      <c r="U11" s="79"/>
      <c r="V11" s="79"/>
      <c r="W11" s="79"/>
      <c r="X11" s="79"/>
      <c r="Y11" s="79"/>
      <c r="Z11" s="79"/>
      <c r="AA11" s="79"/>
      <c r="AB11" s="79"/>
    </row>
    <row r="12" spans="1:28" ht="18">
      <c r="A12" s="11">
        <v>8</v>
      </c>
      <c r="B12" s="15" t="s">
        <v>8</v>
      </c>
      <c r="C12" s="16" t="s">
        <v>21</v>
      </c>
      <c r="D12" s="45">
        <v>2971</v>
      </c>
      <c r="E12" s="45">
        <v>3049</v>
      </c>
      <c r="F12" s="45">
        <v>3167</v>
      </c>
      <c r="G12" s="45">
        <v>3216</v>
      </c>
      <c r="H12" s="45">
        <v>3436</v>
      </c>
      <c r="I12" s="45">
        <v>3375</v>
      </c>
      <c r="J12" s="45">
        <v>2802</v>
      </c>
      <c r="K12" s="45">
        <v>2908</v>
      </c>
      <c r="L12" s="45">
        <v>2440</v>
      </c>
      <c r="M12" s="45">
        <v>2279</v>
      </c>
      <c r="N12" s="45">
        <v>2956</v>
      </c>
      <c r="O12" s="45">
        <v>2716</v>
      </c>
      <c r="P12" s="45">
        <v>2986</v>
      </c>
      <c r="Q12" s="45">
        <v>2467</v>
      </c>
      <c r="R12" s="45">
        <v>3061</v>
      </c>
      <c r="S12" s="45">
        <v>1518</v>
      </c>
      <c r="T12" s="45">
        <v>2517</v>
      </c>
      <c r="U12" s="27">
        <v>2993</v>
      </c>
      <c r="V12" s="27">
        <v>3719</v>
      </c>
      <c r="W12" s="27">
        <v>3295</v>
      </c>
      <c r="X12" s="27">
        <v>3768</v>
      </c>
      <c r="Y12" s="27">
        <v>3670</v>
      </c>
      <c r="Z12" s="27">
        <v>3409.1</v>
      </c>
      <c r="AA12" s="27">
        <v>3398.9</v>
      </c>
      <c r="AB12" s="27">
        <v>3756</v>
      </c>
    </row>
    <row r="13" spans="1:28" ht="47.25">
      <c r="A13" s="7">
        <v>9</v>
      </c>
      <c r="B13" s="13" t="s">
        <v>9</v>
      </c>
      <c r="C13" s="9" t="s">
        <v>21</v>
      </c>
      <c r="D13" s="46">
        <f t="shared" ref="D13:Q13" si="1">IF(D10="n/a","n/a", D10-D12)</f>
        <v>18426</v>
      </c>
      <c r="E13" s="46">
        <f t="shared" si="1"/>
        <v>18152</v>
      </c>
      <c r="F13" s="46">
        <f t="shared" si="1"/>
        <v>19554</v>
      </c>
      <c r="G13" s="46">
        <f t="shared" si="1"/>
        <v>20111</v>
      </c>
      <c r="H13" s="46">
        <f t="shared" si="1"/>
        <v>20603</v>
      </c>
      <c r="I13" s="46">
        <f t="shared" si="1"/>
        <v>21926</v>
      </c>
      <c r="J13" s="46">
        <f t="shared" si="1"/>
        <v>19675</v>
      </c>
      <c r="K13" s="46">
        <f t="shared" si="1"/>
        <v>21236</v>
      </c>
      <c r="L13" s="46">
        <f t="shared" si="1"/>
        <v>19430</v>
      </c>
      <c r="M13" s="46">
        <f t="shared" si="1"/>
        <v>21012</v>
      </c>
      <c r="N13" s="46">
        <f t="shared" si="1"/>
        <v>22611</v>
      </c>
      <c r="O13" s="46">
        <f t="shared" si="1"/>
        <v>20989</v>
      </c>
      <c r="P13" s="46">
        <f t="shared" si="1"/>
        <v>20268</v>
      </c>
      <c r="Q13" s="46">
        <f t="shared" si="1"/>
        <v>21758</v>
      </c>
      <c r="R13" s="46">
        <f>IF(R10="n/a","n/a", R10-R12)</f>
        <v>21299</v>
      </c>
      <c r="S13" s="46">
        <f>IF(S10="n/a","n/a", S10-S12)</f>
        <v>21378</v>
      </c>
      <c r="T13" s="46">
        <f>IF(T10="n/a","n/a", T10-T12)</f>
        <v>20213</v>
      </c>
      <c r="U13" s="14">
        <f>IF(U10="n/a","n/a", U10-U12)</f>
        <v>20520</v>
      </c>
      <c r="V13" s="14">
        <f>IF(V10="n/a","n/a", V10-V12)</f>
        <v>20658.7</v>
      </c>
      <c r="W13" s="14">
        <v>20955</v>
      </c>
      <c r="X13" s="14">
        <v>20307</v>
      </c>
      <c r="Y13" s="14">
        <v>19999</v>
      </c>
      <c r="Z13" s="14">
        <v>20443</v>
      </c>
      <c r="AA13" s="14">
        <v>20480</v>
      </c>
      <c r="AB13" s="14">
        <v>21440.3</v>
      </c>
    </row>
    <row r="14" spans="1:28" ht="16.5" customHeight="1">
      <c r="A14" s="11">
        <v>10</v>
      </c>
      <c r="B14" s="82" t="s">
        <v>10</v>
      </c>
      <c r="C14" s="83"/>
      <c r="D14" s="83"/>
      <c r="E14" s="83"/>
      <c r="F14" s="83"/>
      <c r="G14" s="83"/>
      <c r="H14" s="83"/>
      <c r="I14" s="83"/>
      <c r="J14" s="83"/>
      <c r="K14" s="83"/>
      <c r="L14" s="83"/>
      <c r="M14" s="83"/>
      <c r="N14" s="83"/>
      <c r="O14" s="83"/>
      <c r="P14" s="83"/>
      <c r="Q14" s="83"/>
      <c r="R14" s="83"/>
      <c r="S14" s="83"/>
      <c r="T14" s="83"/>
      <c r="U14" s="83"/>
      <c r="V14" s="83"/>
      <c r="W14" s="84"/>
      <c r="AB14" s="43"/>
    </row>
    <row r="15" spans="1:28" ht="18">
      <c r="A15" s="7">
        <v>11</v>
      </c>
      <c r="B15" s="17" t="s">
        <v>11</v>
      </c>
      <c r="C15" s="9" t="s">
        <v>21</v>
      </c>
      <c r="D15" s="47">
        <v>624</v>
      </c>
      <c r="E15" s="47">
        <v>602</v>
      </c>
      <c r="F15" s="47">
        <v>600</v>
      </c>
      <c r="G15" s="47">
        <v>601</v>
      </c>
      <c r="H15" s="47">
        <v>621</v>
      </c>
      <c r="I15" s="47">
        <v>694</v>
      </c>
      <c r="J15" s="47">
        <v>698</v>
      </c>
      <c r="K15" s="47">
        <v>709</v>
      </c>
      <c r="L15" s="47">
        <v>735</v>
      </c>
      <c r="M15" s="47">
        <v>742</v>
      </c>
      <c r="N15" s="47">
        <v>751</v>
      </c>
      <c r="O15" s="47">
        <v>790</v>
      </c>
      <c r="P15" s="47">
        <v>724</v>
      </c>
      <c r="Q15" s="47">
        <v>711</v>
      </c>
      <c r="R15" s="47">
        <v>732</v>
      </c>
      <c r="S15" s="47">
        <v>730</v>
      </c>
      <c r="T15" s="47">
        <v>727</v>
      </c>
      <c r="U15" s="47">
        <v>762</v>
      </c>
      <c r="V15" s="47">
        <v>591</v>
      </c>
      <c r="W15" s="47">
        <v>792</v>
      </c>
      <c r="X15" s="27">
        <v>800.4</v>
      </c>
      <c r="Y15" s="27">
        <v>867</v>
      </c>
      <c r="Z15" s="27">
        <v>1125.5999999999999</v>
      </c>
      <c r="AA15" s="27">
        <v>908.4</v>
      </c>
      <c r="AB15" s="27">
        <v>959.5</v>
      </c>
    </row>
    <row r="16" spans="1:28" ht="30">
      <c r="A16" s="11">
        <v>12</v>
      </c>
      <c r="B16" s="17" t="s">
        <v>28</v>
      </c>
      <c r="C16" s="9" t="s">
        <v>21</v>
      </c>
      <c r="D16" s="47">
        <v>10550</v>
      </c>
      <c r="E16" s="47">
        <v>10349</v>
      </c>
      <c r="F16" s="47">
        <v>10680</v>
      </c>
      <c r="G16" s="47">
        <v>10660</v>
      </c>
      <c r="H16" s="47">
        <v>10953</v>
      </c>
      <c r="I16" s="47">
        <v>13894</v>
      </c>
      <c r="J16" s="47">
        <v>10944</v>
      </c>
      <c r="K16" s="47">
        <v>11512</v>
      </c>
      <c r="L16" s="47">
        <v>10002</v>
      </c>
      <c r="M16" s="47">
        <v>10932</v>
      </c>
      <c r="N16" s="47">
        <v>11703</v>
      </c>
      <c r="O16" s="47">
        <v>9373</v>
      </c>
      <c r="P16" s="47">
        <v>9141</v>
      </c>
      <c r="Q16" s="47">
        <v>9774</v>
      </c>
      <c r="R16" s="47">
        <v>12147</v>
      </c>
      <c r="S16" s="47">
        <v>13082</v>
      </c>
      <c r="T16" s="47">
        <v>12104</v>
      </c>
      <c r="U16" s="47">
        <v>13222</v>
      </c>
      <c r="V16" s="47">
        <v>12988</v>
      </c>
      <c r="W16" s="47">
        <v>13135</v>
      </c>
      <c r="X16" s="27">
        <v>12361</v>
      </c>
      <c r="Y16" s="27">
        <v>11743</v>
      </c>
      <c r="Z16" s="27">
        <v>11546.3</v>
      </c>
      <c r="AA16" s="27">
        <v>11646.7</v>
      </c>
      <c r="AB16" s="27">
        <v>12469.1</v>
      </c>
    </row>
    <row r="17" spans="1:28" ht="45">
      <c r="A17" s="7">
        <v>13</v>
      </c>
      <c r="B17" s="18" t="s">
        <v>12</v>
      </c>
      <c r="C17" s="9" t="s">
        <v>21</v>
      </c>
      <c r="D17" s="47">
        <v>7629</v>
      </c>
      <c r="E17" s="47">
        <v>7600</v>
      </c>
      <c r="F17" s="47">
        <v>7033</v>
      </c>
      <c r="G17" s="47">
        <v>7750</v>
      </c>
      <c r="H17" s="47">
        <v>8551</v>
      </c>
      <c r="I17" s="47">
        <v>8167</v>
      </c>
      <c r="J17" s="47">
        <v>8535</v>
      </c>
      <c r="K17" s="47">
        <v>8665</v>
      </c>
      <c r="L17" s="47">
        <v>8163</v>
      </c>
      <c r="M17" s="47">
        <v>8893</v>
      </c>
      <c r="N17" s="47">
        <v>9050</v>
      </c>
      <c r="O17" s="47">
        <v>9066</v>
      </c>
      <c r="P17" s="47">
        <v>8840</v>
      </c>
      <c r="Q17" s="47">
        <v>9486</v>
      </c>
      <c r="R17" s="47">
        <v>9485</v>
      </c>
      <c r="S17" s="47">
        <v>9828</v>
      </c>
      <c r="T17" s="47">
        <v>9019</v>
      </c>
      <c r="U17" s="47">
        <v>9511</v>
      </c>
      <c r="V17" s="47">
        <v>9491</v>
      </c>
      <c r="W17" s="47">
        <v>10300</v>
      </c>
      <c r="X17" s="27">
        <v>9790</v>
      </c>
      <c r="Y17" s="27">
        <v>9209</v>
      </c>
      <c r="Z17" s="29">
        <v>9312</v>
      </c>
      <c r="AA17" s="29" t="s">
        <v>25</v>
      </c>
      <c r="AB17" s="29">
        <v>9975</v>
      </c>
    </row>
    <row r="18" spans="1:28" ht="18">
      <c r="A18" s="11">
        <v>14</v>
      </c>
      <c r="B18" s="17" t="s">
        <v>11</v>
      </c>
      <c r="C18" s="19" t="s">
        <v>22</v>
      </c>
      <c r="D18" s="48">
        <v>1402</v>
      </c>
      <c r="E18" s="48">
        <v>2912</v>
      </c>
      <c r="F18" s="48">
        <v>2937</v>
      </c>
      <c r="G18" s="48">
        <v>3206</v>
      </c>
      <c r="H18" s="48">
        <v>3317</v>
      </c>
      <c r="I18" s="48">
        <v>4018</v>
      </c>
      <c r="J18" s="48">
        <v>3958</v>
      </c>
      <c r="K18" s="48">
        <v>4489</v>
      </c>
      <c r="L18" s="48">
        <v>4577</v>
      </c>
      <c r="M18" s="48">
        <v>4371</v>
      </c>
      <c r="N18" s="48">
        <v>4853</v>
      </c>
      <c r="O18" s="48">
        <v>5173</v>
      </c>
      <c r="P18" s="48">
        <v>5240</v>
      </c>
      <c r="Q18" s="48">
        <v>5477</v>
      </c>
      <c r="R18" s="48">
        <v>5592</v>
      </c>
      <c r="S18" s="48">
        <v>5263</v>
      </c>
      <c r="T18" s="48">
        <v>1508</v>
      </c>
      <c r="U18" s="48">
        <v>1540</v>
      </c>
      <c r="V18" s="48">
        <v>350</v>
      </c>
      <c r="W18" s="48">
        <v>1848</v>
      </c>
      <c r="X18" s="30">
        <v>429.6</v>
      </c>
      <c r="Y18" s="30">
        <v>426.9</v>
      </c>
      <c r="Z18" s="30">
        <v>358</v>
      </c>
      <c r="AA18" s="30">
        <v>424.7</v>
      </c>
      <c r="AB18" s="30">
        <v>329.1</v>
      </c>
    </row>
    <row r="19" spans="1:28" ht="30">
      <c r="A19" s="7">
        <v>15</v>
      </c>
      <c r="B19" s="17" t="s">
        <v>13</v>
      </c>
      <c r="C19" s="9" t="s">
        <v>23</v>
      </c>
      <c r="D19" s="48">
        <v>203</v>
      </c>
      <c r="E19" s="48">
        <v>167</v>
      </c>
      <c r="F19" s="48">
        <v>113</v>
      </c>
      <c r="G19" s="48">
        <v>107</v>
      </c>
      <c r="H19" s="48">
        <v>115</v>
      </c>
      <c r="I19" s="48">
        <v>129</v>
      </c>
      <c r="J19" s="48">
        <v>698</v>
      </c>
      <c r="K19" s="48">
        <v>709</v>
      </c>
      <c r="L19" s="48">
        <v>735</v>
      </c>
      <c r="M19" s="48">
        <v>742</v>
      </c>
      <c r="N19" s="48">
        <v>751</v>
      </c>
      <c r="O19" s="48">
        <v>745</v>
      </c>
      <c r="P19" s="48">
        <v>745</v>
      </c>
      <c r="Q19" s="48">
        <v>745</v>
      </c>
      <c r="R19" s="48">
        <v>745</v>
      </c>
      <c r="S19" s="48">
        <v>624</v>
      </c>
      <c r="T19" s="48">
        <v>2389</v>
      </c>
      <c r="U19" s="48">
        <v>2282.6999999999998</v>
      </c>
      <c r="V19" s="48">
        <v>4256</v>
      </c>
      <c r="W19" s="48">
        <v>3584</v>
      </c>
      <c r="X19" s="51">
        <v>5049.8</v>
      </c>
      <c r="Y19" s="30">
        <v>5068.7</v>
      </c>
      <c r="Z19" s="30">
        <v>4680</v>
      </c>
      <c r="AA19" s="30">
        <v>4741</v>
      </c>
      <c r="AB19" s="30">
        <v>4558.3</v>
      </c>
    </row>
    <row r="20" spans="1:28" ht="18">
      <c r="A20" s="11">
        <v>16</v>
      </c>
      <c r="B20" s="17" t="s">
        <v>14</v>
      </c>
      <c r="C20" s="9" t="s">
        <v>21</v>
      </c>
      <c r="D20" s="48">
        <v>5647</v>
      </c>
      <c r="E20" s="48">
        <v>4122</v>
      </c>
      <c r="F20" s="48">
        <v>5224</v>
      </c>
      <c r="G20" s="48">
        <v>5537</v>
      </c>
      <c r="H20" s="48">
        <v>5597</v>
      </c>
      <c r="I20" s="48">
        <v>3191</v>
      </c>
      <c r="J20" s="48">
        <v>3377</v>
      </c>
      <c r="K20" s="48">
        <v>3817</v>
      </c>
      <c r="L20" s="48">
        <v>3381</v>
      </c>
      <c r="M20" s="48">
        <v>4225</v>
      </c>
      <c r="N20" s="48">
        <v>4553</v>
      </c>
      <c r="O20" s="48">
        <v>159</v>
      </c>
      <c r="P20" s="48">
        <v>4418</v>
      </c>
      <c r="Q20" s="48">
        <v>5051</v>
      </c>
      <c r="R20" s="48">
        <v>2083</v>
      </c>
      <c r="S20" s="48">
        <v>1679</v>
      </c>
      <c r="T20" s="48">
        <v>3485</v>
      </c>
      <c r="U20" s="48">
        <v>2713.3</v>
      </c>
      <c r="V20" s="48">
        <v>2473.6999999999998</v>
      </c>
      <c r="W20" s="48">
        <f>W13-W15-W16-W18-W19</f>
        <v>1596</v>
      </c>
      <c r="X20" s="51">
        <v>1666.2</v>
      </c>
      <c r="Y20" s="51">
        <v>1893.4</v>
      </c>
      <c r="Z20" s="51">
        <v>2733.1</v>
      </c>
      <c r="AA20" s="51">
        <v>2759.2</v>
      </c>
      <c r="AB20" s="51">
        <v>3124.3</v>
      </c>
    </row>
    <row r="21" spans="1:28" ht="16.5" customHeight="1">
      <c r="A21" s="11">
        <v>17</v>
      </c>
      <c r="B21" s="80" t="s">
        <v>15</v>
      </c>
      <c r="C21" s="80"/>
      <c r="D21" s="80"/>
      <c r="E21" s="80"/>
      <c r="F21" s="80"/>
      <c r="G21" s="80"/>
      <c r="H21" s="80"/>
      <c r="I21" s="80"/>
      <c r="J21" s="80"/>
      <c r="K21" s="80"/>
      <c r="L21" s="80"/>
      <c r="M21" s="80"/>
      <c r="N21" s="80"/>
      <c r="O21" s="80"/>
      <c r="P21" s="80"/>
      <c r="Q21" s="80"/>
      <c r="R21" s="80"/>
      <c r="S21" s="80"/>
      <c r="T21" s="80"/>
      <c r="U21" s="80"/>
      <c r="V21" s="80"/>
      <c r="W21" s="80"/>
      <c r="X21" s="80"/>
      <c r="Y21" s="80"/>
      <c r="Z21" s="80"/>
      <c r="AA21" s="80"/>
      <c r="AB21" s="80"/>
    </row>
    <row r="22" spans="1:28" ht="43.5" customHeight="1">
      <c r="A22" s="7">
        <v>18</v>
      </c>
      <c r="B22" s="4" t="s">
        <v>29</v>
      </c>
      <c r="C22" s="5" t="s">
        <v>16</v>
      </c>
      <c r="D22" s="49">
        <v>152.9</v>
      </c>
      <c r="E22" s="49">
        <v>173.58757709033199</v>
      </c>
      <c r="F22" s="49">
        <v>190.59915964450499</v>
      </c>
      <c r="G22" s="49">
        <v>208.324881492087</v>
      </c>
      <c r="H22" s="49">
        <v>228.32407011817801</v>
      </c>
      <c r="I22" s="49">
        <v>250.47150491787602</v>
      </c>
      <c r="J22" s="49">
        <v>277.27195594408897</v>
      </c>
      <c r="K22" s="49">
        <v>301.949160023096</v>
      </c>
      <c r="L22" s="49">
        <v>311.91348230449501</v>
      </c>
      <c r="M22" s="49">
        <v>315.65644409036798</v>
      </c>
      <c r="N22" s="49">
        <v>338.69936450947603</v>
      </c>
      <c r="O22" s="49">
        <v>363.76311748549404</v>
      </c>
      <c r="P22" s="49">
        <v>381.22374712477102</v>
      </c>
      <c r="Q22" s="49">
        <v>404.09717194941902</v>
      </c>
      <c r="R22" s="49">
        <v>421.06925317384196</v>
      </c>
      <c r="S22" s="49">
        <v>426.12208421095204</v>
      </c>
      <c r="T22" s="49">
        <v>430.809427136853</v>
      </c>
      <c r="U22" s="49">
        <v>448.47261365092299</v>
      </c>
      <c r="V22" s="49">
        <v>466.85999081003303</v>
      </c>
      <c r="W22" s="49">
        <v>487.86869039688003</v>
      </c>
      <c r="X22" s="31">
        <v>475.6</v>
      </c>
      <c r="Y22" s="31">
        <v>496.1</v>
      </c>
      <c r="Z22" s="31">
        <v>512</v>
      </c>
      <c r="AA22" s="31" t="s">
        <v>26</v>
      </c>
      <c r="AB22" s="31" t="s">
        <v>26</v>
      </c>
    </row>
    <row r="23" spans="1:28" ht="42.75" customHeight="1">
      <c r="A23" s="26"/>
      <c r="B23" s="4" t="s">
        <v>30</v>
      </c>
      <c r="C23" s="5" t="s">
        <v>16</v>
      </c>
      <c r="D23" s="49">
        <v>200.52016596717201</v>
      </c>
      <c r="E23" s="49">
        <v>227.59038836960363</v>
      </c>
      <c r="F23" s="49">
        <v>249.8942464289336</v>
      </c>
      <c r="G23" s="49">
        <v>273.13441134766805</v>
      </c>
      <c r="H23" s="49">
        <v>299.35531484078211</v>
      </c>
      <c r="I23" s="49">
        <v>328.39278037802336</v>
      </c>
      <c r="J23" s="49">
        <v>363.53080787847188</v>
      </c>
      <c r="K23" s="49">
        <v>395.88504977963424</v>
      </c>
      <c r="L23" s="49">
        <v>408.94925642319714</v>
      </c>
      <c r="M23" s="49">
        <v>413.85664749793932</v>
      </c>
      <c r="N23" s="49">
        <v>444.06818277893842</v>
      </c>
      <c r="O23" s="49">
        <v>476.92922831098281</v>
      </c>
      <c r="P23" s="49">
        <v>499.82183124741317</v>
      </c>
      <c r="Q23" s="49">
        <v>529.81114110581791</v>
      </c>
      <c r="R23" s="49">
        <v>552.063209062287</v>
      </c>
      <c r="S23" s="49">
        <v>558.68796757397615</v>
      </c>
      <c r="T23" s="49">
        <v>564.8335352122715</v>
      </c>
      <c r="U23" s="49">
        <v>587.99171017051094</v>
      </c>
      <c r="V23" s="49">
        <v>612.09937024692113</v>
      </c>
      <c r="W23" s="49">
        <v>639.64384191365684</v>
      </c>
      <c r="X23" s="31">
        <v>623.65274588961006</v>
      </c>
      <c r="Y23" s="31">
        <v>650.46981394599072</v>
      </c>
      <c r="Z23" s="31">
        <v>671.2848479903588</v>
      </c>
      <c r="AA23" s="31">
        <v>705.52037523609806</v>
      </c>
      <c r="AB23" s="31">
        <v>739.4</v>
      </c>
    </row>
    <row r="24" spans="1:28" ht="33">
      <c r="A24" s="11">
        <v>19</v>
      </c>
      <c r="B24" s="20" t="s">
        <v>17</v>
      </c>
      <c r="C24" s="5" t="s">
        <v>24</v>
      </c>
      <c r="D24" s="50">
        <f t="shared" ref="D24:Q24" si="2">IF(D13="n/a","n/a", D13/D22)</f>
        <v>120.51013734466972</v>
      </c>
      <c r="E24" s="50">
        <f t="shared" si="2"/>
        <v>104.56969504536613</v>
      </c>
      <c r="F24" s="50">
        <f t="shared" si="2"/>
        <v>102.59226764940118</v>
      </c>
      <c r="G24" s="50">
        <f t="shared" si="2"/>
        <v>96.536716382406269</v>
      </c>
      <c r="H24" s="50">
        <f t="shared" si="2"/>
        <v>90.235777547834161</v>
      </c>
      <c r="I24" s="50">
        <f t="shared" si="2"/>
        <v>87.538899912742735</v>
      </c>
      <c r="J24" s="50">
        <f t="shared" si="2"/>
        <v>70.959213790692203</v>
      </c>
      <c r="K24" s="50">
        <f t="shared" si="2"/>
        <v>70.329720401857273</v>
      </c>
      <c r="L24" s="50">
        <f t="shared" si="2"/>
        <v>62.292914870002697</v>
      </c>
      <c r="M24" s="50">
        <f t="shared" si="2"/>
        <v>66.566041636028061</v>
      </c>
      <c r="N24" s="50">
        <f t="shared" si="2"/>
        <v>66.758318347442298</v>
      </c>
      <c r="O24" s="50">
        <f t="shared" si="2"/>
        <v>57.699637459361142</v>
      </c>
      <c r="P24" s="50">
        <f t="shared" si="2"/>
        <v>53.165628198304418</v>
      </c>
      <c r="Q24" s="50">
        <f t="shared" si="2"/>
        <v>53.843484959413317</v>
      </c>
      <c r="R24" s="50">
        <f t="shared" ref="R24:W24" si="3">IF(R13="n/a","n/a", R13/R22)</f>
        <v>50.583128165870924</v>
      </c>
      <c r="S24" s="50">
        <f t="shared" si="3"/>
        <v>50.168721106265892</v>
      </c>
      <c r="T24" s="50">
        <f t="shared" si="3"/>
        <v>46.91865759376487</v>
      </c>
      <c r="U24" s="50">
        <f t="shared" si="3"/>
        <v>45.755302275764208</v>
      </c>
      <c r="V24" s="50">
        <f t="shared" si="3"/>
        <v>44.2503114566656</v>
      </c>
      <c r="W24" s="50">
        <f t="shared" si="3"/>
        <v>42.952131203486651</v>
      </c>
      <c r="X24" s="32">
        <f>IF(X13="n/a","n/a", X13/X22)</f>
        <v>42.697645079899075</v>
      </c>
      <c r="Y24" s="32">
        <f>IF(Y13="n/a","n/a", Y13/Y22)</f>
        <v>40.312437008667608</v>
      </c>
      <c r="Z24" s="32">
        <f>IF(Z13="n/a","n/a", Z13/Z22)</f>
        <v>39.927734375</v>
      </c>
      <c r="AA24" s="32">
        <f>AA13/AA23</f>
        <v>29.028219054830974</v>
      </c>
      <c r="AB24" s="32">
        <f>AB13/AB23</f>
        <v>28.996889369759263</v>
      </c>
    </row>
    <row r="25" spans="1:28" ht="15">
      <c r="B25" s="1"/>
      <c r="Q25" s="21"/>
      <c r="R25" s="21"/>
      <c r="S25" s="21"/>
      <c r="T25" s="21"/>
      <c r="U25" s="21"/>
      <c r="V25" s="21"/>
      <c r="W25" s="21"/>
    </row>
    <row r="26" spans="1:28" s="22" customFormat="1" ht="15" customHeight="1">
      <c r="A26" s="35"/>
      <c r="B26" s="36" t="s">
        <v>18</v>
      </c>
      <c r="C26" s="36"/>
      <c r="D26" s="36"/>
      <c r="E26" s="36"/>
      <c r="F26" s="36"/>
      <c r="G26" s="36"/>
      <c r="H26" s="36"/>
      <c r="I26" s="36"/>
      <c r="J26" s="36"/>
      <c r="K26" s="36"/>
      <c r="L26" s="36"/>
      <c r="M26" s="36"/>
      <c r="N26" s="36"/>
      <c r="O26" s="36"/>
      <c r="P26" s="36"/>
      <c r="Q26" s="37"/>
      <c r="R26" s="1"/>
      <c r="S26" s="1"/>
    </row>
    <row r="27" spans="1:28" ht="15.75" customHeight="1">
      <c r="A27" s="38"/>
      <c r="B27" s="33" t="s">
        <v>60</v>
      </c>
      <c r="C27" s="33"/>
      <c r="D27" s="33"/>
      <c r="E27" s="33"/>
      <c r="F27" s="33"/>
      <c r="G27" s="33"/>
      <c r="H27" s="33"/>
      <c r="I27" s="33"/>
      <c r="J27" s="33"/>
      <c r="K27" s="33"/>
      <c r="L27" s="33"/>
      <c r="M27" s="33"/>
      <c r="N27" s="33"/>
      <c r="O27" s="34"/>
      <c r="P27" s="34"/>
      <c r="Q27" s="39"/>
    </row>
    <row r="28" spans="1:28" ht="15.75" customHeight="1">
      <c r="A28" s="38"/>
      <c r="B28" s="33" t="s">
        <v>20</v>
      </c>
      <c r="C28" s="33"/>
      <c r="D28" s="33"/>
      <c r="E28" s="33"/>
      <c r="F28" s="33"/>
      <c r="G28" s="33"/>
      <c r="H28" s="33"/>
      <c r="I28" s="33"/>
      <c r="J28" s="33"/>
      <c r="K28" s="33"/>
      <c r="L28" s="33"/>
      <c r="M28" s="33"/>
      <c r="N28" s="33"/>
      <c r="O28" s="33"/>
      <c r="P28" s="85"/>
      <c r="Q28" s="86"/>
    </row>
    <row r="29" spans="1:28" ht="30" customHeight="1">
      <c r="A29" s="40"/>
      <c r="B29" s="77" t="s">
        <v>19</v>
      </c>
      <c r="C29" s="77"/>
      <c r="D29" s="77"/>
      <c r="E29" s="77"/>
      <c r="F29" s="77"/>
      <c r="G29" s="77"/>
      <c r="H29" s="77"/>
      <c r="I29" s="77"/>
      <c r="J29" s="77"/>
      <c r="K29" s="77"/>
      <c r="L29" s="77"/>
      <c r="M29" s="77"/>
      <c r="N29" s="77"/>
      <c r="O29" s="77"/>
      <c r="P29" s="77"/>
      <c r="Q29" s="78"/>
    </row>
    <row r="30" spans="1:28" ht="15.75" customHeight="1">
      <c r="B30" s="23"/>
      <c r="C30" s="23"/>
      <c r="D30" s="23"/>
      <c r="E30" s="23"/>
      <c r="F30" s="23"/>
      <c r="G30" s="23"/>
      <c r="H30" s="23"/>
      <c r="I30" s="23"/>
      <c r="J30" s="23"/>
      <c r="K30" s="23"/>
      <c r="L30" s="23"/>
      <c r="M30" s="23"/>
      <c r="N30" s="23"/>
      <c r="O30" s="23"/>
      <c r="P30" s="23"/>
      <c r="Q30" s="23"/>
    </row>
    <row r="32" spans="1:28" ht="15" customHeight="1">
      <c r="R32" s="23"/>
      <c r="S32" s="23"/>
    </row>
    <row r="33" spans="2:19" s="22" customFormat="1" ht="15" customHeight="1">
      <c r="B33" s="24"/>
      <c r="C33" s="1"/>
      <c r="D33" s="1"/>
      <c r="E33" s="1"/>
      <c r="F33" s="1"/>
      <c r="G33" s="1"/>
      <c r="H33" s="1"/>
      <c r="I33" s="1"/>
      <c r="J33" s="1"/>
      <c r="K33" s="1"/>
      <c r="L33" s="1"/>
      <c r="M33" s="1"/>
      <c r="N33" s="1"/>
      <c r="O33" s="1"/>
      <c r="P33" s="1"/>
      <c r="Q33" s="1"/>
      <c r="R33" s="1"/>
      <c r="S33" s="1"/>
    </row>
  </sheetData>
  <customSheetViews>
    <customSheetView guid="{8925193B-C853-4D01-B936-2E82B771FA45}">
      <selection sqref="A1:P1"/>
      <pageMargins left="0.70866141732283472" right="0.70866141732283472" top="0.78740157480314965" bottom="0.78740157480314965" header="0.31496062992125984" footer="0.31496062992125984"/>
      <pageSetup paperSize="9" scale="60" orientation="landscape"/>
    </customSheetView>
  </customSheetViews>
  <mergeCells count="7">
    <mergeCell ref="B29:Q29"/>
    <mergeCell ref="B11:AB11"/>
    <mergeCell ref="B21:AB21"/>
    <mergeCell ref="B1:AB1"/>
    <mergeCell ref="B14:W14"/>
    <mergeCell ref="B4:AB4"/>
    <mergeCell ref="P28:Q28"/>
  </mergeCells>
  <pageMargins left="0.70866141732283472" right="0.70866141732283472" top="0.78740157480314965" bottom="0.78740157480314965" header="0.31496062992125984" footer="0.31496062992125984"/>
  <pageSetup paperSize="9" scale="6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3"/>
  <sheetViews>
    <sheetView topLeftCell="A61" zoomScale="85" zoomScaleNormal="85" workbookViewId="0">
      <selection activeCell="J9" sqref="J9"/>
    </sheetView>
  </sheetViews>
  <sheetFormatPr defaultRowHeight="15"/>
  <cols>
    <col min="1" max="1" width="4.7109375" customWidth="1"/>
    <col min="2" max="2" width="30.28515625" customWidth="1"/>
    <col min="3" max="3" width="10" customWidth="1"/>
  </cols>
  <sheetData>
    <row r="1" spans="1:15" ht="18">
      <c r="A1" s="93" t="s">
        <v>59</v>
      </c>
      <c r="B1" s="93"/>
      <c r="C1" s="93"/>
      <c r="D1" s="93"/>
      <c r="E1" s="93"/>
      <c r="F1" s="93"/>
      <c r="G1" s="93"/>
      <c r="H1" s="52"/>
    </row>
    <row r="2" spans="1:15" ht="15.75">
      <c r="A2" s="3"/>
      <c r="B2" s="4"/>
      <c r="C2" s="5" t="s">
        <v>31</v>
      </c>
      <c r="D2" s="6">
        <v>2020</v>
      </c>
      <c r="E2" s="6">
        <v>2021</v>
      </c>
      <c r="F2" s="6">
        <v>2022</v>
      </c>
      <c r="G2" s="6">
        <v>2023</v>
      </c>
      <c r="H2" s="6">
        <v>2024</v>
      </c>
    </row>
    <row r="3" spans="1:15" ht="30.75" customHeight="1">
      <c r="A3" s="11">
        <v>1</v>
      </c>
      <c r="B3" s="59" t="s">
        <v>35</v>
      </c>
      <c r="C3" s="5" t="s">
        <v>21</v>
      </c>
      <c r="D3" s="62">
        <v>20307</v>
      </c>
      <c r="E3" s="62">
        <v>19999</v>
      </c>
      <c r="F3" s="63">
        <v>20443</v>
      </c>
      <c r="G3" s="62">
        <v>20480</v>
      </c>
      <c r="H3" s="64">
        <v>21440</v>
      </c>
    </row>
    <row r="4" spans="1:15" ht="16.5" customHeight="1">
      <c r="A4" s="97"/>
      <c r="B4" s="98"/>
      <c r="C4" s="98"/>
      <c r="D4" s="98"/>
      <c r="E4" s="98"/>
      <c r="F4" s="98"/>
      <c r="G4" s="98"/>
      <c r="H4" s="99"/>
    </row>
    <row r="5" spans="1:15" ht="20.25" customHeight="1">
      <c r="A5" s="7">
        <v>2</v>
      </c>
      <c r="B5" s="53" t="s">
        <v>32</v>
      </c>
      <c r="C5" s="5" t="s">
        <v>21</v>
      </c>
      <c r="D5" s="60" t="s">
        <v>26</v>
      </c>
      <c r="E5" s="60" t="s">
        <v>26</v>
      </c>
      <c r="F5" s="60">
        <v>146</v>
      </c>
      <c r="G5" s="60">
        <v>211</v>
      </c>
      <c r="H5" s="60">
        <v>194</v>
      </c>
    </row>
    <row r="6" spans="1:15">
      <c r="A6" s="11"/>
      <c r="B6" s="94" t="s">
        <v>36</v>
      </c>
      <c r="C6" s="95"/>
      <c r="D6" s="95"/>
      <c r="E6" s="95"/>
      <c r="F6" s="95"/>
      <c r="G6" s="95"/>
      <c r="H6" s="96"/>
    </row>
    <row r="7" spans="1:15" ht="30" customHeight="1">
      <c r="A7" s="7">
        <v>3</v>
      </c>
      <c r="B7" s="55" t="s">
        <v>41</v>
      </c>
      <c r="C7" s="5" t="s">
        <v>21</v>
      </c>
      <c r="D7" s="54" t="s">
        <v>26</v>
      </c>
      <c r="E7" s="54" t="s">
        <v>26</v>
      </c>
      <c r="F7" s="54">
        <v>16.3</v>
      </c>
      <c r="G7" s="54">
        <v>49.3</v>
      </c>
      <c r="H7" s="54">
        <v>18.899999999999999</v>
      </c>
    </row>
    <row r="8" spans="1:15" ht="30" customHeight="1">
      <c r="A8" s="7">
        <v>4</v>
      </c>
      <c r="B8" s="55" t="s">
        <v>38</v>
      </c>
      <c r="C8" s="5" t="s">
        <v>21</v>
      </c>
      <c r="D8" s="54" t="s">
        <v>26</v>
      </c>
      <c r="E8" s="54" t="s">
        <v>26</v>
      </c>
      <c r="F8" s="54">
        <v>16.100000000000001</v>
      </c>
      <c r="G8" s="54">
        <v>20.3</v>
      </c>
      <c r="H8" s="54">
        <v>32.700000000000003</v>
      </c>
    </row>
    <row r="9" spans="1:15" ht="45" customHeight="1">
      <c r="A9" s="7">
        <v>5</v>
      </c>
      <c r="B9" s="55" t="s">
        <v>39</v>
      </c>
      <c r="C9" s="5" t="s">
        <v>21</v>
      </c>
      <c r="D9" s="54" t="s">
        <v>26</v>
      </c>
      <c r="E9" s="54" t="s">
        <v>26</v>
      </c>
      <c r="F9" s="54">
        <v>113.5</v>
      </c>
      <c r="G9" s="54">
        <v>141.1</v>
      </c>
      <c r="H9" s="54">
        <v>123.6</v>
      </c>
      <c r="O9" t="s">
        <v>37</v>
      </c>
    </row>
    <row r="10" spans="1:15" ht="23.25" customHeight="1">
      <c r="A10" s="7">
        <v>6</v>
      </c>
      <c r="B10" s="56" t="s">
        <v>40</v>
      </c>
      <c r="C10" s="5" t="s">
        <v>21</v>
      </c>
      <c r="D10" s="54" t="s">
        <v>26</v>
      </c>
      <c r="E10" s="54" t="s">
        <v>26</v>
      </c>
      <c r="F10" s="54">
        <v>0.1</v>
      </c>
      <c r="G10" s="54">
        <v>0.3</v>
      </c>
      <c r="H10" s="54">
        <v>18.8</v>
      </c>
    </row>
    <row r="11" spans="1:15" ht="23.25" customHeight="1">
      <c r="A11" s="87"/>
      <c r="B11" s="88"/>
      <c r="C11" s="88"/>
      <c r="D11" s="88"/>
      <c r="E11" s="88"/>
      <c r="F11" s="88"/>
      <c r="G11" s="88"/>
      <c r="H11" s="89"/>
    </row>
    <row r="12" spans="1:15" ht="20.25" customHeight="1">
      <c r="A12" s="7">
        <v>7</v>
      </c>
      <c r="B12" s="53" t="s">
        <v>42</v>
      </c>
      <c r="C12" s="5" t="s">
        <v>21</v>
      </c>
      <c r="D12" s="60">
        <v>49</v>
      </c>
      <c r="E12" s="60">
        <v>59</v>
      </c>
      <c r="F12" s="60">
        <v>56</v>
      </c>
      <c r="G12" s="60">
        <v>61</v>
      </c>
      <c r="H12" s="60">
        <v>60</v>
      </c>
    </row>
    <row r="13" spans="1:15">
      <c r="A13" s="11"/>
      <c r="B13" s="94" t="s">
        <v>36</v>
      </c>
      <c r="C13" s="95"/>
      <c r="D13" s="95"/>
      <c r="E13" s="95"/>
      <c r="F13" s="95"/>
      <c r="G13" s="95"/>
      <c r="H13" s="96"/>
    </row>
    <row r="14" spans="1:15" ht="31.5" customHeight="1">
      <c r="A14" s="7">
        <v>8</v>
      </c>
      <c r="B14" s="55" t="s">
        <v>41</v>
      </c>
      <c r="C14" s="5" t="s">
        <v>21</v>
      </c>
      <c r="D14" s="54">
        <v>24</v>
      </c>
      <c r="E14" s="54">
        <v>29.4</v>
      </c>
      <c r="F14" s="54">
        <v>17.600000000000001</v>
      </c>
      <c r="G14" s="54">
        <v>24.6</v>
      </c>
      <c r="H14" s="54">
        <v>26.8</v>
      </c>
    </row>
    <row r="15" spans="1:15" ht="29.25" customHeight="1">
      <c r="A15" s="7">
        <v>9</v>
      </c>
      <c r="B15" s="55" t="s">
        <v>38</v>
      </c>
      <c r="C15" s="5" t="s">
        <v>21</v>
      </c>
      <c r="D15" s="54">
        <v>15</v>
      </c>
      <c r="E15" s="54">
        <v>17</v>
      </c>
      <c r="F15" s="54">
        <v>33.1</v>
      </c>
      <c r="G15" s="54">
        <v>21.9</v>
      </c>
      <c r="H15" s="54">
        <v>19.899999999999999</v>
      </c>
    </row>
    <row r="16" spans="1:15" ht="47.25" customHeight="1">
      <c r="A16" s="7">
        <v>10</v>
      </c>
      <c r="B16" s="55" t="s">
        <v>39</v>
      </c>
      <c r="C16" s="5" t="s">
        <v>21</v>
      </c>
      <c r="D16" s="29">
        <v>10</v>
      </c>
      <c r="E16" s="29">
        <v>12</v>
      </c>
      <c r="F16" s="54">
        <v>5.0999999999999996</v>
      </c>
      <c r="G16" s="29">
        <v>14</v>
      </c>
      <c r="H16" s="54">
        <v>12.6</v>
      </c>
    </row>
    <row r="17" spans="1:8" ht="17.25" customHeight="1">
      <c r="A17" s="7">
        <v>11</v>
      </c>
      <c r="B17" s="56" t="s">
        <v>40</v>
      </c>
      <c r="C17" s="5" t="s">
        <v>21</v>
      </c>
      <c r="D17" s="54">
        <v>0</v>
      </c>
      <c r="E17" s="54">
        <v>0.6</v>
      </c>
      <c r="F17" s="54">
        <v>0.2</v>
      </c>
      <c r="G17" s="54">
        <v>0.5</v>
      </c>
      <c r="H17" s="54">
        <v>0.7</v>
      </c>
    </row>
    <row r="18" spans="1:8" ht="17.25" customHeight="1">
      <c r="A18" s="87"/>
      <c r="B18" s="88"/>
      <c r="C18" s="88"/>
      <c r="D18" s="88"/>
      <c r="E18" s="88"/>
      <c r="F18" s="88"/>
      <c r="G18" s="88"/>
      <c r="H18" s="89"/>
    </row>
    <row r="19" spans="1:8" ht="17.25" customHeight="1">
      <c r="A19" s="7">
        <v>12</v>
      </c>
      <c r="B19" s="53" t="s">
        <v>43</v>
      </c>
      <c r="C19" s="5" t="s">
        <v>21</v>
      </c>
      <c r="D19" s="60">
        <v>159</v>
      </c>
      <c r="E19" s="60">
        <v>183</v>
      </c>
      <c r="F19" s="60">
        <v>363</v>
      </c>
      <c r="G19" s="60">
        <v>534</v>
      </c>
      <c r="H19" s="61">
        <v>1103</v>
      </c>
    </row>
    <row r="20" spans="1:8">
      <c r="A20" s="11"/>
      <c r="B20" s="94" t="s">
        <v>36</v>
      </c>
      <c r="C20" s="95"/>
      <c r="D20" s="95"/>
      <c r="E20" s="95"/>
      <c r="F20" s="95"/>
      <c r="G20" s="95"/>
      <c r="H20" s="96"/>
    </row>
    <row r="21" spans="1:8" ht="28.5" customHeight="1">
      <c r="A21" s="7">
        <v>13</v>
      </c>
      <c r="B21" s="55" t="s">
        <v>41</v>
      </c>
      <c r="C21" s="5" t="s">
        <v>21</v>
      </c>
      <c r="D21" s="54">
        <v>18</v>
      </c>
      <c r="E21" s="57">
        <v>17</v>
      </c>
      <c r="F21" s="54">
        <v>17.600000000000001</v>
      </c>
      <c r="G21" s="54">
        <v>15.7</v>
      </c>
      <c r="H21" s="54">
        <v>14.9</v>
      </c>
    </row>
    <row r="22" spans="1:8" ht="28.5" customHeight="1">
      <c r="A22" s="7">
        <v>14</v>
      </c>
      <c r="B22" s="55" t="s">
        <v>38</v>
      </c>
      <c r="C22" s="5" t="s">
        <v>21</v>
      </c>
      <c r="D22" s="54">
        <v>39</v>
      </c>
      <c r="E22" s="54">
        <v>36</v>
      </c>
      <c r="F22" s="54">
        <v>38</v>
      </c>
      <c r="G22" s="54">
        <v>40.700000000000003</v>
      </c>
      <c r="H22" s="54">
        <v>41.1</v>
      </c>
    </row>
    <row r="23" spans="1:8" ht="54.75" customHeight="1">
      <c r="A23" s="7">
        <v>15</v>
      </c>
      <c r="B23" s="55" t="s">
        <v>39</v>
      </c>
      <c r="C23" s="5" t="s">
        <v>21</v>
      </c>
      <c r="D23" s="29">
        <v>17</v>
      </c>
      <c r="E23" s="29">
        <v>18</v>
      </c>
      <c r="F23" s="54">
        <v>26.7</v>
      </c>
      <c r="G23" s="54">
        <v>24.8</v>
      </c>
      <c r="H23" s="54">
        <v>16.7</v>
      </c>
    </row>
    <row r="24" spans="1:8" ht="19.5" customHeight="1">
      <c r="A24" s="7">
        <v>16</v>
      </c>
      <c r="B24" s="56" t="s">
        <v>40</v>
      </c>
      <c r="C24" s="5" t="s">
        <v>21</v>
      </c>
      <c r="D24" s="54">
        <v>85</v>
      </c>
      <c r="E24" s="54">
        <v>112</v>
      </c>
      <c r="F24" s="54">
        <v>280.7</v>
      </c>
      <c r="G24" s="54">
        <v>452.8</v>
      </c>
      <c r="H24" s="54">
        <v>1030.3</v>
      </c>
    </row>
    <row r="25" spans="1:8" ht="19.5" customHeight="1">
      <c r="A25" s="87"/>
      <c r="B25" s="88"/>
      <c r="C25" s="88"/>
      <c r="D25" s="88"/>
      <c r="E25" s="88"/>
      <c r="F25" s="88"/>
      <c r="G25" s="88"/>
      <c r="H25" s="89"/>
    </row>
    <row r="26" spans="1:8" ht="16.5" customHeight="1">
      <c r="A26" s="7">
        <v>17</v>
      </c>
      <c r="B26" s="53" t="s">
        <v>44</v>
      </c>
      <c r="C26" s="5" t="s">
        <v>21</v>
      </c>
      <c r="D26" s="60">
        <v>2945</v>
      </c>
      <c r="E26" s="60">
        <v>2843</v>
      </c>
      <c r="F26" s="60">
        <v>1630</v>
      </c>
      <c r="G26" s="60">
        <v>1521</v>
      </c>
      <c r="H26" s="60">
        <v>1497</v>
      </c>
    </row>
    <row r="27" spans="1:8">
      <c r="A27" s="11"/>
      <c r="B27" s="94" t="s">
        <v>36</v>
      </c>
      <c r="C27" s="95"/>
      <c r="D27" s="95"/>
      <c r="E27" s="95"/>
      <c r="F27" s="95"/>
      <c r="G27" s="95"/>
      <c r="H27" s="96"/>
    </row>
    <row r="28" spans="1:8" ht="31.5" customHeight="1">
      <c r="A28" s="7">
        <v>18</v>
      </c>
      <c r="B28" s="55" t="s">
        <v>41</v>
      </c>
      <c r="C28" s="5" t="s">
        <v>21</v>
      </c>
      <c r="D28" s="54">
        <v>62</v>
      </c>
      <c r="E28" s="54">
        <v>54.5</v>
      </c>
      <c r="F28" s="54">
        <v>20.7</v>
      </c>
      <c r="G28" s="54">
        <v>12.6</v>
      </c>
      <c r="H28" s="54">
        <v>16</v>
      </c>
    </row>
    <row r="29" spans="1:8" ht="32.25" customHeight="1">
      <c r="A29" s="7">
        <v>19</v>
      </c>
      <c r="B29" s="55" t="s">
        <v>38</v>
      </c>
      <c r="C29" s="5" t="s">
        <v>21</v>
      </c>
      <c r="D29" s="54">
        <v>42</v>
      </c>
      <c r="E29" s="54">
        <v>57</v>
      </c>
      <c r="F29" s="54">
        <v>45.8</v>
      </c>
      <c r="G29" s="54">
        <v>40.799999999999997</v>
      </c>
      <c r="H29" s="54">
        <v>55.7</v>
      </c>
    </row>
    <row r="30" spans="1:8" ht="46.5" customHeight="1">
      <c r="A30" s="7">
        <v>20</v>
      </c>
      <c r="B30" s="55" t="s">
        <v>39</v>
      </c>
      <c r="C30" s="5" t="s">
        <v>21</v>
      </c>
      <c r="D30" s="54">
        <v>2824</v>
      </c>
      <c r="E30" s="54">
        <v>2706</v>
      </c>
      <c r="F30" s="54">
        <v>1551</v>
      </c>
      <c r="G30" s="54">
        <v>1461</v>
      </c>
      <c r="H30" s="54">
        <v>1387.3</v>
      </c>
    </row>
    <row r="31" spans="1:8" ht="18.75" customHeight="1">
      <c r="A31" s="7">
        <v>21</v>
      </c>
      <c r="B31" s="56" t="s">
        <v>40</v>
      </c>
      <c r="C31" s="5" t="s">
        <v>21</v>
      </c>
      <c r="D31" s="54">
        <v>17</v>
      </c>
      <c r="E31" s="54">
        <v>25.5</v>
      </c>
      <c r="F31" s="54">
        <v>12.5</v>
      </c>
      <c r="G31" s="54">
        <v>6.6</v>
      </c>
      <c r="H31" s="54">
        <v>38</v>
      </c>
    </row>
    <row r="32" spans="1:8" ht="18.75" customHeight="1">
      <c r="A32" s="87"/>
      <c r="B32" s="88"/>
      <c r="C32" s="88"/>
      <c r="D32" s="88"/>
      <c r="E32" s="88"/>
      <c r="F32" s="88"/>
      <c r="G32" s="88"/>
      <c r="H32" s="89"/>
    </row>
    <row r="33" spans="1:8" ht="18" customHeight="1">
      <c r="A33" s="7">
        <v>22</v>
      </c>
      <c r="B33" s="53" t="s">
        <v>45</v>
      </c>
      <c r="C33" s="5" t="s">
        <v>21</v>
      </c>
      <c r="D33" s="60">
        <v>205</v>
      </c>
      <c r="E33" s="60">
        <v>219</v>
      </c>
      <c r="F33" s="60">
        <v>226</v>
      </c>
      <c r="G33" s="60">
        <v>199</v>
      </c>
      <c r="H33" s="60">
        <v>183</v>
      </c>
    </row>
    <row r="34" spans="1:8">
      <c r="A34" s="11"/>
      <c r="B34" s="90" t="s">
        <v>36</v>
      </c>
      <c r="C34" s="91"/>
      <c r="D34" s="91"/>
      <c r="E34" s="91"/>
      <c r="F34" s="91"/>
      <c r="G34" s="91"/>
      <c r="H34" s="92"/>
    </row>
    <row r="35" spans="1:8" ht="30" customHeight="1">
      <c r="A35" s="7">
        <v>23</v>
      </c>
      <c r="B35" s="55" t="s">
        <v>41</v>
      </c>
      <c r="C35" s="5" t="s">
        <v>21</v>
      </c>
      <c r="D35" s="54">
        <v>86</v>
      </c>
      <c r="E35" s="57">
        <v>89</v>
      </c>
      <c r="F35" s="57">
        <v>89.6</v>
      </c>
      <c r="G35" s="54">
        <v>79.7</v>
      </c>
      <c r="H35" s="54">
        <v>81.599999999999994</v>
      </c>
    </row>
    <row r="36" spans="1:8" ht="36.75" customHeight="1">
      <c r="A36" s="7">
        <v>24</v>
      </c>
      <c r="B36" s="55" t="s">
        <v>38</v>
      </c>
      <c r="C36" s="5" t="s">
        <v>21</v>
      </c>
      <c r="D36" s="54">
        <v>25</v>
      </c>
      <c r="E36" s="54">
        <v>28</v>
      </c>
      <c r="F36" s="54">
        <v>27</v>
      </c>
      <c r="G36" s="54">
        <v>28.9</v>
      </c>
      <c r="H36" s="54">
        <v>29.9</v>
      </c>
    </row>
    <row r="37" spans="1:8" ht="45" customHeight="1">
      <c r="A37" s="7">
        <v>25</v>
      </c>
      <c r="B37" s="55" t="s">
        <v>39</v>
      </c>
      <c r="C37" s="5" t="s">
        <v>21</v>
      </c>
      <c r="D37" s="54">
        <v>54</v>
      </c>
      <c r="E37" s="54">
        <v>64</v>
      </c>
      <c r="F37" s="54">
        <v>71.5</v>
      </c>
      <c r="G37" s="54">
        <v>56.3</v>
      </c>
      <c r="H37" s="54">
        <v>43.6</v>
      </c>
    </row>
    <row r="38" spans="1:8" ht="23.25" customHeight="1">
      <c r="A38" s="7">
        <v>26</v>
      </c>
      <c r="B38" s="56" t="s">
        <v>40</v>
      </c>
      <c r="C38" s="5" t="s">
        <v>21</v>
      </c>
      <c r="D38" s="54">
        <v>40</v>
      </c>
      <c r="E38" s="54">
        <v>38</v>
      </c>
      <c r="F38" s="54">
        <v>37.9</v>
      </c>
      <c r="G38" s="54">
        <v>34.1</v>
      </c>
      <c r="H38" s="54">
        <v>27.9</v>
      </c>
    </row>
    <row r="39" spans="1:8" ht="23.25" customHeight="1">
      <c r="A39" s="87"/>
      <c r="B39" s="88"/>
      <c r="C39" s="88"/>
      <c r="D39" s="88"/>
      <c r="E39" s="88"/>
      <c r="F39" s="88"/>
      <c r="G39" s="88"/>
      <c r="H39" s="89"/>
    </row>
    <row r="40" spans="1:8" ht="19.5" customHeight="1">
      <c r="A40" s="7">
        <v>27</v>
      </c>
      <c r="B40" s="53" t="s">
        <v>46</v>
      </c>
      <c r="C40" s="5" t="s">
        <v>21</v>
      </c>
      <c r="D40" s="60">
        <v>363</v>
      </c>
      <c r="E40" s="60">
        <v>374</v>
      </c>
      <c r="F40" s="60">
        <v>532</v>
      </c>
      <c r="G40" s="60">
        <v>766</v>
      </c>
      <c r="H40" s="60">
        <v>975</v>
      </c>
    </row>
    <row r="41" spans="1:8">
      <c r="A41" s="11"/>
      <c r="B41" s="94" t="s">
        <v>36</v>
      </c>
      <c r="C41" s="95"/>
      <c r="D41" s="95"/>
      <c r="E41" s="95"/>
      <c r="F41" s="95"/>
      <c r="G41" s="95"/>
      <c r="H41" s="96"/>
    </row>
    <row r="42" spans="1:8" ht="30" customHeight="1">
      <c r="A42" s="7">
        <v>28</v>
      </c>
      <c r="B42" s="55" t="s">
        <v>41</v>
      </c>
      <c r="C42" s="5" t="s">
        <v>21</v>
      </c>
      <c r="D42" s="54">
        <v>9</v>
      </c>
      <c r="E42" s="54">
        <v>12.5</v>
      </c>
      <c r="F42" s="54">
        <v>11.9</v>
      </c>
      <c r="G42" s="54">
        <v>10.199999999999999</v>
      </c>
      <c r="H42" s="54">
        <v>4.3</v>
      </c>
    </row>
    <row r="43" spans="1:8" ht="28.5" customHeight="1">
      <c r="A43" s="7">
        <v>29</v>
      </c>
      <c r="B43" s="55" t="s">
        <v>38</v>
      </c>
      <c r="C43" s="5" t="s">
        <v>21</v>
      </c>
      <c r="D43" s="54">
        <v>23</v>
      </c>
      <c r="E43" s="54">
        <v>23</v>
      </c>
      <c r="F43" s="54">
        <v>22.4</v>
      </c>
      <c r="G43" s="54">
        <v>23.5</v>
      </c>
      <c r="H43" s="54">
        <v>23.8</v>
      </c>
    </row>
    <row r="44" spans="1:8" ht="30" customHeight="1">
      <c r="A44" s="7">
        <v>30</v>
      </c>
      <c r="B44" s="55" t="s">
        <v>39</v>
      </c>
      <c r="C44" s="5" t="s">
        <v>21</v>
      </c>
      <c r="D44" s="54">
        <v>22</v>
      </c>
      <c r="E44" s="54">
        <v>21</v>
      </c>
      <c r="F44" s="54">
        <v>28.4</v>
      </c>
      <c r="G44" s="54">
        <v>29.2</v>
      </c>
      <c r="H44" s="54">
        <v>26.7</v>
      </c>
    </row>
    <row r="45" spans="1:8" ht="18" customHeight="1">
      <c r="A45" s="7">
        <v>31</v>
      </c>
      <c r="B45" s="56" t="s">
        <v>40</v>
      </c>
      <c r="C45" s="5" t="s">
        <v>21</v>
      </c>
      <c r="D45" s="54">
        <v>309</v>
      </c>
      <c r="E45" s="54">
        <v>317.5</v>
      </c>
      <c r="F45" s="54">
        <v>469.3</v>
      </c>
      <c r="G45" s="54">
        <v>703.1</v>
      </c>
      <c r="H45" s="54">
        <v>920.2</v>
      </c>
    </row>
    <row r="46" spans="1:8" ht="18" customHeight="1">
      <c r="A46" s="87"/>
      <c r="B46" s="88"/>
      <c r="C46" s="88"/>
      <c r="D46" s="88"/>
      <c r="E46" s="88"/>
      <c r="F46" s="88"/>
      <c r="G46" s="88"/>
      <c r="H46" s="89"/>
    </row>
    <row r="47" spans="1:8" ht="19.5" customHeight="1">
      <c r="A47" s="7">
        <v>32</v>
      </c>
      <c r="B47" s="53" t="s">
        <v>47</v>
      </c>
      <c r="C47" s="5" t="s">
        <v>21</v>
      </c>
      <c r="D47" s="61">
        <v>1078</v>
      </c>
      <c r="E47" s="60">
        <v>942</v>
      </c>
      <c r="F47" s="60">
        <v>991</v>
      </c>
      <c r="G47" s="60">
        <v>978</v>
      </c>
      <c r="H47" s="61">
        <v>1082</v>
      </c>
    </row>
    <row r="48" spans="1:8">
      <c r="A48" s="11"/>
      <c r="B48" s="90" t="s">
        <v>36</v>
      </c>
      <c r="C48" s="91"/>
      <c r="D48" s="91"/>
      <c r="E48" s="91"/>
      <c r="F48" s="91"/>
      <c r="G48" s="91"/>
      <c r="H48" s="92"/>
    </row>
    <row r="49" spans="1:8" ht="27" customHeight="1">
      <c r="A49" s="7">
        <v>33</v>
      </c>
      <c r="B49" s="55" t="s">
        <v>41</v>
      </c>
      <c r="C49" s="5" t="s">
        <v>21</v>
      </c>
      <c r="D49" s="54">
        <v>29</v>
      </c>
      <c r="E49" s="54">
        <v>32.1</v>
      </c>
      <c r="F49" s="54">
        <v>29.2</v>
      </c>
      <c r="G49" s="54">
        <v>36.5</v>
      </c>
      <c r="H49" s="54">
        <v>39.700000000000003</v>
      </c>
    </row>
    <row r="50" spans="1:8" ht="29.25" customHeight="1">
      <c r="A50" s="7">
        <v>34</v>
      </c>
      <c r="B50" s="55" t="s">
        <v>38</v>
      </c>
      <c r="C50" s="5" t="s">
        <v>21</v>
      </c>
      <c r="D50" s="54">
        <v>31</v>
      </c>
      <c r="E50" s="54">
        <v>32</v>
      </c>
      <c r="F50" s="54">
        <v>37.6</v>
      </c>
      <c r="G50" s="54">
        <v>34.4</v>
      </c>
      <c r="H50" s="54">
        <v>33.9</v>
      </c>
    </row>
    <row r="51" spans="1:8" ht="30" customHeight="1">
      <c r="A51" s="7">
        <v>35</v>
      </c>
      <c r="B51" s="55" t="s">
        <v>39</v>
      </c>
      <c r="C51" s="5" t="s">
        <v>21</v>
      </c>
      <c r="D51" s="54">
        <v>1018</v>
      </c>
      <c r="E51" s="54">
        <v>878</v>
      </c>
      <c r="F51" s="54">
        <v>923.9</v>
      </c>
      <c r="G51" s="54">
        <v>907</v>
      </c>
      <c r="H51" s="58">
        <v>1008.6</v>
      </c>
    </row>
    <row r="52" spans="1:8" ht="18.75" customHeight="1">
      <c r="A52" s="7">
        <v>36</v>
      </c>
      <c r="B52" s="56" t="s">
        <v>40</v>
      </c>
      <c r="C52" s="5" t="s">
        <v>21</v>
      </c>
      <c r="D52" s="54">
        <v>0</v>
      </c>
      <c r="E52" s="54">
        <v>0.1</v>
      </c>
      <c r="F52" s="54">
        <v>0.3</v>
      </c>
      <c r="G52" s="54">
        <v>0.1</v>
      </c>
      <c r="H52" s="54">
        <v>0.2</v>
      </c>
    </row>
    <row r="53" spans="1:8" ht="18.75" customHeight="1">
      <c r="A53" s="87"/>
      <c r="B53" s="88"/>
      <c r="C53" s="88"/>
      <c r="D53" s="88"/>
      <c r="E53" s="88"/>
      <c r="F53" s="88"/>
      <c r="G53" s="88"/>
      <c r="H53" s="89"/>
    </row>
    <row r="54" spans="1:8" ht="21.75" customHeight="1">
      <c r="A54" s="7">
        <v>37</v>
      </c>
      <c r="B54" s="53" t="s">
        <v>33</v>
      </c>
      <c r="C54" s="5" t="s">
        <v>21</v>
      </c>
      <c r="D54" s="60" t="s">
        <v>26</v>
      </c>
      <c r="E54" s="60" t="s">
        <v>26</v>
      </c>
      <c r="F54" s="61">
        <v>1440</v>
      </c>
      <c r="G54" s="61">
        <v>1226</v>
      </c>
      <c r="H54" s="61">
        <v>1153</v>
      </c>
    </row>
    <row r="55" spans="1:8">
      <c r="A55" s="11"/>
      <c r="B55" s="90" t="s">
        <v>36</v>
      </c>
      <c r="C55" s="91"/>
      <c r="D55" s="91"/>
      <c r="E55" s="91"/>
      <c r="F55" s="91"/>
      <c r="G55" s="91"/>
      <c r="H55" s="92"/>
    </row>
    <row r="56" spans="1:8" ht="31.5" customHeight="1">
      <c r="A56" s="11">
        <v>38</v>
      </c>
      <c r="B56" s="55" t="s">
        <v>41</v>
      </c>
      <c r="C56" s="5" t="s">
        <v>21</v>
      </c>
      <c r="D56" s="54" t="s">
        <v>26</v>
      </c>
      <c r="E56" s="54" t="s">
        <v>26</v>
      </c>
      <c r="F56" s="54">
        <v>33.799999999999997</v>
      </c>
      <c r="G56" s="54">
        <v>33.299999999999997</v>
      </c>
      <c r="H56" s="54">
        <v>34.700000000000003</v>
      </c>
    </row>
    <row r="57" spans="1:8" ht="29.25" customHeight="1">
      <c r="A57" s="11">
        <v>39</v>
      </c>
      <c r="B57" s="55" t="s">
        <v>38</v>
      </c>
      <c r="C57" s="5" t="s">
        <v>21</v>
      </c>
      <c r="D57" s="54" t="s">
        <v>26</v>
      </c>
      <c r="E57" s="54" t="s">
        <v>26</v>
      </c>
      <c r="F57" s="54">
        <v>220.5</v>
      </c>
      <c r="G57" s="54">
        <v>23.8</v>
      </c>
      <c r="H57" s="54">
        <v>16.3</v>
      </c>
    </row>
    <row r="58" spans="1:8" ht="44.25" customHeight="1">
      <c r="A58" s="11">
        <v>40</v>
      </c>
      <c r="B58" s="55" t="s">
        <v>39</v>
      </c>
      <c r="C58" s="5" t="s">
        <v>21</v>
      </c>
      <c r="D58" s="54" t="s">
        <v>26</v>
      </c>
      <c r="E58" s="54" t="s">
        <v>26</v>
      </c>
      <c r="F58" s="58">
        <v>1185.5999999999999</v>
      </c>
      <c r="G58" s="58">
        <v>1168.4000000000001</v>
      </c>
      <c r="H58" s="58">
        <v>1102.5</v>
      </c>
    </row>
    <row r="59" spans="1:8" ht="17.25" customHeight="1">
      <c r="A59" s="7">
        <v>41</v>
      </c>
      <c r="B59" s="56" t="s">
        <v>40</v>
      </c>
      <c r="C59" s="5" t="s">
        <v>21</v>
      </c>
      <c r="D59" s="54" t="s">
        <v>26</v>
      </c>
      <c r="E59" s="54" t="s">
        <v>26</v>
      </c>
      <c r="F59" s="54">
        <v>0.1</v>
      </c>
      <c r="G59" s="54">
        <v>0.5</v>
      </c>
      <c r="H59" s="54">
        <v>0.5</v>
      </c>
    </row>
    <row r="60" spans="1:8" ht="17.25" customHeight="1">
      <c r="A60" s="87"/>
      <c r="B60" s="88"/>
      <c r="C60" s="88"/>
      <c r="D60" s="88"/>
      <c r="E60" s="88"/>
      <c r="F60" s="88"/>
      <c r="G60" s="88"/>
      <c r="H60" s="89"/>
    </row>
    <row r="61" spans="1:8" ht="16.5" customHeight="1">
      <c r="A61" s="7">
        <v>42</v>
      </c>
      <c r="B61" s="53" t="s">
        <v>48</v>
      </c>
      <c r="C61" s="5" t="s">
        <v>21</v>
      </c>
      <c r="D61" s="61">
        <v>1662</v>
      </c>
      <c r="E61" s="61">
        <v>1573</v>
      </c>
      <c r="F61" s="61">
        <v>1552</v>
      </c>
      <c r="G61" s="61">
        <v>1590</v>
      </c>
      <c r="H61" s="61">
        <v>1312</v>
      </c>
    </row>
    <row r="62" spans="1:8">
      <c r="A62" s="11"/>
      <c r="B62" s="90" t="s">
        <v>36</v>
      </c>
      <c r="C62" s="91"/>
      <c r="D62" s="91"/>
      <c r="E62" s="91"/>
      <c r="F62" s="91"/>
      <c r="G62" s="91"/>
      <c r="H62" s="92"/>
    </row>
    <row r="63" spans="1:8" ht="28.5" customHeight="1">
      <c r="A63" s="7">
        <v>43</v>
      </c>
      <c r="B63" s="55" t="s">
        <v>41</v>
      </c>
      <c r="C63" s="5" t="s">
        <v>21</v>
      </c>
      <c r="D63" s="54">
        <v>1411</v>
      </c>
      <c r="E63" s="58">
        <v>1310.4000000000001</v>
      </c>
      <c r="F63" s="58">
        <v>1320.8</v>
      </c>
      <c r="G63" s="58">
        <v>1366.5</v>
      </c>
      <c r="H63" s="58">
        <v>1137.9000000000001</v>
      </c>
    </row>
    <row r="64" spans="1:8" ht="29.25" customHeight="1">
      <c r="A64" s="7">
        <v>44</v>
      </c>
      <c r="B64" s="55" t="s">
        <v>38</v>
      </c>
      <c r="C64" s="5" t="s">
        <v>21</v>
      </c>
      <c r="D64" s="54">
        <v>90</v>
      </c>
      <c r="E64" s="54">
        <v>142</v>
      </c>
      <c r="F64" s="54">
        <v>87.8</v>
      </c>
      <c r="G64" s="54">
        <v>58.4</v>
      </c>
      <c r="H64" s="54">
        <v>51.5</v>
      </c>
    </row>
    <row r="65" spans="1:8" ht="45.75" customHeight="1">
      <c r="A65" s="7">
        <v>45</v>
      </c>
      <c r="B65" s="55" t="s">
        <v>39</v>
      </c>
      <c r="C65" s="5" t="s">
        <v>21</v>
      </c>
      <c r="D65" s="54">
        <v>70</v>
      </c>
      <c r="E65" s="54">
        <v>40</v>
      </c>
      <c r="F65" s="54">
        <v>71.400000000000006</v>
      </c>
      <c r="G65" s="54">
        <v>83.2</v>
      </c>
      <c r="H65" s="54">
        <v>63.3</v>
      </c>
    </row>
    <row r="66" spans="1:8" ht="21" customHeight="1">
      <c r="A66" s="7">
        <v>46</v>
      </c>
      <c r="B66" s="56" t="s">
        <v>40</v>
      </c>
      <c r="C66" s="5" t="s">
        <v>21</v>
      </c>
      <c r="D66" s="54">
        <v>91</v>
      </c>
      <c r="E66" s="54">
        <v>80.599999999999994</v>
      </c>
      <c r="F66" s="54">
        <v>72</v>
      </c>
      <c r="G66" s="54">
        <v>81.900000000000006</v>
      </c>
      <c r="H66" s="54">
        <v>59.3</v>
      </c>
    </row>
    <row r="67" spans="1:8" ht="21" customHeight="1">
      <c r="A67" s="87"/>
      <c r="B67" s="88"/>
      <c r="C67" s="88"/>
      <c r="D67" s="88"/>
      <c r="E67" s="88"/>
      <c r="F67" s="88"/>
      <c r="G67" s="88"/>
      <c r="H67" s="89"/>
    </row>
    <row r="68" spans="1:8" ht="19.5" customHeight="1">
      <c r="A68" s="7">
        <v>47</v>
      </c>
      <c r="B68" s="53" t="s">
        <v>49</v>
      </c>
      <c r="C68" s="5" t="s">
        <v>21</v>
      </c>
      <c r="D68" s="60">
        <v>87</v>
      </c>
      <c r="E68" s="60">
        <v>88</v>
      </c>
      <c r="F68" s="60">
        <v>92</v>
      </c>
      <c r="G68" s="60">
        <v>95</v>
      </c>
      <c r="H68" s="60">
        <v>89</v>
      </c>
    </row>
    <row r="69" spans="1:8">
      <c r="A69" s="11"/>
      <c r="B69" s="90" t="s">
        <v>36</v>
      </c>
      <c r="C69" s="91"/>
      <c r="D69" s="91"/>
      <c r="E69" s="91"/>
      <c r="F69" s="91"/>
      <c r="G69" s="91"/>
      <c r="H69" s="92"/>
    </row>
    <row r="70" spans="1:8" ht="31.5" customHeight="1">
      <c r="A70" s="7">
        <v>48</v>
      </c>
      <c r="B70" s="55" t="s">
        <v>41</v>
      </c>
      <c r="C70" s="5" t="s">
        <v>21</v>
      </c>
      <c r="D70" s="54">
        <v>38</v>
      </c>
      <c r="E70" s="54">
        <v>32.299999999999997</v>
      </c>
      <c r="F70" s="54">
        <v>34.799999999999997</v>
      </c>
      <c r="G70" s="54">
        <v>34.799999999999997</v>
      </c>
      <c r="H70" s="54">
        <v>36.9</v>
      </c>
    </row>
    <row r="71" spans="1:8" ht="30" customHeight="1">
      <c r="A71" s="7">
        <v>49</v>
      </c>
      <c r="B71" s="55" t="s">
        <v>38</v>
      </c>
      <c r="C71" s="5" t="s">
        <v>21</v>
      </c>
      <c r="D71" s="54">
        <v>34</v>
      </c>
      <c r="E71" s="54">
        <v>37</v>
      </c>
      <c r="F71" s="54">
        <v>36.4</v>
      </c>
      <c r="G71" s="54">
        <v>37.1</v>
      </c>
      <c r="H71" s="54">
        <v>36.299999999999997</v>
      </c>
    </row>
    <row r="72" spans="1:8" ht="44.25" customHeight="1">
      <c r="A72" s="7">
        <v>50</v>
      </c>
      <c r="B72" s="55" t="s">
        <v>39</v>
      </c>
      <c r="C72" s="5" t="s">
        <v>21</v>
      </c>
      <c r="D72" s="54">
        <v>15</v>
      </c>
      <c r="E72" s="54">
        <v>17</v>
      </c>
      <c r="F72" s="54">
        <v>20.9</v>
      </c>
      <c r="G72" s="54">
        <v>21.9</v>
      </c>
      <c r="H72" s="54">
        <v>15.5</v>
      </c>
    </row>
    <row r="73" spans="1:8" ht="19.5" customHeight="1">
      <c r="A73" s="7">
        <v>51</v>
      </c>
      <c r="B73" s="56" t="s">
        <v>40</v>
      </c>
      <c r="C73" s="5" t="s">
        <v>21</v>
      </c>
      <c r="D73" s="54">
        <v>0</v>
      </c>
      <c r="E73" s="54">
        <v>1.7</v>
      </c>
      <c r="F73" s="54">
        <v>0.1</v>
      </c>
      <c r="G73" s="54">
        <v>1.2</v>
      </c>
      <c r="H73" s="54">
        <v>0.3</v>
      </c>
    </row>
    <row r="74" spans="1:8" ht="19.5" customHeight="1">
      <c r="A74" s="87"/>
      <c r="B74" s="88"/>
      <c r="C74" s="88"/>
      <c r="D74" s="88"/>
      <c r="E74" s="88"/>
      <c r="F74" s="88"/>
      <c r="G74" s="88"/>
      <c r="H74" s="89"/>
    </row>
    <row r="75" spans="1:8" ht="24" customHeight="1">
      <c r="A75" s="7">
        <v>52</v>
      </c>
      <c r="B75" s="53" t="s">
        <v>50</v>
      </c>
      <c r="C75" s="5" t="s">
        <v>21</v>
      </c>
      <c r="D75" s="61">
        <v>4400</v>
      </c>
      <c r="E75" s="61">
        <v>3999</v>
      </c>
      <c r="F75" s="61">
        <v>3886</v>
      </c>
      <c r="G75" s="61">
        <v>4021</v>
      </c>
      <c r="H75" s="61">
        <v>4038</v>
      </c>
    </row>
    <row r="76" spans="1:8">
      <c r="A76" s="11"/>
      <c r="B76" s="90" t="s">
        <v>36</v>
      </c>
      <c r="C76" s="91"/>
      <c r="D76" s="91"/>
      <c r="E76" s="91"/>
      <c r="F76" s="91"/>
      <c r="G76" s="91"/>
      <c r="H76" s="92"/>
    </row>
    <row r="77" spans="1:8" ht="29.25" customHeight="1">
      <c r="A77" s="7">
        <v>53</v>
      </c>
      <c r="B77" s="55" t="s">
        <v>41</v>
      </c>
      <c r="C77" s="5" t="s">
        <v>21</v>
      </c>
      <c r="D77" s="54">
        <v>12</v>
      </c>
      <c r="E77" s="54">
        <v>12.7</v>
      </c>
      <c r="F77" s="54">
        <v>12.5</v>
      </c>
      <c r="G77" s="54">
        <v>11.4</v>
      </c>
      <c r="H77" s="54">
        <v>7.6</v>
      </c>
    </row>
    <row r="78" spans="1:8" ht="30.75" customHeight="1">
      <c r="A78" s="7">
        <v>54</v>
      </c>
      <c r="B78" s="55" t="s">
        <v>38</v>
      </c>
      <c r="C78" s="5" t="s">
        <v>21</v>
      </c>
      <c r="D78" s="54">
        <v>22</v>
      </c>
      <c r="E78" s="54">
        <v>23</v>
      </c>
      <c r="F78" s="54">
        <v>26.7</v>
      </c>
      <c r="G78" s="54">
        <v>24.6</v>
      </c>
      <c r="H78" s="54">
        <v>29.4</v>
      </c>
    </row>
    <row r="79" spans="1:8" ht="45" customHeight="1">
      <c r="A79" s="7">
        <v>55</v>
      </c>
      <c r="B79" s="55" t="s">
        <v>39</v>
      </c>
      <c r="C79" s="5" t="s">
        <v>21</v>
      </c>
      <c r="D79" s="54">
        <v>4358</v>
      </c>
      <c r="E79" s="29">
        <v>3958</v>
      </c>
      <c r="F79" s="58">
        <v>3841.5</v>
      </c>
      <c r="G79" s="58">
        <v>3979.3</v>
      </c>
      <c r="H79" s="58">
        <v>3993.2</v>
      </c>
    </row>
    <row r="80" spans="1:8" ht="17.25" customHeight="1">
      <c r="A80" s="7">
        <v>56</v>
      </c>
      <c r="B80" s="56" t="s">
        <v>40</v>
      </c>
      <c r="C80" s="5" t="s">
        <v>21</v>
      </c>
      <c r="D80" s="54">
        <v>8</v>
      </c>
      <c r="E80" s="54">
        <v>5.3</v>
      </c>
      <c r="F80" s="54">
        <v>5.3</v>
      </c>
      <c r="G80" s="54">
        <v>5.7</v>
      </c>
      <c r="H80" s="54">
        <v>7.8</v>
      </c>
    </row>
    <row r="81" spans="1:8" ht="17.25" customHeight="1">
      <c r="A81" s="87"/>
      <c r="B81" s="88"/>
      <c r="C81" s="88"/>
      <c r="D81" s="88"/>
      <c r="E81" s="88"/>
      <c r="F81" s="88"/>
      <c r="G81" s="88"/>
      <c r="H81" s="89"/>
    </row>
    <row r="82" spans="1:8" ht="16.5" customHeight="1">
      <c r="A82" s="7">
        <v>57</v>
      </c>
      <c r="B82" s="53" t="s">
        <v>51</v>
      </c>
      <c r="C82" s="5" t="s">
        <v>21</v>
      </c>
      <c r="D82" s="61">
        <v>1512</v>
      </c>
      <c r="E82" s="61">
        <v>1471</v>
      </c>
      <c r="F82" s="61">
        <v>1450</v>
      </c>
      <c r="G82" s="61">
        <v>1444</v>
      </c>
      <c r="H82" s="61">
        <v>1466</v>
      </c>
    </row>
    <row r="83" spans="1:8">
      <c r="A83" s="11"/>
      <c r="B83" s="90" t="s">
        <v>36</v>
      </c>
      <c r="C83" s="91"/>
      <c r="D83" s="91"/>
      <c r="E83" s="91"/>
      <c r="F83" s="91"/>
      <c r="G83" s="91"/>
      <c r="H83" s="92"/>
    </row>
    <row r="84" spans="1:8" ht="28.5" customHeight="1">
      <c r="A84" s="7">
        <v>58</v>
      </c>
      <c r="B84" s="55" t="s">
        <v>41</v>
      </c>
      <c r="C84" s="5" t="s">
        <v>21</v>
      </c>
      <c r="D84" s="54">
        <v>1445</v>
      </c>
      <c r="E84" s="58">
        <v>1398</v>
      </c>
      <c r="F84" s="58">
        <v>1376.9</v>
      </c>
      <c r="G84" s="54">
        <v>1378</v>
      </c>
      <c r="H84" s="58">
        <v>1361.8</v>
      </c>
    </row>
    <row r="85" spans="1:8" ht="30" customHeight="1">
      <c r="A85" s="7">
        <v>59</v>
      </c>
      <c r="B85" s="55" t="s">
        <v>38</v>
      </c>
      <c r="C85" s="5" t="s">
        <v>21</v>
      </c>
      <c r="D85" s="54">
        <v>37</v>
      </c>
      <c r="E85" s="54">
        <v>35</v>
      </c>
      <c r="F85" s="54">
        <v>36.299999999999997</v>
      </c>
      <c r="G85" s="54">
        <v>35</v>
      </c>
      <c r="H85" s="54">
        <v>70.400000000000006</v>
      </c>
    </row>
    <row r="86" spans="1:8" ht="48.75" customHeight="1">
      <c r="A86" s="7">
        <v>60</v>
      </c>
      <c r="B86" s="55" t="s">
        <v>39</v>
      </c>
      <c r="C86" s="5" t="s">
        <v>21</v>
      </c>
      <c r="D86" s="54">
        <v>0.1</v>
      </c>
      <c r="E86" s="54">
        <v>0.1</v>
      </c>
      <c r="F86" s="54">
        <v>0.1</v>
      </c>
      <c r="G86" s="54">
        <v>0.1</v>
      </c>
      <c r="H86" s="54">
        <v>0.2</v>
      </c>
    </row>
    <row r="87" spans="1:8" ht="21" customHeight="1">
      <c r="A87" s="7">
        <v>61</v>
      </c>
      <c r="B87" s="56" t="s">
        <v>40</v>
      </c>
      <c r="C87" s="5" t="s">
        <v>21</v>
      </c>
      <c r="D87" s="54">
        <v>29.9</v>
      </c>
      <c r="E87" s="54">
        <v>37.9</v>
      </c>
      <c r="F87" s="54">
        <v>36.700000000000003</v>
      </c>
      <c r="G87" s="54">
        <v>30.9</v>
      </c>
      <c r="H87" s="54">
        <v>33.6</v>
      </c>
    </row>
    <row r="88" spans="1:8" ht="21" customHeight="1">
      <c r="A88" s="87"/>
      <c r="B88" s="88"/>
      <c r="C88" s="88"/>
      <c r="D88" s="88"/>
      <c r="E88" s="88"/>
      <c r="F88" s="88"/>
      <c r="G88" s="88"/>
      <c r="H88" s="89"/>
    </row>
    <row r="89" spans="1:8" ht="15.75" customHeight="1">
      <c r="A89" s="7">
        <v>62</v>
      </c>
      <c r="B89" s="53" t="s">
        <v>52</v>
      </c>
      <c r="C89" s="5" t="s">
        <v>21</v>
      </c>
      <c r="D89" s="61">
        <v>3099</v>
      </c>
      <c r="E89" s="61">
        <v>3225</v>
      </c>
      <c r="F89" s="61">
        <v>3004</v>
      </c>
      <c r="G89" s="61">
        <v>2669</v>
      </c>
      <c r="H89" s="61">
        <v>3018</v>
      </c>
    </row>
    <row r="90" spans="1:8">
      <c r="A90" s="11"/>
      <c r="B90" s="90" t="s">
        <v>36</v>
      </c>
      <c r="C90" s="91"/>
      <c r="D90" s="91"/>
      <c r="E90" s="91"/>
      <c r="F90" s="91"/>
      <c r="G90" s="91"/>
      <c r="H90" s="92"/>
    </row>
    <row r="91" spans="1:8" ht="30" customHeight="1">
      <c r="A91" s="7">
        <v>63</v>
      </c>
      <c r="B91" s="55" t="s">
        <v>41</v>
      </c>
      <c r="C91" s="5" t="s">
        <v>21</v>
      </c>
      <c r="D91" s="54">
        <v>2020</v>
      </c>
      <c r="E91" s="58">
        <v>2205.6999999999998</v>
      </c>
      <c r="F91" s="58">
        <v>2135.1</v>
      </c>
      <c r="G91" s="58">
        <v>2097.1999999999998</v>
      </c>
      <c r="H91" s="58">
        <v>2067.6999999999998</v>
      </c>
    </row>
    <row r="92" spans="1:8" ht="27" customHeight="1">
      <c r="A92" s="7">
        <v>64</v>
      </c>
      <c r="B92" s="55" t="s">
        <v>38</v>
      </c>
      <c r="C92" s="5" t="s">
        <v>21</v>
      </c>
      <c r="D92" s="54">
        <v>44</v>
      </c>
      <c r="E92" s="54">
        <v>43</v>
      </c>
      <c r="F92" s="54">
        <v>55.1</v>
      </c>
      <c r="G92" s="54">
        <v>46.5</v>
      </c>
      <c r="H92" s="54">
        <v>49.2</v>
      </c>
    </row>
    <row r="93" spans="1:8" ht="50.25" customHeight="1">
      <c r="A93" s="7">
        <v>65</v>
      </c>
      <c r="B93" s="55" t="s">
        <v>39</v>
      </c>
      <c r="C93" s="5" t="s">
        <v>21</v>
      </c>
      <c r="D93" s="54">
        <v>1019</v>
      </c>
      <c r="E93" s="54">
        <v>941</v>
      </c>
      <c r="F93" s="54">
        <v>814.1</v>
      </c>
      <c r="G93" s="54">
        <v>489.8</v>
      </c>
      <c r="H93" s="54">
        <v>891.7</v>
      </c>
    </row>
    <row r="94" spans="1:8" ht="21" customHeight="1">
      <c r="A94" s="7">
        <v>66</v>
      </c>
      <c r="B94" s="56" t="s">
        <v>40</v>
      </c>
      <c r="C94" s="5" t="s">
        <v>21</v>
      </c>
      <c r="D94" s="54">
        <v>16</v>
      </c>
      <c r="E94" s="54">
        <v>35.299999999999997</v>
      </c>
      <c r="F94" s="54">
        <v>0.3</v>
      </c>
      <c r="G94" s="54">
        <v>35.5</v>
      </c>
      <c r="H94" s="54">
        <v>9.4</v>
      </c>
    </row>
    <row r="95" spans="1:8" ht="21" customHeight="1">
      <c r="A95" s="87"/>
      <c r="B95" s="88"/>
      <c r="C95" s="88"/>
      <c r="D95" s="88"/>
      <c r="E95" s="88"/>
      <c r="F95" s="88"/>
      <c r="G95" s="88"/>
      <c r="H95" s="89"/>
    </row>
    <row r="96" spans="1:8" ht="18.75" customHeight="1">
      <c r="A96" s="7">
        <v>67</v>
      </c>
      <c r="B96" s="53" t="s">
        <v>55</v>
      </c>
      <c r="C96" s="5" t="s">
        <v>21</v>
      </c>
      <c r="D96" s="60">
        <v>252</v>
      </c>
      <c r="E96" s="60">
        <v>243</v>
      </c>
      <c r="F96" s="60">
        <v>217</v>
      </c>
      <c r="G96" s="60">
        <v>273</v>
      </c>
      <c r="H96" s="60">
        <v>272</v>
      </c>
    </row>
    <row r="97" spans="1:8">
      <c r="A97" s="11"/>
      <c r="B97" s="90" t="s">
        <v>36</v>
      </c>
      <c r="C97" s="91"/>
      <c r="D97" s="91"/>
      <c r="E97" s="91"/>
      <c r="F97" s="91"/>
      <c r="G97" s="91"/>
      <c r="H97" s="92"/>
    </row>
    <row r="98" spans="1:8" ht="29.25" customHeight="1">
      <c r="A98" s="7">
        <v>68</v>
      </c>
      <c r="B98" s="55" t="s">
        <v>41</v>
      </c>
      <c r="C98" s="5" t="s">
        <v>21</v>
      </c>
      <c r="D98" s="54">
        <v>229</v>
      </c>
      <c r="E98" s="54">
        <v>216.9</v>
      </c>
      <c r="F98" s="54">
        <v>191.3</v>
      </c>
      <c r="G98" s="54">
        <v>245.4</v>
      </c>
      <c r="H98" s="54">
        <v>245.4</v>
      </c>
    </row>
    <row r="99" spans="1:8" ht="33.75" customHeight="1">
      <c r="A99" s="7">
        <v>69</v>
      </c>
      <c r="B99" s="55" t="s">
        <v>38</v>
      </c>
      <c r="C99" s="5" t="s">
        <v>21</v>
      </c>
      <c r="D99" s="54">
        <v>18</v>
      </c>
      <c r="E99" s="54">
        <v>21</v>
      </c>
      <c r="F99" s="54">
        <v>20.399999999999999</v>
      </c>
      <c r="G99" s="54">
        <v>22.3</v>
      </c>
      <c r="H99" s="54">
        <v>24.9</v>
      </c>
    </row>
    <row r="100" spans="1:8" ht="44.25" customHeight="1">
      <c r="A100" s="7">
        <v>70</v>
      </c>
      <c r="B100" s="55" t="s">
        <v>39</v>
      </c>
      <c r="C100" s="5" t="s">
        <v>21</v>
      </c>
      <c r="D100" s="54">
        <v>5</v>
      </c>
      <c r="E100" s="54">
        <v>5</v>
      </c>
      <c r="F100" s="54">
        <v>5.4</v>
      </c>
      <c r="G100" s="54">
        <v>5.2</v>
      </c>
      <c r="H100" s="54">
        <v>2.2999999999999998</v>
      </c>
    </row>
    <row r="101" spans="1:8" ht="17.25" customHeight="1">
      <c r="A101" s="7">
        <v>71</v>
      </c>
      <c r="B101" s="56" t="s">
        <v>40</v>
      </c>
      <c r="C101" s="5" t="s">
        <v>21</v>
      </c>
      <c r="D101" s="54">
        <v>0</v>
      </c>
      <c r="E101" s="54">
        <v>0.1</v>
      </c>
      <c r="F101" s="54">
        <v>0.1</v>
      </c>
      <c r="G101" s="54">
        <v>0.1</v>
      </c>
      <c r="H101" s="54">
        <v>0.6</v>
      </c>
    </row>
    <row r="102" spans="1:8" ht="17.25" customHeight="1">
      <c r="A102" s="87"/>
      <c r="B102" s="88"/>
      <c r="C102" s="88"/>
      <c r="D102" s="88"/>
      <c r="E102" s="88"/>
      <c r="F102" s="88"/>
      <c r="G102" s="88"/>
      <c r="H102" s="89"/>
    </row>
    <row r="103" spans="1:8" ht="18" customHeight="1">
      <c r="A103" s="7">
        <v>72</v>
      </c>
      <c r="B103" s="53" t="s">
        <v>54</v>
      </c>
      <c r="C103" s="5" t="s">
        <v>21</v>
      </c>
      <c r="D103" s="61">
        <v>3495</v>
      </c>
      <c r="E103" s="61">
        <v>3803</v>
      </c>
      <c r="F103" s="61">
        <v>3798</v>
      </c>
      <c r="G103" s="61">
        <v>3701</v>
      </c>
      <c r="H103" s="61">
        <v>3820</v>
      </c>
    </row>
    <row r="104" spans="1:8">
      <c r="A104" s="11"/>
      <c r="B104" s="90" t="s">
        <v>36</v>
      </c>
      <c r="C104" s="91"/>
      <c r="D104" s="91"/>
      <c r="E104" s="91"/>
      <c r="F104" s="91"/>
      <c r="G104" s="91"/>
      <c r="H104" s="92"/>
    </row>
    <row r="105" spans="1:8" ht="29.25" customHeight="1">
      <c r="A105" s="7">
        <v>73</v>
      </c>
      <c r="B105" s="55" t="s">
        <v>41</v>
      </c>
      <c r="C105" s="5" t="s">
        <v>21</v>
      </c>
      <c r="D105" s="54">
        <v>6</v>
      </c>
      <c r="E105" s="54">
        <v>14.7</v>
      </c>
      <c r="F105" s="57">
        <v>5</v>
      </c>
      <c r="G105" s="54">
        <v>0.9</v>
      </c>
      <c r="H105" s="54">
        <v>3.2</v>
      </c>
    </row>
    <row r="106" spans="1:8" ht="30" customHeight="1">
      <c r="A106" s="7">
        <v>74</v>
      </c>
      <c r="B106" s="55" t="s">
        <v>38</v>
      </c>
      <c r="C106" s="5" t="s">
        <v>21</v>
      </c>
      <c r="D106" s="54">
        <v>11</v>
      </c>
      <c r="E106" s="54">
        <v>47</v>
      </c>
      <c r="F106" s="54">
        <v>44.1</v>
      </c>
      <c r="G106" s="54">
        <v>23.8</v>
      </c>
      <c r="H106" s="54">
        <v>20.9</v>
      </c>
    </row>
    <row r="107" spans="1:8" ht="48.75" customHeight="1">
      <c r="A107" s="7">
        <v>75</v>
      </c>
      <c r="B107" s="55" t="s">
        <v>39</v>
      </c>
      <c r="C107" s="5" t="s">
        <v>21</v>
      </c>
      <c r="D107" s="54">
        <v>2676</v>
      </c>
      <c r="E107" s="29">
        <v>2824</v>
      </c>
      <c r="F107" s="58">
        <v>2770.1</v>
      </c>
      <c r="G107" s="58">
        <v>2815.1</v>
      </c>
      <c r="H107" s="58">
        <v>2712.1</v>
      </c>
    </row>
    <row r="108" spans="1:8" ht="17.25" customHeight="1">
      <c r="A108" s="7">
        <v>76</v>
      </c>
      <c r="B108" s="56" t="s">
        <v>40</v>
      </c>
      <c r="C108" s="5" t="s">
        <v>21</v>
      </c>
      <c r="D108" s="54">
        <v>802</v>
      </c>
      <c r="E108" s="54">
        <v>917.3</v>
      </c>
      <c r="F108" s="54">
        <v>978.8</v>
      </c>
      <c r="G108" s="54">
        <v>861.2</v>
      </c>
      <c r="H108" s="54">
        <v>1083.8</v>
      </c>
    </row>
    <row r="109" spans="1:8" ht="17.25" customHeight="1">
      <c r="A109" s="87"/>
      <c r="B109" s="88"/>
      <c r="C109" s="88"/>
      <c r="D109" s="88"/>
      <c r="E109" s="88"/>
      <c r="F109" s="88"/>
      <c r="G109" s="88"/>
      <c r="H109" s="89"/>
    </row>
    <row r="110" spans="1:8" ht="17.25" customHeight="1">
      <c r="A110" s="7">
        <v>77</v>
      </c>
      <c r="B110" s="53" t="s">
        <v>34</v>
      </c>
      <c r="C110" s="5" t="s">
        <v>21</v>
      </c>
      <c r="D110" s="60" t="s">
        <v>26</v>
      </c>
      <c r="E110" s="60" t="s">
        <v>26</v>
      </c>
      <c r="F110" s="60">
        <v>218</v>
      </c>
      <c r="G110" s="60">
        <v>224</v>
      </c>
      <c r="H110" s="60">
        <v>294</v>
      </c>
    </row>
    <row r="111" spans="1:8">
      <c r="A111" s="11"/>
      <c r="B111" s="90" t="s">
        <v>36</v>
      </c>
      <c r="C111" s="91"/>
      <c r="D111" s="91"/>
      <c r="E111" s="91"/>
      <c r="F111" s="91"/>
      <c r="G111" s="91"/>
      <c r="H111" s="92"/>
    </row>
    <row r="112" spans="1:8" ht="31.5" customHeight="1">
      <c r="A112" s="7">
        <v>78</v>
      </c>
      <c r="B112" s="55" t="s">
        <v>41</v>
      </c>
      <c r="C112" s="5" t="s">
        <v>21</v>
      </c>
      <c r="D112" s="54" t="s">
        <v>26</v>
      </c>
      <c r="E112" s="54" t="s">
        <v>26</v>
      </c>
      <c r="F112" s="54">
        <v>191</v>
      </c>
      <c r="G112" s="54">
        <v>200</v>
      </c>
      <c r="H112" s="54">
        <v>197</v>
      </c>
    </row>
    <row r="113" spans="1:8" ht="28.5" customHeight="1">
      <c r="A113" s="7">
        <v>79</v>
      </c>
      <c r="B113" s="55" t="s">
        <v>38</v>
      </c>
      <c r="C113" s="5" t="s">
        <v>21</v>
      </c>
      <c r="D113" s="54" t="s">
        <v>26</v>
      </c>
      <c r="E113" s="54" t="s">
        <v>26</v>
      </c>
      <c r="F113" s="54">
        <v>24.3</v>
      </c>
      <c r="G113" s="54">
        <v>20.100000000000001</v>
      </c>
      <c r="H113" s="54">
        <v>19.600000000000001</v>
      </c>
    </row>
    <row r="114" spans="1:8" ht="47.25" customHeight="1">
      <c r="A114" s="7">
        <v>80</v>
      </c>
      <c r="B114" s="55" t="s">
        <v>39</v>
      </c>
      <c r="C114" s="5" t="s">
        <v>21</v>
      </c>
      <c r="D114" s="54" t="s">
        <v>26</v>
      </c>
      <c r="E114" s="54" t="s">
        <v>26</v>
      </c>
      <c r="F114" s="54">
        <v>2.6</v>
      </c>
      <c r="G114" s="54">
        <v>3.8</v>
      </c>
      <c r="H114" s="54">
        <v>0.4</v>
      </c>
    </row>
    <row r="115" spans="1:8" ht="15" customHeight="1">
      <c r="A115" s="7">
        <v>81</v>
      </c>
      <c r="B115" s="56" t="s">
        <v>40</v>
      </c>
      <c r="C115" s="5" t="s">
        <v>21</v>
      </c>
      <c r="D115" s="54" t="s">
        <v>26</v>
      </c>
      <c r="E115" s="54" t="s">
        <v>26</v>
      </c>
      <c r="F115" s="54">
        <v>0.1</v>
      </c>
      <c r="G115" s="54">
        <v>0.1</v>
      </c>
      <c r="H115" s="54">
        <v>77</v>
      </c>
    </row>
    <row r="116" spans="1:8" ht="15" customHeight="1">
      <c r="A116" s="87"/>
      <c r="B116" s="88"/>
      <c r="C116" s="88"/>
      <c r="D116" s="88"/>
      <c r="E116" s="88"/>
      <c r="F116" s="88"/>
      <c r="G116" s="88"/>
      <c r="H116" s="89"/>
    </row>
    <row r="117" spans="1:8" ht="15.75" customHeight="1">
      <c r="A117" s="7">
        <v>82</v>
      </c>
      <c r="B117" s="53" t="s">
        <v>53</v>
      </c>
      <c r="C117" s="5" t="s">
        <v>21</v>
      </c>
      <c r="D117" s="60">
        <v>455</v>
      </c>
      <c r="E117" s="60">
        <v>457</v>
      </c>
      <c r="F117" s="60">
        <v>320</v>
      </c>
      <c r="G117" s="60">
        <v>295</v>
      </c>
      <c r="H117" s="60">
        <v>243</v>
      </c>
    </row>
    <row r="118" spans="1:8">
      <c r="A118" s="11"/>
      <c r="B118" s="90" t="s">
        <v>36</v>
      </c>
      <c r="C118" s="91"/>
      <c r="D118" s="91"/>
      <c r="E118" s="91"/>
      <c r="F118" s="91"/>
      <c r="G118" s="91"/>
      <c r="H118" s="92"/>
    </row>
    <row r="119" spans="1:8" ht="28.5" customHeight="1">
      <c r="A119" s="7">
        <v>83</v>
      </c>
      <c r="B119" s="55" t="s">
        <v>41</v>
      </c>
      <c r="C119" s="5" t="s">
        <v>21</v>
      </c>
      <c r="D119" s="54">
        <v>201</v>
      </c>
      <c r="E119" s="54">
        <v>208.9</v>
      </c>
      <c r="F119" s="54">
        <v>179.9</v>
      </c>
      <c r="G119" s="54">
        <v>168.5</v>
      </c>
      <c r="H119" s="54">
        <v>155.80000000000001</v>
      </c>
    </row>
    <row r="120" spans="1:8" ht="29.25" customHeight="1">
      <c r="A120" s="7">
        <v>84</v>
      </c>
      <c r="B120" s="55" t="s">
        <v>38</v>
      </c>
      <c r="C120" s="5" t="s">
        <v>21</v>
      </c>
      <c r="D120" s="54">
        <v>60</v>
      </c>
      <c r="E120" s="54">
        <v>64</v>
      </c>
      <c r="F120" s="54">
        <v>60.2</v>
      </c>
      <c r="G120" s="54">
        <v>62.6</v>
      </c>
      <c r="H120" s="54">
        <v>53.2</v>
      </c>
    </row>
    <row r="121" spans="1:8" ht="45.75" customHeight="1">
      <c r="A121" s="7">
        <v>85</v>
      </c>
      <c r="B121" s="55" t="s">
        <v>39</v>
      </c>
      <c r="C121" s="5" t="s">
        <v>21</v>
      </c>
      <c r="D121" s="54">
        <v>194</v>
      </c>
      <c r="E121" s="54">
        <v>183</v>
      </c>
      <c r="F121" s="54">
        <v>79.3</v>
      </c>
      <c r="G121" s="54">
        <v>60.8</v>
      </c>
      <c r="H121" s="54">
        <v>34.1</v>
      </c>
    </row>
    <row r="122" spans="1:8" ht="21.75" customHeight="1">
      <c r="A122" s="7">
        <v>86</v>
      </c>
      <c r="B122" s="56" t="s">
        <v>40</v>
      </c>
      <c r="C122" s="5" t="s">
        <v>21</v>
      </c>
      <c r="D122" s="54">
        <v>0</v>
      </c>
      <c r="E122" s="54">
        <v>1.1000000000000001</v>
      </c>
      <c r="F122" s="54">
        <v>0.6</v>
      </c>
      <c r="G122" s="54">
        <v>3.1</v>
      </c>
      <c r="H122" s="54">
        <v>0.1</v>
      </c>
    </row>
    <row r="123" spans="1:8" ht="21.75" customHeight="1">
      <c r="A123" s="87"/>
      <c r="B123" s="88"/>
      <c r="C123" s="88"/>
      <c r="D123" s="88"/>
      <c r="E123" s="88"/>
      <c r="F123" s="88"/>
      <c r="G123" s="88"/>
      <c r="H123" s="89"/>
    </row>
    <row r="124" spans="1:8" ht="15.75" customHeight="1">
      <c r="A124" s="7">
        <v>87</v>
      </c>
      <c r="B124" s="53" t="s">
        <v>56</v>
      </c>
      <c r="C124" s="5" t="s">
        <v>21</v>
      </c>
      <c r="D124" s="60">
        <v>105</v>
      </c>
      <c r="E124" s="60">
        <v>97</v>
      </c>
      <c r="F124" s="60">
        <v>91</v>
      </c>
      <c r="G124" s="60">
        <v>105</v>
      </c>
      <c r="H124" s="60">
        <v>86</v>
      </c>
    </row>
    <row r="125" spans="1:8">
      <c r="A125" s="11"/>
      <c r="B125" s="90" t="s">
        <v>36</v>
      </c>
      <c r="C125" s="91"/>
      <c r="D125" s="91"/>
      <c r="E125" s="91"/>
      <c r="F125" s="91"/>
      <c r="G125" s="91"/>
      <c r="H125" s="92"/>
    </row>
    <row r="126" spans="1:8" ht="29.25" customHeight="1">
      <c r="A126" s="7">
        <v>88</v>
      </c>
      <c r="B126" s="55" t="s">
        <v>41</v>
      </c>
      <c r="C126" s="5" t="s">
        <v>21</v>
      </c>
      <c r="D126" s="54">
        <v>12</v>
      </c>
      <c r="E126" s="54">
        <v>22.8</v>
      </c>
      <c r="F126" s="54">
        <v>19.399999999999999</v>
      </c>
      <c r="G126" s="54">
        <v>25.7</v>
      </c>
      <c r="H126" s="54">
        <v>18</v>
      </c>
    </row>
    <row r="127" spans="1:8" ht="36" customHeight="1">
      <c r="A127" s="7">
        <v>89</v>
      </c>
      <c r="B127" s="55" t="s">
        <v>38</v>
      </c>
      <c r="C127" s="5" t="s">
        <v>21</v>
      </c>
      <c r="D127" s="54">
        <v>88</v>
      </c>
      <c r="E127" s="54">
        <v>69</v>
      </c>
      <c r="F127" s="54">
        <v>70.7</v>
      </c>
      <c r="G127" s="54">
        <v>78.3</v>
      </c>
      <c r="H127" s="54">
        <v>67.5</v>
      </c>
    </row>
    <row r="128" spans="1:8" ht="30" customHeight="1">
      <c r="A128" s="7">
        <v>90</v>
      </c>
      <c r="B128" s="55" t="s">
        <v>39</v>
      </c>
      <c r="C128" s="5" t="s">
        <v>21</v>
      </c>
      <c r="D128" s="54">
        <v>6</v>
      </c>
      <c r="E128" s="54">
        <v>5</v>
      </c>
      <c r="F128" s="54">
        <v>1</v>
      </c>
      <c r="G128" s="54">
        <v>1.3</v>
      </c>
      <c r="H128" s="54">
        <v>0.5</v>
      </c>
    </row>
    <row r="129" spans="1:8" ht="18" customHeight="1">
      <c r="A129" s="7">
        <v>91</v>
      </c>
      <c r="B129" s="56" t="s">
        <v>40</v>
      </c>
      <c r="C129" s="5" t="s">
        <v>21</v>
      </c>
      <c r="D129" s="54">
        <v>1</v>
      </c>
      <c r="E129" s="54">
        <v>0.2</v>
      </c>
      <c r="F129" s="54">
        <v>0.1</v>
      </c>
      <c r="G129" s="54">
        <v>0.3</v>
      </c>
      <c r="H129" s="54">
        <v>0</v>
      </c>
    </row>
    <row r="130" spans="1:8" ht="18" customHeight="1">
      <c r="A130" s="87"/>
      <c r="B130" s="88"/>
      <c r="C130" s="88"/>
      <c r="D130" s="88"/>
      <c r="E130" s="88"/>
      <c r="F130" s="88"/>
      <c r="G130" s="88"/>
      <c r="H130" s="89"/>
    </row>
    <row r="131" spans="1:8" ht="20.25" customHeight="1">
      <c r="A131" s="7">
        <v>92</v>
      </c>
      <c r="B131" s="53" t="s">
        <v>57</v>
      </c>
      <c r="C131" s="5" t="s">
        <v>21</v>
      </c>
      <c r="D131" s="60">
        <v>251</v>
      </c>
      <c r="E131" s="60">
        <v>259</v>
      </c>
      <c r="F131" s="60">
        <v>259</v>
      </c>
      <c r="G131" s="60">
        <v>273</v>
      </c>
      <c r="H131" s="60">
        <v>205</v>
      </c>
    </row>
    <row r="132" spans="1:8">
      <c r="A132" s="11"/>
      <c r="B132" s="90" t="s">
        <v>36</v>
      </c>
      <c r="C132" s="91"/>
      <c r="D132" s="91"/>
      <c r="E132" s="91"/>
      <c r="F132" s="91"/>
      <c r="G132" s="91"/>
      <c r="H132" s="92"/>
    </row>
    <row r="133" spans="1:8" ht="30" customHeight="1">
      <c r="A133" s="7">
        <v>93</v>
      </c>
      <c r="B133" s="55" t="s">
        <v>41</v>
      </c>
      <c r="C133" s="5" t="s">
        <v>21</v>
      </c>
      <c r="D133" s="54">
        <v>76</v>
      </c>
      <c r="E133" s="57">
        <v>75</v>
      </c>
      <c r="F133" s="54">
        <v>74.3</v>
      </c>
      <c r="G133" s="54">
        <v>81.3</v>
      </c>
      <c r="H133" s="54">
        <v>72.3</v>
      </c>
    </row>
    <row r="134" spans="1:8" ht="28.5" customHeight="1">
      <c r="A134" s="7">
        <v>94</v>
      </c>
      <c r="B134" s="55" t="s">
        <v>38</v>
      </c>
      <c r="C134" s="5" t="s">
        <v>21</v>
      </c>
      <c r="D134" s="54">
        <v>175</v>
      </c>
      <c r="E134" s="54">
        <v>175</v>
      </c>
      <c r="F134" s="54">
        <v>176.6</v>
      </c>
      <c r="G134" s="54">
        <v>191.1</v>
      </c>
      <c r="H134" s="54">
        <v>132.6</v>
      </c>
    </row>
    <row r="135" spans="1:8" ht="46.5" customHeight="1">
      <c r="A135" s="7">
        <v>95</v>
      </c>
      <c r="B135" s="55" t="s">
        <v>39</v>
      </c>
      <c r="C135" s="5" t="s">
        <v>21</v>
      </c>
      <c r="D135" s="54">
        <v>0</v>
      </c>
      <c r="E135" s="54">
        <v>1</v>
      </c>
      <c r="F135" s="54">
        <v>0.6</v>
      </c>
      <c r="G135" s="54">
        <v>0.7</v>
      </c>
      <c r="H135" s="54">
        <v>0.1</v>
      </c>
    </row>
    <row r="136" spans="1:8" ht="18.75" customHeight="1">
      <c r="A136" s="7">
        <v>96</v>
      </c>
      <c r="B136" s="56" t="s">
        <v>40</v>
      </c>
      <c r="C136" s="5" t="s">
        <v>21</v>
      </c>
      <c r="D136" s="54">
        <v>0</v>
      </c>
      <c r="E136" s="54">
        <v>8</v>
      </c>
      <c r="F136" s="54">
        <v>7.5</v>
      </c>
      <c r="G136" s="54">
        <v>0.1</v>
      </c>
      <c r="H136" s="54">
        <v>0</v>
      </c>
    </row>
    <row r="137" spans="1:8" ht="18.75" customHeight="1">
      <c r="A137" s="100"/>
      <c r="B137" s="101"/>
      <c r="C137" s="101"/>
      <c r="D137" s="101"/>
      <c r="E137" s="101"/>
      <c r="F137" s="101"/>
      <c r="G137" s="101"/>
      <c r="H137" s="102"/>
    </row>
    <row r="138" spans="1:8" ht="15" customHeight="1">
      <c r="A138" s="65">
        <v>97</v>
      </c>
      <c r="B138" s="53" t="s">
        <v>58</v>
      </c>
      <c r="C138" s="5" t="s">
        <v>21</v>
      </c>
      <c r="D138" s="60">
        <v>189</v>
      </c>
      <c r="E138" s="60">
        <v>164</v>
      </c>
      <c r="F138" s="60">
        <v>171</v>
      </c>
      <c r="G138" s="60">
        <v>295</v>
      </c>
      <c r="H138" s="60">
        <v>350</v>
      </c>
    </row>
    <row r="139" spans="1:8">
      <c r="A139" s="11"/>
      <c r="B139" s="90" t="s">
        <v>36</v>
      </c>
      <c r="C139" s="91"/>
      <c r="D139" s="91"/>
      <c r="E139" s="91"/>
      <c r="F139" s="91"/>
      <c r="G139" s="91"/>
      <c r="H139" s="92"/>
    </row>
    <row r="140" spans="1:8" ht="33" customHeight="1">
      <c r="A140" s="7">
        <v>98</v>
      </c>
      <c r="B140" s="55" t="s">
        <v>41</v>
      </c>
      <c r="C140" s="5" t="s">
        <v>21</v>
      </c>
      <c r="D140" s="54">
        <v>9</v>
      </c>
      <c r="E140" s="54">
        <v>20</v>
      </c>
      <c r="F140" s="54">
        <v>28.3</v>
      </c>
      <c r="G140" s="54">
        <v>37.799999999999997</v>
      </c>
      <c r="H140" s="54">
        <v>25.3</v>
      </c>
    </row>
    <row r="141" spans="1:8" ht="32.25" customHeight="1">
      <c r="A141" s="7">
        <v>99</v>
      </c>
      <c r="B141" s="55" t="s">
        <v>38</v>
      </c>
      <c r="C141" s="5" t="s">
        <v>21</v>
      </c>
      <c r="D141" s="54">
        <v>49</v>
      </c>
      <c r="E141" s="54">
        <v>19</v>
      </c>
      <c r="F141" s="54">
        <v>46.4</v>
      </c>
      <c r="G141" s="54">
        <v>74.2</v>
      </c>
      <c r="H141" s="54">
        <v>51</v>
      </c>
    </row>
    <row r="142" spans="1:8" ht="45" customHeight="1">
      <c r="A142" s="7">
        <v>100</v>
      </c>
      <c r="B142" s="55" t="s">
        <v>39</v>
      </c>
      <c r="C142" s="5" t="s">
        <v>21</v>
      </c>
      <c r="D142" s="54">
        <v>72</v>
      </c>
      <c r="E142" s="54">
        <v>66</v>
      </c>
      <c r="F142" s="54">
        <v>33.299999999999997</v>
      </c>
      <c r="G142" s="54">
        <v>66.5</v>
      </c>
      <c r="H142" s="54">
        <v>150</v>
      </c>
    </row>
    <row r="143" spans="1:8" ht="18.75" customHeight="1">
      <c r="A143" s="7">
        <v>101</v>
      </c>
      <c r="B143" s="56" t="s">
        <v>40</v>
      </c>
      <c r="C143" s="5" t="s">
        <v>21</v>
      </c>
      <c r="D143" s="54">
        <v>59</v>
      </c>
      <c r="E143" s="54">
        <v>59</v>
      </c>
      <c r="F143" s="54">
        <v>63</v>
      </c>
      <c r="G143" s="54">
        <v>116.5</v>
      </c>
      <c r="H143" s="54">
        <v>123.7</v>
      </c>
    </row>
  </sheetData>
  <mergeCells count="41">
    <mergeCell ref="B125:H125"/>
    <mergeCell ref="B132:H132"/>
    <mergeCell ref="B139:H139"/>
    <mergeCell ref="B83:H83"/>
    <mergeCell ref="B90:H90"/>
    <mergeCell ref="B97:H97"/>
    <mergeCell ref="B104:H104"/>
    <mergeCell ref="B111:H111"/>
    <mergeCell ref="B118:H118"/>
    <mergeCell ref="A102:H102"/>
    <mergeCell ref="A109:H109"/>
    <mergeCell ref="A116:H116"/>
    <mergeCell ref="A123:H123"/>
    <mergeCell ref="A130:H130"/>
    <mergeCell ref="A137:H137"/>
    <mergeCell ref="B62:H62"/>
    <mergeCell ref="B69:H69"/>
    <mergeCell ref="A4:H4"/>
    <mergeCell ref="A11:H11"/>
    <mergeCell ref="A18:H18"/>
    <mergeCell ref="A25:H25"/>
    <mergeCell ref="A32:H32"/>
    <mergeCell ref="A39:H39"/>
    <mergeCell ref="A46:H46"/>
    <mergeCell ref="A53:H53"/>
    <mergeCell ref="A60:H60"/>
    <mergeCell ref="B34:H34"/>
    <mergeCell ref="B41:H41"/>
    <mergeCell ref="B48:H48"/>
    <mergeCell ref="B55:H55"/>
    <mergeCell ref="A67:H67"/>
    <mergeCell ref="A1:G1"/>
    <mergeCell ref="B6:H6"/>
    <mergeCell ref="B13:H13"/>
    <mergeCell ref="B20:H20"/>
    <mergeCell ref="B27:H27"/>
    <mergeCell ref="A74:H74"/>
    <mergeCell ref="A81:H81"/>
    <mergeCell ref="A88:H88"/>
    <mergeCell ref="A95:H95"/>
    <mergeCell ref="B76:H7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tabSelected="1" workbookViewId="0">
      <selection activeCell="B2" sqref="B2"/>
    </sheetView>
  </sheetViews>
  <sheetFormatPr defaultRowHeight="14.25"/>
  <cols>
    <col min="1" max="1" width="34.7109375" style="25" bestFit="1" customWidth="1"/>
    <col min="2" max="2" width="87.28515625" style="25" customWidth="1"/>
    <col min="3" max="16384" width="9.140625" style="25"/>
  </cols>
  <sheetData>
    <row r="1" spans="1:2">
      <c r="A1" s="67" t="s">
        <v>61</v>
      </c>
      <c r="B1" s="68" t="s">
        <v>62</v>
      </c>
    </row>
    <row r="2" spans="1:2" ht="51">
      <c r="A2" s="67" t="s">
        <v>63</v>
      </c>
      <c r="B2" s="75" t="s">
        <v>82</v>
      </c>
    </row>
    <row r="3" spans="1:2">
      <c r="A3" s="70" t="s">
        <v>64</v>
      </c>
      <c r="B3" s="71" t="s">
        <v>81</v>
      </c>
    </row>
    <row r="4" spans="1:2" ht="51">
      <c r="A4" s="67" t="s">
        <v>65</v>
      </c>
      <c r="B4" s="71" t="s">
        <v>66</v>
      </c>
    </row>
    <row r="5" spans="1:2" ht="127.5">
      <c r="A5" s="69" t="s">
        <v>67</v>
      </c>
      <c r="B5" s="66" t="s">
        <v>68</v>
      </c>
    </row>
    <row r="6" spans="1:2" ht="25.5">
      <c r="A6" s="69" t="s">
        <v>69</v>
      </c>
      <c r="B6" s="66" t="s">
        <v>70</v>
      </c>
    </row>
    <row r="7" spans="1:2">
      <c r="A7" s="69" t="s">
        <v>71</v>
      </c>
      <c r="B7" s="76">
        <v>46234</v>
      </c>
    </row>
    <row r="8" spans="1:2">
      <c r="A8" s="69" t="s">
        <v>72</v>
      </c>
      <c r="B8" s="76">
        <v>46599</v>
      </c>
    </row>
    <row r="9" spans="1:2">
      <c r="A9" s="69" t="s">
        <v>73</v>
      </c>
      <c r="B9" s="72" t="s">
        <v>74</v>
      </c>
    </row>
    <row r="10" spans="1:2">
      <c r="A10" s="69" t="s">
        <v>75</v>
      </c>
      <c r="B10" s="72" t="s">
        <v>76</v>
      </c>
    </row>
    <row r="11" spans="1:2">
      <c r="A11" s="69" t="s">
        <v>77</v>
      </c>
      <c r="B11" s="73" t="s">
        <v>78</v>
      </c>
    </row>
    <row r="12" spans="1:2" ht="15">
      <c r="A12" s="69" t="s">
        <v>79</v>
      </c>
      <c r="B12" s="74" t="s">
        <v>80</v>
      </c>
    </row>
    <row r="13" spans="1:2" ht="15">
      <c r="A13"/>
      <c r="B13"/>
    </row>
    <row r="14" spans="1:2" ht="15">
      <c r="A14"/>
      <c r="B14"/>
    </row>
    <row r="15" spans="1:2" ht="15">
      <c r="A15"/>
      <c r="B15"/>
    </row>
    <row r="16" spans="1:2" ht="15">
      <c r="A16"/>
      <c r="B16"/>
    </row>
    <row r="17" spans="1:2" ht="15">
      <c r="A17"/>
      <c r="B17"/>
    </row>
    <row r="18" spans="1:2" ht="15">
      <c r="A18"/>
      <c r="B18"/>
    </row>
  </sheetData>
  <hyperlinks>
    <hyperlink ref="B12"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 C-3a</vt:lpstr>
      <vt:lpstr>C-3b</vt:lpstr>
      <vt:lpstr>метадеректер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cookies!</dc:creator>
  <cp:lastModifiedBy>Дана Әділбек</cp:lastModifiedBy>
  <cp:lastPrinted>2013-03-19T13:24:21Z</cp:lastPrinted>
  <dcterms:created xsi:type="dcterms:W3CDTF">2011-05-01T09:55:58Z</dcterms:created>
  <dcterms:modified xsi:type="dcterms:W3CDTF">2026-06-26T12:20:36Z</dcterms:modified>
</cp:coreProperties>
</file>