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.adilbek\Desktop\ODIN 2025-2026\(19.4) Water consumption Потребление воды-использование воды\"/>
    </mc:Choice>
  </mc:AlternateContent>
  <bookViews>
    <workbookView xWindow="0" yWindow="0" windowWidth="14370" windowHeight="11880" activeTab="2"/>
  </bookViews>
  <sheets>
    <sheet name="C-3а" sheetId="6" r:id="rId1"/>
    <sheet name="С-3b" sheetId="8" r:id="rId2"/>
    <sheet name="метаданные" sheetId="7" r:id="rId3"/>
  </sheets>
  <calcPr calcId="162913"/>
  <customWorkbookViews>
    <customWorkbookView name="Fe Sanchis_Moreno - Personal View" guid="{8925193B-C853-4D01-B936-2E82B771FA45}" mergeInterval="0" personalView="1" maximized="1" windowWidth="1916" windowHeight="855" activeSheetId="2"/>
  </customWorkbookViews>
</workbook>
</file>

<file path=xl/calcChain.xml><?xml version="1.0" encoding="utf-8"?>
<calcChain xmlns="http://schemas.openxmlformats.org/spreadsheetml/2006/main">
  <c r="X10" i="6" l="1"/>
  <c r="Z24" i="6"/>
  <c r="AB24" i="6"/>
  <c r="AA24" i="6"/>
  <c r="V10" i="6"/>
  <c r="Y10" i="6"/>
  <c r="Z10" i="6"/>
  <c r="AA10" i="6"/>
  <c r="AB10" i="6"/>
  <c r="Y24" i="6"/>
  <c r="W20" i="6"/>
  <c r="X24" i="6"/>
  <c r="W10" i="6"/>
  <c r="W24" i="6"/>
  <c r="V13" i="6"/>
  <c r="V24" i="6" s="1"/>
  <c r="D10" i="6"/>
  <c r="E10" i="6"/>
  <c r="E13" i="6" s="1"/>
  <c r="E24" i="6" s="1"/>
  <c r="F10" i="6"/>
  <c r="G10" i="6"/>
  <c r="G13" i="6"/>
  <c r="G24" i="6"/>
  <c r="H10" i="6"/>
  <c r="I10" i="6"/>
  <c r="I13" i="6" s="1"/>
  <c r="I24" i="6" s="1"/>
  <c r="J10" i="6"/>
  <c r="J13" i="6"/>
  <c r="J24" i="6"/>
  <c r="K10" i="6"/>
  <c r="K13" i="6" s="1"/>
  <c r="K24" i="6" s="1"/>
  <c r="L10" i="6"/>
  <c r="M10" i="6"/>
  <c r="M13" i="6"/>
  <c r="M24" i="6" s="1"/>
  <c r="N10" i="6"/>
  <c r="N13" i="6"/>
  <c r="N24" i="6"/>
  <c r="O10" i="6"/>
  <c r="P10" i="6"/>
  <c r="P13" i="6" s="1"/>
  <c r="P24" i="6" s="1"/>
  <c r="Q10" i="6"/>
  <c r="Q13" i="6"/>
  <c r="Q24" i="6" s="1"/>
  <c r="R10" i="6"/>
  <c r="R13" i="6" s="1"/>
  <c r="R24" i="6" s="1"/>
  <c r="S10" i="6"/>
  <c r="S13" i="6" s="1"/>
  <c r="S24" i="6" s="1"/>
  <c r="T10" i="6"/>
  <c r="T13" i="6"/>
  <c r="T24" i="6" s="1"/>
  <c r="U10" i="6"/>
  <c r="U13" i="6"/>
  <c r="U24" i="6"/>
  <c r="D13" i="6"/>
  <c r="D24" i="6" s="1"/>
  <c r="F13" i="6"/>
  <c r="F24" i="6"/>
  <c r="H13" i="6"/>
  <c r="H24" i="6"/>
  <c r="L13" i="6"/>
  <c r="L24" i="6" s="1"/>
  <c r="O13" i="6"/>
  <c r="O24" i="6" s="1"/>
</calcChain>
</file>

<file path=xl/sharedStrings.xml><?xml version="1.0" encoding="utf-8"?>
<sst xmlns="http://schemas.openxmlformats.org/spreadsheetml/2006/main" count="335" uniqueCount="84">
  <si>
    <t>Единица</t>
  </si>
  <si>
    <t>Опресненная вода</t>
  </si>
  <si>
    <t>Импорт воды</t>
  </si>
  <si>
    <t>Экспорт воды</t>
  </si>
  <si>
    <t>млрд. международных долларов</t>
  </si>
  <si>
    <t>Дополнительная информация</t>
  </si>
  <si>
    <t>Связанные с водой вопросники, а также соответствующие определения, разработанные СОООН можно найти на http://unstats.un.org/unsd/environment/questionnaire2013.html</t>
  </si>
  <si>
    <t>домашними хозяйствами</t>
  </si>
  <si>
    <t xml:space="preserve">сельским хозяйством, лесным хозяйством и рыболовством (МСОК 01-03) </t>
  </si>
  <si>
    <t>обрабатывающей промышленностью (МСОК 10-33)</t>
  </si>
  <si>
    <t>предприятиями электроэнергетики (МСОК 351)</t>
  </si>
  <si>
    <t xml:space="preserve">другими видами экономической деятельности </t>
  </si>
  <si>
    <t>Использование пресной воды в расчете на ВВП</t>
  </si>
  <si>
    <t>Использование пресной воды</t>
  </si>
  <si>
    <t>Забор пресной воды
(Таблица C-2, строка 4)</t>
  </si>
  <si>
    <t>Потери воды при транспортировке</t>
  </si>
  <si>
    <t xml:space="preserve">Значения ВВП по ППС в ценах 2011 года в Международных долларах можно найти на http://data.worldbank.org/indicator/NY.GDP.MKTP.PP.KD   </t>
  </si>
  <si>
    <t>из которого использовали:</t>
  </si>
  <si>
    <t>ВВП по ППС в постоянных ценах (2017)</t>
  </si>
  <si>
    <t xml:space="preserve"> Водоиспользование </t>
  </si>
  <si>
    <t>Определение показателя</t>
  </si>
  <si>
    <t xml:space="preserve">Показатель определяет количество пресной воды, забираемой из различных источников (количество отведенной пресной воды, опресненной воды, повторно используемой воды, чистый импорт воды) и ее использования с целью удовлетворения нужд населения, сельскохозяйственных, промышленных и других видов экономической деятельности. </t>
  </si>
  <si>
    <t>Единица измерения</t>
  </si>
  <si>
    <t>Расчеты выполнены на основена ведомственной статистической формы 2-ТП водхоз «Отчет о заборе, использовании и водоотведении вод».  Показатель рассчитывается как объем воды, используемой для удовлетворения хозяйственно-питьевых и других нужд населения (включая работников предприятий) в расчете на душу населения. Объем бытового водопотребления определяется путем измерения объема воды, подаваемой, прежде всего, через сети централизованного водоснабжения. Водопотребление населения, не имеющего доступа к централизованному водоснабжению, определяется расчетным путем. Бытовое водопотребление на душу населения рассчитывается делением объема водопотребления на численность постоянного населения. Для определения показателя используют данные предприятий и организаций, занимающихся водоснабжением населения, и данные местных органов власти.</t>
  </si>
  <si>
    <t>Общий объем использованной  пресной воды</t>
  </si>
  <si>
    <t>Согласно данным административного источника по строке 1 в общем заборе пресной воды с учетом опресненной и вторично использованной воды</t>
  </si>
  <si>
    <t>Ответственным государственным органом по формированию данных по забору пресных вод является Министерство водных ресурсов и ирригации  Республики Казахстан</t>
  </si>
  <si>
    <r>
      <t xml:space="preserve"> </t>
    </r>
    <r>
      <rPr>
        <b/>
        <sz val="12"/>
        <color indexed="8"/>
        <rFont val="Roboto"/>
        <charset val="204"/>
      </rPr>
      <t>Доступный</t>
    </r>
    <r>
      <rPr>
        <b/>
        <sz val="12"/>
        <rFont val="Roboto"/>
        <charset val="204"/>
      </rPr>
      <t xml:space="preserve"> пресной воды </t>
    </r>
  </si>
  <si>
    <r>
      <t>млн. м</t>
    </r>
    <r>
      <rPr>
        <vertAlign val="superscript"/>
        <sz val="12"/>
        <rFont val="Roboto"/>
        <charset val="204"/>
      </rPr>
      <t>3</t>
    </r>
  </si>
  <si>
    <r>
      <rPr>
        <sz val="12"/>
        <color indexed="8"/>
        <rFont val="Roboto"/>
        <charset val="204"/>
      </rPr>
      <t>Вторично</t>
    </r>
    <r>
      <rPr>
        <sz val="12"/>
        <rFont val="Roboto"/>
        <charset val="204"/>
      </rPr>
      <t xml:space="preserve"> используемая вода</t>
    </r>
  </si>
  <si>
    <r>
      <t xml:space="preserve">Общий  доступный объем пресной воды 
</t>
    </r>
    <r>
      <rPr>
        <sz val="12"/>
        <rFont val="Roboto"/>
        <charset val="204"/>
      </rPr>
      <t>(Строки 1 + 2 + 3 + 4 - строка 5)</t>
    </r>
  </si>
  <si>
    <r>
      <rPr>
        <sz val="12"/>
        <rFont val="Roboto"/>
        <charset val="204"/>
      </rPr>
      <t>млн. м</t>
    </r>
    <r>
      <rPr>
        <vertAlign val="superscript"/>
        <sz val="12"/>
        <rFont val="Roboto"/>
        <charset val="204"/>
      </rPr>
      <t>3</t>
    </r>
  </si>
  <si>
    <r>
      <t xml:space="preserve"> млн. м</t>
    </r>
    <r>
      <rPr>
        <vertAlign val="superscript"/>
        <sz val="12"/>
        <rFont val="Roboto"/>
        <charset val="204"/>
      </rPr>
      <t>3</t>
    </r>
  </si>
  <si>
    <r>
      <t xml:space="preserve">Общее водопотребление на единицу ВВП    
</t>
    </r>
    <r>
      <rPr>
        <sz val="12"/>
        <rFont val="Roboto"/>
        <charset val="204"/>
      </rPr>
      <t>(Строк 9 / строк 18)</t>
    </r>
  </si>
  <si>
    <r>
      <t>м</t>
    </r>
    <r>
      <rPr>
        <vertAlign val="superscript"/>
        <sz val="12"/>
        <rFont val="Roboto"/>
        <charset val="204"/>
      </rPr>
      <t>3</t>
    </r>
    <r>
      <rPr>
        <sz val="12"/>
        <rFont val="Roboto"/>
        <charset val="204"/>
      </rPr>
      <t xml:space="preserve"> / 1000 международных долларов</t>
    </r>
  </si>
  <si>
    <t>9 463</t>
  </si>
  <si>
    <t>ВВП по ППС в постоянных ценах (2021)</t>
  </si>
  <si>
    <t xml:space="preserve"> </t>
  </si>
  <si>
    <t xml:space="preserve">из которого (Строк 12) использовано в целях сельскохозяйственной ирригации
орошение в сельском хозяйстве </t>
  </si>
  <si>
    <t>-</t>
  </si>
  <si>
    <t>Республика Казахстан</t>
  </si>
  <si>
    <t xml:space="preserve">Абай </t>
  </si>
  <si>
    <t>Акмолинская</t>
  </si>
  <si>
    <t>Актюбинская</t>
  </si>
  <si>
    <t xml:space="preserve">из него использовано </t>
  </si>
  <si>
    <t xml:space="preserve">на производственные нужды </t>
  </si>
  <si>
    <t>на хозяйственно-питьевые нужды</t>
  </si>
  <si>
    <t>на орошение, обводнение и сельскохозяйственное водоснабжение</t>
  </si>
  <si>
    <t>прочие нужды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</si>
  <si>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</si>
  <si>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</si>
  <si>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</si>
  <si>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</si>
  <si>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</si>
  <si>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</si>
  <si>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</si>
  <si>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</si>
  <si>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</si>
  <si>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</si>
  <si>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</si>
  <si>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</si>
  <si>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</si>
  <si>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</si>
  <si>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г.Астана</t>
  </si>
  <si>
    <t xml:space="preserve">г.Алматы </t>
  </si>
  <si>
    <t>г.Шымкент</t>
  </si>
  <si>
    <t xml:space="preserve"> Использование воды по регионам</t>
  </si>
  <si>
    <t xml:space="preserve"> Водопотребление</t>
  </si>
  <si>
    <t xml:space="preserve">Наименование статистического показателя
</t>
  </si>
  <si>
    <t>История показателя</t>
  </si>
  <si>
    <t xml:space="preserve">
Методика расчета</t>
  </si>
  <si>
    <t>Источник показателя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</si>
  <si>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</si>
  <si>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</si>
  <si>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</si>
  <si>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 xml:space="preserve">Департамент статистики производства и окружающей среды </t>
  </si>
  <si>
    <t>Ответственный исполнитель</t>
  </si>
  <si>
    <t xml:space="preserve">Пистун Кристина </t>
  </si>
  <si>
    <t>Номер телефона</t>
  </si>
  <si>
    <t>74-93-11, 74-93-07</t>
  </si>
  <si>
    <t>Электронная почта</t>
  </si>
  <si>
    <t>k.pustun@aspire.gov.kz</t>
  </si>
  <si>
    <t>с 2000 года</t>
  </si>
  <si>
    <t>Общий объем водопотребления и объемы водопотребления по видам экономической деятельности измеряются в миллионах кубических метров в год; общий объем водопотребления на единицу ВВП выражается в кубических метрах на международный доллар (в постоянных ценах паритета покупательской способности 2021 года).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</si>
</sst>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"/>
    <numFmt numFmtId="165" formatCode="0.0;[Red]0.0"/>
    <numFmt numFmtId="166" formatCode="0.0"/>
    <numFmt numFmtId="167" formatCode="#,##0.0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4"/>
      <name val="Roboto"/>
      <charset val="204"/>
    </font>
    <font>
      <sz val="12"/>
      <name val="Roboto"/>
      <charset val="204"/>
    </font>
    <font>
      <b/>
      <sz val="12"/>
      <name val="Roboto"/>
      <charset val="204"/>
    </font>
    <font>
      <b/>
      <sz val="12"/>
      <color indexed="8"/>
      <name val="Roboto"/>
      <charset val="204"/>
    </font>
    <font>
      <vertAlign val="superscript"/>
      <sz val="12"/>
      <name val="Roboto"/>
      <charset val="204"/>
    </font>
    <font>
      <sz val="11"/>
      <name val="Roboto"/>
      <charset val="204"/>
    </font>
    <font>
      <sz val="12"/>
      <color indexed="8"/>
      <name val="Roboto"/>
      <charset val="204"/>
    </font>
    <font>
      <i/>
      <sz val="12"/>
      <name val="Roboto"/>
      <charset val="204"/>
    </font>
    <font>
      <sz val="11"/>
      <color theme="1"/>
      <name val="Calibri"/>
      <family val="2"/>
      <scheme val="minor"/>
    </font>
    <font>
      <sz val="11"/>
      <color theme="1"/>
      <name val="Roboto"/>
      <charset val="204"/>
    </font>
    <font>
      <i/>
      <sz val="10"/>
      <color theme="1"/>
      <name val="Roboto"/>
      <charset val="204"/>
    </font>
    <font>
      <sz val="12"/>
      <color theme="1"/>
      <name val="Roboto"/>
      <charset val="204"/>
    </font>
    <font>
      <sz val="10"/>
      <color theme="1"/>
      <name val="Roboto"/>
      <charset val="204"/>
    </font>
    <font>
      <b/>
      <sz val="12"/>
      <color theme="1"/>
      <name val="Roboto"/>
      <charset val="204"/>
    </font>
    <font>
      <sz val="8"/>
      <color theme="1"/>
      <name val="Roboto"/>
    </font>
    <font>
      <sz val="11"/>
      <name val="Calibri"/>
      <family val="2"/>
      <charset val="204"/>
      <scheme val="minor"/>
    </font>
    <font>
      <b/>
      <sz val="11"/>
      <name val="Roboto"/>
      <charset val="204"/>
    </font>
    <font>
      <i/>
      <sz val="10"/>
      <name val="Roboto"/>
      <charset val="204"/>
    </font>
    <font>
      <b/>
      <sz val="10"/>
      <color theme="1"/>
      <name val="Roboto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u/>
      <sz val="11"/>
      <color theme="10"/>
      <name val="Calibri"/>
      <family val="2"/>
      <scheme val="minor"/>
    </font>
    <font>
      <u/>
      <sz val="11"/>
      <color theme="10"/>
      <name val="Roboto"/>
      <charset val="204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10" fillId="2" borderId="0" applyNumberFormat="0" applyBorder="0" applyAlignment="0" applyProtection="0"/>
    <xf numFmtId="0" fontId="10" fillId="0" borderId="0"/>
    <xf numFmtId="0" fontId="10" fillId="0" borderId="0"/>
    <xf numFmtId="0" fontId="23" fillId="0" borderId="0" applyNumberFormat="0" applyFill="0" applyBorder="0" applyAlignment="0" applyProtection="0"/>
  </cellStyleXfs>
  <cellXfs count="108">
    <xf numFmtId="0" fontId="0" fillId="0" borderId="0" xfId="0"/>
    <xf numFmtId="0" fontId="11" fillId="3" borderId="0" xfId="0" applyFont="1" applyFill="1"/>
    <xf numFmtId="0" fontId="12" fillId="3" borderId="0" xfId="0" applyFont="1" applyFill="1" applyAlignment="1">
      <alignment horizontal="left"/>
    </xf>
    <xf numFmtId="0" fontId="11" fillId="0" borderId="1" xfId="0" applyFont="1" applyBorder="1"/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6" borderId="1" xfId="0" applyNumberFormat="1" applyFont="1" applyFill="1" applyBorder="1" applyAlignment="1" applyProtection="1">
      <alignment horizontal="center" vertical="center" wrapText="1"/>
      <protection locked="0"/>
    </xf>
    <xf numFmtId="165" fontId="3" fillId="4" borderId="1" xfId="0" applyNumberFormat="1" applyFont="1" applyFill="1" applyBorder="1" applyAlignment="1">
      <alignment horizontal="center" vertical="center" wrapText="1"/>
    </xf>
    <xf numFmtId="164" fontId="4" fillId="5" borderId="1" xfId="0" applyNumberFormat="1" applyFont="1" applyFill="1" applyBorder="1" applyAlignment="1">
      <alignment horizontal="center" vertical="center" wrapText="1"/>
    </xf>
    <xf numFmtId="0" fontId="13" fillId="3" borderId="0" xfId="0" applyFont="1" applyFill="1" applyAlignment="1">
      <alignment wrapText="1"/>
    </xf>
    <xf numFmtId="0" fontId="14" fillId="3" borderId="0" xfId="0" applyFont="1" applyFill="1"/>
    <xf numFmtId="0" fontId="11" fillId="3" borderId="0" xfId="0" applyFont="1" applyFill="1" applyAlignment="1">
      <alignment horizontal="left"/>
    </xf>
    <xf numFmtId="0" fontId="11" fillId="0" borderId="0" xfId="0" applyFont="1"/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11" fillId="3" borderId="0" xfId="0" applyFont="1" applyFill="1"/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7" fillId="6" borderId="1" xfId="0" applyFont="1" applyFill="1" applyBorder="1" applyAlignment="1" applyProtection="1">
      <alignment horizontal="center" vertical="center" wrapText="1"/>
      <protection locked="0"/>
    </xf>
    <xf numFmtId="0" fontId="3" fillId="6" borderId="1" xfId="0" applyFont="1" applyFill="1" applyBorder="1" applyAlignment="1" applyProtection="1">
      <alignment horizontal="center" vertical="center" wrapText="1"/>
      <protection locked="0"/>
    </xf>
    <xf numFmtId="165" fontId="3" fillId="4" borderId="1" xfId="0" applyNumberFormat="1" applyFont="1" applyFill="1" applyBorder="1" applyAlignment="1">
      <alignment horizontal="center" vertical="center" wrapText="1"/>
    </xf>
    <xf numFmtId="3" fontId="7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2" borderId="1" xfId="1" applyFont="1" applyBorder="1" applyAlignment="1">
      <alignment horizontal="center" vertical="center" wrapText="1"/>
    </xf>
    <xf numFmtId="0" fontId="7" fillId="6" borderId="3" xfId="0" applyFont="1" applyFill="1" applyBorder="1" applyAlignment="1" applyProtection="1">
      <alignment horizontal="center" vertical="center" wrapText="1"/>
      <protection locked="0"/>
    </xf>
    <xf numFmtId="0" fontId="7" fillId="6" borderId="4" xfId="0" applyFont="1" applyFill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center" vertical="center" wrapText="1"/>
    </xf>
    <xf numFmtId="4" fontId="3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2" borderId="0" xfId="1" applyFont="1" applyAlignment="1">
      <alignment vertical="center"/>
    </xf>
    <xf numFmtId="0" fontId="10" fillId="2" borderId="0" xfId="1"/>
    <xf numFmtId="0" fontId="7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3" xfId="0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horizontal="left" vertical="center" wrapText="1"/>
    </xf>
    <xf numFmtId="166" fontId="7" fillId="6" borderId="1" xfId="0" applyNumberFormat="1" applyFont="1" applyFill="1" applyBorder="1" applyAlignment="1" applyProtection="1">
      <alignment horizontal="center" vertical="center" wrapText="1"/>
      <protection locked="0"/>
    </xf>
    <xf numFmtId="167" fontId="7" fillId="6" borderId="1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/>
    <xf numFmtId="3" fontId="17" fillId="0" borderId="0" xfId="0" applyNumberFormat="1" applyFont="1" applyFill="1" applyBorder="1" applyAlignment="1" applyProtection="1">
      <alignment horizontal="center" wrapText="1"/>
      <protection locked="0"/>
    </xf>
    <xf numFmtId="3" fontId="1" fillId="0" borderId="0" xfId="0" applyNumberFormat="1" applyFont="1" applyFill="1" applyBorder="1" applyAlignment="1"/>
    <xf numFmtId="166" fontId="17" fillId="0" borderId="0" xfId="0" applyNumberFormat="1" applyFont="1" applyFill="1" applyBorder="1" applyAlignment="1" applyProtection="1">
      <alignment horizontal="center" wrapText="1"/>
      <protection locked="0"/>
    </xf>
    <xf numFmtId="0" fontId="17" fillId="0" borderId="0" xfId="0" applyNumberFormat="1" applyFont="1" applyFill="1" applyBorder="1" applyAlignment="1" applyProtection="1">
      <alignment horizontal="center" wrapText="1"/>
      <protection locked="0"/>
    </xf>
    <xf numFmtId="166" fontId="1" fillId="0" borderId="0" xfId="0" applyNumberFormat="1" applyFont="1" applyFill="1" applyBorder="1" applyAlignment="1"/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center" wrapText="1"/>
    </xf>
    <xf numFmtId="0" fontId="0" fillId="0" borderId="0" xfId="0" applyFill="1" applyBorder="1"/>
    <xf numFmtId="0" fontId="17" fillId="0" borderId="0" xfId="0" applyFont="1" applyFill="1" applyBorder="1" applyAlignment="1" applyProtection="1">
      <alignment horizontal="center" wrapText="1"/>
      <protection locked="0"/>
    </xf>
    <xf numFmtId="0" fontId="1" fillId="0" borderId="0" xfId="0" applyFont="1" applyFill="1" applyBorder="1" applyAlignment="1">
      <alignment horizontal="right" wrapText="1"/>
    </xf>
    <xf numFmtId="3" fontId="16" fillId="0" borderId="0" xfId="0" applyNumberFormat="1" applyFont="1" applyFill="1" applyBorder="1" applyAlignment="1">
      <alignment horizontal="right" vertical="center" wrapText="1"/>
    </xf>
    <xf numFmtId="0" fontId="1" fillId="0" borderId="0" xfId="0" applyNumberFormat="1" applyFont="1" applyFill="1" applyBorder="1" applyAlignment="1"/>
    <xf numFmtId="3" fontId="0" fillId="0" borderId="0" xfId="0" applyNumberFormat="1" applyFill="1" applyBorder="1"/>
    <xf numFmtId="0" fontId="18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18" fillId="6" borderId="3" xfId="0" applyFont="1" applyFill="1" applyBorder="1" applyAlignment="1" applyProtection="1">
      <alignment horizontal="center" vertical="center" wrapText="1"/>
      <protection locked="0"/>
    </xf>
    <xf numFmtId="0" fontId="18" fillId="6" borderId="3" xfId="0" applyNumberFormat="1" applyFont="1" applyFill="1" applyBorder="1" applyAlignment="1" applyProtection="1">
      <alignment horizontal="center" vertical="center" wrapText="1"/>
      <protection locked="0"/>
    </xf>
    <xf numFmtId="0" fontId="18" fillId="6" borderId="4" xfId="0" applyFont="1" applyFill="1" applyBorder="1" applyAlignment="1" applyProtection="1">
      <alignment horizontal="center" vertical="center" wrapText="1"/>
      <protection locked="0"/>
    </xf>
    <xf numFmtId="3" fontId="18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20" fillId="0" borderId="1" xfId="2" applyNumberFormat="1" applyFont="1" applyFill="1" applyBorder="1" applyAlignment="1">
      <alignment vertical="top" wrapText="1"/>
    </xf>
    <xf numFmtId="0" fontId="14" fillId="0" borderId="1" xfId="2" applyFont="1" applyFill="1" applyBorder="1" applyAlignment="1">
      <alignment vertical="center"/>
    </xf>
    <xf numFmtId="4" fontId="20" fillId="3" borderId="1" xfId="3" applyNumberFormat="1" applyFont="1" applyFill="1" applyBorder="1" applyAlignment="1">
      <alignment vertical="center" wrapText="1"/>
    </xf>
    <xf numFmtId="0" fontId="14" fillId="0" borderId="1" xfId="2" applyFont="1" applyFill="1" applyBorder="1" applyAlignment="1">
      <alignment vertical="center" wrapText="1"/>
    </xf>
    <xf numFmtId="4" fontId="20" fillId="3" borderId="1" xfId="3" applyNumberFormat="1" applyFont="1" applyFill="1" applyBorder="1" applyAlignment="1">
      <alignment horizontal="left" vertical="center" wrapText="1"/>
    </xf>
    <xf numFmtId="0" fontId="21" fillId="0" borderId="1" xfId="2" applyFont="1" applyBorder="1" applyAlignment="1">
      <alignment vertical="center" wrapText="1"/>
    </xf>
    <xf numFmtId="4" fontId="20" fillId="0" borderId="1" xfId="2" applyNumberFormat="1" applyFont="1" applyFill="1" applyBorder="1" applyAlignment="1">
      <alignment vertical="center" wrapText="1"/>
    </xf>
    <xf numFmtId="0" fontId="14" fillId="0" borderId="1" xfId="2" applyFont="1" applyBorder="1" applyAlignment="1">
      <alignment wrapText="1"/>
    </xf>
    <xf numFmtId="14" fontId="22" fillId="0" borderId="1" xfId="2" applyNumberFormat="1" applyFont="1" applyBorder="1" applyAlignment="1">
      <alignment horizontal="left" wrapText="1"/>
    </xf>
    <xf numFmtId="0" fontId="14" fillId="0" borderId="1" xfId="3" applyFont="1" applyBorder="1" applyAlignment="1">
      <alignment vertical="center" wrapText="1"/>
    </xf>
    <xf numFmtId="0" fontId="14" fillId="0" borderId="1" xfId="3" applyFont="1" applyBorder="1"/>
    <xf numFmtId="0" fontId="24" fillId="0" borderId="1" xfId="4" applyFont="1" applyBorder="1" applyAlignment="1">
      <alignment vertical="center" wrapText="1"/>
    </xf>
    <xf numFmtId="0" fontId="2" fillId="4" borderId="0" xfId="0" applyFont="1" applyFill="1" applyAlignment="1">
      <alignment horizontal="center"/>
    </xf>
    <xf numFmtId="0" fontId="4" fillId="7" borderId="2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left"/>
    </xf>
    <xf numFmtId="0" fontId="11" fillId="3" borderId="8" xfId="0" applyFont="1" applyFill="1" applyBorder="1" applyAlignment="1">
      <alignment horizontal="left"/>
    </xf>
    <xf numFmtId="0" fontId="11" fillId="3" borderId="4" xfId="0" applyFont="1" applyFill="1" applyBorder="1" applyAlignment="1">
      <alignment horizontal="left"/>
    </xf>
    <xf numFmtId="0" fontId="15" fillId="3" borderId="9" xfId="0" applyFont="1" applyFill="1" applyBorder="1" applyAlignment="1">
      <alignment horizontal="left"/>
    </xf>
    <xf numFmtId="0" fontId="15" fillId="3" borderId="10" xfId="0" applyFont="1" applyFill="1" applyBorder="1" applyAlignment="1">
      <alignment horizontal="left"/>
    </xf>
    <xf numFmtId="0" fontId="15" fillId="3" borderId="11" xfId="0" applyFont="1" applyFill="1" applyBorder="1" applyAlignment="1">
      <alignment horizontal="left"/>
    </xf>
    <xf numFmtId="0" fontId="13" fillId="3" borderId="12" xfId="0" applyFont="1" applyFill="1" applyBorder="1" applyAlignment="1">
      <alignment horizontal="left" wrapText="1"/>
    </xf>
    <xf numFmtId="0" fontId="13" fillId="3" borderId="0" xfId="0" applyFont="1" applyFill="1" applyBorder="1" applyAlignment="1">
      <alignment horizontal="left" wrapText="1"/>
    </xf>
    <xf numFmtId="0" fontId="13" fillId="3" borderId="13" xfId="0" applyFont="1" applyFill="1" applyBorder="1" applyAlignment="1">
      <alignment horizontal="left" wrapText="1"/>
    </xf>
    <xf numFmtId="0" fontId="7" fillId="3" borderId="12" xfId="0" applyFont="1" applyFill="1" applyBorder="1" applyAlignment="1">
      <alignment horizontal="left" wrapText="1"/>
    </xf>
    <xf numFmtId="0" fontId="7" fillId="3" borderId="0" xfId="0" applyFont="1" applyFill="1" applyBorder="1" applyAlignment="1">
      <alignment horizontal="left" wrapText="1"/>
    </xf>
    <xf numFmtId="0" fontId="7" fillId="3" borderId="13" xfId="0" applyFont="1" applyFill="1" applyBorder="1" applyAlignment="1">
      <alignment horizontal="left" wrapText="1"/>
    </xf>
    <xf numFmtId="0" fontId="19" fillId="3" borderId="2" xfId="0" applyFont="1" applyFill="1" applyBorder="1" applyAlignment="1">
      <alignment horizontal="center" vertical="center" wrapText="1"/>
    </xf>
    <xf numFmtId="0" fontId="19" fillId="3" borderId="5" xfId="0" applyFont="1" applyFill="1" applyBorder="1" applyAlignment="1">
      <alignment horizontal="center" vertical="center" wrapText="1"/>
    </xf>
    <xf numFmtId="0" fontId="19" fillId="3" borderId="6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3" borderId="2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</cellXfs>
  <cellStyles count="5">
    <cellStyle name="40% — акцент1" xfId="1" builtinId="31"/>
    <cellStyle name="Гиперссылка" xfId="4" builtinId="8"/>
    <cellStyle name="Обычный" xfId="0" builtinId="0"/>
    <cellStyle name="Обычный 2" xfId="2"/>
    <cellStyle name="Обычный 2 2" xfId="3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Roboto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Roboto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Roboto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</dxfs>
  <tableStyles count="1" defaultTableStyle="TableStyleMedium9" defaultPivotStyle="PivotStyleLight16">
    <tableStyle name="Styl tabulky 1" pivot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5" name="Tabulka5" displayName="Tabulka5" ref="A15:A25" headerRowCount="0" totalsRowShown="0" headerRowDxfId="3" dataDxfId="2">
  <tableColumns count="1">
    <tableColumn id="1" name="Sloupec1" headerRowDxfId="1" dataDxfId="0"/>
  </tableColumns>
  <tableStyleInfo name="Styl tabulky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k.pustun@aspire.gov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1"/>
  <sheetViews>
    <sheetView zoomScale="60" zoomScaleNormal="60" workbookViewId="0">
      <selection activeCell="B8" sqref="B8"/>
    </sheetView>
  </sheetViews>
  <sheetFormatPr defaultRowHeight="14.25"/>
  <cols>
    <col min="1" max="1" width="5.7109375" style="1" customWidth="1"/>
    <col min="2" max="2" width="54.85546875" style="22" customWidth="1"/>
    <col min="3" max="3" width="17.85546875" style="1" customWidth="1"/>
    <col min="4" max="4" width="12.42578125" style="1" customWidth="1"/>
    <col min="5" max="5" width="13.5703125" style="1" customWidth="1"/>
    <col min="6" max="6" width="11" style="1" customWidth="1"/>
    <col min="7" max="8" width="10.28515625" style="1" customWidth="1"/>
    <col min="9" max="16" width="11.28515625" style="1" customWidth="1"/>
    <col min="17" max="22" width="11.42578125" style="1" customWidth="1"/>
    <col min="23" max="23" width="10.140625" style="1" customWidth="1"/>
    <col min="24" max="24" width="10.7109375" style="1" customWidth="1"/>
    <col min="25" max="25" width="11.140625" style="1" customWidth="1"/>
    <col min="26" max="26" width="11.7109375" style="1" customWidth="1"/>
    <col min="27" max="27" width="11.7109375" style="26" customWidth="1"/>
    <col min="28" max="28" width="13" style="1" customWidth="1"/>
    <col min="29" max="16384" width="9.140625" style="1"/>
  </cols>
  <sheetData>
    <row r="1" spans="1:34" ht="18">
      <c r="B1" s="80" t="s">
        <v>67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</row>
    <row r="2" spans="1:34">
      <c r="B2" s="2"/>
    </row>
    <row r="3" spans="1:34" ht="15">
      <c r="A3" s="3"/>
      <c r="B3" s="4"/>
      <c r="C3" s="5" t="s">
        <v>0</v>
      </c>
      <c r="D3" s="5">
        <v>2000</v>
      </c>
      <c r="E3" s="5">
        <v>2001</v>
      </c>
      <c r="F3" s="5">
        <v>2002</v>
      </c>
      <c r="G3" s="5">
        <v>2003</v>
      </c>
      <c r="H3" s="5">
        <v>2004</v>
      </c>
      <c r="I3" s="5">
        <v>2005</v>
      </c>
      <c r="J3" s="5">
        <v>2006</v>
      </c>
      <c r="K3" s="5">
        <v>2007</v>
      </c>
      <c r="L3" s="5">
        <v>2008</v>
      </c>
      <c r="M3" s="5">
        <v>2009</v>
      </c>
      <c r="N3" s="5">
        <v>2010</v>
      </c>
      <c r="O3" s="5">
        <v>2011</v>
      </c>
      <c r="P3" s="5">
        <v>2012</v>
      </c>
      <c r="Q3" s="6">
        <v>2013</v>
      </c>
      <c r="R3" s="6">
        <v>2014</v>
      </c>
      <c r="S3" s="6">
        <v>2015</v>
      </c>
      <c r="T3" s="6">
        <v>2016</v>
      </c>
      <c r="U3" s="6">
        <v>2017</v>
      </c>
      <c r="V3" s="6">
        <v>2018</v>
      </c>
      <c r="W3" s="6">
        <v>2019</v>
      </c>
      <c r="X3" s="6">
        <v>2020</v>
      </c>
      <c r="Y3" s="6">
        <v>2021</v>
      </c>
      <c r="Z3" s="6">
        <v>2022</v>
      </c>
      <c r="AA3" s="6">
        <v>2023</v>
      </c>
      <c r="AB3" s="6">
        <v>2024</v>
      </c>
    </row>
    <row r="4" spans="1:34" ht="16.5" customHeight="1">
      <c r="A4" s="3"/>
      <c r="B4" s="81" t="s">
        <v>27</v>
      </c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  <c r="AA4" s="82"/>
      <c r="AB4" s="83"/>
    </row>
    <row r="5" spans="1:34" ht="48.75" customHeight="1">
      <c r="A5" s="7">
        <v>1</v>
      </c>
      <c r="B5" s="4" t="s">
        <v>14</v>
      </c>
      <c r="C5" s="5" t="s">
        <v>28</v>
      </c>
      <c r="D5" s="24">
        <v>20999</v>
      </c>
      <c r="E5" s="24">
        <v>20830</v>
      </c>
      <c r="F5" s="24">
        <v>22262</v>
      </c>
      <c r="G5" s="24">
        <v>22962</v>
      </c>
      <c r="H5" s="24">
        <v>23640</v>
      </c>
      <c r="I5" s="24">
        <v>24797</v>
      </c>
      <c r="J5" s="24">
        <v>21244</v>
      </c>
      <c r="K5" s="24">
        <v>22814</v>
      </c>
      <c r="L5" s="24">
        <v>20474</v>
      </c>
      <c r="M5" s="24">
        <v>21538</v>
      </c>
      <c r="N5" s="24">
        <v>23812</v>
      </c>
      <c r="O5" s="24">
        <v>21948</v>
      </c>
      <c r="P5" s="24">
        <v>21389</v>
      </c>
      <c r="Q5" s="24">
        <v>22530</v>
      </c>
      <c r="R5" s="24">
        <v>23078</v>
      </c>
      <c r="S5" s="24">
        <v>21661</v>
      </c>
      <c r="T5" s="24">
        <v>21634</v>
      </c>
      <c r="U5" s="24">
        <v>22454</v>
      </c>
      <c r="V5" s="24">
        <v>23542</v>
      </c>
      <c r="W5" s="34">
        <v>23516</v>
      </c>
      <c r="X5" s="34">
        <v>24585</v>
      </c>
      <c r="Y5" s="34">
        <v>24517</v>
      </c>
      <c r="Z5" s="34">
        <v>24966.7</v>
      </c>
      <c r="AA5" s="40">
        <v>24365.8</v>
      </c>
      <c r="AB5" s="34">
        <v>25557.9</v>
      </c>
    </row>
    <row r="6" spans="1:34" ht="18">
      <c r="A6" s="9">
        <v>2</v>
      </c>
      <c r="B6" s="4" t="s">
        <v>1</v>
      </c>
      <c r="C6" s="5" t="s">
        <v>28</v>
      </c>
      <c r="D6" s="30">
        <v>0</v>
      </c>
      <c r="E6" s="30">
        <v>0</v>
      </c>
      <c r="F6" s="30">
        <v>0</v>
      </c>
      <c r="G6" s="30">
        <v>0</v>
      </c>
      <c r="H6" s="30">
        <v>0</v>
      </c>
      <c r="I6" s="30">
        <v>0</v>
      </c>
      <c r="J6" s="30">
        <v>838</v>
      </c>
      <c r="K6" s="30">
        <v>988</v>
      </c>
      <c r="L6" s="30">
        <v>1076</v>
      </c>
      <c r="M6" s="30">
        <v>974</v>
      </c>
      <c r="N6" s="30">
        <v>853</v>
      </c>
      <c r="O6" s="30">
        <v>937</v>
      </c>
      <c r="P6" s="30">
        <v>1114</v>
      </c>
      <c r="Q6" s="30">
        <v>1005</v>
      </c>
      <c r="R6" s="30">
        <v>1079</v>
      </c>
      <c r="S6" s="30">
        <v>1030</v>
      </c>
      <c r="T6" s="30">
        <v>262</v>
      </c>
      <c r="U6" s="30">
        <v>270</v>
      </c>
      <c r="V6" s="30">
        <v>48.7</v>
      </c>
      <c r="W6" s="30">
        <v>21</v>
      </c>
      <c r="X6" s="30">
        <v>182</v>
      </c>
      <c r="Y6" s="30">
        <v>61.2</v>
      </c>
      <c r="Z6" s="30">
        <v>60.3</v>
      </c>
      <c r="AA6" s="30">
        <v>59</v>
      </c>
      <c r="AB6" s="30">
        <v>58.4</v>
      </c>
    </row>
    <row r="7" spans="1:34" ht="18">
      <c r="A7" s="7">
        <v>3</v>
      </c>
      <c r="B7" s="4" t="s">
        <v>29</v>
      </c>
      <c r="C7" s="5" t="s">
        <v>28</v>
      </c>
      <c r="D7" s="30">
        <v>398</v>
      </c>
      <c r="E7" s="30">
        <v>371</v>
      </c>
      <c r="F7" s="30">
        <v>459</v>
      </c>
      <c r="G7" s="30">
        <v>365</v>
      </c>
      <c r="H7" s="30">
        <v>399</v>
      </c>
      <c r="I7" s="30">
        <v>504</v>
      </c>
      <c r="J7" s="30">
        <v>395</v>
      </c>
      <c r="K7" s="30">
        <v>342</v>
      </c>
      <c r="L7" s="30">
        <v>320</v>
      </c>
      <c r="M7" s="30">
        <v>779</v>
      </c>
      <c r="N7" s="30">
        <v>902</v>
      </c>
      <c r="O7" s="30">
        <v>820</v>
      </c>
      <c r="P7" s="30">
        <v>751</v>
      </c>
      <c r="Q7" s="30">
        <v>690</v>
      </c>
      <c r="R7" s="30">
        <v>203</v>
      </c>
      <c r="S7" s="30">
        <v>205</v>
      </c>
      <c r="T7" s="30">
        <v>834</v>
      </c>
      <c r="U7" s="30">
        <v>789</v>
      </c>
      <c r="V7" s="30">
        <v>787</v>
      </c>
      <c r="W7" s="30">
        <v>841</v>
      </c>
      <c r="X7" s="30">
        <v>842</v>
      </c>
      <c r="Y7" s="30">
        <v>507.9</v>
      </c>
      <c r="Z7" s="30">
        <v>1082.9000000000001</v>
      </c>
      <c r="AA7" s="30">
        <v>783.1</v>
      </c>
      <c r="AB7" s="30">
        <v>587.6</v>
      </c>
    </row>
    <row r="8" spans="1:34" ht="18">
      <c r="A8" s="9">
        <v>4</v>
      </c>
      <c r="B8" s="4" t="s">
        <v>2</v>
      </c>
      <c r="C8" s="5" t="s">
        <v>28</v>
      </c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10"/>
      <c r="X8" s="8"/>
      <c r="Y8" s="8"/>
      <c r="Z8" s="8"/>
      <c r="AA8" s="24"/>
      <c r="AB8" s="24"/>
    </row>
    <row r="9" spans="1:34" ht="18">
      <c r="A9" s="7">
        <v>5</v>
      </c>
      <c r="B9" s="4" t="s">
        <v>3</v>
      </c>
      <c r="C9" s="5" t="s">
        <v>28</v>
      </c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10"/>
      <c r="X9" s="8"/>
      <c r="Y9" s="8"/>
      <c r="Z9" s="8"/>
      <c r="AA9" s="24"/>
      <c r="AB9" s="24"/>
    </row>
    <row r="10" spans="1:34" ht="42" customHeight="1">
      <c r="A10" s="9">
        <v>6</v>
      </c>
      <c r="B10" s="11" t="s">
        <v>30</v>
      </c>
      <c r="C10" s="5" t="s">
        <v>28</v>
      </c>
      <c r="D10" s="12">
        <f t="shared" ref="D10:Q10" si="0">IF(D5="","n/a", D5+D6+D7+D8-D9)</f>
        <v>21397</v>
      </c>
      <c r="E10" s="12">
        <f t="shared" si="0"/>
        <v>21201</v>
      </c>
      <c r="F10" s="12">
        <f>IF(F5="","n/a", F5+F6+F7+F8-F9)</f>
        <v>22721</v>
      </c>
      <c r="G10" s="12">
        <f t="shared" si="0"/>
        <v>23327</v>
      </c>
      <c r="H10" s="12">
        <f t="shared" si="0"/>
        <v>24039</v>
      </c>
      <c r="I10" s="12">
        <f t="shared" si="0"/>
        <v>25301</v>
      </c>
      <c r="J10" s="12">
        <f t="shared" si="0"/>
        <v>22477</v>
      </c>
      <c r="K10" s="12">
        <f>IF(K5="","n/a", K5+K6+K7+K8-K9)</f>
        <v>24144</v>
      </c>
      <c r="L10" s="12">
        <f t="shared" si="0"/>
        <v>21870</v>
      </c>
      <c r="M10" s="12">
        <f t="shared" si="0"/>
        <v>23291</v>
      </c>
      <c r="N10" s="12">
        <f t="shared" si="0"/>
        <v>25567</v>
      </c>
      <c r="O10" s="12">
        <f t="shared" si="0"/>
        <v>23705</v>
      </c>
      <c r="P10" s="12">
        <f t="shared" si="0"/>
        <v>23254</v>
      </c>
      <c r="Q10" s="12">
        <f t="shared" si="0"/>
        <v>24225</v>
      </c>
      <c r="R10" s="12">
        <f t="shared" ref="R10:Y10" si="1">IF(R5="","n/a", R5+R6+R7+R8-R9)</f>
        <v>24360</v>
      </c>
      <c r="S10" s="12">
        <f t="shared" si="1"/>
        <v>22896</v>
      </c>
      <c r="T10" s="12">
        <f t="shared" si="1"/>
        <v>22730</v>
      </c>
      <c r="U10" s="12">
        <f t="shared" si="1"/>
        <v>23513</v>
      </c>
      <c r="V10" s="12">
        <f t="shared" si="1"/>
        <v>24377.7</v>
      </c>
      <c r="W10" s="13">
        <f t="shared" si="1"/>
        <v>24378</v>
      </c>
      <c r="X10" s="12">
        <f t="shared" si="1"/>
        <v>25609</v>
      </c>
      <c r="Y10" s="12">
        <f t="shared" si="1"/>
        <v>25086.100000000002</v>
      </c>
      <c r="Z10" s="12">
        <f>IF(Z5="","n/a", Z5+Z6+Z7+Z8-Z9)</f>
        <v>26109.9</v>
      </c>
      <c r="AA10" s="25">
        <f>IF(AA5="","n/a", AA5+AA6+AA7+AA8-AA9)</f>
        <v>25207.899999999998</v>
      </c>
      <c r="AB10" s="25">
        <f>IF(AB5="","n/a", AB5+AB6+AB7+AB8-AB9)</f>
        <v>26203.9</v>
      </c>
    </row>
    <row r="11" spans="1:34" ht="16.5" customHeight="1">
      <c r="A11" s="7">
        <v>7</v>
      </c>
      <c r="B11" s="81" t="s">
        <v>13</v>
      </c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3"/>
    </row>
    <row r="12" spans="1:34" ht="18">
      <c r="A12" s="9">
        <v>8</v>
      </c>
      <c r="B12" s="37" t="s">
        <v>15</v>
      </c>
      <c r="C12" s="38" t="s">
        <v>28</v>
      </c>
      <c r="D12" s="35">
        <v>2971</v>
      </c>
      <c r="E12" s="35">
        <v>3049</v>
      </c>
      <c r="F12" s="35">
        <v>3167</v>
      </c>
      <c r="G12" s="35">
        <v>3216</v>
      </c>
      <c r="H12" s="35">
        <v>3436</v>
      </c>
      <c r="I12" s="35">
        <v>3375</v>
      </c>
      <c r="J12" s="35">
        <v>2802</v>
      </c>
      <c r="K12" s="35">
        <v>2908</v>
      </c>
      <c r="L12" s="35">
        <v>2440</v>
      </c>
      <c r="M12" s="35">
        <v>2279</v>
      </c>
      <c r="N12" s="36">
        <v>2956</v>
      </c>
      <c r="O12" s="35">
        <v>2716</v>
      </c>
      <c r="P12" s="35">
        <v>2986</v>
      </c>
      <c r="Q12" s="35">
        <v>2467</v>
      </c>
      <c r="R12" s="35">
        <v>3061</v>
      </c>
      <c r="S12" s="35">
        <v>1518</v>
      </c>
      <c r="T12" s="35">
        <v>2517</v>
      </c>
      <c r="U12" s="35">
        <v>2993</v>
      </c>
      <c r="V12" s="35">
        <v>3719</v>
      </c>
      <c r="W12" s="35">
        <v>3295</v>
      </c>
      <c r="X12" s="35">
        <v>3768</v>
      </c>
      <c r="Y12" s="35">
        <v>3670</v>
      </c>
      <c r="Z12" s="35">
        <v>3409.1</v>
      </c>
      <c r="AA12" s="35">
        <v>3398.9</v>
      </c>
      <c r="AB12" s="36">
        <v>3756</v>
      </c>
    </row>
    <row r="13" spans="1:34" ht="68.25" customHeight="1">
      <c r="A13" s="7">
        <v>9</v>
      </c>
      <c r="B13" s="11" t="s">
        <v>24</v>
      </c>
      <c r="C13" s="5" t="s">
        <v>28</v>
      </c>
      <c r="D13" s="12">
        <f t="shared" ref="D13:Q13" si="2">IF(D10="n/a","n/a", D10-D12)</f>
        <v>18426</v>
      </c>
      <c r="E13" s="12">
        <f t="shared" si="2"/>
        <v>18152</v>
      </c>
      <c r="F13" s="12">
        <f t="shared" si="2"/>
        <v>19554</v>
      </c>
      <c r="G13" s="12">
        <f t="shared" si="2"/>
        <v>20111</v>
      </c>
      <c r="H13" s="12">
        <f t="shared" si="2"/>
        <v>20603</v>
      </c>
      <c r="I13" s="12">
        <f t="shared" si="2"/>
        <v>21926</v>
      </c>
      <c r="J13" s="12">
        <f t="shared" si="2"/>
        <v>19675</v>
      </c>
      <c r="K13" s="12">
        <f t="shared" si="2"/>
        <v>21236</v>
      </c>
      <c r="L13" s="12">
        <f t="shared" si="2"/>
        <v>19430</v>
      </c>
      <c r="M13" s="12">
        <f t="shared" si="2"/>
        <v>21012</v>
      </c>
      <c r="N13" s="12">
        <f t="shared" si="2"/>
        <v>22611</v>
      </c>
      <c r="O13" s="12">
        <f t="shared" si="2"/>
        <v>20989</v>
      </c>
      <c r="P13" s="12">
        <f t="shared" si="2"/>
        <v>20268</v>
      </c>
      <c r="Q13" s="12">
        <f t="shared" si="2"/>
        <v>21758</v>
      </c>
      <c r="R13" s="12">
        <f>IF(R10="n/a","n/a", R10-R12)</f>
        <v>21299</v>
      </c>
      <c r="S13" s="12">
        <f>IF(S10="n/a","n/a", S10-S12)</f>
        <v>21378</v>
      </c>
      <c r="T13" s="12">
        <f>IF(T10="n/a","n/a", T10-T12)</f>
        <v>20213</v>
      </c>
      <c r="U13" s="12">
        <f>IF(U10="n/a","n/a", U10-U12)</f>
        <v>20520</v>
      </c>
      <c r="V13" s="12">
        <f>IF(V10="n/a","n/a", V10-V12)</f>
        <v>20658.7</v>
      </c>
      <c r="W13" s="12">
        <v>20955</v>
      </c>
      <c r="X13" s="12">
        <v>20307</v>
      </c>
      <c r="Y13" s="12">
        <v>19999</v>
      </c>
      <c r="Z13" s="12">
        <v>20443</v>
      </c>
      <c r="AA13" s="25">
        <v>20480</v>
      </c>
      <c r="AB13" s="25">
        <v>21440</v>
      </c>
      <c r="AH13"/>
    </row>
    <row r="14" spans="1:34" ht="16.5" customHeight="1">
      <c r="A14" s="9">
        <v>10</v>
      </c>
      <c r="B14" s="84" t="s">
        <v>17</v>
      </c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6"/>
    </row>
    <row r="15" spans="1:34" ht="18">
      <c r="A15" s="7">
        <v>11</v>
      </c>
      <c r="B15" s="14" t="s">
        <v>7</v>
      </c>
      <c r="C15" s="5" t="s">
        <v>28</v>
      </c>
      <c r="D15" s="30">
        <v>624</v>
      </c>
      <c r="E15" s="30">
        <v>602</v>
      </c>
      <c r="F15" s="30">
        <v>600</v>
      </c>
      <c r="G15" s="30">
        <v>601</v>
      </c>
      <c r="H15" s="30">
        <v>621</v>
      </c>
      <c r="I15" s="30">
        <v>694</v>
      </c>
      <c r="J15" s="30">
        <v>698</v>
      </c>
      <c r="K15" s="30">
        <v>709</v>
      </c>
      <c r="L15" s="30">
        <v>735</v>
      </c>
      <c r="M15" s="30">
        <v>742</v>
      </c>
      <c r="N15" s="30">
        <v>751</v>
      </c>
      <c r="O15" s="30">
        <v>790</v>
      </c>
      <c r="P15" s="30">
        <v>724</v>
      </c>
      <c r="Q15" s="30">
        <v>711</v>
      </c>
      <c r="R15" s="30">
        <v>732</v>
      </c>
      <c r="S15" s="30">
        <v>730</v>
      </c>
      <c r="T15" s="30">
        <v>727</v>
      </c>
      <c r="U15" s="30">
        <v>762</v>
      </c>
      <c r="V15" s="30">
        <v>591</v>
      </c>
      <c r="W15" s="30">
        <v>792</v>
      </c>
      <c r="X15" s="30">
        <v>800.4</v>
      </c>
      <c r="Y15" s="30">
        <v>867</v>
      </c>
      <c r="Z15" s="30">
        <v>1125.5999999999999</v>
      </c>
      <c r="AA15" s="30">
        <v>908.4</v>
      </c>
      <c r="AB15" s="30">
        <v>959.5</v>
      </c>
    </row>
    <row r="16" spans="1:34" ht="36.75" customHeight="1">
      <c r="A16" s="9">
        <v>12</v>
      </c>
      <c r="B16" s="14" t="s">
        <v>8</v>
      </c>
      <c r="C16" s="5" t="s">
        <v>28</v>
      </c>
      <c r="D16" s="30">
        <v>10550</v>
      </c>
      <c r="E16" s="30">
        <v>10349</v>
      </c>
      <c r="F16" s="30">
        <v>10680</v>
      </c>
      <c r="G16" s="30">
        <v>10660</v>
      </c>
      <c r="H16" s="30">
        <v>10953</v>
      </c>
      <c r="I16" s="30">
        <v>13894</v>
      </c>
      <c r="J16" s="30">
        <v>10944</v>
      </c>
      <c r="K16" s="30">
        <v>11512</v>
      </c>
      <c r="L16" s="30">
        <v>10002</v>
      </c>
      <c r="M16" s="30">
        <v>10932</v>
      </c>
      <c r="N16" s="30">
        <v>11703</v>
      </c>
      <c r="O16" s="30">
        <v>9373</v>
      </c>
      <c r="P16" s="30">
        <v>9141</v>
      </c>
      <c r="Q16" s="30">
        <v>9774</v>
      </c>
      <c r="R16" s="30">
        <v>12147</v>
      </c>
      <c r="S16" s="30">
        <v>13082</v>
      </c>
      <c r="T16" s="30">
        <v>12104</v>
      </c>
      <c r="U16" s="30">
        <v>13222</v>
      </c>
      <c r="V16" s="30">
        <v>12988</v>
      </c>
      <c r="W16" s="30">
        <v>13135</v>
      </c>
      <c r="X16" s="30">
        <v>12361</v>
      </c>
      <c r="Y16" s="30">
        <v>11743</v>
      </c>
      <c r="Z16" s="30">
        <v>11546.3</v>
      </c>
      <c r="AA16" s="30">
        <v>11646.7</v>
      </c>
      <c r="AB16" s="30">
        <v>12469.1</v>
      </c>
    </row>
    <row r="17" spans="1:34" ht="48.75" customHeight="1">
      <c r="A17" s="7">
        <v>13</v>
      </c>
      <c r="B17" s="15" t="s">
        <v>38</v>
      </c>
      <c r="C17" s="5" t="s">
        <v>28</v>
      </c>
      <c r="D17" s="30">
        <v>7629</v>
      </c>
      <c r="E17" s="30">
        <v>7600</v>
      </c>
      <c r="F17" s="30">
        <v>7033</v>
      </c>
      <c r="G17" s="30">
        <v>7750</v>
      </c>
      <c r="H17" s="30">
        <v>8551</v>
      </c>
      <c r="I17" s="30">
        <v>8167</v>
      </c>
      <c r="J17" s="30">
        <v>8535</v>
      </c>
      <c r="K17" s="30">
        <v>8665</v>
      </c>
      <c r="L17" s="30">
        <v>8163</v>
      </c>
      <c r="M17" s="30">
        <v>8893</v>
      </c>
      <c r="N17" s="30">
        <v>9050</v>
      </c>
      <c r="O17" s="30">
        <v>9066</v>
      </c>
      <c r="P17" s="30">
        <v>8840</v>
      </c>
      <c r="Q17" s="30">
        <v>9486</v>
      </c>
      <c r="R17" s="30">
        <v>9485</v>
      </c>
      <c r="S17" s="30">
        <v>9828</v>
      </c>
      <c r="T17" s="30">
        <v>9019</v>
      </c>
      <c r="U17" s="30">
        <v>9511</v>
      </c>
      <c r="V17" s="30">
        <v>9491</v>
      </c>
      <c r="W17" s="30">
        <v>10300</v>
      </c>
      <c r="X17" s="30">
        <v>9790</v>
      </c>
      <c r="Y17" s="30">
        <v>9209</v>
      </c>
      <c r="Z17" s="33">
        <v>9312</v>
      </c>
      <c r="AA17" s="33" t="s">
        <v>35</v>
      </c>
      <c r="AB17" s="33">
        <v>9975</v>
      </c>
      <c r="AE17" s="1" t="s">
        <v>37</v>
      </c>
    </row>
    <row r="18" spans="1:34" ht="30">
      <c r="A18" s="9">
        <v>14</v>
      </c>
      <c r="B18" s="14" t="s">
        <v>9</v>
      </c>
      <c r="C18" s="16" t="s">
        <v>31</v>
      </c>
      <c r="D18" s="31">
        <v>1402</v>
      </c>
      <c r="E18" s="31">
        <v>2912</v>
      </c>
      <c r="F18" s="31">
        <v>2937</v>
      </c>
      <c r="G18" s="31">
        <v>3206</v>
      </c>
      <c r="H18" s="31">
        <v>3317</v>
      </c>
      <c r="I18" s="31">
        <v>4018</v>
      </c>
      <c r="J18" s="31">
        <v>3958</v>
      </c>
      <c r="K18" s="31">
        <v>4489</v>
      </c>
      <c r="L18" s="31">
        <v>4577</v>
      </c>
      <c r="M18" s="31">
        <v>4371</v>
      </c>
      <c r="N18" s="31">
        <v>4853</v>
      </c>
      <c r="O18" s="31">
        <v>5173</v>
      </c>
      <c r="P18" s="31">
        <v>5240</v>
      </c>
      <c r="Q18" s="31">
        <v>5477</v>
      </c>
      <c r="R18" s="31">
        <v>5592</v>
      </c>
      <c r="S18" s="31">
        <v>5263</v>
      </c>
      <c r="T18" s="31">
        <v>1508</v>
      </c>
      <c r="U18" s="31">
        <v>1540</v>
      </c>
      <c r="V18" s="31">
        <v>350</v>
      </c>
      <c r="W18" s="31">
        <v>1848</v>
      </c>
      <c r="X18" s="31">
        <v>429.6</v>
      </c>
      <c r="Y18" s="31">
        <v>426.9</v>
      </c>
      <c r="Z18" s="31">
        <v>358</v>
      </c>
      <c r="AA18" s="31">
        <v>424.7</v>
      </c>
      <c r="AB18" s="31">
        <v>329.1</v>
      </c>
    </row>
    <row r="19" spans="1:34" ht="46.5" customHeight="1">
      <c r="A19" s="7">
        <v>15</v>
      </c>
      <c r="B19" s="14" t="s">
        <v>10</v>
      </c>
      <c r="C19" s="5" t="s">
        <v>32</v>
      </c>
      <c r="D19" s="31">
        <v>203</v>
      </c>
      <c r="E19" s="31">
        <v>167</v>
      </c>
      <c r="F19" s="31">
        <v>113</v>
      </c>
      <c r="G19" s="31">
        <v>107</v>
      </c>
      <c r="H19" s="31">
        <v>115</v>
      </c>
      <c r="I19" s="31">
        <v>129</v>
      </c>
      <c r="J19" s="31">
        <v>698</v>
      </c>
      <c r="K19" s="31">
        <v>709</v>
      </c>
      <c r="L19" s="31">
        <v>735</v>
      </c>
      <c r="M19" s="31">
        <v>742</v>
      </c>
      <c r="N19" s="31">
        <v>751</v>
      </c>
      <c r="O19" s="31">
        <v>745</v>
      </c>
      <c r="P19" s="31">
        <v>745</v>
      </c>
      <c r="Q19" s="31">
        <v>745</v>
      </c>
      <c r="R19" s="31">
        <v>745</v>
      </c>
      <c r="S19" s="31">
        <v>624</v>
      </c>
      <c r="T19" s="31">
        <v>2389</v>
      </c>
      <c r="U19" s="31">
        <v>2282.6999999999998</v>
      </c>
      <c r="V19" s="31">
        <v>4256</v>
      </c>
      <c r="W19" s="31">
        <v>3584</v>
      </c>
      <c r="X19" s="39">
        <v>5049.8</v>
      </c>
      <c r="Y19" s="31">
        <v>5068.7</v>
      </c>
      <c r="Z19" s="31">
        <v>4680</v>
      </c>
      <c r="AA19" s="31">
        <v>4741</v>
      </c>
      <c r="AB19" s="31">
        <v>4558.3</v>
      </c>
      <c r="AE19" s="1" t="s">
        <v>37</v>
      </c>
    </row>
    <row r="20" spans="1:34" ht="38.25" customHeight="1">
      <c r="A20" s="9">
        <v>16</v>
      </c>
      <c r="B20" s="14" t="s">
        <v>11</v>
      </c>
      <c r="C20" s="5" t="s">
        <v>28</v>
      </c>
      <c r="D20" s="17">
        <v>5647</v>
      </c>
      <c r="E20" s="17">
        <v>4122</v>
      </c>
      <c r="F20" s="17">
        <v>5224</v>
      </c>
      <c r="G20" s="17">
        <v>5537</v>
      </c>
      <c r="H20" s="17">
        <v>5597</v>
      </c>
      <c r="I20" s="17">
        <v>3191</v>
      </c>
      <c r="J20" s="17">
        <v>3377</v>
      </c>
      <c r="K20" s="17">
        <v>3817</v>
      </c>
      <c r="L20" s="17">
        <v>3381</v>
      </c>
      <c r="M20" s="17">
        <v>4225</v>
      </c>
      <c r="N20" s="17">
        <v>4553</v>
      </c>
      <c r="O20" s="17">
        <v>159</v>
      </c>
      <c r="P20" s="17">
        <v>4418</v>
      </c>
      <c r="Q20" s="17">
        <v>5051</v>
      </c>
      <c r="R20" s="17">
        <v>2083</v>
      </c>
      <c r="S20" s="17">
        <v>1679</v>
      </c>
      <c r="T20" s="17">
        <v>3485</v>
      </c>
      <c r="U20" s="17">
        <v>2713.3</v>
      </c>
      <c r="V20" s="31">
        <v>2473.6999999999998</v>
      </c>
      <c r="W20" s="31">
        <f>W13-W15-W16-W18-W19</f>
        <v>1596</v>
      </c>
      <c r="X20" s="39">
        <v>1666.2</v>
      </c>
      <c r="Y20" s="39">
        <v>1893.4</v>
      </c>
      <c r="Z20" s="39">
        <v>2733.1</v>
      </c>
      <c r="AA20" s="39">
        <v>2759.2</v>
      </c>
      <c r="AB20" s="39">
        <v>3124.3</v>
      </c>
    </row>
    <row r="21" spans="1:34" ht="16.5" customHeight="1">
      <c r="A21" s="9">
        <v>17</v>
      </c>
      <c r="B21" s="81" t="s">
        <v>12</v>
      </c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  <c r="AA21" s="82"/>
      <c r="AB21" s="83"/>
    </row>
    <row r="22" spans="1:34" ht="45">
      <c r="A22" s="7">
        <v>18</v>
      </c>
      <c r="B22" s="4" t="s">
        <v>18</v>
      </c>
      <c r="C22" s="5" t="s">
        <v>4</v>
      </c>
      <c r="D22" s="18">
        <v>152.9</v>
      </c>
      <c r="E22" s="18">
        <v>173.58757709033199</v>
      </c>
      <c r="F22" s="18">
        <v>190.59915964450499</v>
      </c>
      <c r="G22" s="18">
        <v>208.324881492087</v>
      </c>
      <c r="H22" s="18">
        <v>228.32407011817801</v>
      </c>
      <c r="I22" s="18">
        <v>250.47150491787602</v>
      </c>
      <c r="J22" s="18">
        <v>277.27195594408897</v>
      </c>
      <c r="K22" s="18">
        <v>301.949160023096</v>
      </c>
      <c r="L22" s="18">
        <v>311.91348230449501</v>
      </c>
      <c r="M22" s="18">
        <v>315.65644409036798</v>
      </c>
      <c r="N22" s="18">
        <v>338.69936450947603</v>
      </c>
      <c r="O22" s="18">
        <v>363.76311748549404</v>
      </c>
      <c r="P22" s="18">
        <v>381.22374712477102</v>
      </c>
      <c r="Q22" s="18">
        <v>404.09717194941902</v>
      </c>
      <c r="R22" s="18">
        <v>421.06925317384196</v>
      </c>
      <c r="S22" s="18">
        <v>426.12208421095204</v>
      </c>
      <c r="T22" s="18">
        <v>430.809427136853</v>
      </c>
      <c r="U22" s="18">
        <v>448.47261365092299</v>
      </c>
      <c r="V22" s="18">
        <v>466.85999081003303</v>
      </c>
      <c r="W22" s="18">
        <v>487.86869039688003</v>
      </c>
      <c r="X22" s="18">
        <v>475.6</v>
      </c>
      <c r="Y22" s="18">
        <v>496.1</v>
      </c>
      <c r="Z22" s="18">
        <v>512</v>
      </c>
      <c r="AA22" s="32" t="s">
        <v>39</v>
      </c>
      <c r="AB22" s="18" t="s">
        <v>39</v>
      </c>
      <c r="AE22" s="1" t="s">
        <v>37</v>
      </c>
    </row>
    <row r="23" spans="1:34" s="26" customFormat="1" ht="45">
      <c r="A23" s="29">
        <v>19</v>
      </c>
      <c r="B23" s="27" t="s">
        <v>36</v>
      </c>
      <c r="C23" s="28" t="s">
        <v>4</v>
      </c>
      <c r="D23" s="32">
        <v>200.52016596717201</v>
      </c>
      <c r="E23" s="32">
        <v>227.59038836960363</v>
      </c>
      <c r="F23" s="32">
        <v>249.8942464289336</v>
      </c>
      <c r="G23" s="32">
        <v>273.13441134766805</v>
      </c>
      <c r="H23" s="32">
        <v>299.35531484078211</v>
      </c>
      <c r="I23" s="32">
        <v>328.39278037802336</v>
      </c>
      <c r="J23" s="32">
        <v>363.53080787847188</v>
      </c>
      <c r="K23" s="32">
        <v>395.88504977963424</v>
      </c>
      <c r="L23" s="32">
        <v>408.94925642319714</v>
      </c>
      <c r="M23" s="32">
        <v>413.85664749793932</v>
      </c>
      <c r="N23" s="32">
        <v>444.06818277893842</v>
      </c>
      <c r="O23" s="32">
        <v>476.92922831098281</v>
      </c>
      <c r="P23" s="32">
        <v>499.82183124741317</v>
      </c>
      <c r="Q23" s="32">
        <v>529.81114110581791</v>
      </c>
      <c r="R23" s="32">
        <v>552.063209062287</v>
      </c>
      <c r="S23" s="32">
        <v>558.68796757397615</v>
      </c>
      <c r="T23" s="32">
        <v>564.8335352122715</v>
      </c>
      <c r="U23" s="32">
        <v>587.99171017051094</v>
      </c>
      <c r="V23" s="32">
        <v>612.09937024692113</v>
      </c>
      <c r="W23" s="32">
        <v>639.64384191365684</v>
      </c>
      <c r="X23" s="32">
        <v>623.65274588961006</v>
      </c>
      <c r="Y23" s="32">
        <v>650.46981394599072</v>
      </c>
      <c r="Z23" s="32">
        <v>671.2848479903588</v>
      </c>
      <c r="AA23" s="32">
        <v>705.52037523609806</v>
      </c>
      <c r="AB23" s="32">
        <v>739.4</v>
      </c>
      <c r="AG23" s="26" t="s">
        <v>37</v>
      </c>
      <c r="AH23" s="26" t="s">
        <v>37</v>
      </c>
    </row>
    <row r="24" spans="1:34" ht="48">
      <c r="A24" s="29">
        <v>20</v>
      </c>
      <c r="B24" s="11" t="s">
        <v>33</v>
      </c>
      <c r="C24" s="5" t="s">
        <v>34</v>
      </c>
      <c r="D24" s="19">
        <f t="shared" ref="D24:Q24" si="3">IF(D13="n/a","n/a", D13/D22)</f>
        <v>120.51013734466972</v>
      </c>
      <c r="E24" s="19">
        <f t="shared" si="3"/>
        <v>104.56969504536613</v>
      </c>
      <c r="F24" s="19">
        <f t="shared" si="3"/>
        <v>102.59226764940118</v>
      </c>
      <c r="G24" s="19">
        <f t="shared" si="3"/>
        <v>96.536716382406269</v>
      </c>
      <c r="H24" s="19">
        <f t="shared" si="3"/>
        <v>90.235777547834161</v>
      </c>
      <c r="I24" s="19">
        <f t="shared" si="3"/>
        <v>87.538899912742735</v>
      </c>
      <c r="J24" s="19">
        <f t="shared" si="3"/>
        <v>70.959213790692203</v>
      </c>
      <c r="K24" s="19">
        <f t="shared" si="3"/>
        <v>70.329720401857273</v>
      </c>
      <c r="L24" s="19">
        <f t="shared" si="3"/>
        <v>62.292914870002697</v>
      </c>
      <c r="M24" s="19">
        <f t="shared" si="3"/>
        <v>66.566041636028061</v>
      </c>
      <c r="N24" s="19">
        <f t="shared" si="3"/>
        <v>66.758318347442298</v>
      </c>
      <c r="O24" s="19">
        <f t="shared" si="3"/>
        <v>57.699637459361142</v>
      </c>
      <c r="P24" s="19">
        <f t="shared" si="3"/>
        <v>53.165628198304418</v>
      </c>
      <c r="Q24" s="19">
        <f t="shared" si="3"/>
        <v>53.843484959413317</v>
      </c>
      <c r="R24" s="19">
        <f t="shared" ref="R24:W24" si="4">IF(R13="n/a","n/a", R13/R22)</f>
        <v>50.583128165870924</v>
      </c>
      <c r="S24" s="19">
        <f t="shared" si="4"/>
        <v>50.168721106265892</v>
      </c>
      <c r="T24" s="19">
        <f t="shared" si="4"/>
        <v>46.91865759376487</v>
      </c>
      <c r="U24" s="19">
        <f t="shared" si="4"/>
        <v>45.755302275764208</v>
      </c>
      <c r="V24" s="19">
        <f t="shared" si="4"/>
        <v>44.2503114566656</v>
      </c>
      <c r="W24" s="19">
        <f t="shared" si="4"/>
        <v>42.952131203486651</v>
      </c>
      <c r="X24" s="19">
        <f>IF(X13="n/a","n/a", X13/X22)</f>
        <v>42.697645079899075</v>
      </c>
      <c r="Y24" s="19">
        <f>IF(Y13="n/a","n/a", Y13/Y22)</f>
        <v>40.312437008667608</v>
      </c>
      <c r="Z24" s="19">
        <f>IF(Z13="n/a","n/a", Z13/Z22)</f>
        <v>39.927734375</v>
      </c>
      <c r="AA24" s="19">
        <f>AA13/AA23</f>
        <v>29.028219054830974</v>
      </c>
      <c r="AB24" s="19">
        <f>AB13/AB23</f>
        <v>28.996483635380038</v>
      </c>
      <c r="AF24" s="1" t="s">
        <v>37</v>
      </c>
    </row>
    <row r="25" spans="1:34" ht="15">
      <c r="B25" s="1"/>
      <c r="Q25" s="20"/>
      <c r="R25" s="20"/>
      <c r="S25" s="20"/>
      <c r="T25" s="20"/>
      <c r="U25" s="20"/>
      <c r="V25" s="20"/>
      <c r="W25" s="20"/>
      <c r="X25" s="20"/>
    </row>
    <row r="26" spans="1:34" s="21" customFormat="1" ht="15" customHeight="1">
      <c r="B26" s="90" t="s">
        <v>5</v>
      </c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2"/>
    </row>
    <row r="27" spans="1:34" ht="15.75" customHeight="1">
      <c r="B27" s="93" t="s">
        <v>6</v>
      </c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5"/>
    </row>
    <row r="28" spans="1:34" ht="30" customHeight="1">
      <c r="B28" s="96" t="s">
        <v>16</v>
      </c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7"/>
      <c r="N28" s="97"/>
      <c r="O28" s="97"/>
      <c r="P28" s="97"/>
      <c r="Q28" s="98"/>
    </row>
    <row r="29" spans="1:34" ht="15" customHeight="1">
      <c r="B29" s="87"/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9"/>
      <c r="W29" s="1" t="s">
        <v>37</v>
      </c>
      <c r="Z29" s="1" t="s">
        <v>37</v>
      </c>
      <c r="AB29" s="1" t="s">
        <v>37</v>
      </c>
    </row>
    <row r="31" spans="1:34">
      <c r="B31" s="22" t="s">
        <v>25</v>
      </c>
    </row>
  </sheetData>
  <customSheetViews>
    <customSheetView guid="{8925193B-C853-4D01-B936-2E82B771FA45}">
      <selection sqref="A1:P1"/>
      <pageMargins left="0.70866141732283472" right="0.70866141732283472" top="0.78740157480314965" bottom="0.78740157480314965" header="0.31496062992125984" footer="0.31496062992125984"/>
      <pageSetup paperSize="9" scale="60" orientation="landscape"/>
    </customSheetView>
  </customSheetViews>
  <mergeCells count="9">
    <mergeCell ref="B1:AB1"/>
    <mergeCell ref="B4:AB4"/>
    <mergeCell ref="B14:AB14"/>
    <mergeCell ref="B21:AB21"/>
    <mergeCell ref="B29:Q29"/>
    <mergeCell ref="B26:Q26"/>
    <mergeCell ref="B27:Q27"/>
    <mergeCell ref="B28:Q28"/>
    <mergeCell ref="B11:AB11"/>
  </mergeCells>
  <pageMargins left="0.70866141732283472" right="0.70866141732283472" top="0.78740157480314965" bottom="0.78740157480314965" header="0.31496062992125984" footer="0.31496062992125984"/>
  <pageSetup paperSize="9" scale="60" orientation="landscape" r:id="rId1"/>
  <ignoredErrors>
    <ignoredError sqref="W20" unlockedFormula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3"/>
  <sheetViews>
    <sheetView zoomScale="80" zoomScaleNormal="80" workbookViewId="0">
      <selection activeCell="J2" sqref="J2"/>
    </sheetView>
  </sheetViews>
  <sheetFormatPr defaultRowHeight="15"/>
  <cols>
    <col min="1" max="1" width="5.140625" customWidth="1"/>
    <col min="2" max="2" width="36.28515625" customWidth="1"/>
    <col min="3" max="3" width="10.28515625" customWidth="1"/>
    <col min="4" max="4" width="12.5703125" customWidth="1"/>
    <col min="5" max="5" width="10.5703125" customWidth="1"/>
    <col min="6" max="6" width="10.42578125" customWidth="1"/>
    <col min="7" max="7" width="11" customWidth="1"/>
    <col min="8" max="8" width="11.42578125" customWidth="1"/>
    <col min="15" max="15" width="14" customWidth="1"/>
  </cols>
  <sheetData>
    <row r="1" spans="1:15" ht="18">
      <c r="A1" s="80" t="s">
        <v>66</v>
      </c>
      <c r="B1" s="80"/>
      <c r="C1" s="80"/>
      <c r="D1" s="80"/>
      <c r="E1" s="80"/>
      <c r="F1" s="80"/>
      <c r="G1" s="80"/>
      <c r="H1" s="41"/>
    </row>
    <row r="2" spans="1:15" ht="15.75">
      <c r="A2" s="3"/>
      <c r="B2" s="27"/>
      <c r="C2" s="28" t="s">
        <v>0</v>
      </c>
      <c r="D2" s="6">
        <v>2020</v>
      </c>
      <c r="E2" s="6">
        <v>2021</v>
      </c>
      <c r="F2" s="6">
        <v>2022</v>
      </c>
      <c r="G2" s="6">
        <v>2023</v>
      </c>
      <c r="H2" s="6">
        <v>2024</v>
      </c>
      <c r="J2" s="56"/>
      <c r="K2" s="56"/>
      <c r="L2" s="56"/>
      <c r="M2" s="56"/>
      <c r="N2" s="56"/>
      <c r="O2" s="57"/>
    </row>
    <row r="3" spans="1:15" ht="19.5" customHeight="1">
      <c r="A3" s="9">
        <v>1</v>
      </c>
      <c r="B3" s="43" t="s">
        <v>40</v>
      </c>
      <c r="C3" s="28" t="s">
        <v>28</v>
      </c>
      <c r="D3" s="64">
        <v>20307</v>
      </c>
      <c r="E3" s="64">
        <v>19999</v>
      </c>
      <c r="F3" s="65">
        <v>20443</v>
      </c>
      <c r="G3" s="64">
        <v>20480</v>
      </c>
      <c r="H3" s="66">
        <v>21440</v>
      </c>
      <c r="I3" s="47"/>
      <c r="J3" s="58"/>
      <c r="K3" s="58"/>
      <c r="L3" s="48"/>
      <c r="M3" s="58"/>
      <c r="N3" s="58"/>
      <c r="O3" s="57"/>
    </row>
    <row r="4" spans="1:15" ht="19.5" customHeight="1">
      <c r="A4" s="105"/>
      <c r="B4" s="106"/>
      <c r="C4" s="106"/>
      <c r="D4" s="106"/>
      <c r="E4" s="106"/>
      <c r="F4" s="106"/>
      <c r="G4" s="106"/>
      <c r="H4" s="107"/>
      <c r="I4" s="47"/>
      <c r="J4" s="58"/>
      <c r="K4" s="58"/>
      <c r="L4" s="48"/>
      <c r="M4" s="58"/>
      <c r="N4" s="58"/>
      <c r="O4" s="57"/>
    </row>
    <row r="5" spans="1:15" ht="18">
      <c r="A5" s="29">
        <v>2</v>
      </c>
      <c r="B5" s="43" t="s">
        <v>41</v>
      </c>
      <c r="C5" s="28" t="s">
        <v>28</v>
      </c>
      <c r="D5" s="63" t="s">
        <v>39</v>
      </c>
      <c r="E5" s="63" t="s">
        <v>39</v>
      </c>
      <c r="F5" s="63">
        <v>146</v>
      </c>
      <c r="G5" s="63">
        <v>211</v>
      </c>
      <c r="H5" s="63">
        <v>194</v>
      </c>
      <c r="I5" s="47"/>
      <c r="J5" s="49"/>
      <c r="K5" s="49"/>
      <c r="L5" s="49"/>
      <c r="M5" s="49"/>
      <c r="N5" s="49"/>
      <c r="O5" s="57"/>
    </row>
    <row r="6" spans="1:15">
      <c r="A6" s="9"/>
      <c r="B6" s="99" t="s">
        <v>44</v>
      </c>
      <c r="C6" s="100"/>
      <c r="D6" s="100"/>
      <c r="E6" s="100"/>
      <c r="F6" s="100"/>
      <c r="G6" s="100"/>
      <c r="H6" s="101"/>
      <c r="J6" s="49"/>
      <c r="K6" s="53"/>
      <c r="L6" s="53"/>
      <c r="M6" s="53"/>
      <c r="N6" s="53"/>
      <c r="O6" s="55"/>
    </row>
    <row r="7" spans="1:15" ht="18">
      <c r="A7" s="29">
        <v>3</v>
      </c>
      <c r="B7" s="37" t="s">
        <v>45</v>
      </c>
      <c r="C7" s="28" t="s">
        <v>28</v>
      </c>
      <c r="D7" s="42" t="s">
        <v>39</v>
      </c>
      <c r="E7" s="42" t="s">
        <v>39</v>
      </c>
      <c r="F7" s="42">
        <v>16.3</v>
      </c>
      <c r="G7" s="42">
        <v>49.3</v>
      </c>
      <c r="H7" s="42">
        <v>18.899999999999999</v>
      </c>
      <c r="J7" s="48"/>
      <c r="K7" s="49"/>
      <c r="L7" s="53"/>
      <c r="M7" s="49"/>
      <c r="N7" s="53"/>
      <c r="O7" s="55"/>
    </row>
    <row r="8" spans="1:15" ht="30">
      <c r="A8" s="29">
        <v>4</v>
      </c>
      <c r="B8" s="37" t="s">
        <v>46</v>
      </c>
      <c r="C8" s="28" t="s">
        <v>28</v>
      </c>
      <c r="D8" s="42" t="s">
        <v>39</v>
      </c>
      <c r="E8" s="42" t="s">
        <v>39</v>
      </c>
      <c r="F8" s="42">
        <v>16.100000000000001</v>
      </c>
      <c r="G8" s="42">
        <v>20.3</v>
      </c>
      <c r="H8" s="42">
        <v>32.700000000000003</v>
      </c>
      <c r="J8" s="48"/>
      <c r="K8" s="50"/>
      <c r="L8" s="53"/>
      <c r="M8" s="59"/>
      <c r="N8" s="49"/>
      <c r="O8" s="55"/>
    </row>
    <row r="9" spans="1:15" ht="45">
      <c r="A9" s="29">
        <v>5</v>
      </c>
      <c r="B9" s="37" t="s">
        <v>47</v>
      </c>
      <c r="C9" s="28" t="s">
        <v>28</v>
      </c>
      <c r="D9" s="42" t="s">
        <v>39</v>
      </c>
      <c r="E9" s="42" t="s">
        <v>39</v>
      </c>
      <c r="F9" s="42">
        <v>113.5</v>
      </c>
      <c r="G9" s="42">
        <v>141.1</v>
      </c>
      <c r="H9" s="42">
        <v>123.6</v>
      </c>
      <c r="I9" t="s">
        <v>37</v>
      </c>
      <c r="J9" s="49"/>
      <c r="K9" s="49"/>
      <c r="L9" s="49"/>
      <c r="M9" s="49"/>
      <c r="N9" s="49"/>
      <c r="O9" s="60"/>
    </row>
    <row r="10" spans="1:15" ht="18">
      <c r="A10" s="29">
        <v>6</v>
      </c>
      <c r="B10" s="44" t="s">
        <v>48</v>
      </c>
      <c r="C10" s="28" t="s">
        <v>28</v>
      </c>
      <c r="D10" s="42" t="s">
        <v>39</v>
      </c>
      <c r="E10" s="42" t="s">
        <v>39</v>
      </c>
      <c r="F10" s="42">
        <v>0.1</v>
      </c>
      <c r="G10" s="42">
        <v>0.3</v>
      </c>
      <c r="H10" s="42">
        <v>18.8</v>
      </c>
      <c r="J10" s="51"/>
      <c r="K10" s="50"/>
      <c r="L10" s="52"/>
      <c r="M10" s="53"/>
      <c r="N10" s="53"/>
      <c r="O10" s="55"/>
    </row>
    <row r="11" spans="1:15">
      <c r="A11" s="102"/>
      <c r="B11" s="103"/>
      <c r="C11" s="103"/>
      <c r="D11" s="103"/>
      <c r="E11" s="103"/>
      <c r="F11" s="103"/>
      <c r="G11" s="103"/>
      <c r="H11" s="104"/>
      <c r="J11" s="51"/>
      <c r="K11" s="50"/>
      <c r="L11" s="52"/>
      <c r="M11" s="53"/>
      <c r="N11" s="53"/>
      <c r="O11" s="55"/>
    </row>
    <row r="12" spans="1:15" ht="18">
      <c r="A12" s="29">
        <v>7</v>
      </c>
      <c r="B12" s="43" t="s">
        <v>42</v>
      </c>
      <c r="C12" s="28" t="s">
        <v>28</v>
      </c>
      <c r="D12" s="63">
        <v>49</v>
      </c>
      <c r="E12" s="63">
        <v>59</v>
      </c>
      <c r="F12" s="63">
        <v>56</v>
      </c>
      <c r="G12" s="63">
        <v>61</v>
      </c>
      <c r="H12" s="63">
        <v>60</v>
      </c>
      <c r="J12" s="51"/>
      <c r="K12" s="51"/>
      <c r="L12" s="53"/>
      <c r="M12" s="53"/>
      <c r="N12" s="53"/>
      <c r="O12" s="55"/>
    </row>
    <row r="13" spans="1:15" ht="16.5" customHeight="1">
      <c r="A13" s="9"/>
      <c r="B13" s="99" t="s">
        <v>44</v>
      </c>
      <c r="C13" s="100"/>
      <c r="D13" s="100"/>
      <c r="E13" s="100"/>
      <c r="F13" s="100"/>
      <c r="G13" s="100"/>
      <c r="H13" s="101"/>
      <c r="J13" s="49"/>
      <c r="K13" s="53"/>
      <c r="L13" s="53"/>
      <c r="M13" s="53"/>
      <c r="N13" s="49"/>
      <c r="O13" s="55"/>
    </row>
    <row r="14" spans="1:15" ht="18">
      <c r="A14" s="29">
        <v>8</v>
      </c>
      <c r="B14" s="37" t="s">
        <v>45</v>
      </c>
      <c r="C14" s="28" t="s">
        <v>28</v>
      </c>
      <c r="D14" s="42">
        <v>24</v>
      </c>
      <c r="E14" s="42">
        <v>29.4</v>
      </c>
      <c r="F14" s="42">
        <v>17.600000000000001</v>
      </c>
      <c r="G14" s="42">
        <v>24.6</v>
      </c>
      <c r="H14" s="42">
        <v>26.8</v>
      </c>
      <c r="J14" s="53"/>
      <c r="K14" s="53"/>
      <c r="L14" s="49"/>
      <c r="M14" s="49"/>
      <c r="N14" s="49"/>
      <c r="O14" s="60"/>
    </row>
    <row r="15" spans="1:15" ht="30">
      <c r="A15" s="29">
        <v>9</v>
      </c>
      <c r="B15" s="37" t="s">
        <v>46</v>
      </c>
      <c r="C15" s="28" t="s">
        <v>28</v>
      </c>
      <c r="D15" s="42">
        <v>15</v>
      </c>
      <c r="E15" s="42">
        <v>17</v>
      </c>
      <c r="F15" s="42">
        <v>33.1</v>
      </c>
      <c r="G15" s="42">
        <v>21.9</v>
      </c>
      <c r="H15" s="42">
        <v>19.899999999999999</v>
      </c>
      <c r="J15" s="49"/>
      <c r="K15" s="49"/>
      <c r="L15" s="49"/>
      <c r="M15" s="49"/>
      <c r="N15" s="49"/>
      <c r="O15" s="60"/>
    </row>
    <row r="16" spans="1:15" ht="45">
      <c r="A16" s="29">
        <v>10</v>
      </c>
      <c r="B16" s="37" t="s">
        <v>47</v>
      </c>
      <c r="C16" s="28" t="s">
        <v>28</v>
      </c>
      <c r="D16" s="33">
        <v>10</v>
      </c>
      <c r="E16" s="33">
        <v>12</v>
      </c>
      <c r="F16" s="42">
        <v>5.0999999999999996</v>
      </c>
      <c r="G16" s="33">
        <v>14</v>
      </c>
      <c r="H16" s="42">
        <v>12.6</v>
      </c>
      <c r="J16" s="53"/>
      <c r="K16" s="53"/>
      <c r="L16" s="54"/>
      <c r="M16" s="53"/>
      <c r="N16" s="49"/>
      <c r="O16" s="55"/>
    </row>
    <row r="17" spans="1:15" ht="18">
      <c r="A17" s="29">
        <v>11</v>
      </c>
      <c r="B17" s="44" t="s">
        <v>48</v>
      </c>
      <c r="C17" s="28" t="s">
        <v>28</v>
      </c>
      <c r="D17" s="42">
        <v>0</v>
      </c>
      <c r="E17" s="42">
        <v>0.6</v>
      </c>
      <c r="F17" s="42">
        <v>0.2</v>
      </c>
      <c r="G17" s="42">
        <v>0.5</v>
      </c>
      <c r="H17" s="42">
        <v>0.7</v>
      </c>
      <c r="J17" s="49"/>
      <c r="K17" s="49"/>
      <c r="L17" s="49"/>
      <c r="M17" s="49"/>
      <c r="N17" s="49"/>
      <c r="O17" s="60"/>
    </row>
    <row r="18" spans="1:15">
      <c r="A18" s="102"/>
      <c r="B18" s="103"/>
      <c r="C18" s="103"/>
      <c r="D18" s="103"/>
      <c r="E18" s="103"/>
      <c r="F18" s="103"/>
      <c r="G18" s="103"/>
      <c r="H18" s="104"/>
      <c r="J18" s="49"/>
      <c r="K18" s="49"/>
      <c r="L18" s="49"/>
      <c r="M18" s="49"/>
      <c r="N18" s="49"/>
      <c r="O18" s="60"/>
    </row>
    <row r="19" spans="1:15" ht="18">
      <c r="A19" s="29">
        <v>12</v>
      </c>
      <c r="B19" s="43" t="s">
        <v>43</v>
      </c>
      <c r="C19" s="28" t="s">
        <v>28</v>
      </c>
      <c r="D19" s="63">
        <v>159</v>
      </c>
      <c r="E19" s="63">
        <v>183</v>
      </c>
      <c r="F19" s="63">
        <v>363</v>
      </c>
      <c r="G19" s="63">
        <v>534</v>
      </c>
      <c r="H19" s="67">
        <v>1103</v>
      </c>
      <c r="J19" s="49"/>
      <c r="K19" s="49"/>
      <c r="L19" s="49"/>
      <c r="M19" s="49"/>
      <c r="N19" s="49"/>
      <c r="O19" s="60"/>
    </row>
    <row r="20" spans="1:15" ht="15" customHeight="1">
      <c r="A20" s="9"/>
      <c r="B20" s="99" t="s">
        <v>44</v>
      </c>
      <c r="C20" s="100"/>
      <c r="D20" s="100"/>
      <c r="E20" s="100"/>
      <c r="F20" s="100"/>
      <c r="G20" s="100"/>
      <c r="H20" s="101"/>
      <c r="J20" s="49"/>
      <c r="K20" s="49"/>
      <c r="L20" s="49"/>
      <c r="M20" s="49"/>
      <c r="N20" s="49"/>
      <c r="O20" s="60"/>
    </row>
    <row r="21" spans="1:15" ht="18">
      <c r="A21" s="29">
        <v>13</v>
      </c>
      <c r="B21" s="37" t="s">
        <v>45</v>
      </c>
      <c r="C21" s="28" t="s">
        <v>28</v>
      </c>
      <c r="D21" s="42">
        <v>18</v>
      </c>
      <c r="E21" s="45">
        <v>17</v>
      </c>
      <c r="F21" s="42">
        <v>17.600000000000001</v>
      </c>
      <c r="G21" s="42">
        <v>15.7</v>
      </c>
      <c r="H21" s="42">
        <v>14.9</v>
      </c>
      <c r="J21" s="49"/>
      <c r="K21" s="49"/>
      <c r="L21" s="49"/>
      <c r="M21" s="49"/>
      <c r="N21" s="61"/>
      <c r="O21" s="55"/>
    </row>
    <row r="22" spans="1:15" ht="30">
      <c r="A22" s="29">
        <v>14</v>
      </c>
      <c r="B22" s="37" t="s">
        <v>46</v>
      </c>
      <c r="C22" s="28" t="s">
        <v>28</v>
      </c>
      <c r="D22" s="42">
        <v>39</v>
      </c>
      <c r="E22" s="42">
        <v>36</v>
      </c>
      <c r="F22" s="42">
        <v>38</v>
      </c>
      <c r="G22" s="42">
        <v>40.700000000000003</v>
      </c>
      <c r="H22" s="42">
        <v>41.1</v>
      </c>
      <c r="J22" s="49"/>
      <c r="K22" s="49"/>
      <c r="L22" s="49"/>
      <c r="M22" s="49"/>
      <c r="N22" s="49"/>
      <c r="O22" s="60"/>
    </row>
    <row r="23" spans="1:15" ht="45">
      <c r="A23" s="29">
        <v>15</v>
      </c>
      <c r="B23" s="37" t="s">
        <v>47</v>
      </c>
      <c r="C23" s="28" t="s">
        <v>28</v>
      </c>
      <c r="D23" s="33">
        <v>17</v>
      </c>
      <c r="E23" s="33">
        <v>18</v>
      </c>
      <c r="F23" s="42">
        <v>26.7</v>
      </c>
      <c r="G23" s="42">
        <v>24.8</v>
      </c>
      <c r="H23" s="42">
        <v>16.7</v>
      </c>
      <c r="J23" s="53"/>
      <c r="K23" s="53"/>
      <c r="L23" s="49"/>
      <c r="M23" s="49"/>
      <c r="N23" s="49"/>
      <c r="O23" s="55"/>
    </row>
    <row r="24" spans="1:15" ht="18">
      <c r="A24" s="29">
        <v>16</v>
      </c>
      <c r="B24" s="44" t="s">
        <v>48</v>
      </c>
      <c r="C24" s="28" t="s">
        <v>28</v>
      </c>
      <c r="D24" s="42">
        <v>85</v>
      </c>
      <c r="E24" s="42">
        <v>112</v>
      </c>
      <c r="F24" s="42">
        <v>280.7</v>
      </c>
      <c r="G24" s="42">
        <v>452.8</v>
      </c>
      <c r="H24" s="42">
        <v>1030.3</v>
      </c>
      <c r="J24" s="49"/>
      <c r="K24" s="49"/>
      <c r="L24" s="49"/>
      <c r="M24" s="49"/>
      <c r="N24" s="49"/>
      <c r="O24" s="55"/>
    </row>
    <row r="25" spans="1:15">
      <c r="A25" s="102"/>
      <c r="B25" s="103"/>
      <c r="C25" s="103"/>
      <c r="D25" s="103"/>
      <c r="E25" s="103"/>
      <c r="F25" s="103"/>
      <c r="G25" s="103"/>
      <c r="H25" s="104"/>
      <c r="J25" s="49"/>
      <c r="K25" s="49"/>
      <c r="L25" s="49"/>
      <c r="M25" s="49"/>
      <c r="N25" s="49"/>
      <c r="O25" s="55"/>
    </row>
    <row r="26" spans="1:15" ht="18">
      <c r="A26" s="29">
        <v>17</v>
      </c>
      <c r="B26" s="43" t="s">
        <v>49</v>
      </c>
      <c r="C26" s="28" t="s">
        <v>28</v>
      </c>
      <c r="D26" s="63">
        <v>2945</v>
      </c>
      <c r="E26" s="63">
        <v>2843</v>
      </c>
      <c r="F26" s="63">
        <v>1630</v>
      </c>
      <c r="G26" s="63">
        <v>1521</v>
      </c>
      <c r="H26" s="63">
        <v>1497</v>
      </c>
      <c r="J26" s="49"/>
      <c r="K26" s="49"/>
      <c r="L26" s="49"/>
      <c r="M26" s="49"/>
      <c r="N26" s="49"/>
      <c r="O26" s="55"/>
    </row>
    <row r="27" spans="1:15">
      <c r="A27" s="9"/>
      <c r="B27" s="99" t="s">
        <v>44</v>
      </c>
      <c r="C27" s="100"/>
      <c r="D27" s="100"/>
      <c r="E27" s="100"/>
      <c r="F27" s="100"/>
      <c r="G27" s="100"/>
      <c r="H27" s="101"/>
      <c r="J27" s="49"/>
      <c r="K27" s="49"/>
      <c r="L27" s="49"/>
      <c r="M27" s="49"/>
      <c r="N27" s="49"/>
      <c r="O27" s="55"/>
    </row>
    <row r="28" spans="1:15" ht="18">
      <c r="A28" s="29">
        <v>18</v>
      </c>
      <c r="B28" s="37" t="s">
        <v>45</v>
      </c>
      <c r="C28" s="28" t="s">
        <v>28</v>
      </c>
      <c r="D28" s="42">
        <v>62</v>
      </c>
      <c r="E28" s="42">
        <v>54.5</v>
      </c>
      <c r="F28" s="42">
        <v>20.7</v>
      </c>
      <c r="G28" s="42">
        <v>12.6</v>
      </c>
      <c r="H28" s="42">
        <v>16</v>
      </c>
      <c r="J28" s="49"/>
      <c r="K28" s="49"/>
      <c r="L28" s="49"/>
      <c r="M28" s="49"/>
      <c r="N28" s="49"/>
      <c r="O28" s="55"/>
    </row>
    <row r="29" spans="1:15" ht="30">
      <c r="A29" s="29">
        <v>19</v>
      </c>
      <c r="B29" s="37" t="s">
        <v>46</v>
      </c>
      <c r="C29" s="28" t="s">
        <v>28</v>
      </c>
      <c r="D29" s="42">
        <v>42</v>
      </c>
      <c r="E29" s="42">
        <v>57</v>
      </c>
      <c r="F29" s="42">
        <v>45.8</v>
      </c>
      <c r="G29" s="42">
        <v>40.799999999999997</v>
      </c>
      <c r="H29" s="42">
        <v>55.7</v>
      </c>
      <c r="J29" s="62"/>
      <c r="K29" s="62"/>
      <c r="L29" s="57"/>
      <c r="M29" s="57"/>
      <c r="N29" s="57"/>
      <c r="O29" s="55"/>
    </row>
    <row r="30" spans="1:15" ht="45">
      <c r="A30" s="29">
        <v>20</v>
      </c>
      <c r="B30" s="37" t="s">
        <v>47</v>
      </c>
      <c r="C30" s="28" t="s">
        <v>28</v>
      </c>
      <c r="D30" s="42">
        <v>2824</v>
      </c>
      <c r="E30" s="42">
        <v>2706</v>
      </c>
      <c r="F30" s="42">
        <v>1551</v>
      </c>
      <c r="G30" s="42">
        <v>1461</v>
      </c>
      <c r="H30" s="42">
        <v>1387.3</v>
      </c>
    </row>
    <row r="31" spans="1:15" ht="18">
      <c r="A31" s="29">
        <v>21</v>
      </c>
      <c r="B31" s="44" t="s">
        <v>48</v>
      </c>
      <c r="C31" s="28" t="s">
        <v>28</v>
      </c>
      <c r="D31" s="42">
        <v>17</v>
      </c>
      <c r="E31" s="42">
        <v>25.5</v>
      </c>
      <c r="F31" s="42">
        <v>12.5</v>
      </c>
      <c r="G31" s="42">
        <v>6.6</v>
      </c>
      <c r="H31" s="42">
        <v>38</v>
      </c>
    </row>
    <row r="32" spans="1:15">
      <c r="A32" s="102"/>
      <c r="B32" s="103"/>
      <c r="C32" s="103"/>
      <c r="D32" s="103"/>
      <c r="E32" s="103"/>
      <c r="F32" s="103"/>
      <c r="G32" s="103"/>
      <c r="H32" s="104"/>
    </row>
    <row r="33" spans="1:12" ht="18">
      <c r="A33" s="29">
        <v>22</v>
      </c>
      <c r="B33" s="43" t="s">
        <v>50</v>
      </c>
      <c r="C33" s="28" t="s">
        <v>28</v>
      </c>
      <c r="D33" s="63">
        <v>205</v>
      </c>
      <c r="E33" s="63">
        <v>219</v>
      </c>
      <c r="F33" s="63">
        <v>226</v>
      </c>
      <c r="G33" s="63">
        <v>199</v>
      </c>
      <c r="H33" s="63">
        <v>183</v>
      </c>
    </row>
    <row r="34" spans="1:12">
      <c r="A34" s="9"/>
      <c r="B34" s="84" t="s">
        <v>44</v>
      </c>
      <c r="C34" s="85"/>
      <c r="D34" s="85"/>
      <c r="E34" s="85"/>
      <c r="F34" s="85"/>
      <c r="G34" s="85"/>
      <c r="H34" s="86"/>
    </row>
    <row r="35" spans="1:12" ht="18">
      <c r="A35" s="29">
        <v>23</v>
      </c>
      <c r="B35" s="37" t="s">
        <v>45</v>
      </c>
      <c r="C35" s="28" t="s">
        <v>28</v>
      </c>
      <c r="D35" s="42">
        <v>86</v>
      </c>
      <c r="E35" s="45">
        <v>89</v>
      </c>
      <c r="F35" s="45">
        <v>89.6</v>
      </c>
      <c r="G35" s="42">
        <v>79.7</v>
      </c>
      <c r="H35" s="42">
        <v>81.599999999999994</v>
      </c>
    </row>
    <row r="36" spans="1:12" ht="30">
      <c r="A36" s="29">
        <v>24</v>
      </c>
      <c r="B36" s="37" t="s">
        <v>46</v>
      </c>
      <c r="C36" s="28" t="s">
        <v>28</v>
      </c>
      <c r="D36" s="42">
        <v>25</v>
      </c>
      <c r="E36" s="42">
        <v>28</v>
      </c>
      <c r="F36" s="42">
        <v>27</v>
      </c>
      <c r="G36" s="42">
        <v>28.9</v>
      </c>
      <c r="H36" s="42">
        <v>29.9</v>
      </c>
    </row>
    <row r="37" spans="1:12" ht="45">
      <c r="A37" s="29">
        <v>25</v>
      </c>
      <c r="B37" s="37" t="s">
        <v>47</v>
      </c>
      <c r="C37" s="28" t="s">
        <v>28</v>
      </c>
      <c r="D37" s="42">
        <v>54</v>
      </c>
      <c r="E37" s="42">
        <v>64</v>
      </c>
      <c r="F37" s="42">
        <v>71.5</v>
      </c>
      <c r="G37" s="42">
        <v>56.3</v>
      </c>
      <c r="H37" s="42">
        <v>43.6</v>
      </c>
      <c r="L37" t="s">
        <v>37</v>
      </c>
    </row>
    <row r="38" spans="1:12" ht="18">
      <c r="A38" s="29">
        <v>26</v>
      </c>
      <c r="B38" s="44" t="s">
        <v>48</v>
      </c>
      <c r="C38" s="28" t="s">
        <v>28</v>
      </c>
      <c r="D38" s="42">
        <v>40</v>
      </c>
      <c r="E38" s="42">
        <v>38</v>
      </c>
      <c r="F38" s="42">
        <v>37.9</v>
      </c>
      <c r="G38" s="42">
        <v>34.1</v>
      </c>
      <c r="H38" s="42">
        <v>27.9</v>
      </c>
    </row>
    <row r="39" spans="1:12">
      <c r="A39" s="102"/>
      <c r="B39" s="103"/>
      <c r="C39" s="103"/>
      <c r="D39" s="103"/>
      <c r="E39" s="103"/>
      <c r="F39" s="103"/>
      <c r="G39" s="103"/>
      <c r="H39" s="104"/>
    </row>
    <row r="40" spans="1:12" ht="18">
      <c r="A40" s="29">
        <v>27</v>
      </c>
      <c r="B40" s="43" t="s">
        <v>51</v>
      </c>
      <c r="C40" s="28" t="s">
        <v>28</v>
      </c>
      <c r="D40" s="63">
        <v>363</v>
      </c>
      <c r="E40" s="63">
        <v>374</v>
      </c>
      <c r="F40" s="63">
        <v>532</v>
      </c>
      <c r="G40" s="63">
        <v>766</v>
      </c>
      <c r="H40" s="63">
        <v>975</v>
      </c>
    </row>
    <row r="41" spans="1:12">
      <c r="A41" s="9"/>
      <c r="B41" s="99" t="s">
        <v>44</v>
      </c>
      <c r="C41" s="100"/>
      <c r="D41" s="100"/>
      <c r="E41" s="100"/>
      <c r="F41" s="100"/>
      <c r="G41" s="100"/>
      <c r="H41" s="101"/>
    </row>
    <row r="42" spans="1:12" ht="18">
      <c r="A42" s="29">
        <v>28</v>
      </c>
      <c r="B42" s="37" t="s">
        <v>45</v>
      </c>
      <c r="C42" s="28" t="s">
        <v>28</v>
      </c>
      <c r="D42" s="42">
        <v>9</v>
      </c>
      <c r="E42" s="42">
        <v>12.5</v>
      </c>
      <c r="F42" s="42">
        <v>11.9</v>
      </c>
      <c r="G42" s="42">
        <v>10.199999999999999</v>
      </c>
      <c r="H42" s="42">
        <v>4.3</v>
      </c>
    </row>
    <row r="43" spans="1:12" ht="30">
      <c r="A43" s="29">
        <v>29</v>
      </c>
      <c r="B43" s="37" t="s">
        <v>46</v>
      </c>
      <c r="C43" s="28" t="s">
        <v>28</v>
      </c>
      <c r="D43" s="42">
        <v>23</v>
      </c>
      <c r="E43" s="42">
        <v>23</v>
      </c>
      <c r="F43" s="42">
        <v>22.4</v>
      </c>
      <c r="G43" s="42">
        <v>23.5</v>
      </c>
      <c r="H43" s="42">
        <v>23.8</v>
      </c>
    </row>
    <row r="44" spans="1:12" ht="45">
      <c r="A44" s="29">
        <v>30</v>
      </c>
      <c r="B44" s="37" t="s">
        <v>47</v>
      </c>
      <c r="C44" s="28" t="s">
        <v>28</v>
      </c>
      <c r="D44" s="42">
        <v>22</v>
      </c>
      <c r="E44" s="42">
        <v>21</v>
      </c>
      <c r="F44" s="42">
        <v>28.4</v>
      </c>
      <c r="G44" s="42">
        <v>29.2</v>
      </c>
      <c r="H44" s="42">
        <v>26.7</v>
      </c>
    </row>
    <row r="45" spans="1:12" ht="18">
      <c r="A45" s="29">
        <v>31</v>
      </c>
      <c r="B45" s="44" t="s">
        <v>48</v>
      </c>
      <c r="C45" s="28" t="s">
        <v>28</v>
      </c>
      <c r="D45" s="42">
        <v>309</v>
      </c>
      <c r="E45" s="42">
        <v>317.5</v>
      </c>
      <c r="F45" s="42">
        <v>469.3</v>
      </c>
      <c r="G45" s="42">
        <v>703.1</v>
      </c>
      <c r="H45" s="42">
        <v>920.2</v>
      </c>
    </row>
    <row r="46" spans="1:12">
      <c r="A46" s="102"/>
      <c r="B46" s="103"/>
      <c r="C46" s="103"/>
      <c r="D46" s="103"/>
      <c r="E46" s="103"/>
      <c r="F46" s="103"/>
      <c r="G46" s="103"/>
      <c r="H46" s="104"/>
    </row>
    <row r="47" spans="1:12" ht="18">
      <c r="A47" s="29">
        <v>32</v>
      </c>
      <c r="B47" s="43" t="s">
        <v>52</v>
      </c>
      <c r="C47" s="28" t="s">
        <v>28</v>
      </c>
      <c r="D47" s="67">
        <v>1078</v>
      </c>
      <c r="E47" s="63">
        <v>942</v>
      </c>
      <c r="F47" s="63">
        <v>991</v>
      </c>
      <c r="G47" s="63">
        <v>978</v>
      </c>
      <c r="H47" s="67">
        <v>1082</v>
      </c>
    </row>
    <row r="48" spans="1:12">
      <c r="A48" s="9"/>
      <c r="B48" s="99" t="s">
        <v>44</v>
      </c>
      <c r="C48" s="100"/>
      <c r="D48" s="100"/>
      <c r="E48" s="100"/>
      <c r="F48" s="100"/>
      <c r="G48" s="100"/>
      <c r="H48" s="101"/>
    </row>
    <row r="49" spans="1:8" ht="18">
      <c r="A49" s="29">
        <v>33</v>
      </c>
      <c r="B49" s="37" t="s">
        <v>45</v>
      </c>
      <c r="C49" s="28" t="s">
        <v>28</v>
      </c>
      <c r="D49" s="42">
        <v>29</v>
      </c>
      <c r="E49" s="42">
        <v>32.1</v>
      </c>
      <c r="F49" s="42">
        <v>29.2</v>
      </c>
      <c r="G49" s="42">
        <v>36.5</v>
      </c>
      <c r="H49" s="42">
        <v>39.700000000000003</v>
      </c>
    </row>
    <row r="50" spans="1:8" ht="30">
      <c r="A50" s="29">
        <v>34</v>
      </c>
      <c r="B50" s="37" t="s">
        <v>46</v>
      </c>
      <c r="C50" s="28" t="s">
        <v>28</v>
      </c>
      <c r="D50" s="42">
        <v>31</v>
      </c>
      <c r="E50" s="42">
        <v>32</v>
      </c>
      <c r="F50" s="42">
        <v>37.6</v>
      </c>
      <c r="G50" s="42">
        <v>34.4</v>
      </c>
      <c r="H50" s="42">
        <v>33.9</v>
      </c>
    </row>
    <row r="51" spans="1:8" ht="45">
      <c r="A51" s="29">
        <v>35</v>
      </c>
      <c r="B51" s="37" t="s">
        <v>47</v>
      </c>
      <c r="C51" s="28" t="s">
        <v>28</v>
      </c>
      <c r="D51" s="42">
        <v>1018</v>
      </c>
      <c r="E51" s="42">
        <v>878</v>
      </c>
      <c r="F51" s="42">
        <v>923.9</v>
      </c>
      <c r="G51" s="42">
        <v>907</v>
      </c>
      <c r="H51" s="46">
        <v>1008.6</v>
      </c>
    </row>
    <row r="52" spans="1:8" ht="18">
      <c r="A52" s="29">
        <v>36</v>
      </c>
      <c r="B52" s="44" t="s">
        <v>48</v>
      </c>
      <c r="C52" s="28" t="s">
        <v>28</v>
      </c>
      <c r="D52" s="42">
        <v>0</v>
      </c>
      <c r="E52" s="42">
        <v>0.1</v>
      </c>
      <c r="F52" s="42">
        <v>0.3</v>
      </c>
      <c r="G52" s="42">
        <v>0.1</v>
      </c>
      <c r="H52" s="42">
        <v>0.2</v>
      </c>
    </row>
    <row r="53" spans="1:8">
      <c r="A53" s="102"/>
      <c r="B53" s="103"/>
      <c r="C53" s="103"/>
      <c r="D53" s="103"/>
      <c r="E53" s="103"/>
      <c r="F53" s="103"/>
      <c r="G53" s="103"/>
      <c r="H53" s="104"/>
    </row>
    <row r="54" spans="1:8" ht="18">
      <c r="A54" s="29">
        <v>37</v>
      </c>
      <c r="B54" s="43" t="s">
        <v>53</v>
      </c>
      <c r="C54" s="28" t="s">
        <v>28</v>
      </c>
      <c r="D54" s="63" t="s">
        <v>39</v>
      </c>
      <c r="E54" s="63" t="s">
        <v>39</v>
      </c>
      <c r="F54" s="67">
        <v>1440</v>
      </c>
      <c r="G54" s="67">
        <v>1226</v>
      </c>
      <c r="H54" s="67">
        <v>1153</v>
      </c>
    </row>
    <row r="55" spans="1:8">
      <c r="A55" s="9"/>
      <c r="B55" s="99" t="s">
        <v>44</v>
      </c>
      <c r="C55" s="100"/>
      <c r="D55" s="100"/>
      <c r="E55" s="100"/>
      <c r="F55" s="100"/>
      <c r="G55" s="100"/>
      <c r="H55" s="101"/>
    </row>
    <row r="56" spans="1:8" ht="18">
      <c r="A56" s="9">
        <v>38</v>
      </c>
      <c r="B56" s="37" t="s">
        <v>45</v>
      </c>
      <c r="C56" s="28" t="s">
        <v>28</v>
      </c>
      <c r="D56" s="42" t="s">
        <v>39</v>
      </c>
      <c r="E56" s="42" t="s">
        <v>39</v>
      </c>
      <c r="F56" s="42">
        <v>33.799999999999997</v>
      </c>
      <c r="G56" s="42">
        <v>33.299999999999997</v>
      </c>
      <c r="H56" s="42">
        <v>34.700000000000003</v>
      </c>
    </row>
    <row r="57" spans="1:8" ht="30">
      <c r="A57" s="9">
        <v>39</v>
      </c>
      <c r="B57" s="37" t="s">
        <v>46</v>
      </c>
      <c r="C57" s="28" t="s">
        <v>28</v>
      </c>
      <c r="D57" s="42" t="s">
        <v>39</v>
      </c>
      <c r="E57" s="42" t="s">
        <v>39</v>
      </c>
      <c r="F57" s="42">
        <v>220.5</v>
      </c>
      <c r="G57" s="42">
        <v>23.8</v>
      </c>
      <c r="H57" s="42">
        <v>16.3</v>
      </c>
    </row>
    <row r="58" spans="1:8" ht="45">
      <c r="A58" s="9">
        <v>40</v>
      </c>
      <c r="B58" s="37" t="s">
        <v>47</v>
      </c>
      <c r="C58" s="28" t="s">
        <v>28</v>
      </c>
      <c r="D58" s="42" t="s">
        <v>39</v>
      </c>
      <c r="E58" s="42" t="s">
        <v>39</v>
      </c>
      <c r="F58" s="46">
        <v>1185.5999999999999</v>
      </c>
      <c r="G58" s="46">
        <v>1168.4000000000001</v>
      </c>
      <c r="H58" s="46">
        <v>1102.5</v>
      </c>
    </row>
    <row r="59" spans="1:8" ht="18">
      <c r="A59" s="29">
        <v>41</v>
      </c>
      <c r="B59" s="44" t="s">
        <v>48</v>
      </c>
      <c r="C59" s="28" t="s">
        <v>28</v>
      </c>
      <c r="D59" s="42" t="s">
        <v>39</v>
      </c>
      <c r="E59" s="42" t="s">
        <v>39</v>
      </c>
      <c r="F59" s="42">
        <v>0.1</v>
      </c>
      <c r="G59" s="42">
        <v>0.5</v>
      </c>
      <c r="H59" s="42">
        <v>0.5</v>
      </c>
    </row>
    <row r="60" spans="1:8">
      <c r="A60" s="102"/>
      <c r="B60" s="103"/>
      <c r="C60" s="103"/>
      <c r="D60" s="103"/>
      <c r="E60" s="103"/>
      <c r="F60" s="103"/>
      <c r="G60" s="103"/>
      <c r="H60" s="104"/>
    </row>
    <row r="61" spans="1:8" ht="18">
      <c r="A61" s="29">
        <v>42</v>
      </c>
      <c r="B61" s="43" t="s">
        <v>54</v>
      </c>
      <c r="C61" s="28" t="s">
        <v>28</v>
      </c>
      <c r="D61" s="67">
        <v>1662</v>
      </c>
      <c r="E61" s="67">
        <v>1573</v>
      </c>
      <c r="F61" s="67">
        <v>1552</v>
      </c>
      <c r="G61" s="67">
        <v>1590</v>
      </c>
      <c r="H61" s="67">
        <v>1312</v>
      </c>
    </row>
    <row r="62" spans="1:8">
      <c r="A62" s="9"/>
      <c r="B62" s="99" t="s">
        <v>44</v>
      </c>
      <c r="C62" s="100"/>
      <c r="D62" s="100"/>
      <c r="E62" s="100"/>
      <c r="F62" s="100"/>
      <c r="G62" s="100"/>
      <c r="H62" s="101"/>
    </row>
    <row r="63" spans="1:8" ht="18">
      <c r="A63" s="29">
        <v>43</v>
      </c>
      <c r="B63" s="37" t="s">
        <v>45</v>
      </c>
      <c r="C63" s="28" t="s">
        <v>28</v>
      </c>
      <c r="D63" s="42">
        <v>1411</v>
      </c>
      <c r="E63" s="46">
        <v>1310.4000000000001</v>
      </c>
      <c r="F63" s="46">
        <v>1320.8</v>
      </c>
      <c r="G63" s="46">
        <v>1366.5</v>
      </c>
      <c r="H63" s="46">
        <v>1137.9000000000001</v>
      </c>
    </row>
    <row r="64" spans="1:8" ht="30">
      <c r="A64" s="29">
        <v>44</v>
      </c>
      <c r="B64" s="37" t="s">
        <v>46</v>
      </c>
      <c r="C64" s="28" t="s">
        <v>28</v>
      </c>
      <c r="D64" s="42">
        <v>90</v>
      </c>
      <c r="E64" s="42">
        <v>142</v>
      </c>
      <c r="F64" s="42">
        <v>87.8</v>
      </c>
      <c r="G64" s="42">
        <v>58.4</v>
      </c>
      <c r="H64" s="42">
        <v>51.5</v>
      </c>
    </row>
    <row r="65" spans="1:8" ht="45">
      <c r="A65" s="29">
        <v>45</v>
      </c>
      <c r="B65" s="37" t="s">
        <v>47</v>
      </c>
      <c r="C65" s="28" t="s">
        <v>28</v>
      </c>
      <c r="D65" s="42">
        <v>70</v>
      </c>
      <c r="E65" s="42">
        <v>40</v>
      </c>
      <c r="F65" s="42">
        <v>71.400000000000006</v>
      </c>
      <c r="G65" s="42">
        <v>83.2</v>
      </c>
      <c r="H65" s="42">
        <v>63.3</v>
      </c>
    </row>
    <row r="66" spans="1:8" ht="18">
      <c r="A66" s="29">
        <v>46</v>
      </c>
      <c r="B66" s="44" t="s">
        <v>48</v>
      </c>
      <c r="C66" s="28" t="s">
        <v>28</v>
      </c>
      <c r="D66" s="42">
        <v>91</v>
      </c>
      <c r="E66" s="42">
        <v>80.599999999999994</v>
      </c>
      <c r="F66" s="42">
        <v>72</v>
      </c>
      <c r="G66" s="42">
        <v>81.900000000000006</v>
      </c>
      <c r="H66" s="42">
        <v>59.3</v>
      </c>
    </row>
    <row r="67" spans="1:8">
      <c r="A67" s="102"/>
      <c r="B67" s="103"/>
      <c r="C67" s="103"/>
      <c r="D67" s="103"/>
      <c r="E67" s="103"/>
      <c r="F67" s="103"/>
      <c r="G67" s="103"/>
      <c r="H67" s="104"/>
    </row>
    <row r="68" spans="1:8" ht="18">
      <c r="A68" s="29">
        <v>47</v>
      </c>
      <c r="B68" s="43" t="s">
        <v>55</v>
      </c>
      <c r="C68" s="28" t="s">
        <v>28</v>
      </c>
      <c r="D68" s="63">
        <v>87</v>
      </c>
      <c r="E68" s="63">
        <v>88</v>
      </c>
      <c r="F68" s="63">
        <v>92</v>
      </c>
      <c r="G68" s="63">
        <v>95</v>
      </c>
      <c r="H68" s="63">
        <v>89</v>
      </c>
    </row>
    <row r="69" spans="1:8">
      <c r="A69" s="9"/>
      <c r="B69" s="99" t="s">
        <v>44</v>
      </c>
      <c r="C69" s="100"/>
      <c r="D69" s="100"/>
      <c r="E69" s="100"/>
      <c r="F69" s="100"/>
      <c r="G69" s="100"/>
      <c r="H69" s="101"/>
    </row>
    <row r="70" spans="1:8" ht="18">
      <c r="A70" s="29">
        <v>48</v>
      </c>
      <c r="B70" s="37" t="s">
        <v>45</v>
      </c>
      <c r="C70" s="28" t="s">
        <v>28</v>
      </c>
      <c r="D70" s="42">
        <v>38</v>
      </c>
      <c r="E70" s="42">
        <v>32.299999999999997</v>
      </c>
      <c r="F70" s="42">
        <v>34.799999999999997</v>
      </c>
      <c r="G70" s="42">
        <v>34.799999999999997</v>
      </c>
      <c r="H70" s="42">
        <v>36.9</v>
      </c>
    </row>
    <row r="71" spans="1:8" ht="30">
      <c r="A71" s="29">
        <v>49</v>
      </c>
      <c r="B71" s="37" t="s">
        <v>46</v>
      </c>
      <c r="C71" s="28" t="s">
        <v>28</v>
      </c>
      <c r="D71" s="42">
        <v>34</v>
      </c>
      <c r="E71" s="42">
        <v>37</v>
      </c>
      <c r="F71" s="42">
        <v>36.4</v>
      </c>
      <c r="G71" s="42">
        <v>37.1</v>
      </c>
      <c r="H71" s="42">
        <v>36.299999999999997</v>
      </c>
    </row>
    <row r="72" spans="1:8" ht="45">
      <c r="A72" s="29">
        <v>50</v>
      </c>
      <c r="B72" s="37" t="s">
        <v>47</v>
      </c>
      <c r="C72" s="28" t="s">
        <v>28</v>
      </c>
      <c r="D72" s="42">
        <v>15</v>
      </c>
      <c r="E72" s="42">
        <v>17</v>
      </c>
      <c r="F72" s="42">
        <v>20.9</v>
      </c>
      <c r="G72" s="42">
        <v>21.9</v>
      </c>
      <c r="H72" s="42">
        <v>15.5</v>
      </c>
    </row>
    <row r="73" spans="1:8" ht="18">
      <c r="A73" s="29">
        <v>51</v>
      </c>
      <c r="B73" s="44" t="s">
        <v>48</v>
      </c>
      <c r="C73" s="28" t="s">
        <v>28</v>
      </c>
      <c r="D73" s="42">
        <v>0</v>
      </c>
      <c r="E73" s="42">
        <v>1.7</v>
      </c>
      <c r="F73" s="42">
        <v>0.1</v>
      </c>
      <c r="G73" s="42">
        <v>1.2</v>
      </c>
      <c r="H73" s="42">
        <v>0.3</v>
      </c>
    </row>
    <row r="74" spans="1:8">
      <c r="A74" s="102"/>
      <c r="B74" s="103"/>
      <c r="C74" s="103"/>
      <c r="D74" s="103"/>
      <c r="E74" s="103"/>
      <c r="F74" s="103"/>
      <c r="G74" s="103"/>
      <c r="H74" s="104"/>
    </row>
    <row r="75" spans="1:8" ht="18">
      <c r="A75" s="29">
        <v>52</v>
      </c>
      <c r="B75" s="43" t="s">
        <v>56</v>
      </c>
      <c r="C75" s="28" t="s">
        <v>28</v>
      </c>
      <c r="D75" s="67">
        <v>4400</v>
      </c>
      <c r="E75" s="67">
        <v>3999</v>
      </c>
      <c r="F75" s="67">
        <v>3886</v>
      </c>
      <c r="G75" s="67">
        <v>4021</v>
      </c>
      <c r="H75" s="67">
        <v>4038</v>
      </c>
    </row>
    <row r="76" spans="1:8">
      <c r="A76" s="9"/>
      <c r="B76" s="84" t="s">
        <v>44</v>
      </c>
      <c r="C76" s="85"/>
      <c r="D76" s="85"/>
      <c r="E76" s="85"/>
      <c r="F76" s="85"/>
      <c r="G76" s="85"/>
      <c r="H76" s="86"/>
    </row>
    <row r="77" spans="1:8" ht="18">
      <c r="A77" s="29">
        <v>53</v>
      </c>
      <c r="B77" s="37" t="s">
        <v>45</v>
      </c>
      <c r="C77" s="28" t="s">
        <v>28</v>
      </c>
      <c r="D77" s="42">
        <v>12</v>
      </c>
      <c r="E77" s="42">
        <v>12.7</v>
      </c>
      <c r="F77" s="42">
        <v>12.5</v>
      </c>
      <c r="G77" s="42">
        <v>11.4</v>
      </c>
      <c r="H77" s="42">
        <v>7.6</v>
      </c>
    </row>
    <row r="78" spans="1:8" ht="30">
      <c r="A78" s="29">
        <v>54</v>
      </c>
      <c r="B78" s="37" t="s">
        <v>46</v>
      </c>
      <c r="C78" s="28" t="s">
        <v>28</v>
      </c>
      <c r="D78" s="42">
        <v>22</v>
      </c>
      <c r="E78" s="42">
        <v>23</v>
      </c>
      <c r="F78" s="42">
        <v>26.7</v>
      </c>
      <c r="G78" s="42">
        <v>24.6</v>
      </c>
      <c r="H78" s="42">
        <v>29.4</v>
      </c>
    </row>
    <row r="79" spans="1:8" ht="45">
      <c r="A79" s="29">
        <v>55</v>
      </c>
      <c r="B79" s="37" t="s">
        <v>47</v>
      </c>
      <c r="C79" s="28" t="s">
        <v>28</v>
      </c>
      <c r="D79" s="42">
        <v>4358</v>
      </c>
      <c r="E79" s="33">
        <v>3958</v>
      </c>
      <c r="F79" s="46">
        <v>3841.5</v>
      </c>
      <c r="G79" s="46">
        <v>3979.3</v>
      </c>
      <c r="H79" s="46">
        <v>3993.2</v>
      </c>
    </row>
    <row r="80" spans="1:8" ht="18">
      <c r="A80" s="29">
        <v>56</v>
      </c>
      <c r="B80" s="44" t="s">
        <v>48</v>
      </c>
      <c r="C80" s="28" t="s">
        <v>28</v>
      </c>
      <c r="D80" s="42">
        <v>8</v>
      </c>
      <c r="E80" s="42">
        <v>5.3</v>
      </c>
      <c r="F80" s="42">
        <v>5.3</v>
      </c>
      <c r="G80" s="42">
        <v>5.7</v>
      </c>
      <c r="H80" s="42">
        <v>7.8</v>
      </c>
    </row>
    <row r="81" spans="1:8">
      <c r="A81" s="102"/>
      <c r="B81" s="103"/>
      <c r="C81" s="103"/>
      <c r="D81" s="103"/>
      <c r="E81" s="103"/>
      <c r="F81" s="103"/>
      <c r="G81" s="103"/>
      <c r="H81" s="104"/>
    </row>
    <row r="82" spans="1:8" ht="18">
      <c r="A82" s="29">
        <v>57</v>
      </c>
      <c r="B82" s="43" t="s">
        <v>57</v>
      </c>
      <c r="C82" s="28" t="s">
        <v>28</v>
      </c>
      <c r="D82" s="67">
        <v>1512</v>
      </c>
      <c r="E82" s="67">
        <v>1471</v>
      </c>
      <c r="F82" s="67">
        <v>1450</v>
      </c>
      <c r="G82" s="67">
        <v>1444</v>
      </c>
      <c r="H82" s="67">
        <v>1466</v>
      </c>
    </row>
    <row r="83" spans="1:8">
      <c r="A83" s="9"/>
      <c r="B83" s="99" t="s">
        <v>44</v>
      </c>
      <c r="C83" s="100"/>
      <c r="D83" s="100"/>
      <c r="E83" s="100"/>
      <c r="F83" s="100"/>
      <c r="G83" s="100"/>
      <c r="H83" s="101"/>
    </row>
    <row r="84" spans="1:8" ht="18">
      <c r="A84" s="29">
        <v>58</v>
      </c>
      <c r="B84" s="37" t="s">
        <v>45</v>
      </c>
      <c r="C84" s="28" t="s">
        <v>28</v>
      </c>
      <c r="D84" s="42">
        <v>1445</v>
      </c>
      <c r="E84" s="46">
        <v>1398</v>
      </c>
      <c r="F84" s="46">
        <v>1376.9</v>
      </c>
      <c r="G84" s="42">
        <v>1378</v>
      </c>
      <c r="H84" s="46">
        <v>1361.8</v>
      </c>
    </row>
    <row r="85" spans="1:8" ht="30">
      <c r="A85" s="29">
        <v>59</v>
      </c>
      <c r="B85" s="37" t="s">
        <v>46</v>
      </c>
      <c r="C85" s="28" t="s">
        <v>28</v>
      </c>
      <c r="D85" s="42">
        <v>37</v>
      </c>
      <c r="E85" s="42">
        <v>35</v>
      </c>
      <c r="F85" s="42">
        <v>36.299999999999997</v>
      </c>
      <c r="G85" s="42">
        <v>35</v>
      </c>
      <c r="H85" s="42">
        <v>70.400000000000006</v>
      </c>
    </row>
    <row r="86" spans="1:8" ht="45">
      <c r="A86" s="29">
        <v>60</v>
      </c>
      <c r="B86" s="37" t="s">
        <v>47</v>
      </c>
      <c r="C86" s="28" t="s">
        <v>28</v>
      </c>
      <c r="D86" s="42">
        <v>0.1</v>
      </c>
      <c r="E86" s="42">
        <v>0.1</v>
      </c>
      <c r="F86" s="42">
        <v>0.1</v>
      </c>
      <c r="G86" s="42">
        <v>0.1</v>
      </c>
      <c r="H86" s="42">
        <v>0.2</v>
      </c>
    </row>
    <row r="87" spans="1:8" ht="18">
      <c r="A87" s="29">
        <v>61</v>
      </c>
      <c r="B87" s="44" t="s">
        <v>48</v>
      </c>
      <c r="C87" s="28" t="s">
        <v>28</v>
      </c>
      <c r="D87" s="42">
        <v>29.9</v>
      </c>
      <c r="E87" s="42">
        <v>37.9</v>
      </c>
      <c r="F87" s="42">
        <v>36.700000000000003</v>
      </c>
      <c r="G87" s="42">
        <v>30.9</v>
      </c>
      <c r="H87" s="42">
        <v>33.6</v>
      </c>
    </row>
    <row r="88" spans="1:8">
      <c r="A88" s="102"/>
      <c r="B88" s="103"/>
      <c r="C88" s="103"/>
      <c r="D88" s="103"/>
      <c r="E88" s="103"/>
      <c r="F88" s="103"/>
      <c r="G88" s="103"/>
      <c r="H88" s="104"/>
    </row>
    <row r="89" spans="1:8" ht="18">
      <c r="A89" s="29">
        <v>62</v>
      </c>
      <c r="B89" s="43" t="s">
        <v>58</v>
      </c>
      <c r="C89" s="28" t="s">
        <v>28</v>
      </c>
      <c r="D89" s="67">
        <v>3099</v>
      </c>
      <c r="E89" s="67">
        <v>3225</v>
      </c>
      <c r="F89" s="67">
        <v>3004</v>
      </c>
      <c r="G89" s="67">
        <v>2669</v>
      </c>
      <c r="H89" s="67">
        <v>3018</v>
      </c>
    </row>
    <row r="90" spans="1:8">
      <c r="A90" s="9"/>
      <c r="B90" s="84" t="s">
        <v>44</v>
      </c>
      <c r="C90" s="85"/>
      <c r="D90" s="85"/>
      <c r="E90" s="85"/>
      <c r="F90" s="85"/>
      <c r="G90" s="85"/>
      <c r="H90" s="86"/>
    </row>
    <row r="91" spans="1:8" ht="18">
      <c r="A91" s="29">
        <v>63</v>
      </c>
      <c r="B91" s="37" t="s">
        <v>45</v>
      </c>
      <c r="C91" s="28" t="s">
        <v>28</v>
      </c>
      <c r="D91" s="42">
        <v>2020</v>
      </c>
      <c r="E91" s="46">
        <v>2205.6999999999998</v>
      </c>
      <c r="F91" s="46">
        <v>2135.1</v>
      </c>
      <c r="G91" s="46">
        <v>2097.1999999999998</v>
      </c>
      <c r="H91" s="46">
        <v>2067.6999999999998</v>
      </c>
    </row>
    <row r="92" spans="1:8" ht="30">
      <c r="A92" s="29">
        <v>64</v>
      </c>
      <c r="B92" s="37" t="s">
        <v>46</v>
      </c>
      <c r="C92" s="28" t="s">
        <v>28</v>
      </c>
      <c r="D92" s="42">
        <v>44</v>
      </c>
      <c r="E92" s="42">
        <v>43</v>
      </c>
      <c r="F92" s="42">
        <v>55.1</v>
      </c>
      <c r="G92" s="42">
        <v>46.5</v>
      </c>
      <c r="H92" s="42">
        <v>49.2</v>
      </c>
    </row>
    <row r="93" spans="1:8" ht="45">
      <c r="A93" s="29">
        <v>65</v>
      </c>
      <c r="B93" s="37" t="s">
        <v>47</v>
      </c>
      <c r="C93" s="28" t="s">
        <v>28</v>
      </c>
      <c r="D93" s="42">
        <v>1019</v>
      </c>
      <c r="E93" s="42">
        <v>941</v>
      </c>
      <c r="F93" s="42">
        <v>814.1</v>
      </c>
      <c r="G93" s="42">
        <v>489.8</v>
      </c>
      <c r="H93" s="42">
        <v>891.7</v>
      </c>
    </row>
    <row r="94" spans="1:8" ht="18">
      <c r="A94" s="29">
        <v>66</v>
      </c>
      <c r="B94" s="44" t="s">
        <v>48</v>
      </c>
      <c r="C94" s="28" t="s">
        <v>28</v>
      </c>
      <c r="D94" s="42">
        <v>16</v>
      </c>
      <c r="E94" s="42">
        <v>35.299999999999997</v>
      </c>
      <c r="F94" s="42">
        <v>0.3</v>
      </c>
      <c r="G94" s="42">
        <v>35.5</v>
      </c>
      <c r="H94" s="42">
        <v>9.4</v>
      </c>
    </row>
    <row r="95" spans="1:8">
      <c r="A95" s="102"/>
      <c r="B95" s="103"/>
      <c r="C95" s="103"/>
      <c r="D95" s="103"/>
      <c r="E95" s="103"/>
      <c r="F95" s="103"/>
      <c r="G95" s="103"/>
      <c r="H95" s="104"/>
    </row>
    <row r="96" spans="1:8" ht="18">
      <c r="A96" s="29">
        <v>67</v>
      </c>
      <c r="B96" s="43" t="s">
        <v>59</v>
      </c>
      <c r="C96" s="28" t="s">
        <v>28</v>
      </c>
      <c r="D96" s="63">
        <v>252</v>
      </c>
      <c r="E96" s="63">
        <v>243</v>
      </c>
      <c r="F96" s="63">
        <v>217</v>
      </c>
      <c r="G96" s="63">
        <v>273</v>
      </c>
      <c r="H96" s="63">
        <v>272</v>
      </c>
    </row>
    <row r="97" spans="1:8">
      <c r="A97" s="9"/>
      <c r="B97" s="84" t="s">
        <v>44</v>
      </c>
      <c r="C97" s="85"/>
      <c r="D97" s="85"/>
      <c r="E97" s="85"/>
      <c r="F97" s="85"/>
      <c r="G97" s="85"/>
      <c r="H97" s="86"/>
    </row>
    <row r="98" spans="1:8" ht="18">
      <c r="A98" s="29">
        <v>68</v>
      </c>
      <c r="B98" s="37" t="s">
        <v>45</v>
      </c>
      <c r="C98" s="28" t="s">
        <v>28</v>
      </c>
      <c r="D98" s="42">
        <v>229</v>
      </c>
      <c r="E98" s="42">
        <v>216.9</v>
      </c>
      <c r="F98" s="42">
        <v>191.3</v>
      </c>
      <c r="G98" s="42">
        <v>245.4</v>
      </c>
      <c r="H98" s="42">
        <v>245.4</v>
      </c>
    </row>
    <row r="99" spans="1:8" ht="30">
      <c r="A99" s="29">
        <v>69</v>
      </c>
      <c r="B99" s="37" t="s">
        <v>46</v>
      </c>
      <c r="C99" s="28" t="s">
        <v>28</v>
      </c>
      <c r="D99" s="42">
        <v>18</v>
      </c>
      <c r="E99" s="42">
        <v>21</v>
      </c>
      <c r="F99" s="42">
        <v>20.399999999999999</v>
      </c>
      <c r="G99" s="42">
        <v>22.3</v>
      </c>
      <c r="H99" s="42">
        <v>24.9</v>
      </c>
    </row>
    <row r="100" spans="1:8" ht="45">
      <c r="A100" s="29">
        <v>70</v>
      </c>
      <c r="B100" s="37" t="s">
        <v>47</v>
      </c>
      <c r="C100" s="28" t="s">
        <v>28</v>
      </c>
      <c r="D100" s="42">
        <v>5</v>
      </c>
      <c r="E100" s="42">
        <v>5</v>
      </c>
      <c r="F100" s="42">
        <v>5.4</v>
      </c>
      <c r="G100" s="42">
        <v>5.2</v>
      </c>
      <c r="H100" s="42">
        <v>2.2999999999999998</v>
      </c>
    </row>
    <row r="101" spans="1:8" ht="18">
      <c r="A101" s="29">
        <v>71</v>
      </c>
      <c r="B101" s="44" t="s">
        <v>48</v>
      </c>
      <c r="C101" s="28" t="s">
        <v>28</v>
      </c>
      <c r="D101" s="42">
        <v>0</v>
      </c>
      <c r="E101" s="42">
        <v>0.1</v>
      </c>
      <c r="F101" s="42">
        <v>0.1</v>
      </c>
      <c r="G101" s="42">
        <v>0.1</v>
      </c>
      <c r="H101" s="42">
        <v>0.6</v>
      </c>
    </row>
    <row r="102" spans="1:8">
      <c r="A102" s="102"/>
      <c r="B102" s="103"/>
      <c r="C102" s="103"/>
      <c r="D102" s="103"/>
      <c r="E102" s="103"/>
      <c r="F102" s="103"/>
      <c r="G102" s="103"/>
      <c r="H102" s="104"/>
    </row>
    <row r="103" spans="1:8" ht="18">
      <c r="A103" s="29">
        <v>72</v>
      </c>
      <c r="B103" s="43" t="s">
        <v>60</v>
      </c>
      <c r="C103" s="28" t="s">
        <v>28</v>
      </c>
      <c r="D103" s="67">
        <v>3495</v>
      </c>
      <c r="E103" s="67">
        <v>3803</v>
      </c>
      <c r="F103" s="67">
        <v>3798</v>
      </c>
      <c r="G103" s="67">
        <v>3701</v>
      </c>
      <c r="H103" s="67">
        <v>3820</v>
      </c>
    </row>
    <row r="104" spans="1:8">
      <c r="A104" s="9"/>
      <c r="B104" s="99" t="s">
        <v>44</v>
      </c>
      <c r="C104" s="100"/>
      <c r="D104" s="100"/>
      <c r="E104" s="100"/>
      <c r="F104" s="100"/>
      <c r="G104" s="100"/>
      <c r="H104" s="101"/>
    </row>
    <row r="105" spans="1:8" ht="18">
      <c r="A105" s="29">
        <v>73</v>
      </c>
      <c r="B105" s="37" t="s">
        <v>45</v>
      </c>
      <c r="C105" s="28" t="s">
        <v>28</v>
      </c>
      <c r="D105" s="42">
        <v>6</v>
      </c>
      <c r="E105" s="42">
        <v>14.7</v>
      </c>
      <c r="F105" s="45">
        <v>5</v>
      </c>
      <c r="G105" s="42">
        <v>0.9</v>
      </c>
      <c r="H105" s="42">
        <v>3.2</v>
      </c>
    </row>
    <row r="106" spans="1:8" ht="30">
      <c r="A106" s="29">
        <v>74</v>
      </c>
      <c r="B106" s="37" t="s">
        <v>46</v>
      </c>
      <c r="C106" s="28" t="s">
        <v>28</v>
      </c>
      <c r="D106" s="42">
        <v>11</v>
      </c>
      <c r="E106" s="42">
        <v>47</v>
      </c>
      <c r="F106" s="42">
        <v>44.1</v>
      </c>
      <c r="G106" s="42">
        <v>23.8</v>
      </c>
      <c r="H106" s="42">
        <v>20.9</v>
      </c>
    </row>
    <row r="107" spans="1:8" ht="45">
      <c r="A107" s="29">
        <v>75</v>
      </c>
      <c r="B107" s="37" t="s">
        <v>47</v>
      </c>
      <c r="C107" s="28" t="s">
        <v>28</v>
      </c>
      <c r="D107" s="42">
        <v>2676</v>
      </c>
      <c r="E107" s="33">
        <v>2824</v>
      </c>
      <c r="F107" s="46">
        <v>2770.1</v>
      </c>
      <c r="G107" s="46">
        <v>2815.1</v>
      </c>
      <c r="H107" s="46">
        <v>2712.1</v>
      </c>
    </row>
    <row r="108" spans="1:8" ht="18">
      <c r="A108" s="29">
        <v>76</v>
      </c>
      <c r="B108" s="44" t="s">
        <v>48</v>
      </c>
      <c r="C108" s="28" t="s">
        <v>28</v>
      </c>
      <c r="D108" s="42">
        <v>802</v>
      </c>
      <c r="E108" s="42">
        <v>917.3</v>
      </c>
      <c r="F108" s="42">
        <v>978.8</v>
      </c>
      <c r="G108" s="42">
        <v>861.2</v>
      </c>
      <c r="H108" s="42">
        <v>1083.8</v>
      </c>
    </row>
    <row r="109" spans="1:8">
      <c r="A109" s="102"/>
      <c r="B109" s="103"/>
      <c r="C109" s="103"/>
      <c r="D109" s="103"/>
      <c r="E109" s="103"/>
      <c r="F109" s="103"/>
      <c r="G109" s="103"/>
      <c r="H109" s="104"/>
    </row>
    <row r="110" spans="1:8" ht="18">
      <c r="A110" s="29">
        <v>77</v>
      </c>
      <c r="B110" s="43" t="s">
        <v>61</v>
      </c>
      <c r="C110" s="28" t="s">
        <v>28</v>
      </c>
      <c r="D110" s="63" t="s">
        <v>39</v>
      </c>
      <c r="E110" s="63" t="s">
        <v>39</v>
      </c>
      <c r="F110" s="63">
        <v>218</v>
      </c>
      <c r="G110" s="63">
        <v>224</v>
      </c>
      <c r="H110" s="63">
        <v>294</v>
      </c>
    </row>
    <row r="111" spans="1:8">
      <c r="A111" s="9"/>
      <c r="B111" s="84" t="s">
        <v>44</v>
      </c>
      <c r="C111" s="85"/>
      <c r="D111" s="85"/>
      <c r="E111" s="85"/>
      <c r="F111" s="85"/>
      <c r="G111" s="85"/>
      <c r="H111" s="86"/>
    </row>
    <row r="112" spans="1:8" ht="18">
      <c r="A112" s="29">
        <v>78</v>
      </c>
      <c r="B112" s="37" t="s">
        <v>45</v>
      </c>
      <c r="C112" s="28" t="s">
        <v>28</v>
      </c>
      <c r="D112" s="42" t="s">
        <v>39</v>
      </c>
      <c r="E112" s="42" t="s">
        <v>39</v>
      </c>
      <c r="F112" s="42">
        <v>191</v>
      </c>
      <c r="G112" s="42">
        <v>200</v>
      </c>
      <c r="H112" s="42">
        <v>197</v>
      </c>
    </row>
    <row r="113" spans="1:8" ht="30">
      <c r="A113" s="29">
        <v>79</v>
      </c>
      <c r="B113" s="37" t="s">
        <v>46</v>
      </c>
      <c r="C113" s="28" t="s">
        <v>28</v>
      </c>
      <c r="D113" s="42" t="s">
        <v>39</v>
      </c>
      <c r="E113" s="42" t="s">
        <v>39</v>
      </c>
      <c r="F113" s="42">
        <v>24.3</v>
      </c>
      <c r="G113" s="42">
        <v>20.100000000000001</v>
      </c>
      <c r="H113" s="42">
        <v>19.600000000000001</v>
      </c>
    </row>
    <row r="114" spans="1:8" ht="45">
      <c r="A114" s="29">
        <v>80</v>
      </c>
      <c r="B114" s="37" t="s">
        <v>47</v>
      </c>
      <c r="C114" s="28" t="s">
        <v>28</v>
      </c>
      <c r="D114" s="42" t="s">
        <v>39</v>
      </c>
      <c r="E114" s="42" t="s">
        <v>39</v>
      </c>
      <c r="F114" s="42">
        <v>2.6</v>
      </c>
      <c r="G114" s="42">
        <v>3.8</v>
      </c>
      <c r="H114" s="42">
        <v>0.4</v>
      </c>
    </row>
    <row r="115" spans="1:8" ht="18">
      <c r="A115" s="29">
        <v>81</v>
      </c>
      <c r="B115" s="44" t="s">
        <v>48</v>
      </c>
      <c r="C115" s="28" t="s">
        <v>28</v>
      </c>
      <c r="D115" s="42" t="s">
        <v>39</v>
      </c>
      <c r="E115" s="42" t="s">
        <v>39</v>
      </c>
      <c r="F115" s="42">
        <v>0.1</v>
      </c>
      <c r="G115" s="42">
        <v>0.1</v>
      </c>
      <c r="H115" s="42">
        <v>77</v>
      </c>
    </row>
    <row r="116" spans="1:8">
      <c r="A116" s="102"/>
      <c r="B116" s="103"/>
      <c r="C116" s="103"/>
      <c r="D116" s="103"/>
      <c r="E116" s="103"/>
      <c r="F116" s="103"/>
      <c r="G116" s="103"/>
      <c r="H116" s="104"/>
    </row>
    <row r="117" spans="1:8" ht="18">
      <c r="A117" s="29">
        <v>82</v>
      </c>
      <c r="B117" s="43" t="s">
        <v>62</v>
      </c>
      <c r="C117" s="28" t="s">
        <v>28</v>
      </c>
      <c r="D117" s="63">
        <v>455</v>
      </c>
      <c r="E117" s="63">
        <v>457</v>
      </c>
      <c r="F117" s="63">
        <v>320</v>
      </c>
      <c r="G117" s="63">
        <v>295</v>
      </c>
      <c r="H117" s="63">
        <v>243</v>
      </c>
    </row>
    <row r="118" spans="1:8">
      <c r="A118" s="9"/>
      <c r="B118" s="99" t="s">
        <v>44</v>
      </c>
      <c r="C118" s="100"/>
      <c r="D118" s="100"/>
      <c r="E118" s="100"/>
      <c r="F118" s="100"/>
      <c r="G118" s="100"/>
      <c r="H118" s="101"/>
    </row>
    <row r="119" spans="1:8" ht="18">
      <c r="A119" s="29">
        <v>83</v>
      </c>
      <c r="B119" s="37" t="s">
        <v>45</v>
      </c>
      <c r="C119" s="28" t="s">
        <v>28</v>
      </c>
      <c r="D119" s="42">
        <v>201</v>
      </c>
      <c r="E119" s="42">
        <v>208.9</v>
      </c>
      <c r="F119" s="42">
        <v>179.9</v>
      </c>
      <c r="G119" s="42">
        <v>168.5</v>
      </c>
      <c r="H119" s="42">
        <v>155.80000000000001</v>
      </c>
    </row>
    <row r="120" spans="1:8" ht="30">
      <c r="A120" s="29">
        <v>84</v>
      </c>
      <c r="B120" s="37" t="s">
        <v>46</v>
      </c>
      <c r="C120" s="28" t="s">
        <v>28</v>
      </c>
      <c r="D120" s="42">
        <v>60</v>
      </c>
      <c r="E120" s="42">
        <v>64</v>
      </c>
      <c r="F120" s="42">
        <v>60.2</v>
      </c>
      <c r="G120" s="42">
        <v>62.6</v>
      </c>
      <c r="H120" s="42">
        <v>53.2</v>
      </c>
    </row>
    <row r="121" spans="1:8" ht="45">
      <c r="A121" s="29">
        <v>85</v>
      </c>
      <c r="B121" s="37" t="s">
        <v>47</v>
      </c>
      <c r="C121" s="28" t="s">
        <v>28</v>
      </c>
      <c r="D121" s="42">
        <v>194</v>
      </c>
      <c r="E121" s="42">
        <v>183</v>
      </c>
      <c r="F121" s="42">
        <v>79.3</v>
      </c>
      <c r="G121" s="42">
        <v>60.8</v>
      </c>
      <c r="H121" s="42">
        <v>34.1</v>
      </c>
    </row>
    <row r="122" spans="1:8" ht="18">
      <c r="A122" s="29">
        <v>86</v>
      </c>
      <c r="B122" s="44" t="s">
        <v>48</v>
      </c>
      <c r="C122" s="28" t="s">
        <v>28</v>
      </c>
      <c r="D122" s="42">
        <v>0</v>
      </c>
      <c r="E122" s="42">
        <v>1.1000000000000001</v>
      </c>
      <c r="F122" s="42">
        <v>0.6</v>
      </c>
      <c r="G122" s="42">
        <v>3.1</v>
      </c>
      <c r="H122" s="42">
        <v>0.1</v>
      </c>
    </row>
    <row r="123" spans="1:8">
      <c r="A123" s="102"/>
      <c r="B123" s="103"/>
      <c r="C123" s="103"/>
      <c r="D123" s="103"/>
      <c r="E123" s="103"/>
      <c r="F123" s="103"/>
      <c r="G123" s="103"/>
      <c r="H123" s="104"/>
    </row>
    <row r="124" spans="1:8" ht="18">
      <c r="A124" s="29">
        <v>87</v>
      </c>
      <c r="B124" s="43" t="s">
        <v>63</v>
      </c>
      <c r="C124" s="28" t="s">
        <v>28</v>
      </c>
      <c r="D124" s="63">
        <v>105</v>
      </c>
      <c r="E124" s="63">
        <v>97</v>
      </c>
      <c r="F124" s="63">
        <v>91</v>
      </c>
      <c r="G124" s="63">
        <v>105</v>
      </c>
      <c r="H124" s="63">
        <v>86</v>
      </c>
    </row>
    <row r="125" spans="1:8">
      <c r="A125" s="9"/>
      <c r="B125" s="99" t="s">
        <v>44</v>
      </c>
      <c r="C125" s="100"/>
      <c r="D125" s="100"/>
      <c r="E125" s="100"/>
      <c r="F125" s="100"/>
      <c r="G125" s="100"/>
      <c r="H125" s="101"/>
    </row>
    <row r="126" spans="1:8" ht="18">
      <c r="A126" s="29">
        <v>88</v>
      </c>
      <c r="B126" s="37" t="s">
        <v>45</v>
      </c>
      <c r="C126" s="28" t="s">
        <v>28</v>
      </c>
      <c r="D126" s="42">
        <v>12</v>
      </c>
      <c r="E126" s="42">
        <v>22.8</v>
      </c>
      <c r="F126" s="42">
        <v>19.399999999999999</v>
      </c>
      <c r="G126" s="42">
        <v>25.7</v>
      </c>
      <c r="H126" s="42">
        <v>18</v>
      </c>
    </row>
    <row r="127" spans="1:8" ht="30">
      <c r="A127" s="29">
        <v>89</v>
      </c>
      <c r="B127" s="37" t="s">
        <v>46</v>
      </c>
      <c r="C127" s="28" t="s">
        <v>28</v>
      </c>
      <c r="D127" s="42">
        <v>88</v>
      </c>
      <c r="E127" s="42">
        <v>69</v>
      </c>
      <c r="F127" s="42">
        <v>70.7</v>
      </c>
      <c r="G127" s="42">
        <v>78.3</v>
      </c>
      <c r="H127" s="42">
        <v>67.5</v>
      </c>
    </row>
    <row r="128" spans="1:8" ht="45">
      <c r="A128" s="29">
        <v>90</v>
      </c>
      <c r="B128" s="37" t="s">
        <v>47</v>
      </c>
      <c r="C128" s="28" t="s">
        <v>28</v>
      </c>
      <c r="D128" s="42">
        <v>6</v>
      </c>
      <c r="E128" s="42">
        <v>5</v>
      </c>
      <c r="F128" s="42">
        <v>1</v>
      </c>
      <c r="G128" s="42">
        <v>1.3</v>
      </c>
      <c r="H128" s="42">
        <v>0.5</v>
      </c>
    </row>
    <row r="129" spans="1:10" ht="18">
      <c r="A129" s="29">
        <v>91</v>
      </c>
      <c r="B129" s="44" t="s">
        <v>48</v>
      </c>
      <c r="C129" s="28" t="s">
        <v>28</v>
      </c>
      <c r="D129" s="42">
        <v>1</v>
      </c>
      <c r="E129" s="42">
        <v>0.2</v>
      </c>
      <c r="F129" s="42">
        <v>0.1</v>
      </c>
      <c r="G129" s="42">
        <v>0.3</v>
      </c>
      <c r="H129" s="42">
        <v>0</v>
      </c>
    </row>
    <row r="130" spans="1:10">
      <c r="A130" s="102"/>
      <c r="B130" s="103"/>
      <c r="C130" s="103"/>
      <c r="D130" s="103"/>
      <c r="E130" s="103"/>
      <c r="F130" s="103"/>
      <c r="G130" s="103"/>
      <c r="H130" s="104"/>
    </row>
    <row r="131" spans="1:10" ht="18">
      <c r="A131" s="29">
        <v>92</v>
      </c>
      <c r="B131" s="43" t="s">
        <v>64</v>
      </c>
      <c r="C131" s="28" t="s">
        <v>28</v>
      </c>
      <c r="D131" s="63">
        <v>251</v>
      </c>
      <c r="E131" s="63">
        <v>259</v>
      </c>
      <c r="F131" s="63">
        <v>259</v>
      </c>
      <c r="G131" s="63">
        <v>273</v>
      </c>
      <c r="H131" s="63">
        <v>205</v>
      </c>
    </row>
    <row r="132" spans="1:10">
      <c r="A132" s="9"/>
      <c r="B132" s="99" t="s">
        <v>44</v>
      </c>
      <c r="C132" s="100"/>
      <c r="D132" s="100"/>
      <c r="E132" s="100"/>
      <c r="F132" s="100"/>
      <c r="G132" s="100"/>
      <c r="H132" s="101"/>
    </row>
    <row r="133" spans="1:10" ht="18">
      <c r="A133" s="29">
        <v>93</v>
      </c>
      <c r="B133" s="37" t="s">
        <v>45</v>
      </c>
      <c r="C133" s="28" t="s">
        <v>28</v>
      </c>
      <c r="D133" s="42">
        <v>76</v>
      </c>
      <c r="E133" s="45">
        <v>75</v>
      </c>
      <c r="F133" s="42">
        <v>74.3</v>
      </c>
      <c r="G133" s="42">
        <v>81.3</v>
      </c>
      <c r="H133" s="42">
        <v>72.3</v>
      </c>
    </row>
    <row r="134" spans="1:10" ht="30">
      <c r="A134" s="29">
        <v>94</v>
      </c>
      <c r="B134" s="37" t="s">
        <v>46</v>
      </c>
      <c r="C134" s="28" t="s">
        <v>28</v>
      </c>
      <c r="D134" s="42">
        <v>175</v>
      </c>
      <c r="E134" s="42">
        <v>175</v>
      </c>
      <c r="F134" s="42">
        <v>176.6</v>
      </c>
      <c r="G134" s="42">
        <v>191.1</v>
      </c>
      <c r="H134" s="42">
        <v>132.6</v>
      </c>
      <c r="J134" t="s">
        <v>37</v>
      </c>
    </row>
    <row r="135" spans="1:10" ht="45">
      <c r="A135" s="29">
        <v>95</v>
      </c>
      <c r="B135" s="37" t="s">
        <v>47</v>
      </c>
      <c r="C135" s="28" t="s">
        <v>28</v>
      </c>
      <c r="D135" s="42">
        <v>0</v>
      </c>
      <c r="E135" s="42">
        <v>1</v>
      </c>
      <c r="F135" s="42">
        <v>0.6</v>
      </c>
      <c r="G135" s="42">
        <v>0.7</v>
      </c>
      <c r="H135" s="42">
        <v>0.1</v>
      </c>
    </row>
    <row r="136" spans="1:10" ht="20.25" customHeight="1">
      <c r="A136" s="29">
        <v>96</v>
      </c>
      <c r="B136" s="44" t="s">
        <v>48</v>
      </c>
      <c r="C136" s="28" t="s">
        <v>28</v>
      </c>
      <c r="D136" s="42">
        <v>0</v>
      </c>
      <c r="E136" s="42">
        <v>8</v>
      </c>
      <c r="F136" s="42">
        <v>7.5</v>
      </c>
      <c r="G136" s="42">
        <v>0.1</v>
      </c>
      <c r="H136" s="42">
        <v>0</v>
      </c>
    </row>
    <row r="137" spans="1:10" ht="20.25" customHeight="1">
      <c r="A137" s="102"/>
      <c r="B137" s="103"/>
      <c r="C137" s="103"/>
      <c r="D137" s="103"/>
      <c r="E137" s="103"/>
      <c r="F137" s="103"/>
      <c r="G137" s="103"/>
      <c r="H137" s="104"/>
    </row>
    <row r="138" spans="1:10" ht="18">
      <c r="A138" s="29">
        <v>97</v>
      </c>
      <c r="B138" s="43" t="s">
        <v>65</v>
      </c>
      <c r="C138" s="28" t="s">
        <v>28</v>
      </c>
      <c r="D138" s="63">
        <v>189</v>
      </c>
      <c r="E138" s="63">
        <v>164</v>
      </c>
      <c r="F138" s="63">
        <v>171</v>
      </c>
      <c r="G138" s="63">
        <v>295</v>
      </c>
      <c r="H138" s="63">
        <v>350</v>
      </c>
    </row>
    <row r="139" spans="1:10">
      <c r="A139" s="9"/>
      <c r="B139" s="99" t="s">
        <v>44</v>
      </c>
      <c r="C139" s="100"/>
      <c r="D139" s="100"/>
      <c r="E139" s="100"/>
      <c r="F139" s="100"/>
      <c r="G139" s="100"/>
      <c r="H139" s="101"/>
    </row>
    <row r="140" spans="1:10" ht="18">
      <c r="A140" s="29">
        <v>98</v>
      </c>
      <c r="B140" s="37" t="s">
        <v>45</v>
      </c>
      <c r="C140" s="28" t="s">
        <v>28</v>
      </c>
      <c r="D140" s="42">
        <v>9</v>
      </c>
      <c r="E140" s="42">
        <v>20</v>
      </c>
      <c r="F140" s="42">
        <v>28.3</v>
      </c>
      <c r="G140" s="42">
        <v>37.799999999999997</v>
      </c>
      <c r="H140" s="42">
        <v>25.3</v>
      </c>
    </row>
    <row r="141" spans="1:10" ht="30">
      <c r="A141" s="29">
        <v>99</v>
      </c>
      <c r="B141" s="37" t="s">
        <v>46</v>
      </c>
      <c r="C141" s="28" t="s">
        <v>28</v>
      </c>
      <c r="D141" s="42">
        <v>49</v>
      </c>
      <c r="E141" s="42">
        <v>19</v>
      </c>
      <c r="F141" s="42">
        <v>46.4</v>
      </c>
      <c r="G141" s="42">
        <v>74.2</v>
      </c>
      <c r="H141" s="42">
        <v>51</v>
      </c>
    </row>
    <row r="142" spans="1:10" ht="45">
      <c r="A142" s="29">
        <v>100</v>
      </c>
      <c r="B142" s="37" t="s">
        <v>47</v>
      </c>
      <c r="C142" s="28" t="s">
        <v>28</v>
      </c>
      <c r="D142" s="42">
        <v>72</v>
      </c>
      <c r="E142" s="42">
        <v>66</v>
      </c>
      <c r="F142" s="42">
        <v>33.299999999999997</v>
      </c>
      <c r="G142" s="42">
        <v>66.5</v>
      </c>
      <c r="H142" s="42">
        <v>150</v>
      </c>
    </row>
    <row r="143" spans="1:10" ht="18">
      <c r="A143" s="29">
        <v>101</v>
      </c>
      <c r="B143" s="44" t="s">
        <v>48</v>
      </c>
      <c r="C143" s="28" t="s">
        <v>28</v>
      </c>
      <c r="D143" s="42">
        <v>59</v>
      </c>
      <c r="E143" s="42">
        <v>59</v>
      </c>
      <c r="F143" s="42">
        <v>63</v>
      </c>
      <c r="G143" s="42">
        <v>116.5</v>
      </c>
      <c r="H143" s="42">
        <v>123.7</v>
      </c>
    </row>
  </sheetData>
  <mergeCells count="41">
    <mergeCell ref="A130:H130"/>
    <mergeCell ref="A137:H137"/>
    <mergeCell ref="A109:H109"/>
    <mergeCell ref="A81:H81"/>
    <mergeCell ref="A88:H88"/>
    <mergeCell ref="A95:H95"/>
    <mergeCell ref="A102:H102"/>
    <mergeCell ref="A116:H116"/>
    <mergeCell ref="B132:H132"/>
    <mergeCell ref="B139:H139"/>
    <mergeCell ref="B125:H125"/>
    <mergeCell ref="B27:H27"/>
    <mergeCell ref="B34:H34"/>
    <mergeCell ref="B41:H41"/>
    <mergeCell ref="B48:H48"/>
    <mergeCell ref="B55:H55"/>
    <mergeCell ref="B62:H62"/>
    <mergeCell ref="B90:H90"/>
    <mergeCell ref="B118:H118"/>
    <mergeCell ref="A32:H32"/>
    <mergeCell ref="A39:H39"/>
    <mergeCell ref="A46:H46"/>
    <mergeCell ref="A53:H53"/>
    <mergeCell ref="A60:H60"/>
    <mergeCell ref="A123:H123"/>
    <mergeCell ref="A1:G1"/>
    <mergeCell ref="B20:H20"/>
    <mergeCell ref="B97:H97"/>
    <mergeCell ref="B104:H104"/>
    <mergeCell ref="B111:H111"/>
    <mergeCell ref="B6:H6"/>
    <mergeCell ref="B13:H13"/>
    <mergeCell ref="B69:H69"/>
    <mergeCell ref="B76:H76"/>
    <mergeCell ref="B83:H83"/>
    <mergeCell ref="A11:H11"/>
    <mergeCell ref="A4:H4"/>
    <mergeCell ref="A18:H18"/>
    <mergeCell ref="A25:H25"/>
    <mergeCell ref="A67:H67"/>
    <mergeCell ref="A74:H7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abSelected="1" workbookViewId="0">
      <selection activeCell="B2" sqref="B2"/>
    </sheetView>
  </sheetViews>
  <sheetFormatPr defaultRowHeight="14.25"/>
  <cols>
    <col min="1" max="1" width="43.5703125" style="23" bestFit="1" customWidth="1"/>
    <col min="2" max="2" width="80" style="23" customWidth="1"/>
    <col min="3" max="16384" width="9.140625" style="23"/>
  </cols>
  <sheetData>
    <row r="1" spans="1:2" ht="25.5">
      <c r="A1" s="68" t="s">
        <v>68</v>
      </c>
      <c r="B1" s="69" t="s">
        <v>19</v>
      </c>
    </row>
    <row r="2" spans="1:2" ht="51">
      <c r="A2" s="70" t="s">
        <v>22</v>
      </c>
      <c r="B2" s="71" t="s">
        <v>83</v>
      </c>
    </row>
    <row r="3" spans="1:2">
      <c r="A3" s="72" t="s">
        <v>69</v>
      </c>
      <c r="B3" s="73" t="s">
        <v>82</v>
      </c>
    </row>
    <row r="4" spans="1:2" ht="63.75">
      <c r="A4" s="74" t="s">
        <v>20</v>
      </c>
      <c r="B4" s="73" t="s">
        <v>21</v>
      </c>
    </row>
    <row r="5" spans="1:2" ht="153">
      <c r="A5" s="70" t="s">
        <v>70</v>
      </c>
      <c r="B5" s="73" t="s">
        <v>23</v>
      </c>
    </row>
    <row r="6" spans="1:2" ht="25.5">
      <c r="A6" s="70" t="s">
        <v>71</v>
      </c>
      <c r="B6" s="75" t="s">
        <v>26</v>
      </c>
    </row>
    <row r="7" spans="1:2">
      <c r="A7" s="70" t="s">
        <v>72</v>
      </c>
      <c r="B7" s="76">
        <v>46234</v>
      </c>
    </row>
    <row r="8" spans="1:2">
      <c r="A8" s="70" t="s">
        <v>73</v>
      </c>
      <c r="B8" s="76">
        <v>46599</v>
      </c>
    </row>
    <row r="9" spans="1:2">
      <c r="A9" s="70" t="s">
        <v>74</v>
      </c>
      <c r="B9" s="77" t="s">
        <v>75</v>
      </c>
    </row>
    <row r="10" spans="1:2" ht="14.25" customHeight="1">
      <c r="A10" s="70" t="s">
        <v>76</v>
      </c>
      <c r="B10" s="77" t="s">
        <v>77</v>
      </c>
    </row>
    <row r="11" spans="1:2" ht="14.25" customHeight="1">
      <c r="A11" s="70" t="s">
        <v>78</v>
      </c>
      <c r="B11" s="78" t="s">
        <v>79</v>
      </c>
    </row>
    <row r="12" spans="1:2" ht="14.25" customHeight="1">
      <c r="A12" s="70" t="s">
        <v>80</v>
      </c>
      <c r="B12" s="79" t="s">
        <v>81</v>
      </c>
    </row>
  </sheetData>
  <hyperlinks>
    <hyperlink ref="B12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C-3а</vt:lpstr>
      <vt:lpstr>С-3b</vt:lpstr>
      <vt:lpstr>метаданные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cookies!</dc:creator>
  <cp:lastModifiedBy>Дана Әділбек</cp:lastModifiedBy>
  <cp:lastPrinted>2013-03-19T13:24:21Z</cp:lastPrinted>
  <dcterms:created xsi:type="dcterms:W3CDTF">2011-05-01T09:55:58Z</dcterms:created>
  <dcterms:modified xsi:type="dcterms:W3CDTF">2026-06-26T12:19:22Z</dcterms:modified>
</cp:coreProperties>
</file>