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heckCompatibility="1" defaultThemeVersion="124226"/>
  <bookViews>
    <workbookView xWindow="14010" yWindow="15" windowWidth="14430" windowHeight="11160" tabRatio="869"/>
  </bookViews>
  <sheets>
    <sheet name="Обложка" sheetId="4" r:id="rId1"/>
    <sheet name="Усл.обозначения" sheetId="5" r:id="rId2"/>
    <sheet name="Содержание " sheetId="7" r:id="rId3"/>
    <sheet name="1." sheetId="8" r:id="rId4"/>
    <sheet name="2.1" sheetId="9" r:id="rId5"/>
    <sheet name="2.2" sheetId="10" r:id="rId6"/>
    <sheet name="2.3" sheetId="11" r:id="rId7"/>
    <sheet name="2.4" sheetId="12" r:id="rId8"/>
    <sheet name="3" sheetId="13" r:id="rId9"/>
    <sheet name="4" sheetId="15" r:id="rId10"/>
    <sheet name="5" sheetId="16" r:id="rId11"/>
    <sheet name="6" sheetId="17" r:id="rId12"/>
    <sheet name="7" sheetId="27" r:id="rId13"/>
    <sheet name="8" sheetId="19" r:id="rId14"/>
    <sheet name="9" sheetId="20" r:id="rId15"/>
    <sheet name="10" sheetId="21" r:id="rId16"/>
    <sheet name="11" sheetId="28" r:id="rId17"/>
    <sheet name="12" sheetId="22" r:id="rId18"/>
    <sheet name="13" sheetId="23" r:id="rId19"/>
    <sheet name="14" sheetId="26" r:id="rId20"/>
  </sheets>
  <definedNames>
    <definedName name="_xlnm.Print_Titles" localSheetId="15">'10'!$3:$3</definedName>
    <definedName name="_xlnm.Print_Titles" localSheetId="16">'11'!$3:$3</definedName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2">'7'!$3:$5</definedName>
    <definedName name="_xlnm.Print_Titles" localSheetId="14">'9'!$3:$3</definedName>
    <definedName name="_xlnm.Print_Area" localSheetId="3">'1.'!$A$1:$P$23</definedName>
    <definedName name="_xlnm.Print_Area" localSheetId="18">'13'!$A$1:$J$72</definedName>
    <definedName name="_xlnm.Print_Area" localSheetId="4">'2.1'!$A$1:$Q$30</definedName>
    <definedName name="_xlnm.Print_Area" localSheetId="13">'8'!$A$1:$Q$303</definedName>
    <definedName name="_xlnm.Print_Area" localSheetId="0">Обложка!#REF!</definedName>
  </definedNames>
  <calcPr calcId="162913"/>
</workbook>
</file>

<file path=xl/calcChain.xml><?xml version="1.0" encoding="utf-8"?>
<calcChain xmlns="http://schemas.openxmlformats.org/spreadsheetml/2006/main">
  <c r="G68" i="23" l="1"/>
  <c r="G65" i="23"/>
  <c r="G61" i="23"/>
  <c r="G58" i="23"/>
  <c r="G57" i="23"/>
  <c r="G53" i="23"/>
  <c r="D68" i="23"/>
  <c r="D69" i="23"/>
  <c r="D70" i="23"/>
  <c r="D67" i="23"/>
  <c r="D66" i="23"/>
  <c r="D65" i="23"/>
  <c r="D64" i="23"/>
  <c r="D63" i="23"/>
  <c r="D62" i="23"/>
  <c r="D61" i="23"/>
  <c r="D60" i="23"/>
  <c r="D59" i="23"/>
  <c r="D58" i="23"/>
  <c r="D57" i="23"/>
  <c r="D56" i="23"/>
  <c r="D55" i="23"/>
  <c r="D54" i="23"/>
  <c r="D53" i="23"/>
  <c r="G47" i="23"/>
  <c r="G45" i="23"/>
  <c r="G44" i="23"/>
  <c r="G41" i="23"/>
  <c r="G40" i="23"/>
  <c r="G39" i="23"/>
  <c r="G38" i="23"/>
  <c r="G37" i="23"/>
  <c r="G35" i="23"/>
  <c r="G33" i="23"/>
  <c r="G31" i="23"/>
  <c r="D33" i="23"/>
  <c r="D34" i="23"/>
  <c r="D35" i="23"/>
  <c r="D36" i="23"/>
  <c r="D37" i="23"/>
  <c r="D38" i="23"/>
  <c r="D39" i="23"/>
  <c r="D40" i="23"/>
  <c r="D41" i="23"/>
  <c r="D42" i="23"/>
  <c r="D44" i="23"/>
  <c r="D46" i="23"/>
  <c r="D47" i="23"/>
  <c r="D31" i="23"/>
  <c r="G25" i="23"/>
  <c r="G23" i="23"/>
  <c r="G21" i="23"/>
  <c r="G20" i="23"/>
  <c r="G19" i="23"/>
  <c r="G18" i="23"/>
  <c r="G17" i="23"/>
  <c r="G16" i="23"/>
  <c r="G15" i="23"/>
  <c r="G14" i="23"/>
  <c r="G13" i="23"/>
  <c r="G12" i="23"/>
  <c r="G11" i="23"/>
  <c r="G10" i="23"/>
  <c r="G9" i="23"/>
  <c r="G8" i="23"/>
  <c r="G7" i="23"/>
  <c r="G6" i="23"/>
  <c r="D24" i="23"/>
  <c r="D23" i="23"/>
  <c r="D21" i="23"/>
  <c r="D20" i="23"/>
  <c r="D19" i="23"/>
  <c r="D18" i="23"/>
  <c r="D17" i="23"/>
  <c r="D16" i="23"/>
  <c r="D15" i="23"/>
  <c r="D14" i="23"/>
  <c r="D13" i="23"/>
  <c r="D12" i="23"/>
  <c r="D11" i="23"/>
  <c r="D10" i="23"/>
  <c r="D9" i="23"/>
  <c r="D8" i="23"/>
  <c r="D7" i="23"/>
  <c r="D6" i="23"/>
  <c r="D78" i="22"/>
  <c r="D77" i="22"/>
  <c r="D75" i="22"/>
  <c r="D74" i="22"/>
  <c r="D73" i="22"/>
  <c r="D72" i="22"/>
  <c r="D71" i="22"/>
  <c r="D70" i="22"/>
  <c r="D69" i="22"/>
  <c r="D68" i="22"/>
  <c r="D67" i="22"/>
  <c r="D66" i="22"/>
  <c r="D65" i="22"/>
  <c r="D64" i="22"/>
  <c r="D63" i="22"/>
  <c r="D62" i="22"/>
  <c r="D61" i="22"/>
  <c r="D60" i="22"/>
  <c r="D59" i="22"/>
  <c r="D58" i="22"/>
  <c r="I75" i="22"/>
  <c r="I73" i="22"/>
  <c r="I71" i="22"/>
  <c r="I70" i="22"/>
  <c r="I69" i="22"/>
  <c r="I68" i="22"/>
  <c r="I67" i="22"/>
  <c r="I66" i="22"/>
  <c r="I65" i="22"/>
  <c r="I64" i="22"/>
  <c r="I63" i="22"/>
  <c r="I62" i="22"/>
  <c r="I61" i="22"/>
  <c r="I60" i="22"/>
  <c r="I59" i="22"/>
  <c r="I58" i="22"/>
  <c r="I52" i="22"/>
  <c r="I51" i="22"/>
  <c r="I49" i="22"/>
  <c r="I48" i="22"/>
  <c r="I47" i="22"/>
  <c r="I46" i="22"/>
  <c r="I45" i="22"/>
  <c r="I44" i="22"/>
  <c r="I43" i="22"/>
  <c r="I42" i="22"/>
  <c r="I41" i="22"/>
  <c r="I40" i="22"/>
  <c r="I39" i="22"/>
  <c r="I38" i="22"/>
  <c r="I37" i="22"/>
  <c r="I36" i="22"/>
  <c r="I35" i="22"/>
  <c r="I34" i="22"/>
  <c r="I33" i="22"/>
  <c r="I32" i="22"/>
  <c r="D52" i="22"/>
  <c r="D51" i="22"/>
  <c r="D50" i="22"/>
  <c r="D49" i="22"/>
  <c r="D48" i="22"/>
  <c r="D47" i="22"/>
  <c r="D46" i="22"/>
  <c r="D45" i="22"/>
  <c r="D44" i="22"/>
  <c r="D43" i="22"/>
  <c r="D42" i="22"/>
  <c r="D41" i="22"/>
  <c r="D40" i="22"/>
  <c r="D39" i="22"/>
  <c r="D38" i="22"/>
  <c r="D37" i="22"/>
  <c r="D36" i="22"/>
  <c r="D35" i="22"/>
  <c r="D34" i="22"/>
  <c r="D33" i="22"/>
  <c r="D32" i="22"/>
  <c r="I26" i="22"/>
  <c r="I25" i="22"/>
  <c r="I23" i="22"/>
  <c r="I22" i="22"/>
  <c r="I21" i="22"/>
  <c r="I20" i="22"/>
  <c r="I19" i="22"/>
  <c r="I17" i="22"/>
  <c r="I16" i="22"/>
  <c r="I15" i="22"/>
  <c r="I14" i="22"/>
  <c r="I13" i="22"/>
  <c r="I12" i="22"/>
  <c r="I10" i="22"/>
  <c r="I9" i="22"/>
  <c r="I8" i="22"/>
  <c r="I7" i="22"/>
  <c r="I6" i="22"/>
  <c r="D7" i="22"/>
  <c r="D8" i="22"/>
  <c r="D9" i="22"/>
  <c r="D10" i="22"/>
  <c r="D11" i="22"/>
  <c r="D12" i="22"/>
  <c r="D13" i="22"/>
  <c r="D14" i="22"/>
  <c r="D15" i="22"/>
  <c r="D16" i="22"/>
  <c r="D17" i="22"/>
  <c r="D18" i="22"/>
  <c r="D19" i="22"/>
  <c r="D20" i="22"/>
  <c r="D21" i="22"/>
  <c r="D22" i="22"/>
  <c r="D23" i="22"/>
  <c r="D24" i="22"/>
  <c r="D25" i="22"/>
  <c r="D26" i="22"/>
  <c r="D6" i="22"/>
  <c r="N25" i="27" l="1"/>
  <c r="P25" i="27" s="1"/>
  <c r="N6" i="27"/>
  <c r="P6" i="27" s="1"/>
  <c r="N8" i="27"/>
  <c r="N9" i="27"/>
  <c r="N10" i="27"/>
  <c r="N11" i="27"/>
  <c r="N12" i="27"/>
  <c r="N13" i="27"/>
  <c r="N14" i="27"/>
  <c r="N15" i="27"/>
  <c r="N16" i="27"/>
  <c r="N17" i="27"/>
  <c r="N18" i="27"/>
  <c r="N19" i="27"/>
  <c r="N20" i="27"/>
  <c r="N21" i="27"/>
  <c r="N22" i="27"/>
  <c r="N23" i="27"/>
  <c r="N24" i="27"/>
  <c r="N26" i="27"/>
  <c r="N7" i="27"/>
  <c r="P7" i="27" s="1"/>
  <c r="B24" i="27"/>
  <c r="B23" i="27"/>
  <c r="B6" i="27"/>
  <c r="D6" i="27" s="1"/>
  <c r="B8" i="27"/>
  <c r="D8" i="27" s="1"/>
  <c r="B9" i="27"/>
  <c r="B10" i="27"/>
  <c r="B11" i="27"/>
  <c r="D11" i="27" s="1"/>
  <c r="B12" i="27"/>
  <c r="D12" i="27" s="1"/>
  <c r="B13" i="27"/>
  <c r="B14" i="27"/>
  <c r="B15" i="27"/>
  <c r="D15" i="27" s="1"/>
  <c r="B16" i="27"/>
  <c r="D16" i="27" s="1"/>
  <c r="B17" i="27"/>
  <c r="B18" i="27"/>
  <c r="B19" i="27"/>
  <c r="D19" i="27" s="1"/>
  <c r="B20" i="27"/>
  <c r="D20" i="27" s="1"/>
  <c r="B21" i="27"/>
  <c r="B22" i="27"/>
  <c r="D23" i="27"/>
  <c r="B26" i="27"/>
  <c r="B7" i="27"/>
  <c r="E6" i="27"/>
  <c r="K6" i="27"/>
  <c r="H6" i="27"/>
  <c r="D26" i="27"/>
  <c r="D22" i="27"/>
  <c r="D21" i="27"/>
  <c r="D18" i="27"/>
  <c r="D17" i="27"/>
  <c r="D14" i="27"/>
  <c r="D13" i="27"/>
  <c r="D10" i="27"/>
  <c r="D9" i="27"/>
  <c r="D7" i="27"/>
  <c r="G26" i="27"/>
  <c r="G23" i="27"/>
  <c r="G22" i="27"/>
  <c r="G21" i="27"/>
  <c r="G20" i="27"/>
  <c r="G19" i="27"/>
  <c r="G18" i="27"/>
  <c r="G17" i="27"/>
  <c r="G16" i="27"/>
  <c r="G15" i="27"/>
  <c r="G14" i="27"/>
  <c r="G13" i="27"/>
  <c r="G12" i="27"/>
  <c r="G11" i="27"/>
  <c r="G10" i="27"/>
  <c r="G9" i="27"/>
  <c r="G8" i="27"/>
  <c r="G7" i="27"/>
  <c r="G6" i="27"/>
  <c r="M26" i="27"/>
  <c r="M25" i="27"/>
  <c r="M24" i="27"/>
  <c r="M23" i="27"/>
  <c r="M22" i="27"/>
  <c r="M21" i="27"/>
  <c r="M20" i="27"/>
  <c r="M19" i="27"/>
  <c r="M18" i="27"/>
  <c r="M17" i="27"/>
  <c r="M16" i="27"/>
  <c r="M15" i="27"/>
  <c r="M14" i="27"/>
  <c r="M13" i="27"/>
  <c r="M12" i="27"/>
  <c r="M11" i="27"/>
  <c r="M10" i="27"/>
  <c r="M9" i="27"/>
  <c r="M8" i="27"/>
  <c r="M7" i="27"/>
  <c r="M6" i="27"/>
  <c r="P26" i="27"/>
  <c r="P24" i="27"/>
  <c r="P23" i="27"/>
  <c r="P22" i="27"/>
  <c r="P21" i="27"/>
  <c r="P20" i="27"/>
  <c r="P19" i="27"/>
  <c r="P18" i="27"/>
  <c r="P17" i="27"/>
  <c r="P16" i="27"/>
  <c r="P15" i="27"/>
  <c r="P14" i="27"/>
  <c r="P13" i="27"/>
  <c r="P12" i="27"/>
  <c r="P11" i="27"/>
  <c r="P10" i="27"/>
  <c r="P9" i="27"/>
  <c r="P8" i="27"/>
  <c r="J26" i="27"/>
  <c r="J23" i="27"/>
  <c r="J22" i="27"/>
  <c r="J21" i="27"/>
  <c r="J20" i="27"/>
  <c r="J19" i="27"/>
  <c r="J18" i="27"/>
  <c r="J17" i="27"/>
  <c r="J16" i="27"/>
  <c r="J15" i="27"/>
  <c r="J14" i="27"/>
  <c r="J13" i="27"/>
  <c r="J12" i="27"/>
  <c r="J11" i="27"/>
  <c r="J10" i="27"/>
  <c r="J9" i="27"/>
  <c r="J8" i="27"/>
  <c r="J7" i="27"/>
  <c r="J6" i="27"/>
  <c r="P26" i="17"/>
  <c r="P25" i="17"/>
  <c r="P24" i="17"/>
  <c r="P23" i="17"/>
  <c r="P22" i="17"/>
  <c r="P21" i="17"/>
  <c r="P20" i="17"/>
  <c r="P19" i="17"/>
  <c r="P18" i="17"/>
  <c r="P17" i="17"/>
  <c r="P16" i="17"/>
  <c r="P15" i="17"/>
  <c r="P14" i="17"/>
  <c r="P13" i="17"/>
  <c r="P12" i="17"/>
  <c r="P11" i="17"/>
  <c r="P10" i="17"/>
  <c r="P9" i="17"/>
  <c r="P8" i="17"/>
  <c r="P7" i="17"/>
  <c r="P6" i="17"/>
  <c r="M26" i="17"/>
  <c r="M25" i="17"/>
  <c r="M24" i="17"/>
  <c r="M23" i="17"/>
  <c r="M22" i="17"/>
  <c r="M21" i="17"/>
  <c r="M20" i="17"/>
  <c r="M19" i="17"/>
  <c r="M18" i="17"/>
  <c r="M17" i="17"/>
  <c r="M16" i="17"/>
  <c r="M15" i="17"/>
  <c r="M14" i="17"/>
  <c r="M13" i="17"/>
  <c r="M12" i="17"/>
  <c r="M11" i="17"/>
  <c r="M10" i="17"/>
  <c r="M9" i="17"/>
  <c r="M8" i="17"/>
  <c r="M7" i="17"/>
  <c r="M6" i="17"/>
  <c r="J26" i="17"/>
  <c r="J23" i="17"/>
  <c r="J22" i="17"/>
  <c r="J21" i="17"/>
  <c r="J20" i="17"/>
  <c r="J19" i="17"/>
  <c r="J18" i="17"/>
  <c r="J17" i="17"/>
  <c r="J16" i="17"/>
  <c r="J15" i="17"/>
  <c r="J14" i="17"/>
  <c r="J13" i="17"/>
  <c r="J12" i="17"/>
  <c r="J11" i="17"/>
  <c r="J10" i="17"/>
  <c r="J9" i="17"/>
  <c r="J8" i="17"/>
  <c r="J7" i="17"/>
  <c r="J6" i="17"/>
  <c r="G23" i="17"/>
  <c r="G22" i="17"/>
  <c r="G21" i="17"/>
  <c r="G20" i="17"/>
  <c r="G19" i="17"/>
  <c r="G18" i="17"/>
  <c r="G17" i="17"/>
  <c r="G16" i="17"/>
  <c r="G15" i="17"/>
  <c r="G14" i="17"/>
  <c r="G13" i="17"/>
  <c r="G12" i="17"/>
  <c r="G11" i="17"/>
  <c r="G9" i="17"/>
  <c r="G8" i="17"/>
  <c r="G7" i="17"/>
  <c r="G6" i="17"/>
  <c r="D26" i="17"/>
  <c r="D23" i="17"/>
  <c r="D22" i="17"/>
  <c r="D21" i="17"/>
  <c r="D20" i="17"/>
  <c r="D19" i="17"/>
  <c r="D18" i="17"/>
  <c r="D17" i="17"/>
  <c r="D16" i="17"/>
  <c r="D15" i="17"/>
  <c r="D14" i="17"/>
  <c r="D13" i="17"/>
  <c r="D12" i="17"/>
  <c r="D11" i="17"/>
  <c r="D10" i="17"/>
  <c r="D9" i="17"/>
  <c r="D8" i="17"/>
  <c r="D7" i="17"/>
  <c r="D6" i="17"/>
  <c r="P26" i="16"/>
  <c r="P25" i="16"/>
  <c r="P24" i="16"/>
  <c r="P23" i="16"/>
  <c r="P22" i="16"/>
  <c r="P21" i="16"/>
  <c r="P20" i="16"/>
  <c r="P19" i="16"/>
  <c r="P18" i="16"/>
  <c r="P17" i="16"/>
  <c r="P16" i="16"/>
  <c r="P15" i="16"/>
  <c r="P14" i="16"/>
  <c r="P13" i="16"/>
  <c r="P12" i="16"/>
  <c r="P11" i="16"/>
  <c r="P10" i="16"/>
  <c r="P9" i="16"/>
  <c r="P8" i="16"/>
  <c r="P7" i="16"/>
  <c r="P6" i="16"/>
  <c r="M26" i="16"/>
  <c r="M25" i="16"/>
  <c r="M24" i="16"/>
  <c r="M23" i="16"/>
  <c r="M22" i="16"/>
  <c r="M21" i="16"/>
  <c r="M20" i="16"/>
  <c r="M19" i="16"/>
  <c r="M18" i="16"/>
  <c r="M17" i="16"/>
  <c r="M16" i="16"/>
  <c r="M15" i="16"/>
  <c r="M14" i="16"/>
  <c r="M13" i="16"/>
  <c r="M12" i="16"/>
  <c r="M11" i="16"/>
  <c r="M10" i="16"/>
  <c r="M9" i="16"/>
  <c r="M8" i="16"/>
  <c r="M7" i="16"/>
  <c r="M6" i="16"/>
  <c r="J26" i="16"/>
  <c r="J23" i="16"/>
  <c r="J22" i="16"/>
  <c r="J21" i="16"/>
  <c r="J20" i="16"/>
  <c r="J19" i="16"/>
  <c r="J18" i="16"/>
  <c r="J17" i="16"/>
  <c r="J16" i="16"/>
  <c r="J15" i="16"/>
  <c r="J14" i="16"/>
  <c r="J13" i="16"/>
  <c r="J12" i="16"/>
  <c r="J11" i="16"/>
  <c r="J10" i="16"/>
  <c r="J9" i="16"/>
  <c r="J8" i="16"/>
  <c r="J7" i="16"/>
  <c r="J6" i="16"/>
  <c r="G26" i="16"/>
  <c r="G23" i="16"/>
  <c r="G22" i="16"/>
  <c r="G21" i="16"/>
  <c r="G20" i="16"/>
  <c r="G19" i="16"/>
  <c r="G18" i="16"/>
  <c r="G17" i="16"/>
  <c r="G16" i="16"/>
  <c r="G15" i="16"/>
  <c r="G14" i="16"/>
  <c r="G13" i="16"/>
  <c r="G12" i="16"/>
  <c r="G11" i="16"/>
  <c r="G10" i="16"/>
  <c r="G9" i="16"/>
  <c r="G8" i="16"/>
  <c r="G7" i="16"/>
  <c r="G6" i="16"/>
  <c r="D7" i="16"/>
  <c r="D8" i="16"/>
  <c r="D9" i="16"/>
  <c r="D10" i="16"/>
  <c r="D11" i="16"/>
  <c r="D12" i="16"/>
  <c r="D13" i="16"/>
  <c r="D14" i="16"/>
  <c r="D15" i="16"/>
  <c r="D16" i="16"/>
  <c r="D17" i="16"/>
  <c r="D18" i="16"/>
  <c r="D19" i="16"/>
  <c r="D20" i="16"/>
  <c r="D21" i="16"/>
  <c r="D22" i="16"/>
  <c r="D23" i="16"/>
  <c r="D26" i="16"/>
  <c r="D6" i="16"/>
  <c r="E6" i="15"/>
  <c r="H6" i="15"/>
  <c r="K6" i="15"/>
  <c r="N24" i="13"/>
  <c r="N6" i="13"/>
  <c r="K6" i="13"/>
  <c r="H6" i="13"/>
  <c r="E6" i="13"/>
  <c r="C47" i="19"/>
  <c r="B47" i="19"/>
  <c r="P55" i="19"/>
  <c r="P54" i="19"/>
  <c r="P53" i="19"/>
  <c r="P52" i="19"/>
  <c r="P51" i="19"/>
  <c r="P50" i="19"/>
  <c r="P49" i="19"/>
  <c r="P48" i="19"/>
  <c r="P47" i="19"/>
  <c r="P46" i="19"/>
  <c r="P45" i="19"/>
  <c r="P44" i="19"/>
  <c r="P43" i="19"/>
  <c r="P42" i="19"/>
  <c r="P41" i="19"/>
  <c r="P40" i="19"/>
  <c r="P39" i="19"/>
  <c r="P38" i="19"/>
  <c r="P37" i="19"/>
  <c r="P36" i="19"/>
  <c r="P35" i="19"/>
  <c r="M55" i="19"/>
  <c r="M54" i="19"/>
  <c r="M53" i="19"/>
  <c r="M52" i="19"/>
  <c r="M51" i="19"/>
  <c r="M50" i="19"/>
  <c r="M49" i="19"/>
  <c r="M48" i="19"/>
  <c r="M47" i="19"/>
  <c r="M46" i="19"/>
  <c r="M45" i="19"/>
  <c r="M44" i="19"/>
  <c r="M43" i="19"/>
  <c r="M42" i="19"/>
  <c r="M41" i="19"/>
  <c r="M40" i="19"/>
  <c r="M39" i="19"/>
  <c r="M38" i="19"/>
  <c r="M37" i="19"/>
  <c r="M36" i="19"/>
  <c r="M35" i="19"/>
  <c r="J55" i="19"/>
  <c r="J52" i="19"/>
  <c r="J51" i="19"/>
  <c r="J50" i="19"/>
  <c r="J49" i="19"/>
  <c r="J48" i="19"/>
  <c r="J47" i="19"/>
  <c r="J46" i="19"/>
  <c r="J45" i="19"/>
  <c r="J44" i="19"/>
  <c r="J43" i="19"/>
  <c r="J42" i="19"/>
  <c r="J41" i="19"/>
  <c r="J40" i="19"/>
  <c r="J39" i="19"/>
  <c r="J38" i="19"/>
  <c r="J37" i="19"/>
  <c r="J36" i="19"/>
  <c r="J35" i="19"/>
  <c r="G36" i="19"/>
  <c r="G37" i="19"/>
  <c r="G38" i="19"/>
  <c r="G39" i="19"/>
  <c r="G40" i="19"/>
  <c r="G41" i="19"/>
  <c r="G42" i="19"/>
  <c r="G43" i="19"/>
  <c r="G44" i="19"/>
  <c r="G45" i="19"/>
  <c r="G46" i="19"/>
  <c r="G48" i="19"/>
  <c r="G49" i="19"/>
  <c r="G50" i="19"/>
  <c r="G51" i="19"/>
  <c r="G52" i="19"/>
  <c r="G55" i="19"/>
  <c r="G35" i="19"/>
  <c r="G25" i="9"/>
  <c r="N25" i="9"/>
  <c r="N26" i="9"/>
  <c r="K7" i="9"/>
  <c r="H7" i="9"/>
  <c r="E7" i="9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2" i="12"/>
  <c r="B11" i="12"/>
  <c r="B10" i="12"/>
  <c r="B9" i="12"/>
  <c r="B8" i="12"/>
  <c r="B7" i="12"/>
  <c r="B6" i="12"/>
  <c r="I5" i="12"/>
  <c r="H5" i="12"/>
  <c r="G5" i="12"/>
  <c r="F5" i="12"/>
  <c r="E5" i="12"/>
  <c r="D5" i="12"/>
  <c r="C5" i="12"/>
  <c r="D5" i="10"/>
  <c r="E5" i="10"/>
  <c r="F5" i="10"/>
  <c r="G5" i="10"/>
  <c r="H5" i="10"/>
  <c r="I5" i="10"/>
  <c r="C5" i="10"/>
  <c r="B6" i="10"/>
  <c r="B7" i="10"/>
  <c r="B8" i="10"/>
  <c r="B9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5" i="12" l="1"/>
  <c r="B5" i="10"/>
  <c r="B7" i="15"/>
  <c r="N7" i="15"/>
  <c r="N23" i="13"/>
  <c r="C12" i="8" l="1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B12" i="8"/>
  <c r="C11" i="8"/>
  <c r="D11" i="8"/>
  <c r="E11" i="8"/>
  <c r="F11" i="8"/>
  <c r="G11" i="8"/>
  <c r="H11" i="8"/>
  <c r="I11" i="8"/>
  <c r="J11" i="8"/>
  <c r="K11" i="8"/>
  <c r="L11" i="8"/>
  <c r="M11" i="8"/>
  <c r="N11" i="8"/>
  <c r="O11" i="8"/>
  <c r="P11" i="8"/>
  <c r="B11" i="8"/>
  <c r="C10" i="8"/>
  <c r="E10" i="8"/>
  <c r="F10" i="8"/>
  <c r="H10" i="8"/>
  <c r="I10" i="8"/>
  <c r="K10" i="8"/>
  <c r="L10" i="8"/>
  <c r="O10" i="8"/>
  <c r="E9" i="8"/>
  <c r="H9" i="8"/>
  <c r="K9" i="8"/>
  <c r="F8" i="8"/>
  <c r="I8" i="8"/>
  <c r="L8" i="8"/>
  <c r="E7" i="8"/>
  <c r="F7" i="8"/>
  <c r="H7" i="8"/>
  <c r="I7" i="8"/>
  <c r="K7" i="8"/>
  <c r="L7" i="8"/>
  <c r="C22" i="8"/>
  <c r="E22" i="8"/>
  <c r="F22" i="8"/>
  <c r="H22" i="8"/>
  <c r="I22" i="8"/>
  <c r="K22" i="8"/>
  <c r="L22" i="8"/>
  <c r="N22" i="8"/>
  <c r="O22" i="8"/>
  <c r="B22" i="8"/>
  <c r="C21" i="8"/>
  <c r="E21" i="8"/>
  <c r="F21" i="8"/>
  <c r="H21" i="8"/>
  <c r="I21" i="8"/>
  <c r="K21" i="8"/>
  <c r="L21" i="8"/>
  <c r="N21" i="8"/>
  <c r="O21" i="8"/>
  <c r="B21" i="8"/>
  <c r="C20" i="8"/>
  <c r="E20" i="8"/>
  <c r="F20" i="8"/>
  <c r="H20" i="8"/>
  <c r="I20" i="8"/>
  <c r="K20" i="8"/>
  <c r="L20" i="8"/>
  <c r="N20" i="8"/>
  <c r="O20" i="8"/>
  <c r="B20" i="8"/>
  <c r="C19" i="8"/>
  <c r="E19" i="8"/>
  <c r="F19" i="8"/>
  <c r="H19" i="8"/>
  <c r="I19" i="8"/>
  <c r="K19" i="8"/>
  <c r="L19" i="8"/>
  <c r="N19" i="8"/>
  <c r="O19" i="8"/>
  <c r="B19" i="8"/>
  <c r="C18" i="8"/>
  <c r="E18" i="8"/>
  <c r="F18" i="8"/>
  <c r="H18" i="8"/>
  <c r="I18" i="8"/>
  <c r="K18" i="8"/>
  <c r="L18" i="8"/>
  <c r="N18" i="8"/>
  <c r="O18" i="8"/>
  <c r="C17" i="8"/>
  <c r="E17" i="8"/>
  <c r="F17" i="8"/>
  <c r="H17" i="8"/>
  <c r="I17" i="8"/>
  <c r="K17" i="8"/>
  <c r="L17" i="8"/>
  <c r="N17" i="8"/>
  <c r="O17" i="8"/>
  <c r="B18" i="8"/>
  <c r="B17" i="8"/>
  <c r="C16" i="8"/>
  <c r="E16" i="8"/>
  <c r="F16" i="8"/>
  <c r="G16" i="8"/>
  <c r="H16" i="8"/>
  <c r="I16" i="8"/>
  <c r="J16" i="8"/>
  <c r="K16" i="8"/>
  <c r="L16" i="8"/>
  <c r="M16" i="8"/>
  <c r="N16" i="8"/>
  <c r="O16" i="8"/>
  <c r="P16" i="8"/>
  <c r="C15" i="8"/>
  <c r="E15" i="8"/>
  <c r="F15" i="8"/>
  <c r="H15" i="8"/>
  <c r="I15" i="8"/>
  <c r="K15" i="8"/>
  <c r="L15" i="8"/>
  <c r="N15" i="8"/>
  <c r="O15" i="8"/>
  <c r="B15" i="8"/>
  <c r="D13" i="8"/>
  <c r="E13" i="8"/>
  <c r="F13" i="8"/>
  <c r="G13" i="8"/>
  <c r="H13" i="8"/>
  <c r="I13" i="8"/>
  <c r="J13" i="8"/>
  <c r="K13" i="8"/>
  <c r="L13" i="8"/>
  <c r="M13" i="8"/>
  <c r="N13" i="8"/>
  <c r="O13" i="8"/>
  <c r="P13" i="8"/>
  <c r="C13" i="8"/>
  <c r="B13" i="8"/>
  <c r="O9" i="19" l="1"/>
  <c r="O24" i="13" l="1"/>
  <c r="D49" i="19"/>
  <c r="B36" i="19"/>
  <c r="D36" i="19" s="1"/>
  <c r="B37" i="19"/>
  <c r="D37" i="19" s="1"/>
  <c r="B38" i="19"/>
  <c r="D38" i="19" s="1"/>
  <c r="B39" i="19"/>
  <c r="D39" i="19" s="1"/>
  <c r="B40" i="19"/>
  <c r="D40" i="19" s="1"/>
  <c r="B41" i="19"/>
  <c r="D41" i="19" s="1"/>
  <c r="B42" i="19"/>
  <c r="D42" i="19" s="1"/>
  <c r="B43" i="19"/>
  <c r="D43" i="19" s="1"/>
  <c r="B44" i="19"/>
  <c r="D44" i="19" s="1"/>
  <c r="B45" i="19"/>
  <c r="D45" i="19" s="1"/>
  <c r="B46" i="19"/>
  <c r="D46" i="19" s="1"/>
  <c r="D47" i="19"/>
  <c r="B48" i="19"/>
  <c r="D48" i="19" s="1"/>
  <c r="B49" i="19"/>
  <c r="B50" i="19"/>
  <c r="D50" i="19" s="1"/>
  <c r="B51" i="19"/>
  <c r="D51" i="19" s="1"/>
  <c r="B52" i="19"/>
  <c r="D52" i="19" s="1"/>
  <c r="B55" i="19"/>
  <c r="D55" i="19" s="1"/>
  <c r="B35" i="19"/>
  <c r="B16" i="8" s="1"/>
  <c r="C36" i="19"/>
  <c r="C37" i="19"/>
  <c r="C38" i="19"/>
  <c r="C39" i="19"/>
  <c r="C40" i="19"/>
  <c r="C41" i="19"/>
  <c r="C42" i="19"/>
  <c r="C43" i="19"/>
  <c r="C44" i="19"/>
  <c r="C45" i="19"/>
  <c r="C46" i="19"/>
  <c r="C48" i="19"/>
  <c r="C49" i="19"/>
  <c r="C50" i="19"/>
  <c r="C51" i="19"/>
  <c r="C52" i="19"/>
  <c r="C55" i="19"/>
  <c r="C35" i="19"/>
  <c r="D35" i="19" l="1"/>
  <c r="D16" i="8" s="1"/>
  <c r="O270" i="19"/>
  <c r="O257" i="19"/>
  <c r="O258" i="19"/>
  <c r="O259" i="19"/>
  <c r="O260" i="19"/>
  <c r="O261" i="19"/>
  <c r="O262" i="19"/>
  <c r="O263" i="19"/>
  <c r="O264" i="19"/>
  <c r="O265" i="19"/>
  <c r="O266" i="19"/>
  <c r="O267" i="19"/>
  <c r="O268" i="19"/>
  <c r="P268" i="19" s="1"/>
  <c r="O269" i="19"/>
  <c r="P269" i="19" s="1"/>
  <c r="O271" i="19"/>
  <c r="O272" i="19"/>
  <c r="P272" i="19" s="1"/>
  <c r="O273" i="19"/>
  <c r="C256" i="19"/>
  <c r="O256" i="19"/>
  <c r="P256" i="19" s="1"/>
  <c r="P21" i="8" s="1"/>
  <c r="P273" i="19"/>
  <c r="P271" i="19"/>
  <c r="P267" i="19"/>
  <c r="P266" i="19"/>
  <c r="P265" i="19"/>
  <c r="P264" i="19"/>
  <c r="P263" i="19"/>
  <c r="P262" i="19"/>
  <c r="P261" i="19"/>
  <c r="P260" i="19"/>
  <c r="P259" i="19"/>
  <c r="P258" i="19"/>
  <c r="P257" i="19"/>
  <c r="M273" i="19"/>
  <c r="M272" i="19"/>
  <c r="M271" i="19"/>
  <c r="M269" i="19"/>
  <c r="M268" i="19"/>
  <c r="M267" i="19"/>
  <c r="M266" i="19"/>
  <c r="M265" i="19"/>
  <c r="M264" i="19"/>
  <c r="M263" i="19"/>
  <c r="M262" i="19"/>
  <c r="M261" i="19"/>
  <c r="M260" i="19"/>
  <c r="M259" i="19"/>
  <c r="M258" i="19"/>
  <c r="M257" i="19"/>
  <c r="M256" i="19"/>
  <c r="M21" i="8" s="1"/>
  <c r="J273" i="19"/>
  <c r="J272" i="19"/>
  <c r="J271" i="19"/>
  <c r="J269" i="19"/>
  <c r="J268" i="19"/>
  <c r="J267" i="19"/>
  <c r="J266" i="19"/>
  <c r="J265" i="19"/>
  <c r="J264" i="19"/>
  <c r="J263" i="19"/>
  <c r="J262" i="19"/>
  <c r="J261" i="19"/>
  <c r="J260" i="19"/>
  <c r="J259" i="19"/>
  <c r="J257" i="19"/>
  <c r="J256" i="19"/>
  <c r="J21" i="8" s="1"/>
  <c r="G271" i="19"/>
  <c r="G269" i="19"/>
  <c r="G268" i="19"/>
  <c r="G267" i="19"/>
  <c r="G265" i="19"/>
  <c r="G264" i="19"/>
  <c r="G263" i="19"/>
  <c r="G262" i="19"/>
  <c r="G261" i="19"/>
  <c r="G260" i="19"/>
  <c r="G259" i="19"/>
  <c r="G258" i="19"/>
  <c r="G257" i="19"/>
  <c r="G256" i="19"/>
  <c r="G21" i="8" s="1"/>
  <c r="D257" i="19"/>
  <c r="D258" i="19"/>
  <c r="D259" i="19"/>
  <c r="D260" i="19"/>
  <c r="D261" i="19"/>
  <c r="D262" i="19"/>
  <c r="D263" i="19"/>
  <c r="D264" i="19"/>
  <c r="D265" i="19"/>
  <c r="D266" i="19"/>
  <c r="D267" i="19"/>
  <c r="D268" i="19"/>
  <c r="D269" i="19"/>
  <c r="D271" i="19"/>
  <c r="D272" i="19"/>
  <c r="D273" i="19"/>
  <c r="D256" i="19"/>
  <c r="D21" i="8" s="1"/>
  <c r="O300" i="19"/>
  <c r="O299" i="19"/>
  <c r="O282" i="19"/>
  <c r="O285" i="19"/>
  <c r="O286" i="19"/>
  <c r="O287" i="19"/>
  <c r="O289" i="19"/>
  <c r="O290" i="19"/>
  <c r="O291" i="19"/>
  <c r="O293" i="19"/>
  <c r="O294" i="19"/>
  <c r="O295" i="19"/>
  <c r="O297" i="19"/>
  <c r="O298" i="19"/>
  <c r="O301" i="19"/>
  <c r="O281" i="19"/>
  <c r="C282" i="19"/>
  <c r="C283" i="19"/>
  <c r="O283" i="19" s="1"/>
  <c r="C284" i="19"/>
  <c r="O284" i="19" s="1"/>
  <c r="C285" i="19"/>
  <c r="C286" i="19"/>
  <c r="C287" i="19"/>
  <c r="C288" i="19"/>
  <c r="O288" i="19" s="1"/>
  <c r="C289" i="19"/>
  <c r="C290" i="19"/>
  <c r="C291" i="19"/>
  <c r="C292" i="19"/>
  <c r="O292" i="19" s="1"/>
  <c r="C293" i="19"/>
  <c r="C294" i="19"/>
  <c r="C295" i="19"/>
  <c r="C296" i="19"/>
  <c r="O296" i="19" s="1"/>
  <c r="C297" i="19"/>
  <c r="C298" i="19"/>
  <c r="C301" i="19"/>
  <c r="C281" i="19"/>
  <c r="C270" i="19"/>
  <c r="C258" i="19"/>
  <c r="C257" i="19"/>
  <c r="C259" i="19"/>
  <c r="C260" i="19"/>
  <c r="C261" i="19"/>
  <c r="C262" i="19"/>
  <c r="C263" i="19"/>
  <c r="C264" i="19"/>
  <c r="C265" i="19"/>
  <c r="C266" i="19"/>
  <c r="C267" i="19"/>
  <c r="C268" i="19"/>
  <c r="C269" i="19"/>
  <c r="C271" i="19"/>
  <c r="C272" i="19"/>
  <c r="C273" i="19"/>
  <c r="O219" i="19"/>
  <c r="O216" i="19"/>
  <c r="O202" i="19"/>
  <c r="O203" i="19"/>
  <c r="O204" i="19"/>
  <c r="O205" i="19"/>
  <c r="O206" i="19"/>
  <c r="O207" i="19"/>
  <c r="O208" i="19"/>
  <c r="O209" i="19"/>
  <c r="O210" i="19"/>
  <c r="O211" i="19"/>
  <c r="O212" i="19"/>
  <c r="O214" i="19"/>
  <c r="O215" i="19"/>
  <c r="O217" i="19"/>
  <c r="O218" i="19"/>
  <c r="O220" i="19"/>
  <c r="O221" i="19"/>
  <c r="O201" i="19"/>
  <c r="C221" i="19"/>
  <c r="C220" i="19"/>
  <c r="C217" i="19"/>
  <c r="C212" i="19"/>
  <c r="C208" i="19"/>
  <c r="C204" i="19"/>
  <c r="C206" i="19"/>
  <c r="C202" i="19"/>
  <c r="C203" i="19"/>
  <c r="C205" i="19"/>
  <c r="C207" i="19"/>
  <c r="C209" i="19"/>
  <c r="C210" i="19"/>
  <c r="C211" i="19"/>
  <c r="C214" i="19"/>
  <c r="C215" i="19"/>
  <c r="C218" i="19"/>
  <c r="C201" i="19"/>
  <c r="O192" i="19" l="1"/>
  <c r="O191" i="19"/>
  <c r="P191" i="19" s="1"/>
  <c r="C193" i="19"/>
  <c r="O193" i="19" s="1"/>
  <c r="P193" i="19" s="1"/>
  <c r="C180" i="19"/>
  <c r="D180" i="19" s="1"/>
  <c r="P301" i="19"/>
  <c r="P300" i="19"/>
  <c r="P299" i="19"/>
  <c r="P298" i="19"/>
  <c r="P297" i="19"/>
  <c r="P296" i="19"/>
  <c r="P295" i="19"/>
  <c r="P294" i="19"/>
  <c r="P293" i="19"/>
  <c r="P292" i="19"/>
  <c r="P291" i="19"/>
  <c r="P290" i="19"/>
  <c r="P289" i="19"/>
  <c r="P288" i="19"/>
  <c r="P287" i="19"/>
  <c r="P286" i="19"/>
  <c r="P285" i="19"/>
  <c r="P284" i="19"/>
  <c r="P283" i="19"/>
  <c r="P282" i="19"/>
  <c r="P281" i="19"/>
  <c r="P22" i="8" s="1"/>
  <c r="M301" i="19"/>
  <c r="M300" i="19"/>
  <c r="M299" i="19"/>
  <c r="M298" i="19"/>
  <c r="M297" i="19"/>
  <c r="M296" i="19"/>
  <c r="M295" i="19"/>
  <c r="M294" i="19"/>
  <c r="M293" i="19"/>
  <c r="M292" i="19"/>
  <c r="M291" i="19"/>
  <c r="M290" i="19"/>
  <c r="M289" i="19"/>
  <c r="M288" i="19"/>
  <c r="M287" i="19"/>
  <c r="M286" i="19"/>
  <c r="M285" i="19"/>
  <c r="M284" i="19"/>
  <c r="M283" i="19"/>
  <c r="M282" i="19"/>
  <c r="M281" i="19"/>
  <c r="M22" i="8" s="1"/>
  <c r="J301" i="19"/>
  <c r="J298" i="19"/>
  <c r="J297" i="19"/>
  <c r="J296" i="19"/>
  <c r="J295" i="19"/>
  <c r="J294" i="19"/>
  <c r="J293" i="19"/>
  <c r="J292" i="19"/>
  <c r="J291" i="19"/>
  <c r="J290" i="19"/>
  <c r="J289" i="19"/>
  <c r="J288" i="19"/>
  <c r="J287" i="19"/>
  <c r="J286" i="19"/>
  <c r="J285" i="19"/>
  <c r="J284" i="19"/>
  <c r="J283" i="19"/>
  <c r="J282" i="19"/>
  <c r="J281" i="19"/>
  <c r="J22" i="8" s="1"/>
  <c r="G301" i="19"/>
  <c r="G298" i="19"/>
  <c r="G297" i="19"/>
  <c r="G296" i="19"/>
  <c r="G295" i="19"/>
  <c r="G294" i="19"/>
  <c r="G293" i="19"/>
  <c r="G291" i="19"/>
  <c r="G290" i="19"/>
  <c r="G289" i="19"/>
  <c r="G288" i="19"/>
  <c r="G287" i="19"/>
  <c r="G285" i="19"/>
  <c r="G284" i="19"/>
  <c r="G283" i="19"/>
  <c r="G282" i="19"/>
  <c r="G281" i="19"/>
  <c r="G22" i="8" s="1"/>
  <c r="D301" i="19"/>
  <c r="D298" i="19"/>
  <c r="D297" i="19"/>
  <c r="D296" i="19"/>
  <c r="D295" i="19"/>
  <c r="D294" i="19"/>
  <c r="D293" i="19"/>
  <c r="D292" i="19"/>
  <c r="D291" i="19"/>
  <c r="D290" i="19"/>
  <c r="D289" i="19"/>
  <c r="D288" i="19"/>
  <c r="D287" i="19"/>
  <c r="D286" i="19"/>
  <c r="D285" i="19"/>
  <c r="D284" i="19"/>
  <c r="D283" i="19"/>
  <c r="D282" i="19"/>
  <c r="D281" i="19"/>
  <c r="D22" i="8" s="1"/>
  <c r="D221" i="19"/>
  <c r="D220" i="19"/>
  <c r="D218" i="19"/>
  <c r="D215" i="19"/>
  <c r="D214" i="19"/>
  <c r="D212" i="19"/>
  <c r="D211" i="19"/>
  <c r="D210" i="19"/>
  <c r="D209" i="19"/>
  <c r="D208" i="19"/>
  <c r="D207" i="19"/>
  <c r="D206" i="19"/>
  <c r="D205" i="19"/>
  <c r="D204" i="19"/>
  <c r="D203" i="19"/>
  <c r="D202" i="19"/>
  <c r="D201" i="19"/>
  <c r="D19" i="8" s="1"/>
  <c r="G220" i="19"/>
  <c r="G218" i="19"/>
  <c r="G215" i="19"/>
  <c r="G214" i="19"/>
  <c r="G211" i="19"/>
  <c r="G210" i="19"/>
  <c r="G209" i="19"/>
  <c r="G207" i="19"/>
  <c r="G205" i="19"/>
  <c r="G203" i="19"/>
  <c r="G201" i="19"/>
  <c r="G19" i="8" s="1"/>
  <c r="J221" i="19"/>
  <c r="J218" i="19"/>
  <c r="J215" i="19"/>
  <c r="J214" i="19"/>
  <c r="J212" i="19"/>
  <c r="J211" i="19"/>
  <c r="J210" i="19"/>
  <c r="J209" i="19"/>
  <c r="J208" i="19"/>
  <c r="J207" i="19"/>
  <c r="J206" i="19"/>
  <c r="J205" i="19"/>
  <c r="J204" i="19"/>
  <c r="J203" i="19"/>
  <c r="J202" i="19"/>
  <c r="J201" i="19"/>
  <c r="J19" i="8" s="1"/>
  <c r="M221" i="19"/>
  <c r="M220" i="19"/>
  <c r="M219" i="19"/>
  <c r="M218" i="19"/>
  <c r="M217" i="19"/>
  <c r="M216" i="19"/>
  <c r="M215" i="19"/>
  <c r="M214" i="19"/>
  <c r="M212" i="19"/>
  <c r="M211" i="19"/>
  <c r="M210" i="19"/>
  <c r="M209" i="19"/>
  <c r="M208" i="19"/>
  <c r="M207" i="19"/>
  <c r="M206" i="19"/>
  <c r="M205" i="19"/>
  <c r="M204" i="19"/>
  <c r="M203" i="19"/>
  <c r="M202" i="19"/>
  <c r="M201" i="19"/>
  <c r="M19" i="8" s="1"/>
  <c r="P221" i="19"/>
  <c r="P220" i="19"/>
  <c r="P219" i="19"/>
  <c r="P218" i="19"/>
  <c r="P217" i="19"/>
  <c r="P216" i="19"/>
  <c r="P215" i="19"/>
  <c r="P214" i="19"/>
  <c r="P212" i="19"/>
  <c r="P211" i="19"/>
  <c r="P210" i="19"/>
  <c r="P209" i="19"/>
  <c r="P208" i="19"/>
  <c r="P207" i="19"/>
  <c r="P206" i="19"/>
  <c r="P205" i="19"/>
  <c r="P204" i="19"/>
  <c r="P203" i="19"/>
  <c r="P202" i="19"/>
  <c r="P201" i="19"/>
  <c r="P19" i="8" s="1"/>
  <c r="O174" i="19"/>
  <c r="P174" i="19" s="1"/>
  <c r="O175" i="19"/>
  <c r="O178" i="19"/>
  <c r="P178" i="19" s="1"/>
  <c r="O179" i="19"/>
  <c r="P179" i="19" s="1"/>
  <c r="O183" i="19"/>
  <c r="P183" i="19" s="1"/>
  <c r="O187" i="19"/>
  <c r="P187" i="19" s="1"/>
  <c r="O173" i="19"/>
  <c r="P173" i="19" s="1"/>
  <c r="P18" i="8" s="1"/>
  <c r="P175" i="19"/>
  <c r="M193" i="19"/>
  <c r="M192" i="19"/>
  <c r="M191" i="19"/>
  <c r="M190" i="19"/>
  <c r="M189" i="19"/>
  <c r="M188" i="19"/>
  <c r="M187" i="19"/>
  <c r="M186" i="19"/>
  <c r="M185" i="19"/>
  <c r="M184" i="19"/>
  <c r="M183" i="19"/>
  <c r="M182" i="19"/>
  <c r="M181" i="19"/>
  <c r="M180" i="19"/>
  <c r="M179" i="19"/>
  <c r="M178" i="19"/>
  <c r="M177" i="19"/>
  <c r="M176" i="19"/>
  <c r="M175" i="19"/>
  <c r="M174" i="19"/>
  <c r="M173" i="19"/>
  <c r="M18" i="8" s="1"/>
  <c r="J193" i="19"/>
  <c r="J190" i="19"/>
  <c r="J189" i="19"/>
  <c r="J188" i="19"/>
  <c r="J187" i="19"/>
  <c r="J186" i="19"/>
  <c r="J185" i="19"/>
  <c r="J184" i="19"/>
  <c r="J183" i="19"/>
  <c r="J182" i="19"/>
  <c r="J181" i="19"/>
  <c r="J180" i="19"/>
  <c r="J179" i="19"/>
  <c r="J178" i="19"/>
  <c r="J177" i="19"/>
  <c r="J176" i="19"/>
  <c r="J175" i="19"/>
  <c r="J174" i="19"/>
  <c r="J173" i="19"/>
  <c r="J18" i="8" s="1"/>
  <c r="G190" i="19"/>
  <c r="G189" i="19"/>
  <c r="G188" i="19"/>
  <c r="G187" i="19"/>
  <c r="G186" i="19"/>
  <c r="G185" i="19"/>
  <c r="G184" i="19"/>
  <c r="G183" i="19"/>
  <c r="G182" i="19"/>
  <c r="G181" i="19"/>
  <c r="G179" i="19"/>
  <c r="G178" i="19"/>
  <c r="G177" i="19"/>
  <c r="G176" i="19"/>
  <c r="G175" i="19"/>
  <c r="G174" i="19"/>
  <c r="G173" i="19"/>
  <c r="G18" i="8" s="1"/>
  <c r="D174" i="19"/>
  <c r="D178" i="19"/>
  <c r="D183" i="19"/>
  <c r="D187" i="19"/>
  <c r="D173" i="19"/>
  <c r="D18" i="8" s="1"/>
  <c r="C174" i="19"/>
  <c r="C175" i="19"/>
  <c r="D175" i="19" s="1"/>
  <c r="C176" i="19"/>
  <c r="O176" i="19" s="1"/>
  <c r="P176" i="19" s="1"/>
  <c r="C177" i="19"/>
  <c r="O177" i="19" s="1"/>
  <c r="P177" i="19" s="1"/>
  <c r="C178" i="19"/>
  <c r="C179" i="19"/>
  <c r="D179" i="19" s="1"/>
  <c r="C181" i="19"/>
  <c r="O181" i="19" s="1"/>
  <c r="P181" i="19" s="1"/>
  <c r="C182" i="19"/>
  <c r="O182" i="19" s="1"/>
  <c r="P182" i="19" s="1"/>
  <c r="C183" i="19"/>
  <c r="C184" i="19"/>
  <c r="O184" i="19" s="1"/>
  <c r="P184" i="19" s="1"/>
  <c r="C185" i="19"/>
  <c r="O185" i="19" s="1"/>
  <c r="P185" i="19" s="1"/>
  <c r="C186" i="19"/>
  <c r="O186" i="19" s="1"/>
  <c r="P186" i="19" s="1"/>
  <c r="C187" i="19"/>
  <c r="C188" i="19"/>
  <c r="O188" i="19" s="1"/>
  <c r="P188" i="19" s="1"/>
  <c r="C189" i="19"/>
  <c r="O189" i="19" s="1"/>
  <c r="P189" i="19" s="1"/>
  <c r="C190" i="19"/>
  <c r="O190" i="19" s="1"/>
  <c r="P190" i="19" s="1"/>
  <c r="P192" i="19"/>
  <c r="C173" i="19"/>
  <c r="O164" i="19"/>
  <c r="G165" i="19"/>
  <c r="O146" i="19"/>
  <c r="P146" i="19" s="1"/>
  <c r="O147" i="19"/>
  <c r="O148" i="19"/>
  <c r="O149" i="19"/>
  <c r="P149" i="19" s="1"/>
  <c r="O150" i="19"/>
  <c r="P150" i="19" s="1"/>
  <c r="O151" i="19"/>
  <c r="O152" i="19"/>
  <c r="O153" i="19"/>
  <c r="P153" i="19" s="1"/>
  <c r="O154" i="19"/>
  <c r="P154" i="19" s="1"/>
  <c r="O155" i="19"/>
  <c r="O156" i="19"/>
  <c r="O157" i="19"/>
  <c r="P157" i="19" s="1"/>
  <c r="O158" i="19"/>
  <c r="P158" i="19" s="1"/>
  <c r="O159" i="19"/>
  <c r="O160" i="19"/>
  <c r="O161" i="19"/>
  <c r="P161" i="19" s="1"/>
  <c r="O162" i="19"/>
  <c r="P162" i="19" s="1"/>
  <c r="O163" i="19"/>
  <c r="O165" i="19"/>
  <c r="P165" i="19" s="1"/>
  <c r="O145" i="19"/>
  <c r="P145" i="19" s="1"/>
  <c r="P17" i="8" s="1"/>
  <c r="O247" i="19"/>
  <c r="C246" i="19"/>
  <c r="O229" i="19"/>
  <c r="O230" i="19"/>
  <c r="O231" i="19"/>
  <c r="P231" i="19" s="1"/>
  <c r="O232" i="19"/>
  <c r="O233" i="19"/>
  <c r="O234" i="19"/>
  <c r="O235" i="19"/>
  <c r="P235" i="19" s="1"/>
  <c r="O236" i="19"/>
  <c r="O237" i="19"/>
  <c r="O238" i="19"/>
  <c r="O239" i="19"/>
  <c r="P239" i="19" s="1"/>
  <c r="O240" i="19"/>
  <c r="O241" i="19"/>
  <c r="O242" i="19"/>
  <c r="O243" i="19"/>
  <c r="P243" i="19" s="1"/>
  <c r="O244" i="19"/>
  <c r="O245" i="19"/>
  <c r="O246" i="19"/>
  <c r="P246" i="19" s="1"/>
  <c r="P247" i="19"/>
  <c r="O248" i="19"/>
  <c r="O228" i="19"/>
  <c r="P228" i="19" s="1"/>
  <c r="P20" i="8" s="1"/>
  <c r="C229" i="19"/>
  <c r="C230" i="19"/>
  <c r="C231" i="19"/>
  <c r="C232" i="19"/>
  <c r="D232" i="19" s="1"/>
  <c r="C233" i="19"/>
  <c r="C234" i="19"/>
  <c r="C235" i="19"/>
  <c r="C236" i="19"/>
  <c r="D236" i="19" s="1"/>
  <c r="C237" i="19"/>
  <c r="C238" i="19"/>
  <c r="C239" i="19"/>
  <c r="C240" i="19"/>
  <c r="D240" i="19" s="1"/>
  <c r="C241" i="19"/>
  <c r="C242" i="19"/>
  <c r="C243" i="19"/>
  <c r="C244" i="19"/>
  <c r="D244" i="19" s="1"/>
  <c r="C245" i="19"/>
  <c r="C248" i="19"/>
  <c r="D248" i="19" s="1"/>
  <c r="C228" i="19"/>
  <c r="D246" i="19"/>
  <c r="D245" i="19"/>
  <c r="D243" i="19"/>
  <c r="D242" i="19"/>
  <c r="D241" i="19"/>
  <c r="D239" i="19"/>
  <c r="D238" i="19"/>
  <c r="D237" i="19"/>
  <c r="D235" i="19"/>
  <c r="D234" i="19"/>
  <c r="D233" i="19"/>
  <c r="D231" i="19"/>
  <c r="D230" i="19"/>
  <c r="D229" i="19"/>
  <c r="D228" i="19"/>
  <c r="D20" i="8" s="1"/>
  <c r="G248" i="19"/>
  <c r="G245" i="19"/>
  <c r="G244" i="19"/>
  <c r="G243" i="19"/>
  <c r="G242" i="19"/>
  <c r="G241" i="19"/>
  <c r="G240" i="19"/>
  <c r="G239" i="19"/>
  <c r="G238" i="19"/>
  <c r="G237" i="19"/>
  <c r="G236" i="19"/>
  <c r="G235" i="19"/>
  <c r="G234" i="19"/>
  <c r="G233" i="19"/>
  <c r="G232" i="19"/>
  <c r="G231" i="19"/>
  <c r="G230" i="19"/>
  <c r="G229" i="19"/>
  <c r="G228" i="19"/>
  <c r="G20" i="8" s="1"/>
  <c r="J248" i="19"/>
  <c r="J245" i="19"/>
  <c r="J244" i="19"/>
  <c r="J243" i="19"/>
  <c r="J242" i="19"/>
  <c r="J241" i="19"/>
  <c r="J240" i="19"/>
  <c r="J239" i="19"/>
  <c r="J238" i="19"/>
  <c r="J237" i="19"/>
  <c r="J236" i="19"/>
  <c r="J235" i="19"/>
  <c r="J234" i="19"/>
  <c r="J233" i="19"/>
  <c r="J232" i="19"/>
  <c r="J231" i="19"/>
  <c r="J230" i="19"/>
  <c r="J229" i="19"/>
  <c r="J228" i="19"/>
  <c r="J20" i="8" s="1"/>
  <c r="P248" i="19"/>
  <c r="P245" i="19"/>
  <c r="P244" i="19"/>
  <c r="P242" i="19"/>
  <c r="P241" i="19"/>
  <c r="P240" i="19"/>
  <c r="P238" i="19"/>
  <c r="P237" i="19"/>
  <c r="P236" i="19"/>
  <c r="P234" i="19"/>
  <c r="P233" i="19"/>
  <c r="P232" i="19"/>
  <c r="P230" i="19"/>
  <c r="P229" i="19"/>
  <c r="M248" i="19"/>
  <c r="M247" i="19"/>
  <c r="M246" i="19"/>
  <c r="M245" i="19"/>
  <c r="M244" i="19"/>
  <c r="M243" i="19"/>
  <c r="M242" i="19"/>
  <c r="M241" i="19"/>
  <c r="M240" i="19"/>
  <c r="M239" i="19"/>
  <c r="M238" i="19"/>
  <c r="M237" i="19"/>
  <c r="M236" i="19"/>
  <c r="M235" i="19"/>
  <c r="M234" i="19"/>
  <c r="M233" i="19"/>
  <c r="M232" i="19"/>
  <c r="M231" i="19"/>
  <c r="M230" i="19"/>
  <c r="M229" i="19"/>
  <c r="M228" i="19"/>
  <c r="M20" i="8" s="1"/>
  <c r="P164" i="19"/>
  <c r="P163" i="19"/>
  <c r="P160" i="19"/>
  <c r="P159" i="19"/>
  <c r="P156" i="19"/>
  <c r="P155" i="19"/>
  <c r="P152" i="19"/>
  <c r="P151" i="19"/>
  <c r="P148" i="19"/>
  <c r="P147" i="19"/>
  <c r="M165" i="19"/>
  <c r="M164" i="19"/>
  <c r="M163" i="19"/>
  <c r="M162" i="19"/>
  <c r="M161" i="19"/>
  <c r="M160" i="19"/>
  <c r="M159" i="19"/>
  <c r="M158" i="19"/>
  <c r="M157" i="19"/>
  <c r="M156" i="19"/>
  <c r="M155" i="19"/>
  <c r="M154" i="19"/>
  <c r="M153" i="19"/>
  <c r="M152" i="19"/>
  <c r="M151" i="19"/>
  <c r="M150" i="19"/>
  <c r="M149" i="19"/>
  <c r="M148" i="19"/>
  <c r="M147" i="19"/>
  <c r="M146" i="19"/>
  <c r="M145" i="19"/>
  <c r="M17" i="8" s="1"/>
  <c r="J165" i="19"/>
  <c r="J162" i="19"/>
  <c r="J161" i="19"/>
  <c r="J160" i="19"/>
  <c r="J159" i="19"/>
  <c r="J158" i="19"/>
  <c r="J157" i="19"/>
  <c r="J156" i="19"/>
  <c r="J155" i="19"/>
  <c r="J154" i="19"/>
  <c r="J153" i="19"/>
  <c r="J152" i="19"/>
  <c r="J151" i="19"/>
  <c r="J150" i="19"/>
  <c r="J149" i="19"/>
  <c r="J148" i="19"/>
  <c r="J147" i="19"/>
  <c r="J146" i="19"/>
  <c r="J145" i="19"/>
  <c r="J17" i="8" s="1"/>
  <c r="G163" i="19"/>
  <c r="G162" i="19"/>
  <c r="G161" i="19"/>
  <c r="G160" i="19"/>
  <c r="G159" i="19"/>
  <c r="G158" i="19"/>
  <c r="G157" i="19"/>
  <c r="G156" i="19"/>
  <c r="G155" i="19"/>
  <c r="G154" i="19"/>
  <c r="G153" i="19"/>
  <c r="G152" i="19"/>
  <c r="G151" i="19"/>
  <c r="G150" i="19"/>
  <c r="G149" i="19"/>
  <c r="G148" i="19"/>
  <c r="G147" i="19"/>
  <c r="G146" i="19"/>
  <c r="G145" i="19"/>
  <c r="G17" i="8" s="1"/>
  <c r="D146" i="19"/>
  <c r="D147" i="19"/>
  <c r="D148" i="19"/>
  <c r="D149" i="19"/>
  <c r="D150" i="19"/>
  <c r="D151" i="19"/>
  <c r="D152" i="19"/>
  <c r="D153" i="19"/>
  <c r="D154" i="19"/>
  <c r="D155" i="19"/>
  <c r="D156" i="19"/>
  <c r="D157" i="19"/>
  <c r="D158" i="19"/>
  <c r="D159" i="19"/>
  <c r="D160" i="19"/>
  <c r="D161" i="19"/>
  <c r="D162" i="19"/>
  <c r="D163" i="19"/>
  <c r="D165" i="19"/>
  <c r="D145" i="19"/>
  <c r="D17" i="8" s="1"/>
  <c r="C146" i="19"/>
  <c r="C147" i="19"/>
  <c r="C148" i="19"/>
  <c r="C149" i="19"/>
  <c r="C150" i="19"/>
  <c r="C151" i="19"/>
  <c r="C152" i="19"/>
  <c r="C153" i="19"/>
  <c r="C154" i="19"/>
  <c r="C155" i="19"/>
  <c r="C156" i="19"/>
  <c r="C157" i="19"/>
  <c r="C158" i="19"/>
  <c r="C159" i="19"/>
  <c r="C160" i="19"/>
  <c r="C161" i="19"/>
  <c r="C162" i="19"/>
  <c r="C163" i="19"/>
  <c r="C165" i="19"/>
  <c r="C145" i="19"/>
  <c r="P28" i="19"/>
  <c r="P27" i="19"/>
  <c r="P26" i="19"/>
  <c r="P25" i="19"/>
  <c r="P24" i="19"/>
  <c r="P23" i="19"/>
  <c r="P22" i="19"/>
  <c r="P21" i="19"/>
  <c r="P20" i="19"/>
  <c r="P19" i="19"/>
  <c r="P18" i="19"/>
  <c r="P17" i="19"/>
  <c r="P16" i="19"/>
  <c r="P15" i="19"/>
  <c r="P14" i="19"/>
  <c r="P13" i="19"/>
  <c r="P12" i="19"/>
  <c r="P11" i="19"/>
  <c r="P10" i="19"/>
  <c r="P9" i="19"/>
  <c r="P8" i="19"/>
  <c r="P15" i="8" s="1"/>
  <c r="M28" i="19"/>
  <c r="M27" i="19"/>
  <c r="M26" i="19"/>
  <c r="M25" i="19"/>
  <c r="M24" i="19"/>
  <c r="M23" i="19"/>
  <c r="M22" i="19"/>
  <c r="M21" i="19"/>
  <c r="M20" i="19"/>
  <c r="M19" i="19"/>
  <c r="M18" i="19"/>
  <c r="M17" i="19"/>
  <c r="M16" i="19"/>
  <c r="M15" i="19"/>
  <c r="M14" i="19"/>
  <c r="M13" i="19"/>
  <c r="M12" i="19"/>
  <c r="M11" i="19"/>
  <c r="M10" i="19"/>
  <c r="M9" i="19"/>
  <c r="M8" i="19"/>
  <c r="M15" i="8" s="1"/>
  <c r="J8" i="19"/>
  <c r="J15" i="8" s="1"/>
  <c r="J28" i="19"/>
  <c r="J25" i="19"/>
  <c r="J24" i="19"/>
  <c r="J23" i="19"/>
  <c r="J22" i="19"/>
  <c r="J21" i="19"/>
  <c r="J20" i="19"/>
  <c r="J19" i="19"/>
  <c r="J18" i="19"/>
  <c r="J17" i="19"/>
  <c r="J16" i="19"/>
  <c r="J15" i="19"/>
  <c r="J14" i="19"/>
  <c r="J13" i="19"/>
  <c r="J12" i="19"/>
  <c r="J11" i="19"/>
  <c r="J10" i="19"/>
  <c r="J9" i="19"/>
  <c r="D28" i="19"/>
  <c r="D25" i="19"/>
  <c r="D24" i="19"/>
  <c r="D23" i="19"/>
  <c r="D22" i="19"/>
  <c r="D21" i="19"/>
  <c r="D20" i="19"/>
  <c r="D19" i="19"/>
  <c r="D18" i="19"/>
  <c r="D17" i="19"/>
  <c r="D16" i="19"/>
  <c r="D15" i="19"/>
  <c r="D14" i="19"/>
  <c r="D13" i="19"/>
  <c r="D12" i="19"/>
  <c r="D11" i="19"/>
  <c r="D10" i="19"/>
  <c r="D9" i="19"/>
  <c r="D8" i="19"/>
  <c r="D15" i="8" s="1"/>
  <c r="G9" i="19"/>
  <c r="G10" i="19"/>
  <c r="G11" i="19"/>
  <c r="G12" i="19"/>
  <c r="G13" i="19"/>
  <c r="G14" i="19"/>
  <c r="G15" i="19"/>
  <c r="G16" i="19"/>
  <c r="G17" i="19"/>
  <c r="G18" i="19"/>
  <c r="G19" i="19"/>
  <c r="G20" i="19"/>
  <c r="G21" i="19"/>
  <c r="G22" i="19"/>
  <c r="G23" i="19"/>
  <c r="G24" i="19"/>
  <c r="G25" i="19"/>
  <c r="G28" i="19"/>
  <c r="G8" i="19"/>
  <c r="G15" i="8" s="1"/>
  <c r="O27" i="19"/>
  <c r="O26" i="19"/>
  <c r="O23" i="19"/>
  <c r="O10" i="19"/>
  <c r="O11" i="19"/>
  <c r="O12" i="19"/>
  <c r="O13" i="19"/>
  <c r="O14" i="19"/>
  <c r="O15" i="19"/>
  <c r="O16" i="19"/>
  <c r="O17" i="19"/>
  <c r="O18" i="19"/>
  <c r="O19" i="19"/>
  <c r="O20" i="19"/>
  <c r="O21" i="19"/>
  <c r="O22" i="19"/>
  <c r="O24" i="19"/>
  <c r="O25" i="19"/>
  <c r="O28" i="19"/>
  <c r="O8" i="19"/>
  <c r="C9" i="19"/>
  <c r="C10" i="19"/>
  <c r="C11" i="19"/>
  <c r="C12" i="19"/>
  <c r="C13" i="19"/>
  <c r="C14" i="19"/>
  <c r="C15" i="19"/>
  <c r="C16" i="19"/>
  <c r="C17" i="19"/>
  <c r="C18" i="19"/>
  <c r="C19" i="19"/>
  <c r="C20" i="19"/>
  <c r="C21" i="19"/>
  <c r="C22" i="19"/>
  <c r="C23" i="19"/>
  <c r="C24" i="19"/>
  <c r="C25" i="19"/>
  <c r="C28" i="19"/>
  <c r="C8" i="19"/>
  <c r="D190" i="19" l="1"/>
  <c r="D186" i="19"/>
  <c r="D182" i="19"/>
  <c r="D177" i="19"/>
  <c r="D189" i="19"/>
  <c r="D185" i="19"/>
  <c r="D181" i="19"/>
  <c r="D176" i="19"/>
  <c r="D188" i="19"/>
  <c r="D184" i="19"/>
  <c r="O180" i="19"/>
  <c r="P180" i="19" s="1"/>
  <c r="D193" i="19"/>
  <c r="N24" i="15" l="1"/>
  <c r="B25" i="15"/>
  <c r="N25" i="15" s="1"/>
  <c r="B26" i="15"/>
  <c r="N26" i="15" s="1"/>
  <c r="B18" i="15"/>
  <c r="N18" i="15" s="1"/>
  <c r="B17" i="15"/>
  <c r="N17" i="15" s="1"/>
  <c r="M26" i="15"/>
  <c r="G26" i="15"/>
  <c r="M25" i="15"/>
  <c r="M24" i="15"/>
  <c r="B24" i="15"/>
  <c r="M23" i="15"/>
  <c r="J23" i="15"/>
  <c r="G23" i="15"/>
  <c r="B23" i="15"/>
  <c r="N23" i="15" s="1"/>
  <c r="M22" i="15"/>
  <c r="J22" i="15"/>
  <c r="G22" i="15"/>
  <c r="B22" i="15"/>
  <c r="N22" i="15" s="1"/>
  <c r="M21" i="15"/>
  <c r="J21" i="15"/>
  <c r="G21" i="15"/>
  <c r="B21" i="15"/>
  <c r="N21" i="15" s="1"/>
  <c r="M20" i="15"/>
  <c r="J20" i="15"/>
  <c r="G20" i="15"/>
  <c r="B20" i="15"/>
  <c r="M19" i="15"/>
  <c r="J19" i="15"/>
  <c r="G19" i="15"/>
  <c r="B19" i="15"/>
  <c r="N19" i="15" s="1"/>
  <c r="M18" i="15"/>
  <c r="J18" i="15"/>
  <c r="M17" i="15"/>
  <c r="J17" i="15"/>
  <c r="M16" i="15"/>
  <c r="J16" i="15"/>
  <c r="G16" i="15"/>
  <c r="B16" i="15"/>
  <c r="D16" i="15" s="1"/>
  <c r="M15" i="15"/>
  <c r="J15" i="15"/>
  <c r="G15" i="15"/>
  <c r="B15" i="15"/>
  <c r="N15" i="15" s="1"/>
  <c r="M14" i="15"/>
  <c r="J14" i="15"/>
  <c r="G14" i="15"/>
  <c r="B14" i="15"/>
  <c r="N14" i="15" s="1"/>
  <c r="M13" i="15"/>
  <c r="J13" i="15"/>
  <c r="G13" i="15"/>
  <c r="B13" i="15"/>
  <c r="N13" i="15" s="1"/>
  <c r="M12" i="15"/>
  <c r="J12" i="15"/>
  <c r="G12" i="15"/>
  <c r="B12" i="15"/>
  <c r="D12" i="15" s="1"/>
  <c r="M11" i="15"/>
  <c r="J11" i="15"/>
  <c r="B11" i="15"/>
  <c r="N11" i="15" s="1"/>
  <c r="M10" i="15"/>
  <c r="J10" i="15"/>
  <c r="G10" i="15"/>
  <c r="B10" i="15"/>
  <c r="N10" i="15" s="1"/>
  <c r="M9" i="15"/>
  <c r="J9" i="15"/>
  <c r="G9" i="15"/>
  <c r="B9" i="15"/>
  <c r="N9" i="15" s="1"/>
  <c r="M8" i="15"/>
  <c r="J8" i="15"/>
  <c r="G8" i="15"/>
  <c r="B8" i="15"/>
  <c r="D8" i="15" s="1"/>
  <c r="M7" i="15"/>
  <c r="J7" i="15"/>
  <c r="C25" i="13"/>
  <c r="O25" i="13" s="1"/>
  <c r="B25" i="13"/>
  <c r="N25" i="13" s="1"/>
  <c r="B22" i="13"/>
  <c r="N22" i="13" s="1"/>
  <c r="B21" i="13"/>
  <c r="N21" i="13" s="1"/>
  <c r="C23" i="13"/>
  <c r="O23" i="13" s="1"/>
  <c r="C21" i="13"/>
  <c r="O21" i="13" s="1"/>
  <c r="M25" i="13"/>
  <c r="M24" i="13"/>
  <c r="C24" i="13"/>
  <c r="B24" i="13"/>
  <c r="M23" i="13"/>
  <c r="M22" i="13"/>
  <c r="J22" i="13"/>
  <c r="G22" i="13"/>
  <c r="C22" i="13"/>
  <c r="O22" i="13" s="1"/>
  <c r="M21" i="13"/>
  <c r="J21" i="13"/>
  <c r="M20" i="13"/>
  <c r="J20" i="13"/>
  <c r="G20" i="13"/>
  <c r="C20" i="13"/>
  <c r="O20" i="13" s="1"/>
  <c r="B20" i="13"/>
  <c r="N20" i="13" s="1"/>
  <c r="M19" i="13"/>
  <c r="J19" i="13"/>
  <c r="G19" i="13"/>
  <c r="C19" i="13"/>
  <c r="O19" i="13" s="1"/>
  <c r="B19" i="13"/>
  <c r="N19" i="13" s="1"/>
  <c r="M18" i="13"/>
  <c r="J18" i="13"/>
  <c r="G18" i="13"/>
  <c r="C18" i="13"/>
  <c r="O18" i="13" s="1"/>
  <c r="B18" i="13"/>
  <c r="N18" i="13" s="1"/>
  <c r="M17" i="13"/>
  <c r="J17" i="13"/>
  <c r="G17" i="13"/>
  <c r="C17" i="13"/>
  <c r="O17" i="13" s="1"/>
  <c r="B17" i="13"/>
  <c r="N17" i="13" s="1"/>
  <c r="M16" i="13"/>
  <c r="J16" i="13"/>
  <c r="G16" i="13"/>
  <c r="C16" i="13"/>
  <c r="O16" i="13" s="1"/>
  <c r="B16" i="13"/>
  <c r="N16" i="13" s="1"/>
  <c r="M15" i="13"/>
  <c r="J15" i="13"/>
  <c r="G15" i="13"/>
  <c r="C15" i="13"/>
  <c r="O15" i="13" s="1"/>
  <c r="B15" i="13"/>
  <c r="N15" i="13" s="1"/>
  <c r="M14" i="13"/>
  <c r="J14" i="13"/>
  <c r="G14" i="13"/>
  <c r="C14" i="13"/>
  <c r="O14" i="13" s="1"/>
  <c r="B14" i="13"/>
  <c r="N14" i="13" s="1"/>
  <c r="M13" i="13"/>
  <c r="J13" i="13"/>
  <c r="G13" i="13"/>
  <c r="C13" i="13"/>
  <c r="O13" i="13" s="1"/>
  <c r="B13" i="13"/>
  <c r="N13" i="13" s="1"/>
  <c r="M12" i="13"/>
  <c r="J12" i="13"/>
  <c r="G12" i="13"/>
  <c r="C12" i="13"/>
  <c r="O12" i="13" s="1"/>
  <c r="B12" i="13"/>
  <c r="N12" i="13" s="1"/>
  <c r="M11" i="13"/>
  <c r="J11" i="13"/>
  <c r="G11" i="13"/>
  <c r="C11" i="13"/>
  <c r="O11" i="13" s="1"/>
  <c r="B11" i="13"/>
  <c r="N11" i="13" s="1"/>
  <c r="M10" i="13"/>
  <c r="J10" i="13"/>
  <c r="G10" i="13"/>
  <c r="C10" i="13"/>
  <c r="O10" i="13" s="1"/>
  <c r="B10" i="13"/>
  <c r="N10" i="13" s="1"/>
  <c r="M9" i="13"/>
  <c r="J9" i="13"/>
  <c r="G9" i="13"/>
  <c r="C9" i="13"/>
  <c r="O9" i="13" s="1"/>
  <c r="B9" i="13"/>
  <c r="N9" i="13" s="1"/>
  <c r="M8" i="13"/>
  <c r="J8" i="13"/>
  <c r="G8" i="13"/>
  <c r="C8" i="13"/>
  <c r="O8" i="13" s="1"/>
  <c r="B8" i="13"/>
  <c r="N8" i="13" s="1"/>
  <c r="M7" i="13"/>
  <c r="J7" i="13"/>
  <c r="G7" i="13"/>
  <c r="C7" i="13"/>
  <c r="O7" i="13" s="1"/>
  <c r="B7" i="13"/>
  <c r="N7" i="13" s="1"/>
  <c r="L6" i="13"/>
  <c r="L9" i="8" s="1"/>
  <c r="I6" i="13"/>
  <c r="I9" i="8" s="1"/>
  <c r="F6" i="13"/>
  <c r="F9" i="8" s="1"/>
  <c r="D20" i="15" l="1"/>
  <c r="D25" i="13"/>
  <c r="P7" i="15"/>
  <c r="N20" i="15"/>
  <c r="P20" i="15" s="1"/>
  <c r="N16" i="15"/>
  <c r="P16" i="15" s="1"/>
  <c r="N12" i="15"/>
  <c r="P12" i="15" s="1"/>
  <c r="N8" i="15"/>
  <c r="P8" i="15" s="1"/>
  <c r="G6" i="13"/>
  <c r="G9" i="8" s="1"/>
  <c r="P21" i="15"/>
  <c r="P24" i="15"/>
  <c r="P10" i="15"/>
  <c r="D26" i="15"/>
  <c r="P13" i="15"/>
  <c r="P18" i="15"/>
  <c r="M6" i="15"/>
  <c r="M10" i="8" s="1"/>
  <c r="P25" i="15"/>
  <c r="D10" i="15"/>
  <c r="D11" i="15"/>
  <c r="D17" i="15"/>
  <c r="P19" i="15"/>
  <c r="P22" i="15"/>
  <c r="J6" i="15"/>
  <c r="J10" i="8" s="1"/>
  <c r="P14" i="15"/>
  <c r="D18" i="15"/>
  <c r="D19" i="15"/>
  <c r="D13" i="15"/>
  <c r="P15" i="15"/>
  <c r="D21" i="15"/>
  <c r="P23" i="15"/>
  <c r="G6" i="15"/>
  <c r="G10" i="8" s="1"/>
  <c r="D9" i="15"/>
  <c r="P11" i="15"/>
  <c r="P26" i="15"/>
  <c r="D7" i="15"/>
  <c r="P9" i="15"/>
  <c r="D14" i="15"/>
  <c r="D15" i="15"/>
  <c r="P17" i="15"/>
  <c r="D22" i="15"/>
  <c r="D23" i="15"/>
  <c r="B6" i="15"/>
  <c r="B10" i="8" s="1"/>
  <c r="B6" i="13"/>
  <c r="B9" i="8" s="1"/>
  <c r="P25" i="13"/>
  <c r="P22" i="13"/>
  <c r="D19" i="13"/>
  <c r="C6" i="13"/>
  <c r="C9" i="8" s="1"/>
  <c r="P8" i="13"/>
  <c r="D18" i="13"/>
  <c r="P16" i="13"/>
  <c r="P10" i="13"/>
  <c r="P9" i="13"/>
  <c r="P11" i="13"/>
  <c r="P17" i="13"/>
  <c r="P18" i="13"/>
  <c r="P20" i="13"/>
  <c r="D22" i="13"/>
  <c r="P21" i="13"/>
  <c r="P24" i="13"/>
  <c r="D7" i="13"/>
  <c r="P13" i="13"/>
  <c r="D15" i="13"/>
  <c r="M6" i="13"/>
  <c r="M9" i="8" s="1"/>
  <c r="J6" i="13"/>
  <c r="J9" i="8" s="1"/>
  <c r="P19" i="13"/>
  <c r="P23" i="13"/>
  <c r="P12" i="13"/>
  <c r="P14" i="13"/>
  <c r="D9" i="13"/>
  <c r="D13" i="13"/>
  <c r="D17" i="13"/>
  <c r="D21" i="13"/>
  <c r="D10" i="13"/>
  <c r="D14" i="13"/>
  <c r="D11" i="13"/>
  <c r="D8" i="13"/>
  <c r="D12" i="13"/>
  <c r="D16" i="13"/>
  <c r="D20" i="13"/>
  <c r="B26" i="9"/>
  <c r="N6" i="15" l="1"/>
  <c r="D6" i="13"/>
  <c r="D9" i="8" s="1"/>
  <c r="O6" i="13"/>
  <c r="O9" i="8" s="1"/>
  <c r="N9" i="8"/>
  <c r="P15" i="13"/>
  <c r="D6" i="15"/>
  <c r="D10" i="8" s="1"/>
  <c r="P7" i="13"/>
  <c r="O25" i="11"/>
  <c r="N25" i="11"/>
  <c r="O26" i="9"/>
  <c r="B22" i="9"/>
  <c r="N22" i="9"/>
  <c r="P6" i="15" l="1"/>
  <c r="P10" i="8" s="1"/>
  <c r="N10" i="8"/>
  <c r="P6" i="13"/>
  <c r="P9" i="8" s="1"/>
  <c r="M8" i="11" l="1"/>
  <c r="C24" i="11"/>
  <c r="O24" i="11" s="1"/>
  <c r="C7" i="11"/>
  <c r="O7" i="11" s="1"/>
  <c r="C26" i="11"/>
  <c r="O26" i="11" s="1"/>
  <c r="C25" i="11"/>
  <c r="C23" i="11"/>
  <c r="O23" i="11" s="1"/>
  <c r="C22" i="11"/>
  <c r="O22" i="11" s="1"/>
  <c r="C21" i="11"/>
  <c r="O21" i="11" s="1"/>
  <c r="C20" i="11"/>
  <c r="O20" i="11" s="1"/>
  <c r="C19" i="11"/>
  <c r="O19" i="11" s="1"/>
  <c r="C18" i="11"/>
  <c r="O18" i="11" s="1"/>
  <c r="C17" i="11"/>
  <c r="O17" i="11" s="1"/>
  <c r="C16" i="11"/>
  <c r="O16" i="11" s="1"/>
  <c r="C15" i="11"/>
  <c r="O15" i="11" s="1"/>
  <c r="C14" i="11"/>
  <c r="O14" i="11" s="1"/>
  <c r="C13" i="11"/>
  <c r="O13" i="11" s="1"/>
  <c r="C12" i="11"/>
  <c r="O12" i="11" s="1"/>
  <c r="C11" i="11"/>
  <c r="O11" i="11" s="1"/>
  <c r="C10" i="11"/>
  <c r="O10" i="11" s="1"/>
  <c r="C9" i="11"/>
  <c r="O9" i="11" s="1"/>
  <c r="C8" i="11"/>
  <c r="O8" i="11" s="1"/>
  <c r="B7" i="11"/>
  <c r="N7" i="11" s="1"/>
  <c r="C27" i="9"/>
  <c r="C25" i="9"/>
  <c r="C24" i="9"/>
  <c r="C22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3" i="9"/>
  <c r="C8" i="9"/>
  <c r="O25" i="9"/>
  <c r="O24" i="9"/>
  <c r="O8" i="9"/>
  <c r="O27" i="9"/>
  <c r="O23" i="9"/>
  <c r="O22" i="9"/>
  <c r="O21" i="9"/>
  <c r="O20" i="9"/>
  <c r="O19" i="9"/>
  <c r="O18" i="9"/>
  <c r="O17" i="9"/>
  <c r="O16" i="9"/>
  <c r="O15" i="9"/>
  <c r="O14" i="9"/>
  <c r="O13" i="9"/>
  <c r="O12" i="9"/>
  <c r="O11" i="9"/>
  <c r="O10" i="9"/>
  <c r="O9" i="9"/>
  <c r="P26" i="9"/>
  <c r="P25" i="9"/>
  <c r="N9" i="9"/>
  <c r="N10" i="9"/>
  <c r="N11" i="9"/>
  <c r="N12" i="9"/>
  <c r="N13" i="9"/>
  <c r="N14" i="9"/>
  <c r="N15" i="9"/>
  <c r="N16" i="9"/>
  <c r="N17" i="9"/>
  <c r="N18" i="9"/>
  <c r="N19" i="9"/>
  <c r="N20" i="9"/>
  <c r="N21" i="9"/>
  <c r="N23" i="9"/>
  <c r="N24" i="9"/>
  <c r="N27" i="9"/>
  <c r="N8" i="9"/>
  <c r="B25" i="9"/>
  <c r="D25" i="9" s="1"/>
  <c r="B24" i="9"/>
  <c r="G26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J7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6" i="11"/>
  <c r="B17" i="11"/>
  <c r="N17" i="11" s="1"/>
  <c r="B14" i="11"/>
  <c r="N14" i="11" s="1"/>
  <c r="B13" i="11"/>
  <c r="N13" i="11" s="1"/>
  <c r="B12" i="11"/>
  <c r="B11" i="11"/>
  <c r="N11" i="11" s="1"/>
  <c r="B10" i="11"/>
  <c r="B8" i="11"/>
  <c r="N8" i="11" s="1"/>
  <c r="H6" i="11"/>
  <c r="H8" i="8" s="1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4" i="11"/>
  <c r="M25" i="11"/>
  <c r="M26" i="11"/>
  <c r="M7" i="11"/>
  <c r="P25" i="11"/>
  <c r="K6" i="11"/>
  <c r="K8" i="8" s="1"/>
  <c r="E6" i="11"/>
  <c r="E8" i="8" s="1"/>
  <c r="B26" i="11"/>
  <c r="N26" i="11" s="1"/>
  <c r="B25" i="11"/>
  <c r="B24" i="11"/>
  <c r="N24" i="11" s="1"/>
  <c r="B23" i="11"/>
  <c r="B22" i="11"/>
  <c r="B21" i="11"/>
  <c r="N21" i="11" s="1"/>
  <c r="B20" i="11"/>
  <c r="B19" i="11"/>
  <c r="N19" i="11" s="1"/>
  <c r="B18" i="11"/>
  <c r="N18" i="11" s="1"/>
  <c r="B16" i="11"/>
  <c r="N16" i="11" s="1"/>
  <c r="B15" i="11"/>
  <c r="N15" i="11" s="1"/>
  <c r="M8" i="9"/>
  <c r="M9" i="9"/>
  <c r="M10" i="9"/>
  <c r="M11" i="9"/>
  <c r="M12" i="9"/>
  <c r="M13" i="9"/>
  <c r="M14" i="9"/>
  <c r="M15" i="9"/>
  <c r="M16" i="9"/>
  <c r="M17" i="9"/>
  <c r="M18" i="9"/>
  <c r="M19" i="9"/>
  <c r="M20" i="9"/>
  <c r="M21" i="9"/>
  <c r="M22" i="9"/>
  <c r="M23" i="9"/>
  <c r="M24" i="9"/>
  <c r="M25" i="9"/>
  <c r="M26" i="9"/>
  <c r="M27" i="9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7" i="9"/>
  <c r="B8" i="9"/>
  <c r="B27" i="9"/>
  <c r="B23" i="9"/>
  <c r="B21" i="9"/>
  <c r="B20" i="9"/>
  <c r="B19" i="9"/>
  <c r="D19" i="9" s="1"/>
  <c r="B18" i="9"/>
  <c r="B17" i="9"/>
  <c r="B16" i="9"/>
  <c r="B15" i="9"/>
  <c r="B14" i="9"/>
  <c r="B13" i="9"/>
  <c r="B12" i="9"/>
  <c r="B11" i="9"/>
  <c r="B10" i="9"/>
  <c r="B9" i="9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7" i="9"/>
  <c r="P15" i="11" l="1"/>
  <c r="P17" i="11"/>
  <c r="G7" i="9"/>
  <c r="G7" i="8" s="1"/>
  <c r="N7" i="9"/>
  <c r="N7" i="8" s="1"/>
  <c r="P19" i="11"/>
  <c r="P11" i="11"/>
  <c r="P18" i="11"/>
  <c r="P8" i="11"/>
  <c r="P7" i="11"/>
  <c r="P14" i="11"/>
  <c r="P8" i="9"/>
  <c r="D10" i="9"/>
  <c r="P16" i="11"/>
  <c r="P13" i="11"/>
  <c r="P21" i="11"/>
  <c r="P26" i="11"/>
  <c r="O6" i="11"/>
  <c r="O8" i="8" s="1"/>
  <c r="D24" i="9"/>
  <c r="D23" i="9"/>
  <c r="P24" i="9"/>
  <c r="P17" i="9"/>
  <c r="D20" i="11"/>
  <c r="N20" i="11"/>
  <c r="P20" i="11" s="1"/>
  <c r="D24" i="11"/>
  <c r="P24" i="11"/>
  <c r="D12" i="11"/>
  <c r="N12" i="11"/>
  <c r="P12" i="11" s="1"/>
  <c r="J7" i="9"/>
  <c r="J7" i="8" s="1"/>
  <c r="P27" i="9"/>
  <c r="D22" i="11"/>
  <c r="N22" i="11"/>
  <c r="P22" i="11" s="1"/>
  <c r="D10" i="11"/>
  <c r="N10" i="11"/>
  <c r="P10" i="11" s="1"/>
  <c r="M7" i="9"/>
  <c r="M7" i="8" s="1"/>
  <c r="D23" i="11"/>
  <c r="N23" i="11"/>
  <c r="P23" i="11" s="1"/>
  <c r="G6" i="11"/>
  <c r="G8" i="8" s="1"/>
  <c r="D7" i="11"/>
  <c r="D22" i="9"/>
  <c r="P14" i="9"/>
  <c r="P19" i="9"/>
  <c r="P12" i="9"/>
  <c r="P23" i="9"/>
  <c r="D12" i="9"/>
  <c r="D20" i="9"/>
  <c r="D27" i="9"/>
  <c r="D9" i="9"/>
  <c r="D13" i="9"/>
  <c r="D17" i="9"/>
  <c r="D21" i="9"/>
  <c r="O7" i="9"/>
  <c r="O7" i="8" s="1"/>
  <c r="P13" i="9"/>
  <c r="P21" i="9"/>
  <c r="B7" i="9"/>
  <c r="B7" i="8" s="1"/>
  <c r="D8" i="9"/>
  <c r="P16" i="9"/>
  <c r="M6" i="11"/>
  <c r="M8" i="8" s="1"/>
  <c r="D21" i="11"/>
  <c r="D26" i="11"/>
  <c r="D11" i="11"/>
  <c r="D16" i="11"/>
  <c r="P9" i="9"/>
  <c r="P10" i="9"/>
  <c r="P18" i="9"/>
  <c r="P22" i="9"/>
  <c r="D16" i="9"/>
  <c r="D13" i="11"/>
  <c r="D17" i="11"/>
  <c r="P11" i="9"/>
  <c r="P15" i="9"/>
  <c r="D15" i="9"/>
  <c r="D11" i="9"/>
  <c r="D14" i="11"/>
  <c r="D18" i="11"/>
  <c r="D8" i="11"/>
  <c r="J6" i="11"/>
  <c r="J8" i="8" s="1"/>
  <c r="P20" i="9"/>
  <c r="D18" i="9"/>
  <c r="D14" i="9"/>
  <c r="D15" i="11"/>
  <c r="D19" i="11"/>
  <c r="C6" i="11"/>
  <c r="C8" i="8" s="1"/>
  <c r="C7" i="9"/>
  <c r="C7" i="8" s="1"/>
  <c r="B9" i="11"/>
  <c r="D9" i="11" l="1"/>
  <c r="N9" i="11"/>
  <c r="P7" i="9"/>
  <c r="P7" i="8" s="1"/>
  <c r="D7" i="9"/>
  <c r="D7" i="8" s="1"/>
  <c r="B6" i="11"/>
  <c r="D6" i="11" l="1"/>
  <c r="D8" i="8" s="1"/>
  <c r="B8" i="8"/>
  <c r="P9" i="11"/>
  <c r="N6" i="11"/>
  <c r="P6" i="11" l="1"/>
  <c r="P8" i="8" s="1"/>
  <c r="N8" i="8"/>
</calcChain>
</file>

<file path=xl/sharedStrings.xml><?xml version="1.0" encoding="utf-8"?>
<sst xmlns="http://schemas.openxmlformats.org/spreadsheetml/2006/main" count="1977" uniqueCount="213">
  <si>
    <t>Основные показатели развития животноводства 
в Республике Казахстан</t>
  </si>
  <si>
    <t>3 серия Статистика сельского, лесного, охотничьего и рыбного хозяйства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</si>
  <si>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</si>
  <si>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</si>
  <si>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</si>
  <si>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конфиденциальные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</si>
  <si>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</si>
  <si>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</si>
  <si>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</si>
  <si>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</si>
  <si>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Основные показатели развития животноводства во всех категориях хозяйств</t>
  </si>
  <si>
    <t>2.</t>
  </si>
  <si>
    <t>Забито в хозяйстве или реализовано на убой скота и птицы</t>
  </si>
  <si>
    <t>2.1</t>
  </si>
  <si>
    <t>Забито в хозяйстве или реализовано на убой скота и птицы (в живом весе)</t>
  </si>
  <si>
    <t>2.2</t>
  </si>
  <si>
    <t>Забито в хозяйстве или реализовано на убой скота и птицы (в живом весе) по всем  категориям хозяйств</t>
  </si>
  <si>
    <t>2.3</t>
  </si>
  <si>
    <t>Забито в хозяйстве или реализовано на убой скота и птицы (в убойном весе)</t>
  </si>
  <si>
    <t>2.4</t>
  </si>
  <si>
    <t>Забито в хозяйстве или реализовано на убой скота и птицы (в убойном весе) во всех категориях хозяйств</t>
  </si>
  <si>
    <t>3.</t>
  </si>
  <si>
    <t>Надоено молока коровьего</t>
  </si>
  <si>
    <t>4.</t>
  </si>
  <si>
    <t xml:space="preserve">Получено яиц куриных </t>
  </si>
  <si>
    <t>5.</t>
  </si>
  <si>
    <t>Получено шкур крупных</t>
  </si>
  <si>
    <t>6.</t>
  </si>
  <si>
    <t>Получено шкур мелких</t>
  </si>
  <si>
    <t>7.</t>
  </si>
  <si>
    <t xml:space="preserve">Крупный рогатый скот </t>
  </si>
  <si>
    <t xml:space="preserve">из них коровы </t>
  </si>
  <si>
    <t>Численность крупного рогатого скота по направлению продуктивности</t>
  </si>
  <si>
    <t xml:space="preserve">Овцы </t>
  </si>
  <si>
    <t xml:space="preserve">Козы </t>
  </si>
  <si>
    <t xml:space="preserve">Свиньи </t>
  </si>
  <si>
    <t xml:space="preserve">Лошади  </t>
  </si>
  <si>
    <t xml:space="preserve">Верблюды  </t>
  </si>
  <si>
    <t xml:space="preserve">Птица </t>
  </si>
  <si>
    <t>10.</t>
  </si>
  <si>
    <t>Средний надой молока на одну дойную корову</t>
  </si>
  <si>
    <t>11.</t>
  </si>
  <si>
    <t>Средний выход яиц на одну курицу-несушку</t>
  </si>
  <si>
    <t>Получено приплода от сельскохозяйственных животных</t>
  </si>
  <si>
    <t>Падеж скота</t>
  </si>
  <si>
    <t>Птица</t>
  </si>
  <si>
    <t>Верблюды</t>
  </si>
  <si>
    <t>Лошади</t>
  </si>
  <si>
    <t>Свиньи</t>
  </si>
  <si>
    <t>Козы</t>
  </si>
  <si>
    <t>Овцы</t>
  </si>
  <si>
    <t xml:space="preserve">  из него коровы</t>
  </si>
  <si>
    <t>Крупный  рогатый  скот</t>
  </si>
  <si>
    <t>Шкуры мелкие, штук</t>
  </si>
  <si>
    <t>Шкуры крупные, штук</t>
  </si>
  <si>
    <t>Яйца куриные, тыс. штук</t>
  </si>
  <si>
    <t>Молоко  коровье, тонн</t>
  </si>
  <si>
    <t>индивидуальные предприниматели и крестьянские или фермерские хозяйства</t>
  </si>
  <si>
    <t>сельхозпредприятия</t>
  </si>
  <si>
    <t>В том числе</t>
  </si>
  <si>
    <t>Все категории хозяйств</t>
  </si>
  <si>
    <t>2. Забито в хозяйстве или реализовано на убой скота и птицы</t>
  </si>
  <si>
    <t>2.1 Забито в хозяйстве или реализовано на убой скота и птицы (в живом весе)</t>
  </si>
  <si>
    <t>тонн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</si>
  <si>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</si>
  <si>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</si>
  <si>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</si>
  <si>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</si>
  <si>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</si>
  <si>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</si>
  <si>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</si>
  <si>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</si>
  <si>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</si>
  <si>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</si>
  <si>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</si>
  <si>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</si>
  <si>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</si>
  <si>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</si>
  <si>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</si>
  <si>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</si>
  <si>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</si>
  <si>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</si>
  <si>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</si>
  <si>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</si>
  <si>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</si>
  <si>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2.2 Забито в хозяйстве или реализовано на убой скота и птицы  по  всем  категориям хозяйств (в живом весе)</t>
  </si>
  <si>
    <t xml:space="preserve">тонн </t>
  </si>
  <si>
    <t xml:space="preserve"> Скот и птица
 всех видов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</si>
  <si>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</si>
  <si>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</si>
  <si>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</si>
  <si>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</si>
  <si>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</si>
  <si>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</si>
  <si>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</si>
  <si>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>2.3 Забито в хозяйстве или реализовано на убой скота и птицы (в убойном весе)</t>
  </si>
  <si>
    <t>2.4 Забито в хозяйстве или реализовано на убой скота и птицы по  всем  категориям хозяйств (в убойном весе)</t>
  </si>
  <si>
    <t xml:space="preserve"> тонн </t>
  </si>
  <si>
    <t>3. Надоено молока коровьего</t>
  </si>
  <si>
    <t>4. Получено яиц куриных</t>
  </si>
  <si>
    <t xml:space="preserve">тыс.штук </t>
  </si>
  <si>
    <t>штук</t>
  </si>
  <si>
    <t>голов</t>
  </si>
  <si>
    <t>килограммов</t>
  </si>
  <si>
    <t>Телят</t>
  </si>
  <si>
    <t>Поросят</t>
  </si>
  <si>
    <t>всего</t>
  </si>
  <si>
    <t>Ягнят</t>
  </si>
  <si>
    <t>Козлят</t>
  </si>
  <si>
    <t>Жеребят</t>
  </si>
  <si>
    <t>Верблюжат</t>
  </si>
  <si>
    <t>Крупный рогатый скот</t>
  </si>
  <si>
    <t>2024г.</t>
  </si>
  <si>
    <t>Сельхозформирования</t>
  </si>
  <si>
    <t>Ответственные за выпуск:</t>
  </si>
  <si>
    <t>Тел. +7 7172 749316</t>
  </si>
  <si>
    <t xml:space="preserve">Туркестанская </t>
  </si>
  <si>
    <t>Численность скота и птицы</t>
  </si>
  <si>
    <t>в расчете на 100 маток</t>
  </si>
  <si>
    <t/>
  </si>
  <si>
    <t>Хозяйства населения</t>
  </si>
  <si>
    <t xml:space="preserve">© Бюро национальной статистики Агентства по стратегическому планированию и реформам Республики Казахстан
</t>
  </si>
  <si>
    <t>хозяйства и национальных переписей</t>
  </si>
  <si>
    <t>Департамент  статистики сельского</t>
  </si>
  <si>
    <t>КРС молочного направления</t>
  </si>
  <si>
    <t>Доля молочного КРС в общем поголовье</t>
  </si>
  <si>
    <t>КРС мясного направления</t>
  </si>
  <si>
    <t>Доля мясного КРС в общем поголовье</t>
  </si>
  <si>
    <t>КРС молочно-мясного направления</t>
  </si>
  <si>
    <t>Доля молочно-мясного КРС в общем поголовье</t>
  </si>
  <si>
    <t>Всего</t>
  </si>
  <si>
    <t>из них коровы</t>
  </si>
  <si>
    <t>1. Основные показатели развития животноводства во всех категориях хозяйств</t>
  </si>
  <si>
    <t>Продолжение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</si>
  <si>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</si>
  <si>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</si>
  <si>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</si>
  <si>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Забито в хозяйстве или реализовано на убой скота и птицы (в живом весе), тонн</t>
  </si>
  <si>
    <t>Забито в хозяйстве или реализовано на убой скота и птицы (в убойном весе), тонн</t>
  </si>
  <si>
    <t>2025г.</t>
  </si>
  <si>
    <t>2025г. в процентах к 2024г.</t>
  </si>
  <si>
    <t>8.</t>
  </si>
  <si>
    <t>2025 г. в процентах к 2024г.</t>
  </si>
  <si>
    <t>5. Получено шкур крупных</t>
  </si>
  <si>
    <t>6. Получено шкур мелких</t>
  </si>
  <si>
    <t>Инкубационные яйца в сельскохозяйственных предприятиях</t>
  </si>
  <si>
    <t>4.1</t>
  </si>
  <si>
    <t>-</t>
  </si>
  <si>
    <t xml:space="preserve">4.1 Инкубационные яйца                                                    в сельскохозяйственных предприятиях </t>
  </si>
  <si>
    <t>город Алматы</t>
  </si>
  <si>
    <t>город Астана</t>
  </si>
  <si>
    <t>город Шымкент</t>
  </si>
  <si>
    <t>9.</t>
  </si>
  <si>
    <t>12.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</si>
  <si>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А.Турмаганбет</t>
    </r>
  </si>
  <si>
    <t>Е-mail: ai.kalieva@aspire.gov.kz</t>
  </si>
  <si>
    <t>x</t>
  </si>
  <si>
    <t>Культуры кормовые корнеплодные и кормовые бахчевые</t>
  </si>
  <si>
    <t>Культуры кормовые зерновые</t>
  </si>
  <si>
    <t>Культуры кормовые зернобобовые</t>
  </si>
  <si>
    <t>Силос</t>
  </si>
  <si>
    <t>Сено</t>
  </si>
  <si>
    <t>Сенаж</t>
  </si>
  <si>
    <t>Солома и шелуха зерновых</t>
  </si>
  <si>
    <t>Концентриро-ванные корма</t>
  </si>
  <si>
    <t>Корм зеленый</t>
  </si>
  <si>
    <t>Корма прочие</t>
  </si>
  <si>
    <t>х</t>
  </si>
  <si>
    <t>Производство отдельных видов продукции животноводства в январе-декабре</t>
  </si>
  <si>
    <t>Численность скота и птицы по состоянию на 1 января 2026 года, голов</t>
  </si>
  <si>
    <t>Численность скота и птицы по состоянию на 1 января 2026 года</t>
  </si>
  <si>
    <t>Наличие кормов в сельхозпредприятиях по видам по состоянию на 1 января 2026 года</t>
  </si>
  <si>
    <t>Дата опубликования: 13.01.2026</t>
  </si>
  <si>
    <t>Январь-декабрь 2025 года</t>
  </si>
  <si>
    <t>Дата следующего опубликования: 13.02.2026</t>
  </si>
  <si>
    <t>7. Настрижено шерсти овечьей</t>
  </si>
  <si>
    <t>11. Средний настриг шерсти с одной овцы</t>
  </si>
  <si>
    <t>Шерсть овечья, тонн</t>
  </si>
  <si>
    <t xml:space="preserve">8. Численность скота и птицы </t>
  </si>
  <si>
    <t>8.1 Численность скота и птицы по состоянию на 1 января 2026 года</t>
  </si>
  <si>
    <t>8.2 Крупный рогатый скот</t>
  </si>
  <si>
    <t>8.3 Численность крупного рогатого скота по направлению продуктивности</t>
  </si>
  <si>
    <t>8.4 Овцы</t>
  </si>
  <si>
    <t>8.5 Козы</t>
  </si>
  <si>
    <t>8.6 Свиньи</t>
  </si>
  <si>
    <t>8.7 Лошади</t>
  </si>
  <si>
    <t>8.8 Верблюды</t>
  </si>
  <si>
    <t>8.9 Птица</t>
  </si>
  <si>
    <t>9. Средний надой молока на одну дойную корову</t>
  </si>
  <si>
    <t>10. Средний выход яиц на одну курицу-несушку</t>
  </si>
  <si>
    <t xml:space="preserve">12. Получено приплода от сельскохозяйственных животных </t>
  </si>
  <si>
    <t xml:space="preserve">13. Падеж скота </t>
  </si>
  <si>
    <t>14. Наличие кормов в сельхозпредприятиях по видам по состоянию на 1 января 2026 года</t>
  </si>
  <si>
    <t>от 13.01.2026г.</t>
  </si>
  <si>
    <t>Н.Сарсенбаев</t>
  </si>
  <si>
    <t xml:space="preserve">И.о.директора департамента </t>
  </si>
  <si>
    <t>Тел. +7 7172 749010</t>
  </si>
  <si>
    <t>Настрижено шерсти овечьей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</si>
  <si>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</si>
  <si>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</si>
  <si>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</si>
  <si>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</si>
  <si>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</si>
  <si>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</si>
  <si>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</si>
  <si>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</si>
  <si>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</si>
  <si>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13.</t>
  </si>
  <si>
    <t>14.</t>
  </si>
  <si>
    <t>Средний настриг шерсти с одной овцы</t>
  </si>
  <si>
    <t>2026г.</t>
  </si>
  <si>
    <t>2026г. в процентах к 2025г.</t>
  </si>
  <si>
    <t>№ 13-8/174-ВН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</si>
</sst>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##\ ###\ ###\ ###\ ##0.0"/>
    <numFmt numFmtId="165" formatCode="###\ ###\ ###\ ###\ ##0"/>
    <numFmt numFmtId="166" formatCode="0.0"/>
    <numFmt numFmtId="167" formatCode="#,##0.0"/>
    <numFmt numFmtId="168" formatCode="###\ ###\ ###\ ##0.00"/>
    <numFmt numFmtId="169" formatCode="###\ ###\ ###\ ##0.0"/>
    <numFmt numFmtId="170" formatCode="###\ ###\ ###\ ##0"/>
  </numFmts>
  <fonts count="4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10"/>
      <color rgb="FFFF0000"/>
      <name val="Roboto"/>
      <charset val="204"/>
    </font>
    <font>
      <sz val="11"/>
      <color theme="1"/>
      <name val="Roboto"/>
      <charset val="204"/>
    </font>
    <font>
      <i/>
      <sz val="9"/>
      <name val="Roboto"/>
      <charset val="204"/>
    </font>
    <font>
      <sz val="11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rgb="FFFF0000"/>
      <name val="Roboto"/>
      <charset val="204"/>
    </font>
    <font>
      <sz val="14"/>
      <name val="Roboto"/>
      <charset val="204"/>
    </font>
    <font>
      <b/>
      <sz val="8"/>
      <color theme="1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  <font>
      <sz val="8"/>
      <name val="Roboto"/>
    </font>
    <font>
      <sz val="9"/>
      <color rgb="FFFF0000"/>
      <name val="Roboto"/>
      <charset val="204"/>
    </font>
    <font>
      <sz val="11"/>
      <name val="Calibri"/>
      <family val="2"/>
      <scheme val="minor"/>
    </font>
    <font>
      <sz val="8"/>
      <color rgb="FFFF0000"/>
      <name val="Roboto"/>
    </font>
  </fonts>
  <fills count="1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29">
    <xf numFmtId="0" fontId="0" fillId="0" borderId="0"/>
    <xf numFmtId="0" fontId="4" fillId="0" borderId="0"/>
    <xf numFmtId="0" fontId="4" fillId="0" borderId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 applyNumberFormat="0" applyFill="0" applyBorder="0" applyAlignment="0" applyProtection="0"/>
    <xf numFmtId="0" fontId="3" fillId="3" borderId="1" applyNumberFormat="0" applyFont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11" borderId="15" applyNumberFormat="0" applyFont="0" applyAlignment="0" applyProtection="0"/>
    <xf numFmtId="0" fontId="4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</cellStyleXfs>
  <cellXfs count="494">
    <xf numFmtId="0" fontId="0" fillId="0" borderId="0" xfId="0"/>
    <xf numFmtId="0" fontId="13" fillId="0" borderId="2" xfId="188" applyFont="1" applyFill="1" applyBorder="1" applyAlignment="1"/>
    <xf numFmtId="0" fontId="13" fillId="0" borderId="2" xfId="188" applyFont="1" applyFill="1" applyBorder="1" applyAlignment="1">
      <alignment horizontal="right"/>
    </xf>
    <xf numFmtId="169" fontId="5" fillId="0" borderId="0" xfId="12" applyNumberFormat="1" applyFont="1" applyFill="1" applyAlignment="1">
      <alignment horizontal="right" wrapText="1"/>
    </xf>
    <xf numFmtId="0" fontId="4" fillId="0" borderId="0" xfId="193" applyFont="1" applyFill="1"/>
    <xf numFmtId="0" fontId="4" fillId="0" borderId="0" xfId="193" applyFont="1" applyFill="1" applyBorder="1"/>
    <xf numFmtId="0" fontId="9" fillId="0" borderId="0" xfId="13" applyFont="1" applyFill="1" applyBorder="1"/>
    <xf numFmtId="0" fontId="4" fillId="0" borderId="0" xfId="12" applyFont="1" applyFill="1" applyBorder="1"/>
    <xf numFmtId="0" fontId="15" fillId="0" borderId="0" xfId="195" applyFont="1"/>
    <xf numFmtId="0" fontId="16" fillId="0" borderId="2" xfId="195" applyFont="1" applyBorder="1" applyAlignment="1">
      <alignment horizontal="center" vertical="center" wrapText="1"/>
    </xf>
    <xf numFmtId="0" fontId="15" fillId="0" borderId="0" xfId="195" applyFont="1" applyBorder="1"/>
    <xf numFmtId="0" fontId="17" fillId="0" borderId="5" xfId="195" applyFont="1" applyBorder="1" applyAlignment="1">
      <alignment horizontal="center" vertical="center" wrapText="1"/>
    </xf>
    <xf numFmtId="49" fontId="17" fillId="0" borderId="0" xfId="13" applyNumberFormat="1" applyFont="1" applyBorder="1" applyAlignment="1">
      <alignment horizontal="left" wrapText="1"/>
    </xf>
    <xf numFmtId="167" fontId="17" fillId="0" borderId="0" xfId="13" applyNumberFormat="1" applyFont="1" applyBorder="1" applyAlignment="1">
      <alignment horizontal="right"/>
    </xf>
    <xf numFmtId="49" fontId="17" fillId="0" borderId="0" xfId="13" applyNumberFormat="1" applyFont="1" applyAlignment="1">
      <alignment horizontal="left" wrapText="1"/>
    </xf>
    <xf numFmtId="0" fontId="15" fillId="0" borderId="0" xfId="195" applyFont="1" applyAlignment="1">
      <alignment vertical="center"/>
    </xf>
    <xf numFmtId="0" fontId="17" fillId="0" borderId="0" xfId="195" applyFont="1" applyBorder="1" applyAlignment="1">
      <alignment horizontal="left"/>
    </xf>
    <xf numFmtId="0" fontId="17" fillId="0" borderId="0" xfId="195" applyFont="1" applyBorder="1" applyAlignment="1">
      <alignment horizontal="left" vertical="center" wrapText="1" indent="1"/>
    </xf>
    <xf numFmtId="3" fontId="17" fillId="0" borderId="0" xfId="13" applyNumberFormat="1" applyFont="1" applyBorder="1" applyAlignment="1">
      <alignment horizontal="right"/>
    </xf>
    <xf numFmtId="0" fontId="17" fillId="0" borderId="0" xfId="195" applyFont="1" applyFill="1" applyBorder="1" applyAlignment="1">
      <alignment horizontal="left"/>
    </xf>
    <xf numFmtId="0" fontId="15" fillId="0" borderId="0" xfId="195" applyFont="1" applyFill="1"/>
    <xf numFmtId="0" fontId="18" fillId="0" borderId="0" xfId="1" applyFont="1" applyAlignment="1"/>
    <xf numFmtId="0" fontId="18" fillId="0" borderId="0" xfId="1" applyFont="1"/>
    <xf numFmtId="0" fontId="15" fillId="0" borderId="0" xfId="1" applyFont="1"/>
    <xf numFmtId="0" fontId="17" fillId="0" borderId="0" xfId="2" applyNumberFormat="1" applyFont="1" applyFill="1" applyBorder="1" applyAlignment="1" applyProtection="1">
      <alignment vertical="top" wrapText="1"/>
    </xf>
    <xf numFmtId="0" fontId="18" fillId="0" borderId="0" xfId="1" applyFont="1" applyAlignment="1">
      <alignment vertical="top" wrapText="1"/>
    </xf>
    <xf numFmtId="0" fontId="19" fillId="0" borderId="0" xfId="2" applyNumberFormat="1" applyFont="1" applyFill="1" applyBorder="1" applyAlignment="1" applyProtection="1">
      <alignment horizontal="right" vertical="top" wrapText="1"/>
    </xf>
    <xf numFmtId="0" fontId="21" fillId="0" borderId="0" xfId="1" applyFont="1" applyAlignment="1"/>
    <xf numFmtId="0" fontId="18" fillId="0" borderId="0" xfId="2" applyNumberFormat="1" applyFont="1" applyFill="1" applyBorder="1" applyAlignment="1" applyProtection="1"/>
    <xf numFmtId="0" fontId="19" fillId="0" borderId="0" xfId="2" applyNumberFormat="1" applyFont="1" applyFill="1" applyBorder="1" applyAlignment="1" applyProtection="1">
      <alignment vertical="center"/>
    </xf>
    <xf numFmtId="0" fontId="18" fillId="0" borderId="0" xfId="12" applyFont="1"/>
    <xf numFmtId="0" fontId="18" fillId="0" borderId="0" xfId="12" applyFont="1" applyAlignment="1"/>
    <xf numFmtId="0" fontId="18" fillId="0" borderId="0" xfId="12" applyFont="1" applyAlignment="1">
      <alignment horizontal="left" vertical="top"/>
    </xf>
    <xf numFmtId="0" fontId="18" fillId="0" borderId="0" xfId="12" applyFont="1" applyAlignment="1">
      <alignment horizontal="left" vertical="top" wrapText="1"/>
    </xf>
    <xf numFmtId="0" fontId="18" fillId="0" borderId="0" xfId="12" applyFont="1" applyBorder="1" applyAlignment="1">
      <alignment horizontal="center" vertical="center"/>
    </xf>
    <xf numFmtId="0" fontId="16" fillId="0" borderId="0" xfId="12" applyFont="1" applyBorder="1" applyAlignment="1">
      <alignment horizontal="center"/>
    </xf>
    <xf numFmtId="49" fontId="16" fillId="0" borderId="0" xfId="12" applyNumberFormat="1" applyFont="1" applyBorder="1" applyAlignment="1">
      <alignment vertical="center" wrapText="1"/>
    </xf>
    <xf numFmtId="0" fontId="23" fillId="0" borderId="0" xfId="198" applyFont="1" applyBorder="1" applyAlignment="1" applyProtection="1">
      <alignment horizontal="left" vertical="center" wrapText="1" indent="1"/>
    </xf>
    <xf numFmtId="0" fontId="23" fillId="0" borderId="0" xfId="198" applyFont="1" applyBorder="1" applyAlignment="1" applyProtection="1">
      <alignment horizontal="left" wrapText="1" indent="1"/>
    </xf>
    <xf numFmtId="0" fontId="18" fillId="0" borderId="0" xfId="12" applyFont="1" applyBorder="1"/>
    <xf numFmtId="0" fontId="17" fillId="0" borderId="2" xfId="195" applyFont="1" applyBorder="1"/>
    <xf numFmtId="0" fontId="18" fillId="0" borderId="0" xfId="188" applyFont="1" applyFill="1"/>
    <xf numFmtId="0" fontId="17" fillId="0" borderId="2" xfId="188" applyFont="1" applyFill="1" applyBorder="1" applyAlignment="1"/>
    <xf numFmtId="0" fontId="17" fillId="0" borderId="2" xfId="188" applyFont="1" applyFill="1" applyBorder="1" applyAlignment="1">
      <alignment horizontal="right"/>
    </xf>
    <xf numFmtId="49" fontId="24" fillId="0" borderId="3" xfId="13" applyNumberFormat="1" applyFont="1" applyFill="1" applyBorder="1" applyAlignment="1">
      <alignment horizontal="left" wrapText="1"/>
    </xf>
    <xf numFmtId="167" fontId="17" fillId="0" borderId="0" xfId="13" applyNumberFormat="1" applyFont="1" applyFill="1" applyAlignment="1">
      <alignment horizontal="right"/>
    </xf>
    <xf numFmtId="169" fontId="25" fillId="0" borderId="0" xfId="12" applyNumberFormat="1" applyFont="1" applyAlignment="1">
      <alignment horizontal="right" wrapText="1"/>
    </xf>
    <xf numFmtId="0" fontId="17" fillId="0" borderId="0" xfId="12" applyFont="1"/>
    <xf numFmtId="49" fontId="17" fillId="0" borderId="0" xfId="13" applyNumberFormat="1" applyFont="1" applyFill="1" applyBorder="1" applyAlignment="1">
      <alignment horizontal="left"/>
    </xf>
    <xf numFmtId="0" fontId="25" fillId="0" borderId="0" xfId="12" applyFont="1" applyAlignment="1">
      <alignment horizontal="right" wrapText="1"/>
    </xf>
    <xf numFmtId="49" fontId="17" fillId="0" borderId="2" xfId="13" applyNumberFormat="1" applyFont="1" applyFill="1" applyBorder="1" applyAlignment="1">
      <alignment horizontal="left"/>
    </xf>
    <xf numFmtId="167" fontId="17" fillId="0" borderId="2" xfId="13" applyNumberFormat="1" applyFont="1" applyFill="1" applyBorder="1" applyAlignment="1">
      <alignment horizontal="right"/>
    </xf>
    <xf numFmtId="0" fontId="17" fillId="0" borderId="2" xfId="12" applyFont="1" applyFill="1" applyBorder="1"/>
    <xf numFmtId="166" fontId="17" fillId="0" borderId="2" xfId="12" applyNumberFormat="1" applyFont="1" applyFill="1" applyBorder="1" applyAlignment="1"/>
    <xf numFmtId="166" fontId="17" fillId="0" borderId="2" xfId="12" applyNumberFormat="1" applyFont="1" applyFill="1" applyBorder="1" applyAlignment="1">
      <alignment horizontal="right"/>
    </xf>
    <xf numFmtId="0" fontId="17" fillId="0" borderId="0" xfId="12" applyFont="1" applyFill="1"/>
    <xf numFmtId="166" fontId="26" fillId="0" borderId="0" xfId="12" applyNumberFormat="1" applyFont="1" applyFill="1" applyAlignment="1">
      <alignment horizontal="right"/>
    </xf>
    <xf numFmtId="0" fontId="26" fillId="0" borderId="0" xfId="12" applyFont="1" applyFill="1" applyAlignment="1">
      <alignment horizontal="left"/>
    </xf>
    <xf numFmtId="167" fontId="18" fillId="0" borderId="0" xfId="12" applyNumberFormat="1" applyFont="1" applyFill="1"/>
    <xf numFmtId="0" fontId="18" fillId="0" borderId="0" xfId="191" applyFont="1" applyFill="1"/>
    <xf numFmtId="0" fontId="17" fillId="0" borderId="2" xfId="191" applyFont="1" applyFill="1" applyBorder="1" applyAlignment="1"/>
    <xf numFmtId="0" fontId="17" fillId="0" borderId="2" xfId="191" applyFont="1" applyFill="1" applyBorder="1" applyAlignment="1">
      <alignment horizontal="right"/>
    </xf>
    <xf numFmtId="0" fontId="18" fillId="0" borderId="0" xfId="192" applyFont="1" applyFill="1"/>
    <xf numFmtId="0" fontId="17" fillId="0" borderId="2" xfId="192" applyFont="1" applyFill="1" applyBorder="1" applyAlignment="1"/>
    <xf numFmtId="0" fontId="17" fillId="0" borderId="2" xfId="192" applyFont="1" applyFill="1" applyBorder="1" applyAlignment="1">
      <alignment horizontal="right"/>
    </xf>
    <xf numFmtId="0" fontId="18" fillId="0" borderId="0" xfId="192" applyFont="1" applyFill="1" applyBorder="1"/>
    <xf numFmtId="0" fontId="15" fillId="0" borderId="0" xfId="13" applyFont="1" applyFill="1" applyBorder="1"/>
    <xf numFmtId="167" fontId="15" fillId="0" borderId="0" xfId="13" applyNumberFormat="1" applyFont="1" applyFill="1" applyBorder="1"/>
    <xf numFmtId="0" fontId="18" fillId="0" borderId="0" xfId="193" applyFont="1" applyFill="1"/>
    <xf numFmtId="0" fontId="17" fillId="0" borderId="2" xfId="193" applyFont="1" applyFill="1" applyBorder="1" applyAlignment="1"/>
    <xf numFmtId="0" fontId="17" fillId="0" borderId="2" xfId="193" applyFont="1" applyFill="1" applyBorder="1" applyAlignment="1">
      <alignment horizontal="right"/>
    </xf>
    <xf numFmtId="0" fontId="18" fillId="0" borderId="0" xfId="194" applyFont="1" applyFill="1"/>
    <xf numFmtId="0" fontId="17" fillId="0" borderId="2" xfId="194" applyFont="1" applyFill="1" applyBorder="1" applyAlignment="1"/>
    <xf numFmtId="0" fontId="17" fillId="0" borderId="2" xfId="194" applyFont="1" applyFill="1" applyBorder="1" applyAlignment="1">
      <alignment horizontal="right"/>
    </xf>
    <xf numFmtId="0" fontId="18" fillId="0" borderId="0" xfId="194" applyFont="1" applyFill="1" applyBorder="1"/>
    <xf numFmtId="170" fontId="25" fillId="0" borderId="0" xfId="12" applyNumberFormat="1" applyFont="1" applyAlignment="1">
      <alignment horizontal="right" wrapText="1"/>
    </xf>
    <xf numFmtId="0" fontId="15" fillId="0" borderId="0" xfId="13" applyFont="1" applyFill="1"/>
    <xf numFmtId="0" fontId="25" fillId="0" borderId="0" xfId="0" applyFont="1" applyAlignment="1">
      <alignment horizontal="left" wrapText="1"/>
    </xf>
    <xf numFmtId="0" fontId="25" fillId="0" borderId="2" xfId="0" applyFont="1" applyBorder="1" applyAlignment="1">
      <alignment horizontal="left" wrapText="1"/>
    </xf>
    <xf numFmtId="0" fontId="17" fillId="0" borderId="0" xfId="13" applyFont="1"/>
    <xf numFmtId="0" fontId="17" fillId="0" borderId="2" xfId="179" applyFont="1" applyFill="1" applyBorder="1" applyAlignment="1"/>
    <xf numFmtId="0" fontId="17" fillId="0" borderId="2" xfId="179" applyFont="1" applyFill="1" applyBorder="1" applyAlignment="1">
      <alignment horizontal="right"/>
    </xf>
    <xf numFmtId="166" fontId="17" fillId="0" borderId="2" xfId="180" applyNumberFormat="1" applyFont="1" applyFill="1" applyBorder="1" applyAlignment="1"/>
    <xf numFmtId="166" fontId="17" fillId="0" borderId="2" xfId="180" applyNumberFormat="1" applyFont="1" applyFill="1" applyBorder="1" applyAlignment="1">
      <alignment horizontal="right"/>
    </xf>
    <xf numFmtId="0" fontId="25" fillId="0" borderId="0" xfId="12" applyFont="1" applyFill="1" applyAlignment="1">
      <alignment horizontal="right" wrapText="1"/>
    </xf>
    <xf numFmtId="0" fontId="17" fillId="0" borderId="2" xfId="181" applyFont="1" applyFill="1" applyBorder="1" applyAlignment="1"/>
    <xf numFmtId="0" fontId="17" fillId="0" borderId="2" xfId="181" applyFont="1" applyFill="1" applyBorder="1" applyAlignment="1">
      <alignment horizontal="right"/>
    </xf>
    <xf numFmtId="167" fontId="17" fillId="0" borderId="0" xfId="12" applyNumberFormat="1" applyFont="1" applyFill="1"/>
    <xf numFmtId="0" fontId="17" fillId="0" borderId="0" xfId="12" applyNumberFormat="1" applyFont="1" applyFill="1"/>
    <xf numFmtId="0" fontId="17" fillId="0" borderId="2" xfId="182" applyFont="1" applyFill="1" applyBorder="1" applyAlignment="1"/>
    <xf numFmtId="0" fontId="17" fillId="0" borderId="2" xfId="182" applyFont="1" applyFill="1" applyBorder="1" applyAlignment="1">
      <alignment horizontal="right"/>
    </xf>
    <xf numFmtId="165" fontId="17" fillId="0" borderId="0" xfId="13" applyNumberFormat="1" applyFont="1" applyFill="1" applyBorder="1" applyAlignment="1">
      <alignment horizontal="right"/>
    </xf>
    <xf numFmtId="164" fontId="17" fillId="0" borderId="0" xfId="13" applyNumberFormat="1" applyFont="1" applyFill="1" applyBorder="1" applyAlignment="1">
      <alignment horizontal="right"/>
    </xf>
    <xf numFmtId="3" fontId="17" fillId="0" borderId="0" xfId="13" applyNumberFormat="1" applyFont="1" applyFill="1" applyAlignment="1">
      <alignment horizontal="right"/>
    </xf>
    <xf numFmtId="166" fontId="17" fillId="0" borderId="0" xfId="13" applyNumberFormat="1" applyFont="1" applyFill="1" applyAlignment="1">
      <alignment horizontal="right"/>
    </xf>
    <xf numFmtId="0" fontId="17" fillId="0" borderId="2" xfId="186" applyFont="1" applyFill="1" applyBorder="1" applyAlignment="1"/>
    <xf numFmtId="0" fontId="17" fillId="0" borderId="2" xfId="186" applyFont="1" applyFill="1" applyBorder="1" applyAlignment="1">
      <alignment horizontal="right"/>
    </xf>
    <xf numFmtId="0" fontId="15" fillId="0" borderId="3" xfId="13" applyFont="1" applyFill="1" applyBorder="1"/>
    <xf numFmtId="3" fontId="18" fillId="0" borderId="0" xfId="12" applyNumberFormat="1" applyFont="1" applyFill="1"/>
    <xf numFmtId="3" fontId="17" fillId="0" borderId="0" xfId="12" applyNumberFormat="1" applyFont="1" applyFill="1"/>
    <xf numFmtId="3" fontId="17" fillId="0" borderId="0" xfId="12" applyNumberFormat="1" applyFont="1" applyFill="1" applyAlignment="1">
      <alignment horizontal="right"/>
    </xf>
    <xf numFmtId="0" fontId="18" fillId="0" borderId="0" xfId="190" applyFont="1"/>
    <xf numFmtId="0" fontId="17" fillId="0" borderId="2" xfId="190" applyFont="1" applyBorder="1" applyAlignment="1"/>
    <xf numFmtId="0" fontId="17" fillId="0" borderId="0" xfId="190" applyFont="1" applyAlignment="1">
      <alignment horizontal="right"/>
    </xf>
    <xf numFmtId="0" fontId="17" fillId="0" borderId="0" xfId="190" applyFont="1"/>
    <xf numFmtId="0" fontId="17" fillId="0" borderId="0" xfId="190" applyFont="1" applyAlignment="1">
      <alignment horizontal="left" wrapText="1"/>
    </xf>
    <xf numFmtId="0" fontId="17" fillId="0" borderId="0" xfId="190" applyFont="1" applyFill="1" applyAlignment="1">
      <alignment horizontal="left" wrapText="1"/>
    </xf>
    <xf numFmtId="0" fontId="17" fillId="0" borderId="2" xfId="190" applyFont="1" applyFill="1" applyBorder="1" applyAlignment="1"/>
    <xf numFmtId="0" fontId="18" fillId="0" borderId="0" xfId="189" applyFont="1" applyFill="1"/>
    <xf numFmtId="169" fontId="17" fillId="0" borderId="0" xfId="12" applyNumberFormat="1" applyFont="1" applyFill="1" applyAlignment="1">
      <alignment horizontal="center" vertical="center" wrapText="1"/>
    </xf>
    <xf numFmtId="0" fontId="18" fillId="0" borderId="0" xfId="189" applyFont="1"/>
    <xf numFmtId="0" fontId="18" fillId="0" borderId="0" xfId="187" applyFont="1"/>
    <xf numFmtId="0" fontId="17" fillId="0" borderId="0" xfId="13" applyFont="1" applyBorder="1" applyAlignment="1"/>
    <xf numFmtId="0" fontId="18" fillId="0" borderId="0" xfId="187" applyFont="1" applyBorder="1"/>
    <xf numFmtId="0" fontId="17" fillId="0" borderId="2" xfId="13" applyFont="1" applyBorder="1" applyAlignment="1">
      <alignment horizontal="right"/>
    </xf>
    <xf numFmtId="0" fontId="18" fillId="0" borderId="0" xfId="187" applyFont="1" applyFill="1"/>
    <xf numFmtId="0" fontId="18" fillId="0" borderId="0" xfId="187" applyFont="1" applyFill="1" applyBorder="1"/>
    <xf numFmtId="0" fontId="17" fillId="0" borderId="2" xfId="13" applyFont="1" applyBorder="1"/>
    <xf numFmtId="0" fontId="17" fillId="0" borderId="0" xfId="195" applyFont="1" applyBorder="1" applyAlignment="1"/>
    <xf numFmtId="0" fontId="29" fillId="0" borderId="0" xfId="195" applyFont="1"/>
    <xf numFmtId="167" fontId="25" fillId="0" borderId="0" xfId="0" applyNumberFormat="1" applyFont="1" applyFill="1" applyAlignment="1">
      <alignment horizontal="right" wrapText="1"/>
    </xf>
    <xf numFmtId="167" fontId="25" fillId="0" borderId="0" xfId="0" applyNumberFormat="1" applyFont="1" applyFill="1" applyBorder="1" applyAlignment="1">
      <alignment horizontal="right" wrapText="1"/>
    </xf>
    <xf numFmtId="170" fontId="18" fillId="0" borderId="0" xfId="179" applyNumberFormat="1" applyFont="1" applyFill="1"/>
    <xf numFmtId="167" fontId="17" fillId="0" borderId="0" xfId="13" applyNumberFormat="1" applyFont="1" applyFill="1" applyBorder="1" applyAlignment="1">
      <alignment horizontal="right"/>
    </xf>
    <xf numFmtId="166" fontId="18" fillId="0" borderId="0" xfId="194" applyNumberFormat="1" applyFont="1" applyFill="1"/>
    <xf numFmtId="166" fontId="18" fillId="0" borderId="0" xfId="179" applyNumberFormat="1" applyFont="1" applyFill="1"/>
    <xf numFmtId="167" fontId="15" fillId="0" borderId="0" xfId="195" applyNumberFormat="1" applyFont="1"/>
    <xf numFmtId="0" fontId="24" fillId="0" borderId="0" xfId="0" applyFont="1"/>
    <xf numFmtId="0" fontId="17" fillId="0" borderId="0" xfId="0" applyFont="1" applyAlignment="1">
      <alignment horizontal="left"/>
    </xf>
    <xf numFmtId="0" fontId="17" fillId="0" borderId="2" xfId="195" applyFont="1" applyFill="1" applyBorder="1" applyAlignment="1">
      <alignment horizontal="left"/>
    </xf>
    <xf numFmtId="14" fontId="17" fillId="0" borderId="2" xfId="195" applyNumberFormat="1" applyFont="1" applyFill="1" applyBorder="1" applyAlignment="1">
      <alignment horizontal="left"/>
    </xf>
    <xf numFmtId="0" fontId="18" fillId="0" borderId="0" xfId="12" applyFont="1" applyFill="1" applyBorder="1"/>
    <xf numFmtId="0" fontId="29" fillId="0" borderId="0" xfId="195" applyFont="1" applyFill="1"/>
    <xf numFmtId="0" fontId="19" fillId="0" borderId="0" xfId="2" applyNumberFormat="1" applyFont="1" applyFill="1" applyBorder="1" applyAlignment="1" applyProtection="1">
      <alignment vertical="top" wrapText="1"/>
    </xf>
    <xf numFmtId="169" fontId="25" fillId="0" borderId="0" xfId="12" applyNumberFormat="1" applyFont="1" applyFill="1" applyAlignment="1">
      <alignment horizontal="right" wrapText="1"/>
    </xf>
    <xf numFmtId="49" fontId="17" fillId="0" borderId="0" xfId="13" applyNumberFormat="1" applyFont="1" applyFill="1" applyBorder="1" applyAlignment="1">
      <alignment horizontal="left" vertical="top"/>
    </xf>
    <xf numFmtId="0" fontId="18" fillId="0" borderId="0" xfId="12" applyFont="1" applyFill="1"/>
    <xf numFmtId="0" fontId="17" fillId="0" borderId="0" xfId="12" applyFont="1" applyFill="1"/>
    <xf numFmtId="0" fontId="18" fillId="0" borderId="0" xfId="179" applyFont="1" applyFill="1"/>
    <xf numFmtId="0" fontId="17" fillId="0" borderId="0" xfId="12" applyFont="1" applyFill="1" applyBorder="1"/>
    <xf numFmtId="0" fontId="17" fillId="0" borderId="0" xfId="12" applyFont="1" applyFill="1" applyBorder="1" applyAlignment="1"/>
    <xf numFmtId="49" fontId="24" fillId="0" borderId="22" xfId="13" applyNumberFormat="1" applyFont="1" applyFill="1" applyBorder="1" applyAlignment="1">
      <alignment horizontal="left" wrapText="1"/>
    </xf>
    <xf numFmtId="49" fontId="17" fillId="0" borderId="0" xfId="13" applyNumberFormat="1" applyFont="1" applyFill="1" applyBorder="1" applyAlignment="1">
      <alignment horizontal="left"/>
    </xf>
    <xf numFmtId="49" fontId="17" fillId="0" borderId="2" xfId="13" applyNumberFormat="1" applyFont="1" applyFill="1" applyBorder="1" applyAlignment="1">
      <alignment horizontal="left"/>
    </xf>
    <xf numFmtId="0" fontId="18" fillId="0" borderId="0" xfId="179" applyFont="1" applyFill="1" applyBorder="1"/>
    <xf numFmtId="49" fontId="17" fillId="0" borderId="0" xfId="13" applyNumberFormat="1" applyFont="1" applyFill="1" applyBorder="1" applyAlignment="1"/>
    <xf numFmtId="0" fontId="27" fillId="0" borderId="0" xfId="1" applyFont="1" applyAlignment="1"/>
    <xf numFmtId="0" fontId="18" fillId="0" borderId="0" xfId="1" applyFont="1" applyFill="1" applyAlignment="1"/>
    <xf numFmtId="0" fontId="18" fillId="0" borderId="0" xfId="1" applyFont="1" applyFill="1"/>
    <xf numFmtId="0" fontId="15" fillId="0" borderId="0" xfId="1" applyFont="1" applyFill="1"/>
    <xf numFmtId="0" fontId="34" fillId="0" borderId="0" xfId="2" applyNumberFormat="1" applyFont="1" applyFill="1" applyBorder="1" applyAlignment="1" applyProtection="1"/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170" fontId="17" fillId="0" borderId="0" xfId="12" applyNumberFormat="1" applyFont="1" applyFill="1" applyAlignment="1">
      <alignment horizontal="center" vertical="center" wrapText="1"/>
    </xf>
    <xf numFmtId="0" fontId="17" fillId="0" borderId="2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170" fontId="17" fillId="0" borderId="0" xfId="0" applyNumberFormat="1" applyFont="1" applyBorder="1" applyAlignment="1">
      <alignment horizontal="right" vertical="center" wrapText="1"/>
    </xf>
    <xf numFmtId="169" fontId="17" fillId="0" borderId="0" xfId="0" applyNumberFormat="1" applyFont="1" applyBorder="1" applyAlignment="1">
      <alignment horizontal="right" vertical="center" wrapText="1"/>
    </xf>
    <xf numFmtId="0" fontId="17" fillId="0" borderId="0" xfId="0" applyFont="1" applyBorder="1" applyAlignment="1">
      <alignment horizontal="right" vertical="center" wrapText="1"/>
    </xf>
    <xf numFmtId="0" fontId="17" fillId="0" borderId="0" xfId="0" applyFont="1" applyAlignment="1">
      <alignment wrapText="1"/>
    </xf>
    <xf numFmtId="0" fontId="17" fillId="0" borderId="2" xfId="0" applyFont="1" applyBorder="1" applyAlignment="1">
      <alignment vertical="center" wrapText="1"/>
    </xf>
    <xf numFmtId="0" fontId="17" fillId="0" borderId="2" xfId="0" applyFont="1" applyBorder="1" applyAlignment="1">
      <alignment horizontal="right" vertical="center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left" vertical="center" wrapText="1"/>
    </xf>
    <xf numFmtId="169" fontId="17" fillId="0" borderId="0" xfId="12" applyNumberFormat="1" applyFont="1" applyAlignment="1">
      <alignment horizontal="right" wrapText="1"/>
    </xf>
    <xf numFmtId="0" fontId="17" fillId="0" borderId="0" xfId="12" applyFont="1" applyAlignment="1">
      <alignment horizontal="right" wrapText="1"/>
    </xf>
    <xf numFmtId="0" fontId="21" fillId="0" borderId="0" xfId="0" applyFont="1"/>
    <xf numFmtId="0" fontId="21" fillId="0" borderId="2" xfId="0" applyFont="1" applyBorder="1"/>
    <xf numFmtId="0" fontId="17" fillId="0" borderId="2" xfId="190" applyFont="1" applyBorder="1"/>
    <xf numFmtId="0" fontId="32" fillId="0" borderId="22" xfId="0" applyFont="1" applyBorder="1"/>
    <xf numFmtId="0" fontId="32" fillId="0" borderId="0" xfId="0" applyFont="1"/>
    <xf numFmtId="0" fontId="32" fillId="0" borderId="2" xfId="0" applyFont="1" applyBorder="1"/>
    <xf numFmtId="0" fontId="17" fillId="0" borderId="0" xfId="190" applyFont="1" applyFill="1"/>
    <xf numFmtId="0" fontId="17" fillId="0" borderId="2" xfId="190" applyFont="1" applyFill="1" applyBorder="1"/>
    <xf numFmtId="0" fontId="17" fillId="0" borderId="4" xfId="0" applyFont="1" applyBorder="1" applyAlignment="1">
      <alignment horizontal="center" vertical="center" wrapText="1"/>
    </xf>
    <xf numFmtId="0" fontId="18" fillId="0" borderId="0" xfId="190" applyFont="1" applyBorder="1"/>
    <xf numFmtId="169" fontId="17" fillId="0" borderId="0" xfId="12" applyNumberFormat="1" applyFont="1" applyBorder="1" applyAlignment="1">
      <alignment horizontal="right" wrapText="1"/>
    </xf>
    <xf numFmtId="0" fontId="16" fillId="0" borderId="2" xfId="195" applyFont="1" applyFill="1" applyBorder="1" applyAlignment="1">
      <alignment horizontal="center" vertical="center" wrapText="1"/>
    </xf>
    <xf numFmtId="49" fontId="24" fillId="0" borderId="0" xfId="13" applyNumberFormat="1" applyFont="1" applyFill="1" applyBorder="1" applyAlignment="1">
      <alignment horizontal="left"/>
    </xf>
    <xf numFmtId="0" fontId="36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28" fillId="0" borderId="0" xfId="0" applyFont="1"/>
    <xf numFmtId="0" fontId="17" fillId="0" borderId="0" xfId="195" applyFont="1" applyBorder="1"/>
    <xf numFmtId="0" fontId="28" fillId="0" borderId="0" xfId="0" applyFont="1" applyBorder="1"/>
    <xf numFmtId="0" fontId="18" fillId="0" borderId="0" xfId="0" applyFont="1" applyBorder="1"/>
    <xf numFmtId="169" fontId="37" fillId="0" borderId="0" xfId="0" applyNumberFormat="1" applyFont="1" applyAlignment="1">
      <alignment horizontal="right" wrapText="1"/>
    </xf>
    <xf numFmtId="0" fontId="37" fillId="0" borderId="0" xfId="0" applyFont="1" applyAlignment="1">
      <alignment horizontal="right" wrapText="1"/>
    </xf>
    <xf numFmtId="0" fontId="37" fillId="0" borderId="0" xfId="0" applyFont="1" applyAlignment="1">
      <alignment horizontal="left" wrapText="1"/>
    </xf>
    <xf numFmtId="170" fontId="37" fillId="0" borderId="0" xfId="0" applyNumberFormat="1" applyFont="1" applyAlignment="1">
      <alignment horizontal="right" wrapText="1"/>
    </xf>
    <xf numFmtId="0" fontId="12" fillId="0" borderId="0" xfId="198" applyBorder="1" applyAlignment="1" applyProtection="1">
      <alignment horizontal="left" wrapText="1" indent="1"/>
    </xf>
    <xf numFmtId="0" fontId="17" fillId="0" borderId="17" xfId="0" applyFont="1" applyFill="1" applyBorder="1" applyAlignment="1">
      <alignment horizontal="center" vertical="center" wrapText="1"/>
    </xf>
    <xf numFmtId="167" fontId="17" fillId="0" borderId="0" xfId="0" applyNumberFormat="1" applyFont="1" applyFill="1" applyAlignment="1">
      <alignment horizontal="right" wrapText="1"/>
    </xf>
    <xf numFmtId="167" fontId="17" fillId="0" borderId="0" xfId="0" applyNumberFormat="1" applyFont="1" applyFill="1" applyBorder="1" applyAlignment="1">
      <alignment horizontal="right" wrapText="1"/>
    </xf>
    <xf numFmtId="167" fontId="17" fillId="0" borderId="2" xfId="0" applyNumberFormat="1" applyFont="1" applyFill="1" applyBorder="1" applyAlignment="1">
      <alignment horizontal="right" wrapText="1"/>
    </xf>
    <xf numFmtId="0" fontId="18" fillId="0" borderId="0" xfId="179" applyFont="1" applyFill="1" applyAlignment="1">
      <alignment horizontal="right"/>
    </xf>
    <xf numFmtId="170" fontId="37" fillId="0" borderId="0" xfId="0" applyNumberFormat="1" applyFont="1" applyAlignment="1">
      <alignment horizontal="center" vertical="center" wrapText="1"/>
    </xf>
    <xf numFmtId="169" fontId="37" fillId="0" borderId="0" xfId="0" applyNumberFormat="1" applyFont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18" fillId="0" borderId="0" xfId="189" applyFont="1" applyFill="1" applyBorder="1"/>
    <xf numFmtId="170" fontId="37" fillId="0" borderId="0" xfId="0" applyNumberFormat="1" applyFont="1" applyBorder="1" applyAlignment="1">
      <alignment horizontal="center" vertical="center" wrapText="1"/>
    </xf>
    <xf numFmtId="169" fontId="37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17" fillId="0" borderId="5" xfId="195" applyFont="1" applyBorder="1" applyAlignment="1">
      <alignment horizontal="center" vertical="center" wrapText="1"/>
    </xf>
    <xf numFmtId="0" fontId="17" fillId="0" borderId="4" xfId="195" applyFont="1" applyBorder="1" applyAlignment="1">
      <alignment horizontal="center" vertical="center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170" fontId="17" fillId="0" borderId="0" xfId="12" applyNumberFormat="1" applyFont="1" applyFill="1" applyAlignment="1">
      <alignment horizontal="right" wrapText="1"/>
    </xf>
    <xf numFmtId="170" fontId="18" fillId="0" borderId="0" xfId="179" applyNumberFormat="1" applyFont="1" applyFill="1" applyBorder="1"/>
    <xf numFmtId="0" fontId="17" fillId="0" borderId="0" xfId="192" applyFont="1" applyFill="1" applyBorder="1" applyAlignment="1"/>
    <xf numFmtId="0" fontId="16" fillId="0" borderId="0" xfId="192" applyFont="1" applyFill="1" applyAlignment="1">
      <alignment vertical="center"/>
    </xf>
    <xf numFmtId="0" fontId="18" fillId="0" borderId="0" xfId="192" applyFont="1" applyFill="1" applyBorder="1" applyAlignment="1"/>
    <xf numFmtId="0" fontId="17" fillId="0" borderId="0" xfId="195" applyFont="1" applyFill="1" applyBorder="1" applyAlignment="1">
      <alignment vertical="center"/>
    </xf>
    <xf numFmtId="167" fontId="25" fillId="0" borderId="0" xfId="0" applyNumberFormat="1" applyFont="1" applyFill="1" applyBorder="1" applyAlignment="1">
      <alignment horizontal="right"/>
    </xf>
    <xf numFmtId="167" fontId="25" fillId="0" borderId="0" xfId="0" applyNumberFormat="1" applyFont="1" applyFill="1" applyBorder="1" applyAlignment="1">
      <alignment horizontal="right" vertical="top"/>
    </xf>
    <xf numFmtId="49" fontId="17" fillId="0" borderId="2" xfId="13" applyNumberFormat="1" applyFont="1" applyFill="1" applyBorder="1" applyAlignment="1">
      <alignment horizontal="left" vertical="top"/>
    </xf>
    <xf numFmtId="170" fontId="37" fillId="0" borderId="2" xfId="0" applyNumberFormat="1" applyFont="1" applyBorder="1" applyAlignment="1">
      <alignment horizontal="right" wrapText="1"/>
    </xf>
    <xf numFmtId="0" fontId="17" fillId="0" borderId="0" xfId="192" applyFont="1" applyFill="1" applyBorder="1" applyAlignment="1">
      <alignment horizontal="right"/>
    </xf>
    <xf numFmtId="0" fontId="17" fillId="0" borderId="0" xfId="195" applyFont="1" applyFill="1" applyBorder="1" applyAlignment="1">
      <alignment horizontal="center" vertical="center" wrapText="1"/>
    </xf>
    <xf numFmtId="0" fontId="16" fillId="0" borderId="0" xfId="192" applyFont="1" applyFill="1" applyAlignment="1">
      <alignment vertical="center" wrapText="1"/>
    </xf>
    <xf numFmtId="167" fontId="17" fillId="0" borderId="22" xfId="13" applyNumberFormat="1" applyFont="1" applyFill="1" applyBorder="1" applyAlignment="1">
      <alignment horizontal="right"/>
    </xf>
    <xf numFmtId="170" fontId="37" fillId="0" borderId="0" xfId="0" applyNumberFormat="1" applyFont="1" applyBorder="1" applyAlignment="1">
      <alignment horizontal="right" wrapText="1"/>
    </xf>
    <xf numFmtId="0" fontId="37" fillId="0" borderId="2" xfId="0" applyFont="1" applyBorder="1" applyAlignment="1">
      <alignment horizontal="right" wrapText="1"/>
    </xf>
    <xf numFmtId="0" fontId="37" fillId="0" borderId="0" xfId="0" applyFont="1" applyBorder="1" applyAlignment="1">
      <alignment horizontal="right" wrapText="1"/>
    </xf>
    <xf numFmtId="0" fontId="17" fillId="0" borderId="0" xfId="195" applyFont="1" applyFill="1" applyAlignment="1"/>
    <xf numFmtId="0" fontId="17" fillId="0" borderId="0" xfId="195" applyFont="1" applyFill="1"/>
    <xf numFmtId="169" fontId="17" fillId="0" borderId="0" xfId="195" applyNumberFormat="1" applyFont="1" applyFill="1"/>
    <xf numFmtId="170" fontId="37" fillId="0" borderId="3" xfId="0" applyNumberFormat="1" applyFont="1" applyBorder="1" applyAlignment="1">
      <alignment horizontal="right" vertical="center" wrapText="1"/>
    </xf>
    <xf numFmtId="169" fontId="37" fillId="0" borderId="3" xfId="0" applyNumberFormat="1" applyFont="1" applyBorder="1" applyAlignment="1">
      <alignment horizontal="right" vertical="center" wrapText="1"/>
    </xf>
    <xf numFmtId="170" fontId="37" fillId="0" borderId="0" xfId="0" applyNumberFormat="1" applyFont="1" applyBorder="1" applyAlignment="1">
      <alignment horizontal="right" vertical="center" wrapText="1"/>
    </xf>
    <xf numFmtId="169" fontId="37" fillId="0" borderId="0" xfId="0" applyNumberFormat="1" applyFont="1" applyBorder="1" applyAlignment="1">
      <alignment horizontal="right" vertical="center" wrapText="1"/>
    </xf>
    <xf numFmtId="0" fontId="37" fillId="0" borderId="0" xfId="0" applyFont="1" applyBorder="1" applyAlignment="1">
      <alignment horizontal="right" vertical="center" wrapText="1"/>
    </xf>
    <xf numFmtId="170" fontId="37" fillId="0" borderId="2" xfId="0" applyNumberFormat="1" applyFont="1" applyBorder="1" applyAlignment="1">
      <alignment horizontal="right" vertical="center" wrapText="1"/>
    </xf>
    <xf numFmtId="169" fontId="37" fillId="0" borderId="2" xfId="0" applyNumberFormat="1" applyFont="1" applyBorder="1" applyAlignment="1">
      <alignment horizontal="right" vertical="center" wrapText="1"/>
    </xf>
    <xf numFmtId="0" fontId="37" fillId="0" borderId="2" xfId="0" applyFont="1" applyBorder="1" applyAlignment="1">
      <alignment horizontal="right" vertical="center" wrapText="1"/>
    </xf>
    <xf numFmtId="167" fontId="25" fillId="0" borderId="0" xfId="0" applyNumberFormat="1" applyFont="1" applyFill="1" applyBorder="1" applyAlignment="1">
      <alignment horizontal="right" wrapText="1"/>
    </xf>
    <xf numFmtId="167" fontId="25" fillId="0" borderId="2" xfId="0" applyNumberFormat="1" applyFont="1" applyFill="1" applyBorder="1" applyAlignment="1">
      <alignment horizontal="right" wrapText="1"/>
    </xf>
    <xf numFmtId="49" fontId="33" fillId="0" borderId="0" xfId="13" applyNumberFormat="1" applyFont="1" applyFill="1" applyBorder="1" applyAlignment="1">
      <alignment horizontal="left"/>
    </xf>
    <xf numFmtId="0" fontId="37" fillId="0" borderId="0" xfId="0" applyFont="1" applyBorder="1" applyAlignment="1">
      <alignment horizontal="left" wrapText="1"/>
    </xf>
    <xf numFmtId="170" fontId="17" fillId="0" borderId="2" xfId="0" applyNumberFormat="1" applyFont="1" applyBorder="1" applyAlignment="1">
      <alignment horizontal="right" vertical="center" wrapText="1"/>
    </xf>
    <xf numFmtId="0" fontId="17" fillId="0" borderId="2" xfId="0" applyFont="1" applyBorder="1" applyAlignment="1">
      <alignment horizontal="right" vertical="center" wrapText="1"/>
    </xf>
    <xf numFmtId="167" fontId="31" fillId="0" borderId="0" xfId="0" applyNumberFormat="1" applyFont="1" applyFill="1" applyBorder="1" applyAlignment="1">
      <alignment horizontal="right" wrapText="1"/>
    </xf>
    <xf numFmtId="167" fontId="31" fillId="0" borderId="2" xfId="0" applyNumberFormat="1" applyFont="1" applyFill="1" applyBorder="1" applyAlignment="1">
      <alignment horizontal="right" wrapText="1"/>
    </xf>
    <xf numFmtId="167" fontId="33" fillId="0" borderId="0" xfId="0" applyNumberFormat="1" applyFont="1" applyFill="1" applyBorder="1" applyAlignment="1">
      <alignment horizontal="right" wrapText="1"/>
    </xf>
    <xf numFmtId="0" fontId="9" fillId="0" borderId="0" xfId="13" applyFont="1" applyFill="1"/>
    <xf numFmtId="168" fontId="5" fillId="0" borderId="0" xfId="12" applyNumberFormat="1" applyFont="1" applyFill="1" applyAlignment="1">
      <alignment horizontal="right" wrapText="1"/>
    </xf>
    <xf numFmtId="0" fontId="5" fillId="0" borderId="0" xfId="12" applyFont="1" applyFill="1" applyAlignment="1">
      <alignment horizontal="right" wrapText="1"/>
    </xf>
    <xf numFmtId="169" fontId="17" fillId="0" borderId="0" xfId="12" applyNumberFormat="1" applyFont="1" applyFill="1" applyAlignment="1">
      <alignment horizontal="left" vertical="top" wrapText="1"/>
    </xf>
    <xf numFmtId="0" fontId="18" fillId="0" borderId="0" xfId="188" applyFont="1" applyFill="1" applyAlignment="1">
      <alignment wrapText="1"/>
    </xf>
    <xf numFmtId="49" fontId="16" fillId="0" borderId="0" xfId="12" applyNumberFormat="1" applyFont="1" applyBorder="1" applyAlignment="1">
      <alignment horizontal="center" vertical="center" wrapText="1"/>
    </xf>
    <xf numFmtId="170" fontId="38" fillId="0" borderId="0" xfId="0" applyNumberFormat="1" applyFont="1" applyFill="1" applyBorder="1" applyAlignment="1">
      <alignment horizontal="right" wrapText="1"/>
    </xf>
    <xf numFmtId="0" fontId="17" fillId="0" borderId="6" xfId="195" applyFont="1" applyFill="1" applyBorder="1" applyAlignment="1">
      <alignment horizontal="center" vertical="center"/>
    </xf>
    <xf numFmtId="0" fontId="17" fillId="0" borderId="5" xfId="195" applyFont="1" applyFill="1" applyBorder="1" applyAlignment="1">
      <alignment horizontal="center" vertical="center" wrapText="1"/>
    </xf>
    <xf numFmtId="169" fontId="37" fillId="0" borderId="0" xfId="0" applyNumberFormat="1" applyFont="1" applyBorder="1" applyAlignment="1">
      <alignment horizontal="right" wrapText="1"/>
    </xf>
    <xf numFmtId="49" fontId="24" fillId="0" borderId="0" xfId="13" applyNumberFormat="1" applyFont="1" applyFill="1" applyBorder="1" applyAlignment="1">
      <alignment horizontal="left" wrapText="1"/>
    </xf>
    <xf numFmtId="167" fontId="25" fillId="0" borderId="22" xfId="0" applyNumberFormat="1" applyFont="1" applyFill="1" applyBorder="1" applyAlignment="1">
      <alignment horizontal="right" wrapText="1"/>
    </xf>
    <xf numFmtId="3" fontId="25" fillId="0" borderId="0" xfId="0" applyNumberFormat="1" applyFont="1" applyFill="1" applyAlignment="1">
      <alignment horizontal="right" wrapText="1"/>
    </xf>
    <xf numFmtId="3" fontId="25" fillId="0" borderId="0" xfId="0" applyNumberFormat="1" applyFont="1" applyFill="1" applyBorder="1" applyAlignment="1">
      <alignment horizontal="right" wrapText="1"/>
    </xf>
    <xf numFmtId="3" fontId="25" fillId="0" borderId="2" xfId="0" applyNumberFormat="1" applyFont="1" applyFill="1" applyBorder="1" applyAlignment="1">
      <alignment horizontal="right" wrapText="1"/>
    </xf>
    <xf numFmtId="0" fontId="17" fillId="0" borderId="2" xfId="0" applyFont="1" applyBorder="1" applyAlignment="1">
      <alignment horizontal="right" wrapText="1"/>
    </xf>
    <xf numFmtId="3" fontId="17" fillId="0" borderId="0" xfId="13" applyNumberFormat="1" applyFont="1" applyFill="1" applyBorder="1" applyAlignment="1">
      <alignment horizontal="right"/>
    </xf>
    <xf numFmtId="3" fontId="15" fillId="0" borderId="0" xfId="195" applyNumberFormat="1" applyFont="1" applyFill="1"/>
    <xf numFmtId="3" fontId="17" fillId="0" borderId="2" xfId="13" applyNumberFormat="1" applyFont="1" applyFill="1" applyBorder="1" applyAlignment="1">
      <alignment horizontal="right"/>
    </xf>
    <xf numFmtId="0" fontId="17" fillId="0" borderId="5" xfId="195" applyFont="1" applyFill="1" applyBorder="1" applyAlignment="1">
      <alignment horizontal="center" vertical="center" wrapText="1"/>
    </xf>
    <xf numFmtId="49" fontId="16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14" fontId="17" fillId="0" borderId="22" xfId="195" applyNumberFormat="1" applyFont="1" applyBorder="1" applyAlignment="1">
      <alignment wrapText="1"/>
    </xf>
    <xf numFmtId="167" fontId="39" fillId="0" borderId="0" xfId="195" applyNumberFormat="1" applyFont="1"/>
    <xf numFmtId="0" fontId="15" fillId="0" borderId="0" xfId="195" applyFont="1" applyFill="1" applyBorder="1"/>
    <xf numFmtId="170" fontId="37" fillId="0" borderId="0" xfId="0" applyNumberFormat="1" applyFont="1" applyFill="1" applyBorder="1" applyAlignment="1">
      <alignment horizontal="right" wrapText="1"/>
    </xf>
    <xf numFmtId="170" fontId="17" fillId="0" borderId="0" xfId="0" applyNumberFormat="1" applyFont="1" applyAlignment="1">
      <alignment horizontal="right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17" fillId="0" borderId="10" xfId="195" applyFont="1" applyFill="1" applyBorder="1" applyAlignment="1">
      <alignment horizontal="center" vertical="center" wrapText="1"/>
    </xf>
    <xf numFmtId="0" fontId="17" fillId="0" borderId="5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170" fontId="17" fillId="0" borderId="0" xfId="0" applyNumberFormat="1" applyFont="1" applyBorder="1" applyAlignment="1">
      <alignment horizontal="right" wrapText="1"/>
    </xf>
    <xf numFmtId="0" fontId="24" fillId="0" borderId="0" xfId="0" applyFont="1" applyFill="1" applyBorder="1" applyAlignment="1">
      <alignment horizontal="left" wrapText="1"/>
    </xf>
    <xf numFmtId="0" fontId="17" fillId="0" borderId="0" xfId="0" applyFont="1" applyFill="1" applyBorder="1" applyAlignment="1">
      <alignment horizontal="left" wrapText="1"/>
    </xf>
    <xf numFmtId="0" fontId="17" fillId="0" borderId="2" xfId="0" applyFont="1" applyFill="1" applyBorder="1" applyAlignment="1">
      <alignment horizontal="left" wrapText="1"/>
    </xf>
    <xf numFmtId="170" fontId="17" fillId="0" borderId="0" xfId="0" applyNumberFormat="1" applyFont="1" applyFill="1" applyBorder="1" applyAlignment="1">
      <alignment horizontal="right" wrapText="1"/>
    </xf>
    <xf numFmtId="166" fontId="17" fillId="0" borderId="0" xfId="0" applyNumberFormat="1" applyFont="1" applyFill="1" applyBorder="1" applyAlignment="1">
      <alignment horizontal="right" wrapText="1"/>
    </xf>
    <xf numFmtId="3" fontId="17" fillId="0" borderId="0" xfId="0" applyNumberFormat="1" applyFont="1" applyFill="1" applyBorder="1" applyAlignment="1">
      <alignment horizontal="right" wrapText="1"/>
    </xf>
    <xf numFmtId="0" fontId="21" fillId="0" borderId="0" xfId="179" applyFont="1" applyFill="1"/>
    <xf numFmtId="0" fontId="17" fillId="0" borderId="0" xfId="0" applyFont="1" applyFill="1" applyBorder="1" applyAlignment="1">
      <alignment horizontal="right" wrapText="1"/>
    </xf>
    <xf numFmtId="170" fontId="17" fillId="0" borderId="2" xfId="0" applyNumberFormat="1" applyFont="1" applyFill="1" applyBorder="1" applyAlignment="1">
      <alignment horizontal="right" wrapText="1"/>
    </xf>
    <xf numFmtId="166" fontId="17" fillId="0" borderId="2" xfId="0" applyNumberFormat="1" applyFont="1" applyFill="1" applyBorder="1" applyAlignment="1">
      <alignment horizontal="right" wrapText="1"/>
    </xf>
    <xf numFmtId="3" fontId="17" fillId="0" borderId="2" xfId="0" applyNumberFormat="1" applyFont="1" applyFill="1" applyBorder="1" applyAlignment="1">
      <alignment horizontal="right" wrapText="1"/>
    </xf>
    <xf numFmtId="169" fontId="17" fillId="0" borderId="0" xfId="0" applyNumberFormat="1" applyFont="1" applyFill="1" applyBorder="1" applyAlignment="1">
      <alignment horizontal="right" wrapText="1"/>
    </xf>
    <xf numFmtId="0" fontId="40" fillId="0" borderId="0" xfId="0" applyFont="1" applyFill="1"/>
    <xf numFmtId="0" fontId="40" fillId="0" borderId="0" xfId="0" applyFont="1" applyFill="1" applyBorder="1"/>
    <xf numFmtId="170" fontId="40" fillId="0" borderId="0" xfId="0" applyNumberFormat="1" applyFont="1" applyFill="1"/>
    <xf numFmtId="170" fontId="17" fillId="0" borderId="0" xfId="12" applyNumberFormat="1" applyFont="1" applyFill="1" applyBorder="1" applyAlignment="1">
      <alignment horizontal="right" wrapText="1"/>
    </xf>
    <xf numFmtId="0" fontId="17" fillId="0" borderId="0" xfId="12" applyFont="1" applyFill="1" applyAlignment="1">
      <alignment horizontal="right" wrapText="1"/>
    </xf>
    <xf numFmtId="0" fontId="21" fillId="0" borderId="0" xfId="179" applyFont="1" applyFill="1" applyBorder="1"/>
    <xf numFmtId="168" fontId="37" fillId="0" borderId="0" xfId="0" applyNumberFormat="1" applyFont="1" applyFill="1" applyAlignment="1">
      <alignment horizontal="right" wrapText="1"/>
    </xf>
    <xf numFmtId="169" fontId="37" fillId="0" borderId="0" xfId="0" applyNumberFormat="1" applyFont="1" applyFill="1" applyAlignment="1">
      <alignment horizontal="right" wrapText="1"/>
    </xf>
    <xf numFmtId="0" fontId="37" fillId="0" borderId="0" xfId="0" applyFont="1" applyFill="1" applyAlignment="1">
      <alignment horizontal="right" wrapText="1"/>
    </xf>
    <xf numFmtId="0" fontId="37" fillId="0" borderId="0" xfId="0" applyFont="1" applyFill="1" applyAlignment="1">
      <alignment horizontal="left" wrapText="1"/>
    </xf>
    <xf numFmtId="0" fontId="0" fillId="0" borderId="0" xfId="0" applyFill="1" applyAlignment="1">
      <alignment wrapText="1"/>
    </xf>
    <xf numFmtId="166" fontId="18" fillId="0" borderId="0" xfId="12" applyNumberFormat="1" applyFont="1" applyFill="1"/>
    <xf numFmtId="168" fontId="25" fillId="0" borderId="0" xfId="12" applyNumberFormat="1" applyFont="1" applyFill="1" applyAlignment="1">
      <alignment horizontal="right" wrapText="1"/>
    </xf>
    <xf numFmtId="169" fontId="14" fillId="0" borderId="0" xfId="12" applyNumberFormat="1" applyFont="1" applyFill="1" applyAlignment="1">
      <alignment horizontal="right" wrapText="1"/>
    </xf>
    <xf numFmtId="170" fontId="37" fillId="0" borderId="0" xfId="0" applyNumberFormat="1" applyFont="1" applyFill="1" applyAlignment="1">
      <alignment horizontal="right" wrapText="1"/>
    </xf>
    <xf numFmtId="0" fontId="37" fillId="0" borderId="0" xfId="0" applyFont="1" applyFill="1" applyBorder="1" applyAlignment="1">
      <alignment horizontal="right" wrapText="1"/>
    </xf>
    <xf numFmtId="0" fontId="37" fillId="0" borderId="2" xfId="0" applyFont="1" applyFill="1" applyBorder="1" applyAlignment="1">
      <alignment horizontal="right" wrapText="1"/>
    </xf>
    <xf numFmtId="170" fontId="37" fillId="0" borderId="2" xfId="0" applyNumberFormat="1" applyFont="1" applyFill="1" applyBorder="1" applyAlignment="1">
      <alignment horizontal="right" wrapText="1"/>
    </xf>
    <xf numFmtId="0" fontId="17" fillId="0" borderId="5" xfId="0" applyFont="1" applyBorder="1" applyAlignment="1">
      <alignment horizontal="center" vertical="center" wrapText="1"/>
    </xf>
    <xf numFmtId="170" fontId="17" fillId="0" borderId="3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170" fontId="17" fillId="0" borderId="2" xfId="0" applyNumberFormat="1" applyFont="1" applyBorder="1" applyAlignment="1">
      <alignment horizontal="right" wrapText="1"/>
    </xf>
    <xf numFmtId="0" fontId="17" fillId="0" borderId="5" xfId="195" applyFont="1" applyBorder="1" applyAlignment="1">
      <alignment horizontal="center" vertical="center" wrapText="1"/>
    </xf>
    <xf numFmtId="0" fontId="17" fillId="0" borderId="4" xfId="195" applyFont="1" applyBorder="1" applyAlignment="1">
      <alignment horizontal="center" vertical="center" wrapText="1"/>
    </xf>
    <xf numFmtId="0" fontId="17" fillId="0" borderId="6" xfId="195" applyFont="1" applyBorder="1" applyAlignment="1">
      <alignment horizontal="center" vertical="center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167" fontId="37" fillId="0" borderId="2" xfId="0" applyNumberFormat="1" applyFont="1" applyBorder="1" applyAlignment="1">
      <alignment horizontal="right" wrapText="1"/>
    </xf>
    <xf numFmtId="0" fontId="17" fillId="0" borderId="2" xfId="195" applyFont="1" applyBorder="1" applyAlignment="1">
      <alignment vertical="justify"/>
    </xf>
    <xf numFmtId="0" fontId="17" fillId="0" borderId="0" xfId="0" applyFont="1"/>
    <xf numFmtId="0" fontId="17" fillId="0" borderId="2" xfId="195" applyFont="1" applyBorder="1" applyAlignment="1">
      <alignment horizontal="right" vertical="justify"/>
    </xf>
    <xf numFmtId="167" fontId="17" fillId="0" borderId="0" xfId="0" applyNumberFormat="1" applyFont="1" applyFill="1" applyBorder="1" applyAlignment="1">
      <alignment horizontal="right"/>
    </xf>
    <xf numFmtId="0" fontId="24" fillId="0" borderId="22" xfId="195" applyFont="1" applyBorder="1" applyAlignment="1"/>
    <xf numFmtId="0" fontId="28" fillId="0" borderId="0" xfId="0" applyFont="1" applyAlignment="1"/>
    <xf numFmtId="170" fontId="37" fillId="0" borderId="22" xfId="0" applyNumberFormat="1" applyFont="1" applyBorder="1" applyAlignment="1">
      <alignment horizontal="right" wrapText="1"/>
    </xf>
    <xf numFmtId="170" fontId="17" fillId="0" borderId="2" xfId="12" applyNumberFormat="1" applyFont="1" applyFill="1" applyBorder="1" applyAlignment="1">
      <alignment horizontal="right" wrapText="1"/>
    </xf>
    <xf numFmtId="170" fontId="17" fillId="0" borderId="22" xfId="0" applyNumberFormat="1" applyFont="1" applyFill="1" applyBorder="1" applyAlignment="1">
      <alignment horizontal="right" wrapText="1"/>
    </xf>
    <xf numFmtId="166" fontId="17" fillId="0" borderId="22" xfId="0" applyNumberFormat="1" applyFont="1" applyFill="1" applyBorder="1" applyAlignment="1">
      <alignment horizontal="right" wrapText="1"/>
    </xf>
    <xf numFmtId="0" fontId="18" fillId="0" borderId="2" xfId="179" applyFont="1" applyFill="1" applyBorder="1" applyAlignment="1">
      <alignment horizontal="right"/>
    </xf>
    <xf numFmtId="4" fontId="25" fillId="0" borderId="0" xfId="0" applyNumberFormat="1" applyFont="1" applyFill="1" applyBorder="1" applyAlignment="1">
      <alignment horizontal="right" wrapText="1"/>
    </xf>
    <xf numFmtId="167" fontId="37" fillId="0" borderId="3" xfId="0" applyNumberFormat="1" applyFont="1" applyBorder="1" applyAlignment="1">
      <alignment horizontal="right" wrapText="1"/>
    </xf>
    <xf numFmtId="167" fontId="37" fillId="0" borderId="0" xfId="0" applyNumberFormat="1" applyFont="1" applyBorder="1" applyAlignment="1">
      <alignment horizontal="right" wrapText="1"/>
    </xf>
    <xf numFmtId="169" fontId="41" fillId="0" borderId="0" xfId="0" applyNumberFormat="1" applyFont="1" applyFill="1" applyAlignment="1">
      <alignment horizontal="right" wrapText="1"/>
    </xf>
    <xf numFmtId="0" fontId="17" fillId="0" borderId="5" xfId="195" applyFont="1" applyBorder="1" applyAlignment="1">
      <alignment horizontal="center" vertical="center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17" fillId="0" borderId="5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170" fontId="17" fillId="0" borderId="3" xfId="0" applyNumberFormat="1" applyFont="1" applyFill="1" applyBorder="1" applyAlignment="1">
      <alignment horizontal="right" wrapText="1"/>
    </xf>
    <xf numFmtId="167" fontId="25" fillId="0" borderId="0" xfId="0" applyNumberFormat="1" applyFont="1" applyAlignment="1">
      <alignment horizontal="right" wrapText="1"/>
    </xf>
    <xf numFmtId="169" fontId="14" fillId="0" borderId="0" xfId="12" applyNumberFormat="1" applyFont="1" applyAlignment="1">
      <alignment horizontal="right" wrapText="1"/>
    </xf>
    <xf numFmtId="170" fontId="14" fillId="0" borderId="0" xfId="12" applyNumberFormat="1" applyFont="1" applyAlignment="1">
      <alignment horizontal="right" wrapText="1"/>
    </xf>
    <xf numFmtId="167" fontId="25" fillId="0" borderId="0" xfId="0" applyNumberFormat="1" applyFont="1" applyBorder="1" applyAlignment="1">
      <alignment horizontal="right" wrapText="1"/>
    </xf>
    <xf numFmtId="170" fontId="14" fillId="0" borderId="0" xfId="205" applyNumberFormat="1" applyFont="1" applyAlignment="1">
      <alignment horizontal="right" wrapText="1"/>
    </xf>
    <xf numFmtId="0" fontId="14" fillId="0" borderId="0" xfId="12" applyFont="1" applyAlignment="1">
      <alignment horizontal="right" wrapText="1"/>
    </xf>
    <xf numFmtId="167" fontId="25" fillId="0" borderId="2" xfId="0" applyNumberFormat="1" applyFont="1" applyBorder="1" applyAlignment="1">
      <alignment horizontal="right" wrapText="1"/>
    </xf>
    <xf numFmtId="170" fontId="5" fillId="0" borderId="0" xfId="12" applyNumberFormat="1" applyFont="1" applyFill="1" applyAlignment="1">
      <alignment horizontal="right" wrapText="1"/>
    </xf>
    <xf numFmtId="166" fontId="4" fillId="0" borderId="0" xfId="193" applyNumberFormat="1" applyFont="1" applyFill="1"/>
    <xf numFmtId="3" fontId="25" fillId="0" borderId="0" xfId="0" applyNumberFormat="1" applyFont="1" applyAlignment="1">
      <alignment horizontal="right" wrapText="1"/>
    </xf>
    <xf numFmtId="166" fontId="25" fillId="0" borderId="0" xfId="0" applyNumberFormat="1" applyFont="1" applyAlignment="1">
      <alignment horizontal="right" wrapText="1"/>
    </xf>
    <xf numFmtId="166" fontId="25" fillId="0" borderId="2" xfId="0" applyNumberFormat="1" applyFont="1" applyBorder="1" applyAlignment="1">
      <alignment horizontal="right" wrapText="1"/>
    </xf>
    <xf numFmtId="170" fontId="38" fillId="0" borderId="0" xfId="0" applyNumberFormat="1" applyFont="1" applyFill="1" applyAlignment="1">
      <alignment horizontal="right" wrapText="1"/>
    </xf>
    <xf numFmtId="169" fontId="38" fillId="0" borderId="0" xfId="0" applyNumberFormat="1" applyFont="1" applyFill="1" applyAlignment="1">
      <alignment horizontal="right" wrapText="1"/>
    </xf>
    <xf numFmtId="170" fontId="17" fillId="0" borderId="0" xfId="0" applyNumberFormat="1" applyFont="1" applyFill="1" applyAlignment="1">
      <alignment horizontal="right" wrapText="1"/>
    </xf>
    <xf numFmtId="169" fontId="17" fillId="0" borderId="0" xfId="0" applyNumberFormat="1" applyFont="1" applyFill="1" applyAlignment="1">
      <alignment horizontal="right" wrapText="1"/>
    </xf>
    <xf numFmtId="0" fontId="38" fillId="0" borderId="0" xfId="0" applyFont="1" applyFill="1" applyAlignment="1">
      <alignment horizontal="right" wrapText="1"/>
    </xf>
    <xf numFmtId="0" fontId="38" fillId="0" borderId="0" xfId="0" applyFont="1" applyFill="1" applyBorder="1" applyAlignment="1">
      <alignment horizontal="right" wrapText="1"/>
    </xf>
    <xf numFmtId="170" fontId="38" fillId="0" borderId="2" xfId="0" applyNumberFormat="1" applyFont="1" applyFill="1" applyBorder="1" applyAlignment="1">
      <alignment horizontal="right" wrapText="1"/>
    </xf>
    <xf numFmtId="169" fontId="38" fillId="0" borderId="2" xfId="0" applyNumberFormat="1" applyFont="1" applyFill="1" applyBorder="1" applyAlignment="1">
      <alignment horizontal="right" wrapText="1"/>
    </xf>
    <xf numFmtId="0" fontId="38" fillId="0" borderId="2" xfId="0" applyFont="1" applyFill="1" applyBorder="1" applyAlignment="1">
      <alignment horizontal="right" wrapText="1"/>
    </xf>
    <xf numFmtId="169" fontId="38" fillId="0" borderId="0" xfId="0" applyNumberFormat="1" applyFont="1" applyFill="1" applyBorder="1" applyAlignment="1">
      <alignment horizontal="right" wrapText="1"/>
    </xf>
    <xf numFmtId="170" fontId="38" fillId="0" borderId="3" xfId="0" applyNumberFormat="1" applyFont="1" applyFill="1" applyBorder="1" applyAlignment="1">
      <alignment horizontal="right" wrapText="1"/>
    </xf>
    <xf numFmtId="169" fontId="38" fillId="0" borderId="3" xfId="0" applyNumberFormat="1" applyFont="1" applyFill="1" applyBorder="1" applyAlignment="1">
      <alignment horizontal="right" wrapText="1"/>
    </xf>
    <xf numFmtId="4" fontId="25" fillId="0" borderId="0" xfId="0" applyNumberFormat="1" applyFont="1" applyFill="1" applyAlignment="1">
      <alignment horizontal="right" wrapText="1"/>
    </xf>
    <xf numFmtId="4" fontId="17" fillId="0" borderId="0" xfId="0" applyNumberFormat="1" applyFont="1" applyFill="1" applyAlignment="1">
      <alignment horizontal="right" wrapText="1"/>
    </xf>
    <xf numFmtId="49" fontId="24" fillId="0" borderId="3" xfId="13" applyNumberFormat="1" applyFont="1" applyFill="1" applyBorder="1" applyAlignment="1">
      <alignment horizontal="left" vertical="top" wrapText="1"/>
    </xf>
    <xf numFmtId="167" fontId="17" fillId="0" borderId="0" xfId="13" applyNumberFormat="1" applyFont="1" applyFill="1" applyAlignment="1">
      <alignment horizontal="right" vertical="top"/>
    </xf>
    <xf numFmtId="167" fontId="17" fillId="0" borderId="0" xfId="0" applyNumberFormat="1" applyFont="1" applyFill="1" applyAlignment="1">
      <alignment horizontal="right" vertical="top" wrapText="1"/>
    </xf>
    <xf numFmtId="169" fontId="17" fillId="0" borderId="0" xfId="12" applyNumberFormat="1" applyFont="1" applyFill="1" applyAlignment="1">
      <alignment horizontal="right" vertical="top" wrapText="1"/>
    </xf>
    <xf numFmtId="167" fontId="37" fillId="0" borderId="0" xfId="0" applyNumberFormat="1" applyFont="1" applyFill="1" applyAlignment="1">
      <alignment horizontal="right" vertical="top" wrapText="1"/>
    </xf>
    <xf numFmtId="168" fontId="37" fillId="0" borderId="0" xfId="0" applyNumberFormat="1" applyFont="1" applyFill="1" applyAlignment="1">
      <alignment horizontal="right" vertical="top" wrapText="1"/>
    </xf>
    <xf numFmtId="169" fontId="37" fillId="0" borderId="0" xfId="0" applyNumberFormat="1" applyFont="1" applyFill="1" applyAlignment="1">
      <alignment horizontal="right" vertical="top" wrapText="1"/>
    </xf>
    <xf numFmtId="0" fontId="18" fillId="0" borderId="0" xfId="188" applyFont="1" applyFill="1" applyAlignment="1">
      <alignment vertical="top"/>
    </xf>
    <xf numFmtId="0" fontId="17" fillId="0" borderId="0" xfId="12" applyFont="1" applyFill="1" applyAlignment="1">
      <alignment vertical="top"/>
    </xf>
    <xf numFmtId="167" fontId="17" fillId="0" borderId="0" xfId="13" applyNumberFormat="1" applyFont="1" applyFill="1" applyBorder="1" applyAlignment="1">
      <alignment horizontal="right" vertical="top"/>
    </xf>
    <xf numFmtId="167" fontId="25" fillId="0" borderId="0" xfId="0" applyNumberFormat="1" applyFont="1" applyFill="1" applyBorder="1" applyAlignment="1">
      <alignment horizontal="right" vertical="top" wrapText="1"/>
    </xf>
    <xf numFmtId="167" fontId="17" fillId="0" borderId="0" xfId="0" applyNumberFormat="1" applyFont="1" applyFill="1" applyBorder="1" applyAlignment="1">
      <alignment horizontal="right" vertical="top" wrapText="1"/>
    </xf>
    <xf numFmtId="0" fontId="37" fillId="0" borderId="0" xfId="0" applyFont="1" applyFill="1" applyAlignment="1">
      <alignment horizontal="right" vertical="top" wrapText="1"/>
    </xf>
    <xf numFmtId="167" fontId="17" fillId="0" borderId="2" xfId="13" applyNumberFormat="1" applyFont="1" applyFill="1" applyBorder="1" applyAlignment="1">
      <alignment horizontal="right" vertical="top"/>
    </xf>
    <xf numFmtId="167" fontId="25" fillId="0" borderId="2" xfId="0" applyNumberFormat="1" applyFont="1" applyFill="1" applyBorder="1" applyAlignment="1">
      <alignment horizontal="right" vertical="top" wrapText="1"/>
    </xf>
    <xf numFmtId="167" fontId="17" fillId="0" borderId="2" xfId="0" applyNumberFormat="1" applyFont="1" applyFill="1" applyBorder="1" applyAlignment="1">
      <alignment horizontal="right" vertical="top" wrapText="1"/>
    </xf>
    <xf numFmtId="0" fontId="18" fillId="0" borderId="0" xfId="191" applyFont="1" applyFill="1" applyAlignment="1"/>
    <xf numFmtId="0" fontId="17" fillId="0" borderId="0" xfId="12" applyFont="1" applyFill="1" applyAlignment="1"/>
    <xf numFmtId="169" fontId="37" fillId="0" borderId="0" xfId="0" applyNumberFormat="1" applyFont="1" applyBorder="1" applyAlignment="1">
      <alignment horizontal="right" wrapText="1"/>
    </xf>
    <xf numFmtId="49" fontId="24" fillId="0" borderId="0" xfId="0" applyNumberFormat="1" applyFont="1" applyBorder="1" applyAlignment="1">
      <alignment horizontal="left"/>
    </xf>
    <xf numFmtId="49" fontId="17" fillId="0" borderId="0" xfId="0" applyNumberFormat="1" applyFont="1" applyBorder="1" applyAlignment="1">
      <alignment horizontal="left"/>
    </xf>
    <xf numFmtId="0" fontId="25" fillId="0" borderId="0" xfId="0" applyFont="1" applyBorder="1" applyAlignment="1">
      <alignment horizontal="left" wrapText="1"/>
    </xf>
    <xf numFmtId="49" fontId="17" fillId="0" borderId="0" xfId="0" applyNumberFormat="1" applyFont="1" applyFill="1" applyBorder="1" applyAlignment="1">
      <alignment horizontal="left"/>
    </xf>
    <xf numFmtId="0" fontId="19" fillId="0" borderId="0" xfId="2" applyNumberFormat="1" applyFont="1" applyFill="1" applyBorder="1" applyAlignment="1" applyProtection="1">
      <alignment horizontal="right" vertical="top" wrapText="1"/>
    </xf>
    <xf numFmtId="0" fontId="16" fillId="0" borderId="0" xfId="1" applyFont="1" applyAlignment="1">
      <alignment vertical="top" wrapText="1"/>
    </xf>
    <xf numFmtId="0" fontId="20" fillId="10" borderId="0" xfId="2" applyNumberFormat="1" applyFont="1" applyFill="1" applyBorder="1" applyAlignment="1" applyProtection="1">
      <alignment horizontal="left" vertical="center" wrapText="1"/>
    </xf>
    <xf numFmtId="0" fontId="19" fillId="0" borderId="0" xfId="2" applyNumberFormat="1" applyFont="1" applyFill="1" applyBorder="1" applyAlignment="1" applyProtection="1">
      <alignment horizontal="left" vertical="top"/>
    </xf>
    <xf numFmtId="0" fontId="19" fillId="0" borderId="0" xfId="2" applyNumberFormat="1" applyFont="1" applyFill="1" applyBorder="1" applyAlignment="1" applyProtection="1">
      <alignment horizontal="left" vertical="top" wrapText="1"/>
    </xf>
    <xf numFmtId="0" fontId="18" fillId="0" borderId="0" xfId="1" applyFont="1" applyAlignment="1">
      <alignment horizontal="center"/>
    </xf>
    <xf numFmtId="0" fontId="22" fillId="0" borderId="0" xfId="2" applyFont="1" applyFill="1" applyAlignment="1">
      <alignment horizontal="left" vertical="top" wrapText="1"/>
    </xf>
    <xf numFmtId="0" fontId="16" fillId="0" borderId="0" xfId="195" applyFont="1" applyBorder="1" applyAlignment="1">
      <alignment horizontal="center" vertical="center" wrapText="1"/>
    </xf>
    <xf numFmtId="0" fontId="24" fillId="0" borderId="21" xfId="195" applyFont="1" applyBorder="1" applyAlignment="1">
      <alignment horizontal="center" vertical="center" wrapText="1"/>
    </xf>
    <xf numFmtId="0" fontId="24" fillId="0" borderId="0" xfId="195" applyFont="1" applyBorder="1" applyAlignment="1">
      <alignment horizontal="center" vertical="center" wrapText="1"/>
    </xf>
    <xf numFmtId="0" fontId="17" fillId="0" borderId="10" xfId="195" applyFont="1" applyBorder="1" applyAlignment="1">
      <alignment horizontal="center" vertical="center" wrapText="1"/>
    </xf>
    <xf numFmtId="0" fontId="17" fillId="0" borderId="3" xfId="195" applyFont="1" applyBorder="1" applyAlignment="1">
      <alignment horizontal="center" vertical="center" wrapText="1"/>
    </xf>
    <xf numFmtId="0" fontId="17" fillId="0" borderId="8" xfId="195" applyFont="1" applyBorder="1" applyAlignment="1">
      <alignment horizontal="center" vertical="center" wrapText="1"/>
    </xf>
    <xf numFmtId="0" fontId="17" fillId="0" borderId="11" xfId="195" applyFont="1" applyBorder="1" applyAlignment="1">
      <alignment horizontal="center" vertical="center" wrapText="1"/>
    </xf>
    <xf numFmtId="0" fontId="17" fillId="0" borderId="2" xfId="195" applyFont="1" applyBorder="1" applyAlignment="1">
      <alignment horizontal="center" vertical="center" wrapText="1"/>
    </xf>
    <xf numFmtId="0" fontId="17" fillId="0" borderId="12" xfId="195" applyFont="1" applyBorder="1" applyAlignment="1">
      <alignment horizontal="center" vertical="center" wrapText="1"/>
    </xf>
    <xf numFmtId="0" fontId="17" fillId="0" borderId="5" xfId="195" applyFont="1" applyBorder="1" applyAlignment="1">
      <alignment horizontal="center" vertical="center" wrapText="1"/>
    </xf>
    <xf numFmtId="0" fontId="17" fillId="0" borderId="4" xfId="195" applyFont="1" applyBorder="1" applyAlignment="1">
      <alignment horizontal="center" vertical="center" wrapText="1"/>
    </xf>
    <xf numFmtId="0" fontId="17" fillId="0" borderId="6" xfId="195" applyFont="1" applyBorder="1" applyAlignment="1">
      <alignment horizontal="center" vertical="center"/>
    </xf>
    <xf numFmtId="0" fontId="17" fillId="0" borderId="7" xfId="195" applyFont="1" applyBorder="1" applyAlignment="1">
      <alignment horizontal="center" vertical="center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17" fillId="0" borderId="7" xfId="195" applyFont="1" applyFill="1" applyBorder="1" applyAlignment="1">
      <alignment horizontal="center" vertical="center" wrapText="1"/>
    </xf>
    <xf numFmtId="0" fontId="16" fillId="0" borderId="0" xfId="13" applyFont="1" applyFill="1" applyAlignment="1">
      <alignment horizontal="center" vertical="center" wrapText="1"/>
    </xf>
    <xf numFmtId="0" fontId="17" fillId="0" borderId="10" xfId="195" applyFont="1" applyFill="1" applyBorder="1" applyAlignment="1">
      <alignment horizontal="center" vertical="center" wrapText="1"/>
    </xf>
    <xf numFmtId="0" fontId="17" fillId="0" borderId="3" xfId="195" applyFont="1" applyFill="1" applyBorder="1" applyAlignment="1">
      <alignment horizontal="center" vertical="center" wrapText="1"/>
    </xf>
    <xf numFmtId="0" fontId="17" fillId="0" borderId="8" xfId="195" applyFont="1" applyFill="1" applyBorder="1" applyAlignment="1">
      <alignment horizontal="center" vertical="center" wrapText="1"/>
    </xf>
    <xf numFmtId="0" fontId="17" fillId="0" borderId="11" xfId="195" applyFont="1" applyFill="1" applyBorder="1" applyAlignment="1">
      <alignment horizontal="center" vertical="center" wrapText="1"/>
    </xf>
    <xf numFmtId="0" fontId="17" fillId="0" borderId="2" xfId="195" applyFont="1" applyFill="1" applyBorder="1" applyAlignment="1">
      <alignment horizontal="center" vertical="center" wrapText="1"/>
    </xf>
    <xf numFmtId="0" fontId="17" fillId="0" borderId="12" xfId="195" applyFont="1" applyFill="1" applyBorder="1" applyAlignment="1">
      <alignment horizontal="center" vertical="center" wrapText="1"/>
    </xf>
    <xf numFmtId="0" fontId="17" fillId="0" borderId="6" xfId="195" applyFont="1" applyFill="1" applyBorder="1" applyAlignment="1">
      <alignment horizontal="center" vertical="center"/>
    </xf>
    <xf numFmtId="166" fontId="16" fillId="0" borderId="0" xfId="12" applyNumberFormat="1" applyFont="1" applyFill="1" applyAlignment="1">
      <alignment horizontal="center" vertical="center" wrapText="1"/>
    </xf>
    <xf numFmtId="166" fontId="17" fillId="0" borderId="6" xfId="12" applyNumberFormat="1" applyFont="1" applyFill="1" applyBorder="1" applyAlignment="1">
      <alignment horizontal="center"/>
    </xf>
    <xf numFmtId="0" fontId="17" fillId="0" borderId="5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top" wrapText="1"/>
    </xf>
    <xf numFmtId="0" fontId="17" fillId="0" borderId="7" xfId="12" applyFont="1" applyFill="1" applyBorder="1" applyAlignment="1">
      <alignment horizontal="center" vertical="top"/>
    </xf>
    <xf numFmtId="0" fontId="13" fillId="0" borderId="6" xfId="195" applyFont="1" applyFill="1" applyBorder="1" applyAlignment="1">
      <alignment horizontal="center" vertical="center"/>
    </xf>
    <xf numFmtId="0" fontId="16" fillId="0" borderId="0" xfId="191" applyFont="1" applyFill="1" applyAlignment="1">
      <alignment horizontal="center" vertical="center" wrapText="1"/>
    </xf>
    <xf numFmtId="0" fontId="16" fillId="0" borderId="0" xfId="192" applyFont="1" applyFill="1" applyAlignment="1">
      <alignment horizontal="center" vertical="center" wrapText="1"/>
    </xf>
    <xf numFmtId="169" fontId="37" fillId="0" borderId="0" xfId="0" applyNumberFormat="1" applyFont="1" applyBorder="1" applyAlignment="1">
      <alignment horizontal="right" wrapText="1"/>
    </xf>
    <xf numFmtId="169" fontId="37" fillId="0" borderId="2" xfId="0" applyNumberFormat="1" applyFont="1" applyBorder="1" applyAlignment="1">
      <alignment horizontal="right" wrapText="1"/>
    </xf>
    <xf numFmtId="169" fontId="37" fillId="0" borderId="22" xfId="0" applyNumberFormat="1" applyFont="1" applyBorder="1" applyAlignment="1">
      <alignment horizontal="right" wrapText="1"/>
    </xf>
    <xf numFmtId="0" fontId="16" fillId="0" borderId="0" xfId="193" applyFont="1" applyFill="1" applyAlignment="1">
      <alignment horizontal="center" vertical="center" wrapText="1"/>
    </xf>
    <xf numFmtId="0" fontId="16" fillId="0" borderId="0" xfId="194" applyFont="1" applyFill="1" applyAlignment="1">
      <alignment horizontal="center" vertical="center" wrapText="1"/>
    </xf>
    <xf numFmtId="0" fontId="17" fillId="0" borderId="10" xfId="12" applyFont="1" applyFill="1" applyBorder="1" applyAlignment="1">
      <alignment horizontal="center" vertical="center" wrapText="1"/>
    </xf>
    <xf numFmtId="0" fontId="17" fillId="0" borderId="11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0" fontId="17" fillId="0" borderId="3" xfId="12" applyFont="1" applyFill="1" applyBorder="1" applyAlignment="1">
      <alignment horizontal="center" vertical="center" wrapText="1"/>
    </xf>
    <xf numFmtId="0" fontId="17" fillId="0" borderId="2" xfId="12" applyFont="1" applyFill="1" applyBorder="1" applyAlignment="1">
      <alignment horizontal="center" vertical="center" wrapText="1"/>
    </xf>
    <xf numFmtId="0" fontId="17" fillId="0" borderId="13" xfId="12" applyFont="1" applyFill="1" applyBorder="1" applyAlignment="1">
      <alignment horizontal="center" vertical="center" wrapText="1"/>
    </xf>
    <xf numFmtId="0" fontId="17" fillId="0" borderId="14" xfId="12" applyFont="1" applyFill="1" applyBorder="1" applyAlignment="1">
      <alignment horizontal="center" vertical="center" wrapText="1"/>
    </xf>
    <xf numFmtId="0" fontId="17" fillId="0" borderId="6" xfId="12" applyFont="1" applyFill="1" applyBorder="1" applyAlignment="1">
      <alignment horizontal="center" vertical="center"/>
    </xf>
    <xf numFmtId="0" fontId="17" fillId="0" borderId="6" xfId="12" applyFont="1" applyFill="1" applyBorder="1" applyAlignment="1">
      <alignment horizontal="center" vertical="center" wrapText="1"/>
    </xf>
    <xf numFmtId="0" fontId="17" fillId="0" borderId="8" xfId="12" applyFont="1" applyFill="1" applyBorder="1" applyAlignment="1">
      <alignment horizontal="center"/>
    </xf>
    <xf numFmtId="0" fontId="17" fillId="0" borderId="9" xfId="12" applyFont="1" applyFill="1" applyBorder="1" applyAlignment="1">
      <alignment horizontal="center"/>
    </xf>
    <xf numFmtId="0" fontId="17" fillId="0" borderId="12" xfId="12" applyFont="1" applyFill="1" applyBorder="1" applyAlignment="1">
      <alignment horizontal="center"/>
    </xf>
    <xf numFmtId="0" fontId="17" fillId="0" borderId="22" xfId="12" applyFont="1" applyFill="1" applyBorder="1" applyAlignment="1">
      <alignment horizontal="center" vertical="center" wrapText="1"/>
    </xf>
    <xf numFmtId="0" fontId="17" fillId="0" borderId="7" xfId="12" applyFont="1" applyFill="1" applyBorder="1" applyAlignment="1">
      <alignment horizontal="center" vertical="center" wrapText="1"/>
    </xf>
    <xf numFmtId="0" fontId="16" fillId="0" borderId="0" xfId="12" applyFont="1" applyFill="1" applyAlignment="1">
      <alignment horizontal="center" vertical="center" wrapText="1"/>
    </xf>
    <xf numFmtId="0" fontId="16" fillId="0" borderId="0" xfId="184" applyFont="1" applyFill="1" applyAlignment="1">
      <alignment horizontal="center" vertical="center" wrapText="1"/>
    </xf>
    <xf numFmtId="0" fontId="16" fillId="0" borderId="0" xfId="185" applyFont="1" applyFill="1" applyAlignment="1">
      <alignment horizontal="center" vertical="center" wrapText="1"/>
    </xf>
    <xf numFmtId="0" fontId="17" fillId="0" borderId="8" xfId="12" applyFont="1" applyFill="1" applyBorder="1" applyAlignment="1">
      <alignment horizontal="center" vertical="center" wrapText="1"/>
    </xf>
    <xf numFmtId="0" fontId="17" fillId="0" borderId="12" xfId="12" applyFont="1" applyFill="1" applyBorder="1" applyAlignment="1">
      <alignment horizontal="center" vertical="center" wrapText="1"/>
    </xf>
    <xf numFmtId="0" fontId="16" fillId="0" borderId="0" xfId="179" applyFont="1" applyFill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right" wrapText="1"/>
    </xf>
    <xf numFmtId="0" fontId="17" fillId="0" borderId="4" xfId="0" applyFont="1" applyFill="1" applyBorder="1" applyAlignment="1">
      <alignment horizontal="right" wrapText="1"/>
    </xf>
    <xf numFmtId="0" fontId="17" fillId="0" borderId="6" xfId="0" applyFont="1" applyFill="1" applyBorder="1" applyAlignment="1">
      <alignment horizontal="center" vertical="center" wrapText="1"/>
    </xf>
    <xf numFmtId="166" fontId="16" fillId="0" borderId="0" xfId="180" applyNumberFormat="1" applyFont="1" applyFill="1" applyAlignment="1">
      <alignment horizontal="center" vertical="center" wrapText="1"/>
    </xf>
    <xf numFmtId="0" fontId="16" fillId="0" borderId="0" xfId="182" applyFont="1" applyFill="1" applyAlignment="1">
      <alignment horizontal="center" vertical="center" wrapText="1"/>
    </xf>
    <xf numFmtId="0" fontId="16" fillId="0" borderId="0" xfId="183" applyFont="1" applyFill="1" applyAlignment="1">
      <alignment horizontal="center" vertical="center" wrapText="1"/>
    </xf>
    <xf numFmtId="0" fontId="16" fillId="0" borderId="0" xfId="186" applyFont="1" applyFill="1" applyAlignment="1">
      <alignment horizontal="center" vertical="center" wrapText="1"/>
    </xf>
    <xf numFmtId="0" fontId="16" fillId="0" borderId="0" xfId="181" applyFont="1" applyFill="1" applyAlignment="1">
      <alignment horizontal="center" vertical="center" wrapText="1"/>
    </xf>
    <xf numFmtId="0" fontId="16" fillId="0" borderId="0" xfId="187" applyFont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right" wrapText="1"/>
    </xf>
    <xf numFmtId="0" fontId="17" fillId="0" borderId="6" xfId="0" applyFont="1" applyBorder="1" applyAlignment="1">
      <alignment horizontal="center" vertical="center" wrapText="1"/>
    </xf>
    <xf numFmtId="0" fontId="17" fillId="0" borderId="8" xfId="187" applyFont="1" applyBorder="1" applyAlignment="1">
      <alignment horizontal="center" vertical="center"/>
    </xf>
    <xf numFmtId="0" fontId="17" fillId="0" borderId="12" xfId="187" applyFont="1" applyBorder="1" applyAlignment="1">
      <alignment horizontal="center" vertical="center"/>
    </xf>
    <xf numFmtId="0" fontId="17" fillId="0" borderId="13" xfId="195" applyFont="1" applyBorder="1" applyAlignment="1">
      <alignment horizontal="center" vertical="center" wrapText="1"/>
    </xf>
    <xf numFmtId="0" fontId="17" fillId="0" borderId="14" xfId="195" applyFont="1" applyBorder="1" applyAlignment="1">
      <alignment horizontal="center" vertical="center" wrapText="1"/>
    </xf>
    <xf numFmtId="0" fontId="17" fillId="0" borderId="6" xfId="195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2" xfId="189" applyFont="1" applyFill="1" applyBorder="1" applyAlignment="1">
      <alignment horizontal="right"/>
    </xf>
    <xf numFmtId="0" fontId="17" fillId="0" borderId="0" xfId="0" applyFont="1" applyAlignment="1">
      <alignment horizontal="right" vertical="center" wrapText="1"/>
    </xf>
    <xf numFmtId="0" fontId="16" fillId="0" borderId="0" xfId="189" applyFont="1" applyFill="1" applyAlignment="1">
      <alignment horizontal="center" vertical="center" wrapText="1"/>
    </xf>
    <xf numFmtId="0" fontId="17" fillId="0" borderId="0" xfId="0" applyFont="1" applyAlignment="1">
      <alignment horizontal="right" wrapText="1"/>
    </xf>
    <xf numFmtId="0" fontId="17" fillId="0" borderId="20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6" fillId="0" borderId="0" xfId="190" applyFont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17" fillId="0" borderId="2" xfId="0" applyFont="1" applyBorder="1" applyAlignment="1">
      <alignment horizontal="left" vertical="top" wrapText="1"/>
    </xf>
  </cellXfs>
  <cellStyles count="429">
    <cellStyle name="60% — акцент1 2" xfId="3"/>
    <cellStyle name="60% — акцент1 2 2" xfId="288"/>
    <cellStyle name="60% — акцент1 2 2 2" xfId="382"/>
    <cellStyle name="60% — акцент1 2 3" xfId="335"/>
    <cellStyle name="60% — акцент1 2_2.1" xfId="199"/>
    <cellStyle name="60% — акцент2 2" xfId="4"/>
    <cellStyle name="60% — акцент2 2 2" xfId="289"/>
    <cellStyle name="60% — акцент2 2 2 2" xfId="383"/>
    <cellStyle name="60% — акцент2 2 3" xfId="336"/>
    <cellStyle name="60% — акцент2 2_2.1" xfId="200"/>
    <cellStyle name="60% — акцент3 2" xfId="5"/>
    <cellStyle name="60% — акцент3 2 2" xfId="290"/>
    <cellStyle name="60% — акцент3 2 2 2" xfId="384"/>
    <cellStyle name="60% — акцент3 2 3" xfId="337"/>
    <cellStyle name="60% — акцент3 2_2.1" xfId="201"/>
    <cellStyle name="60% — акцент4 2" xfId="6"/>
    <cellStyle name="60% — акцент4 2 2" xfId="291"/>
    <cellStyle name="60% — акцент4 2 2 2" xfId="385"/>
    <cellStyle name="60% — акцент4 2 3" xfId="338"/>
    <cellStyle name="60% — акцент4 2_2.1" xfId="202"/>
    <cellStyle name="60% — акцент5 2" xfId="7"/>
    <cellStyle name="60% — акцент5 2 2" xfId="292"/>
    <cellStyle name="60% — акцент5 2 2 2" xfId="386"/>
    <cellStyle name="60% — акцент5 2 3" xfId="339"/>
    <cellStyle name="60% — акцент5 2_2.1" xfId="203"/>
    <cellStyle name="60% — акцент6 2" xfId="8"/>
    <cellStyle name="60% — акцент6 2 2" xfId="293"/>
    <cellStyle name="60% — акцент6 2 2 2" xfId="387"/>
    <cellStyle name="60% — акцент6 2 3" xfId="340"/>
    <cellStyle name="60% — акцент6 2_2.1" xfId="204"/>
    <cellStyle name="Гиперссылка" xfId="198" builtinId="8"/>
    <cellStyle name="Гиперссылка 2" xfId="9"/>
    <cellStyle name="Название 2" xfId="10"/>
    <cellStyle name="Нейтральный 2" xfId="11"/>
    <cellStyle name="Обычный" xfId="0" builtinId="0"/>
    <cellStyle name="Обычный 10" xfId="205"/>
    <cellStyle name="Обычный 11" xfId="12"/>
    <cellStyle name="Обычный 12" xfId="206"/>
    <cellStyle name="Обычный 13" xfId="207"/>
    <cellStyle name="Обычный 14" xfId="208"/>
    <cellStyle name="Обычный 15" xfId="209"/>
    <cellStyle name="Обычный 16" xfId="210"/>
    <cellStyle name="Обычный 17" xfId="211"/>
    <cellStyle name="Обычный 18" xfId="212"/>
    <cellStyle name="Обычный 19" xfId="213"/>
    <cellStyle name="Обычный 2" xfId="1"/>
    <cellStyle name="Обычный 2 10" xfId="13"/>
    <cellStyle name="Обычный 2 11" xfId="14"/>
    <cellStyle name="Обычный 2 12" xfId="15"/>
    <cellStyle name="Обычный 2 13" xfId="16"/>
    <cellStyle name="Обычный 2 14" xfId="17"/>
    <cellStyle name="Обычный 2 15" xfId="18"/>
    <cellStyle name="Обычный 2 16" xfId="19"/>
    <cellStyle name="Обычный 2 17" xfId="20"/>
    <cellStyle name="Обычный 2 17 2" xfId="21"/>
    <cellStyle name="Обычный 2 17 2 2" xfId="22"/>
    <cellStyle name="Обычный 2 17 2 3" xfId="294"/>
    <cellStyle name="Обычный 2 17 2 3 2" xfId="388"/>
    <cellStyle name="Обычный 2 17 2 4" xfId="341"/>
    <cellStyle name="Обычный 2 17 2_2.1" xfId="215"/>
    <cellStyle name="Обычный 2 18" xfId="23"/>
    <cellStyle name="Обычный 2 19" xfId="24"/>
    <cellStyle name="Обычный 2 19 2" xfId="25"/>
    <cellStyle name="Обычный 2 19 2 2" xfId="26"/>
    <cellStyle name="Обычный 2 19 2 2 2" xfId="27"/>
    <cellStyle name="Обычный 2 19 2 2 2 2" xfId="28"/>
    <cellStyle name="Обычный 2 19 2 2 2 2 2" xfId="29"/>
    <cellStyle name="Обычный 2 19 2 2 2 2 3" xfId="30"/>
    <cellStyle name="Обычный 2 19 2 2 2 3" xfId="296"/>
    <cellStyle name="Обычный 2 19 2 2 2 3 2" xfId="390"/>
    <cellStyle name="Обычный 2 19 2 2 2 4" xfId="343"/>
    <cellStyle name="Обычный 2 19 2 2 2_2.1" xfId="217"/>
    <cellStyle name="Обычный 2 19 2 2 3" xfId="31"/>
    <cellStyle name="Обычный 2 19 2 2 4" xfId="32"/>
    <cellStyle name="Обычный 2 19 2 3" xfId="33"/>
    <cellStyle name="Обычный 2 19 2 3 2" xfId="34"/>
    <cellStyle name="Обычный 2 19 2 3 3" xfId="35"/>
    <cellStyle name="Обычный 2 19 2 4" xfId="295"/>
    <cellStyle name="Обычный 2 19 2 4 2" xfId="389"/>
    <cellStyle name="Обычный 2 19 2 5" xfId="342"/>
    <cellStyle name="Обычный 2 19 2_2.1" xfId="216"/>
    <cellStyle name="Обычный 2 19 3" xfId="36"/>
    <cellStyle name="Обычный 2 19 3 2" xfId="37"/>
    <cellStyle name="Обычный 2 19 3 2 2" xfId="38"/>
    <cellStyle name="Обычный 2 19 3 2 3" xfId="39"/>
    <cellStyle name="Обычный 2 19 3 3" xfId="297"/>
    <cellStyle name="Обычный 2 19 3 3 2" xfId="391"/>
    <cellStyle name="Обычный 2 19 3 4" xfId="344"/>
    <cellStyle name="Обычный 2 19 3_2.1" xfId="218"/>
    <cellStyle name="Обычный 2 19 4" xfId="40"/>
    <cellStyle name="Обычный 2 19 5" xfId="41"/>
    <cellStyle name="Обычный 2 2" xfId="2"/>
    <cellStyle name="Обычный 2 2 2" xfId="42"/>
    <cellStyle name="Обычный 2 2 2 2" xfId="43"/>
    <cellStyle name="Обычный 2 2 2 2 2" xfId="44"/>
    <cellStyle name="Обычный 2 2 2 2 2 2" xfId="45"/>
    <cellStyle name="Обычный 2 2 2 2 2 2 2" xfId="46"/>
    <cellStyle name="Обычный 2 2 2 2 2 2 2 2" xfId="47"/>
    <cellStyle name="Обычный 2 2 2 2 2 2 2 2 2" xfId="48"/>
    <cellStyle name="Обычный 2 2 2 2 2 2 2 2 2 2" xfId="49"/>
    <cellStyle name="Обычный 2 2 2 2 2 2 2 2 2 2 2" xfId="50"/>
    <cellStyle name="Обычный 2 2 2 2 2 2 2 2 2 2 2 2" xfId="51"/>
    <cellStyle name="Обычный 2 2 2 2 2 2 2 2 2 2 2 3" xfId="302"/>
    <cellStyle name="Обычный 2 2 2 2 2 2 2 2 2 2 2 3 2" xfId="396"/>
    <cellStyle name="Обычный 2 2 2 2 2 2 2 2 2 2 2 4" xfId="349"/>
    <cellStyle name="Обычный 2 2 2 2 2 2 2 2 2 2 2_2.1" xfId="223"/>
    <cellStyle name="Обычный 2 2 2 2 2 2 2 2 2 3" xfId="52"/>
    <cellStyle name="Обычный 2 2 2 2 2 2 2 2 2 4" xfId="301"/>
    <cellStyle name="Обычный 2 2 2 2 2 2 2 2 2 4 2" xfId="395"/>
    <cellStyle name="Обычный 2 2 2 2 2 2 2 2 2 5" xfId="348"/>
    <cellStyle name="Обычный 2 2 2 2 2 2 2 2 2_2.1" xfId="222"/>
    <cellStyle name="Обычный 2 2 2 2 2 2 2 2 3" xfId="53"/>
    <cellStyle name="Обычный 2 2 2 2 2 2 2 2 3 2" xfId="54"/>
    <cellStyle name="Обычный 2 2 2 2 2 2 2 2 3 3" xfId="303"/>
    <cellStyle name="Обычный 2 2 2 2 2 2 2 2 3 3 2" xfId="397"/>
    <cellStyle name="Обычный 2 2 2 2 2 2 2 2 3 4" xfId="350"/>
    <cellStyle name="Обычный 2 2 2 2 2 2 2 2 3_2.1" xfId="224"/>
    <cellStyle name="Обычный 2 2 2 2 2 2 2 3" xfId="55"/>
    <cellStyle name="Обычный 2 2 2 2 2 2 2 3 2" xfId="56"/>
    <cellStyle name="Обычный 2 2 2 2 2 2 2 3 2 2" xfId="57"/>
    <cellStyle name="Обычный 2 2 2 2 2 2 2 3 2 3" xfId="304"/>
    <cellStyle name="Обычный 2 2 2 2 2 2 2 3 2 3 2" xfId="398"/>
    <cellStyle name="Обычный 2 2 2 2 2 2 2 3 2 4" xfId="351"/>
    <cellStyle name="Обычный 2 2 2 2 2 2 2 3 2_2.1" xfId="225"/>
    <cellStyle name="Обычный 2 2 2 2 2 2 2 4" xfId="58"/>
    <cellStyle name="Обычный 2 2 2 2 2 2 2 5" xfId="300"/>
    <cellStyle name="Обычный 2 2 2 2 2 2 2 5 2" xfId="394"/>
    <cellStyle name="Обычный 2 2 2 2 2 2 2 6" xfId="347"/>
    <cellStyle name="Обычный 2 2 2 2 2 2 2_2.1" xfId="221"/>
    <cellStyle name="Обычный 2 2 2 2 2 2 3" xfId="59"/>
    <cellStyle name="Обычный 2 2 2 2 2 2 3 2" xfId="60"/>
    <cellStyle name="Обычный 2 2 2 2 2 2 3 2 2" xfId="61"/>
    <cellStyle name="Обычный 2 2 2 2 2 2 3 2 2 2" xfId="62"/>
    <cellStyle name="Обычный 2 2 2 2 2 2 3 2 2 3" xfId="306"/>
    <cellStyle name="Обычный 2 2 2 2 2 2 3 2 2 3 2" xfId="400"/>
    <cellStyle name="Обычный 2 2 2 2 2 2 3 2 2 4" xfId="353"/>
    <cellStyle name="Обычный 2 2 2 2 2 2 3 2 2_2.1" xfId="227"/>
    <cellStyle name="Обычный 2 2 2 2 2 2 3 3" xfId="63"/>
    <cellStyle name="Обычный 2 2 2 2 2 2 3 4" xfId="305"/>
    <cellStyle name="Обычный 2 2 2 2 2 2 3 4 2" xfId="399"/>
    <cellStyle name="Обычный 2 2 2 2 2 2 3 5" xfId="352"/>
    <cellStyle name="Обычный 2 2 2 2 2 2 3_2.1" xfId="226"/>
    <cellStyle name="Обычный 2 2 2 2 2 2 4" xfId="64"/>
    <cellStyle name="Обычный 2 2 2 2 2 2 4 2" xfId="65"/>
    <cellStyle name="Обычный 2 2 2 2 2 2 4 3" xfId="307"/>
    <cellStyle name="Обычный 2 2 2 2 2 2 4 3 2" xfId="401"/>
    <cellStyle name="Обычный 2 2 2 2 2 2 4 4" xfId="354"/>
    <cellStyle name="Обычный 2 2 2 2 2 2 4_2.1" xfId="228"/>
    <cellStyle name="Обычный 2 2 2 2 2 3" xfId="66"/>
    <cellStyle name="Обычный 2 2 2 2 2 3 2" xfId="67"/>
    <cellStyle name="Обычный 2 2 2 2 2 3 2 2" xfId="68"/>
    <cellStyle name="Обычный 2 2 2 2 2 3 2 2 2" xfId="69"/>
    <cellStyle name="Обычный 2 2 2 2 2 3 2 2 2 2" xfId="70"/>
    <cellStyle name="Обычный 2 2 2 2 2 3 2 2 2 3" xfId="309"/>
    <cellStyle name="Обычный 2 2 2 2 2 3 2 2 2 3 2" xfId="403"/>
    <cellStyle name="Обычный 2 2 2 2 2 3 2 2 2 4" xfId="356"/>
    <cellStyle name="Обычный 2 2 2 2 2 3 2 2 2_2.1" xfId="230"/>
    <cellStyle name="Обычный 2 2 2 2 2 3 2 3" xfId="71"/>
    <cellStyle name="Обычный 2 2 2 2 2 3 2 4" xfId="308"/>
    <cellStyle name="Обычный 2 2 2 2 2 3 2 4 2" xfId="402"/>
    <cellStyle name="Обычный 2 2 2 2 2 3 2 5" xfId="355"/>
    <cellStyle name="Обычный 2 2 2 2 2 3 2_2.1" xfId="229"/>
    <cellStyle name="Обычный 2 2 2 2 2 3 3" xfId="72"/>
    <cellStyle name="Обычный 2 2 2 2 2 3 3 2" xfId="73"/>
    <cellStyle name="Обычный 2 2 2 2 2 3 3 3" xfId="310"/>
    <cellStyle name="Обычный 2 2 2 2 2 3 3 3 2" xfId="404"/>
    <cellStyle name="Обычный 2 2 2 2 2 3 3 4" xfId="357"/>
    <cellStyle name="Обычный 2 2 2 2 2 3 3_2.1" xfId="231"/>
    <cellStyle name="Обычный 2 2 2 2 2 4" xfId="74"/>
    <cellStyle name="Обычный 2 2 2 2 2 4 2" xfId="75"/>
    <cellStyle name="Обычный 2 2 2 2 2 4 2 2" xfId="76"/>
    <cellStyle name="Обычный 2 2 2 2 2 4 2 3" xfId="311"/>
    <cellStyle name="Обычный 2 2 2 2 2 4 2 3 2" xfId="405"/>
    <cellStyle name="Обычный 2 2 2 2 2 4 2 4" xfId="358"/>
    <cellStyle name="Обычный 2 2 2 2 2 4 2_2.1" xfId="232"/>
    <cellStyle name="Обычный 2 2 2 2 2 5" xfId="77"/>
    <cellStyle name="Обычный 2 2 2 2 2 6" xfId="299"/>
    <cellStyle name="Обычный 2 2 2 2 2 6 2" xfId="393"/>
    <cellStyle name="Обычный 2 2 2 2 2 7" xfId="346"/>
    <cellStyle name="Обычный 2 2 2 2 2_2.1" xfId="220"/>
    <cellStyle name="Обычный 2 2 2 2 3" xfId="78"/>
    <cellStyle name="Обычный 2 2 2 2 3 2" xfId="79"/>
    <cellStyle name="Обычный 2 2 2 2 3 2 2" xfId="80"/>
    <cellStyle name="Обычный 2 2 2 2 3 2 2 2" xfId="81"/>
    <cellStyle name="Обычный 2 2 2 2 3 2 2 2 2" xfId="82"/>
    <cellStyle name="Обычный 2 2 2 2 3 2 2 2 2 2" xfId="314"/>
    <cellStyle name="Обычный 2 2 2 2 3 2 2 2 2 2 2" xfId="408"/>
    <cellStyle name="Обычный 2 2 2 2 3 2 2 2 2 3" xfId="361"/>
    <cellStyle name="Обычный 2 2 2 2 3 2 2 2 2_2.1" xfId="235"/>
    <cellStyle name="Обычный 2 2 2 2 3 2 2 3" xfId="313"/>
    <cellStyle name="Обычный 2 2 2 2 3 2 2 3 2" xfId="407"/>
    <cellStyle name="Обычный 2 2 2 2 3 2 2 4" xfId="360"/>
    <cellStyle name="Обычный 2 2 2 2 3 2 2_2.1" xfId="234"/>
    <cellStyle name="Обычный 2 2 2 2 3 2 3" xfId="83"/>
    <cellStyle name="Обычный 2 2 2 2 3 2 3 2" xfId="315"/>
    <cellStyle name="Обычный 2 2 2 2 3 2 3 2 2" xfId="409"/>
    <cellStyle name="Обычный 2 2 2 2 3 2 3 3" xfId="362"/>
    <cellStyle name="Обычный 2 2 2 2 3 2 3_2.1" xfId="236"/>
    <cellStyle name="Обычный 2 2 2 2 3 3" xfId="84"/>
    <cellStyle name="Обычный 2 2 2 2 3 3 2" xfId="85"/>
    <cellStyle name="Обычный 2 2 2 2 3 3 2 2" xfId="316"/>
    <cellStyle name="Обычный 2 2 2 2 3 3 2 2 2" xfId="410"/>
    <cellStyle name="Обычный 2 2 2 2 3 3 2 3" xfId="363"/>
    <cellStyle name="Обычный 2 2 2 2 3 3 2_2.1" xfId="237"/>
    <cellStyle name="Обычный 2 2 2 2 3 4" xfId="312"/>
    <cellStyle name="Обычный 2 2 2 2 3 4 2" xfId="406"/>
    <cellStyle name="Обычный 2 2 2 2 3 5" xfId="359"/>
    <cellStyle name="Обычный 2 2 2 2 3_2.1" xfId="233"/>
    <cellStyle name="Обычный 2 2 2 2 4" xfId="86"/>
    <cellStyle name="Обычный 2 2 2 2 4 2" xfId="87"/>
    <cellStyle name="Обычный 2 2 2 2 4 2 2" xfId="88"/>
    <cellStyle name="Обычный 2 2 2 2 4 2 2 2" xfId="318"/>
    <cellStyle name="Обычный 2 2 2 2 4 2 2 2 2" xfId="412"/>
    <cellStyle name="Обычный 2 2 2 2 4 2 2 3" xfId="365"/>
    <cellStyle name="Обычный 2 2 2 2 4 2 2_2.1" xfId="239"/>
    <cellStyle name="Обычный 2 2 2 2 4 3" xfId="317"/>
    <cellStyle name="Обычный 2 2 2 2 4 3 2" xfId="411"/>
    <cellStyle name="Обычный 2 2 2 2 4 4" xfId="364"/>
    <cellStyle name="Обычный 2 2 2 2 4_2.1" xfId="238"/>
    <cellStyle name="Обычный 2 2 2 2 5" xfId="89"/>
    <cellStyle name="Обычный 2 2 2 2 5 2" xfId="319"/>
    <cellStyle name="Обычный 2 2 2 2 5 2 2" xfId="413"/>
    <cellStyle name="Обычный 2 2 2 2 5 3" xfId="366"/>
    <cellStyle name="Обычный 2 2 2 2 5_2.1" xfId="240"/>
    <cellStyle name="Обычный 2 2 2 3" xfId="90"/>
    <cellStyle name="Обычный 2 2 2 4" xfId="91"/>
    <cellStyle name="Обычный 2 2 2 4 2" xfId="92"/>
    <cellStyle name="Обычный 2 2 2 4 2 2" xfId="93"/>
    <cellStyle name="Обычный 2 2 2 4 2 2 2" xfId="94"/>
    <cellStyle name="Обычный 2 2 2 4 2 2 2 2" xfId="95"/>
    <cellStyle name="Обычный 2 2 2 4 2 2 2 3" xfId="321"/>
    <cellStyle name="Обычный 2 2 2 4 2 2 2 3 2" xfId="415"/>
    <cellStyle name="Обычный 2 2 2 4 2 2 2 4" xfId="368"/>
    <cellStyle name="Обычный 2 2 2 4 2 2 2_2.1" xfId="242"/>
    <cellStyle name="Обычный 2 2 2 4 2 3" xfId="96"/>
    <cellStyle name="Обычный 2 2 2 4 2 4" xfId="320"/>
    <cellStyle name="Обычный 2 2 2 4 2 4 2" xfId="414"/>
    <cellStyle name="Обычный 2 2 2 4 2 5" xfId="367"/>
    <cellStyle name="Обычный 2 2 2 4 2_2.1" xfId="241"/>
    <cellStyle name="Обычный 2 2 2 4 3" xfId="97"/>
    <cellStyle name="Обычный 2 2 2 4 3 2" xfId="98"/>
    <cellStyle name="Обычный 2 2 2 4 3 3" xfId="322"/>
    <cellStyle name="Обычный 2 2 2 4 3 3 2" xfId="416"/>
    <cellStyle name="Обычный 2 2 2 4 3 4" xfId="369"/>
    <cellStyle name="Обычный 2 2 2 4 3_2.1" xfId="243"/>
    <cellStyle name="Обычный 2 2 2 5" xfId="99"/>
    <cellStyle name="Обычный 2 2 2 5 2" xfId="100"/>
    <cellStyle name="Обычный 2 2 2 5 2 2" xfId="101"/>
    <cellStyle name="Обычный 2 2 2 5 2 3" xfId="323"/>
    <cellStyle name="Обычный 2 2 2 5 2 3 2" xfId="417"/>
    <cellStyle name="Обычный 2 2 2 5 2 4" xfId="370"/>
    <cellStyle name="Обычный 2 2 2 5 2_2.1" xfId="244"/>
    <cellStyle name="Обычный 2 2 2 6" xfId="102"/>
    <cellStyle name="Обычный 2 2 2 7" xfId="298"/>
    <cellStyle name="Обычный 2 2 2 7 2" xfId="392"/>
    <cellStyle name="Обычный 2 2 2 8" xfId="345"/>
    <cellStyle name="Обычный 2 2 2_2.1" xfId="219"/>
    <cellStyle name="Обычный 2 2 3" xfId="103"/>
    <cellStyle name="Обычный 2 2 3 2" xfId="104"/>
    <cellStyle name="Обычный 2 2 3 3" xfId="324"/>
    <cellStyle name="Обычный 2 2 3 3 2" xfId="418"/>
    <cellStyle name="Обычный 2 2 3 4" xfId="371"/>
    <cellStyle name="Обычный 2 2 3_2.1" xfId="245"/>
    <cellStyle name="Обычный 2 2 4" xfId="105"/>
    <cellStyle name="Обычный 2 2 4 2" xfId="106"/>
    <cellStyle name="Обычный 2 2 4 2 2" xfId="107"/>
    <cellStyle name="Обычный 2 2 4 2 2 2" xfId="108"/>
    <cellStyle name="Обычный 2 2 4 2 2 2 2" xfId="109"/>
    <cellStyle name="Обычный 2 2 4 2 2 2 2 2" xfId="327"/>
    <cellStyle name="Обычный 2 2 4 2 2 2 2 2 2" xfId="421"/>
    <cellStyle name="Обычный 2 2 4 2 2 2 2 3" xfId="374"/>
    <cellStyle name="Обычный 2 2 4 2 2 2 2_2.1" xfId="248"/>
    <cellStyle name="Обычный 2 2 4 2 2 3" xfId="326"/>
    <cellStyle name="Обычный 2 2 4 2 2 3 2" xfId="420"/>
    <cellStyle name="Обычный 2 2 4 2 2 4" xfId="373"/>
    <cellStyle name="Обычный 2 2 4 2 2_2.1" xfId="247"/>
    <cellStyle name="Обычный 2 2 4 2 3" xfId="110"/>
    <cellStyle name="Обычный 2 2 4 2 3 2" xfId="328"/>
    <cellStyle name="Обычный 2 2 4 2 3 2 2" xfId="422"/>
    <cellStyle name="Обычный 2 2 4 2 3 3" xfId="375"/>
    <cellStyle name="Обычный 2 2 4 2 3_2.1" xfId="249"/>
    <cellStyle name="Обычный 2 2 4 3" xfId="111"/>
    <cellStyle name="Обычный 2 2 4 3 2" xfId="112"/>
    <cellStyle name="Обычный 2 2 4 3 2 2" xfId="329"/>
    <cellStyle name="Обычный 2 2 4 3 2 2 2" xfId="423"/>
    <cellStyle name="Обычный 2 2 4 3 2 3" xfId="376"/>
    <cellStyle name="Обычный 2 2 4 3 2_2.1" xfId="250"/>
    <cellStyle name="Обычный 2 2 4 4" xfId="325"/>
    <cellStyle name="Обычный 2 2 4 4 2" xfId="419"/>
    <cellStyle name="Обычный 2 2 4 5" xfId="372"/>
    <cellStyle name="Обычный 2 2 4_2.1" xfId="246"/>
    <cellStyle name="Обычный 2 2 5" xfId="113"/>
    <cellStyle name="Обычный 2 2 5 2" xfId="114"/>
    <cellStyle name="Обычный 2 2 5 2 2" xfId="115"/>
    <cellStyle name="Обычный 2 2 5 2 2 2" xfId="331"/>
    <cellStyle name="Обычный 2 2 5 2 2 2 2" xfId="425"/>
    <cellStyle name="Обычный 2 2 5 2 2 3" xfId="378"/>
    <cellStyle name="Обычный 2 2 5 2 2_2.1" xfId="252"/>
    <cellStyle name="Обычный 2 2 5 3" xfId="330"/>
    <cellStyle name="Обычный 2 2 5 3 2" xfId="424"/>
    <cellStyle name="Обычный 2 2 5 4" xfId="377"/>
    <cellStyle name="Обычный 2 2 5_2.1" xfId="251"/>
    <cellStyle name="Обычный 2 2 6" xfId="116"/>
    <cellStyle name="Обычный 2 2 6 2" xfId="332"/>
    <cellStyle name="Обычный 2 2 6 2 2" xfId="426"/>
    <cellStyle name="Обычный 2 2 6 3" xfId="379"/>
    <cellStyle name="Обычный 2 2 6_2.1" xfId="253"/>
    <cellStyle name="Обычный 2 2 7" xfId="117"/>
    <cellStyle name="Обычный 2 20" xfId="118"/>
    <cellStyle name="Обычный 2 20 2" xfId="119"/>
    <cellStyle name="Обычный 2 20 2 2" xfId="120"/>
    <cellStyle name="Обычный 2 20 2 2 2" xfId="121"/>
    <cellStyle name="Обычный 2 20 2 2 3" xfId="122"/>
    <cellStyle name="Обычный 2 20 2 3" xfId="333"/>
    <cellStyle name="Обычный 2 20 2 3 2" xfId="427"/>
    <cellStyle name="Обычный 2 20 2 4" xfId="380"/>
    <cellStyle name="Обычный 2 20 2_2.1" xfId="254"/>
    <cellStyle name="Обычный 2 20 3" xfId="123"/>
    <cellStyle name="Обычный 2 20 4" xfId="124"/>
    <cellStyle name="Обычный 2 21" xfId="125"/>
    <cellStyle name="Обычный 2 21 2" xfId="126"/>
    <cellStyle name="Обычный 2 21 3" xfId="127"/>
    <cellStyle name="Обычный 2 22" xfId="128"/>
    <cellStyle name="Обычный 2 23" xfId="129"/>
    <cellStyle name="Обычный 2 24" xfId="130"/>
    <cellStyle name="Обычный 2 3" xfId="131"/>
    <cellStyle name="Обычный 2 3 2" xfId="132"/>
    <cellStyle name="Обычный 2 4" xfId="133"/>
    <cellStyle name="Обычный 2 4 2" xfId="134"/>
    <cellStyle name="Обычный 2 5" xfId="135"/>
    <cellStyle name="Обычный 2 5 2" xfId="136"/>
    <cellStyle name="Обычный 2 6" xfId="137"/>
    <cellStyle name="Обычный 2 7" xfId="138"/>
    <cellStyle name="Обычный 2 8" xfId="139"/>
    <cellStyle name="Обычный 2 9" xfId="140"/>
    <cellStyle name="Обычный 2_2.1" xfId="214"/>
    <cellStyle name="Обычный 20" xfId="255"/>
    <cellStyle name="Обычный 21" xfId="256"/>
    <cellStyle name="Обычный 22" xfId="257"/>
    <cellStyle name="Обычный 23" xfId="258"/>
    <cellStyle name="Обычный 24" xfId="259"/>
    <cellStyle name="Обычный 25" xfId="260"/>
    <cellStyle name="Обычный 26" xfId="261"/>
    <cellStyle name="Обычный 27" xfId="262"/>
    <cellStyle name="Обычный 28" xfId="263"/>
    <cellStyle name="Обычный 29" xfId="264"/>
    <cellStyle name="Обычный 3" xfId="141"/>
    <cellStyle name="Обычный 3 10" xfId="142"/>
    <cellStyle name="Обычный 3 11" xfId="143"/>
    <cellStyle name="Обычный 3 12" xfId="144"/>
    <cellStyle name="Обычный 3 13" xfId="145"/>
    <cellStyle name="Обычный 3 13 2" xfId="146"/>
    <cellStyle name="Обычный 3 13 3" xfId="147"/>
    <cellStyle name="Обычный 3 14" xfId="148"/>
    <cellStyle name="Обычный 3 14 2" xfId="149"/>
    <cellStyle name="Обычный 3 14 3" xfId="150"/>
    <cellStyle name="Обычный 3 15" xfId="151"/>
    <cellStyle name="Обычный 3 2" xfId="152"/>
    <cellStyle name="Обычный 3 3" xfId="153"/>
    <cellStyle name="Обычный 3 4" xfId="154"/>
    <cellStyle name="Обычный 3 5" xfId="155"/>
    <cellStyle name="Обычный 3 6" xfId="156"/>
    <cellStyle name="Обычный 3 7" xfId="157"/>
    <cellStyle name="Обычный 3 8" xfId="158"/>
    <cellStyle name="Обычный 3 9" xfId="159"/>
    <cellStyle name="Обычный 3_8" xfId="281"/>
    <cellStyle name="Обычный 30" xfId="265"/>
    <cellStyle name="Обычный 31" xfId="266"/>
    <cellStyle name="Обычный 32" xfId="267"/>
    <cellStyle name="Обычный 33" xfId="268"/>
    <cellStyle name="Обычный 34" xfId="269"/>
    <cellStyle name="Обычный 35" xfId="270"/>
    <cellStyle name="Обычный 36" xfId="271"/>
    <cellStyle name="Обычный 37" xfId="272"/>
    <cellStyle name="Обычный 38" xfId="273"/>
    <cellStyle name="Обычный 39" xfId="274"/>
    <cellStyle name="Обычный 4" xfId="275"/>
    <cellStyle name="Обычный 4 10" xfId="160"/>
    <cellStyle name="Обычный 4 2" xfId="161"/>
    <cellStyle name="Обычный 4 3" xfId="162"/>
    <cellStyle name="Обычный 4 4" xfId="163"/>
    <cellStyle name="Обычный 4 5" xfId="164"/>
    <cellStyle name="Обычный 4 6" xfId="165"/>
    <cellStyle name="Обычный 4 7" xfId="166"/>
    <cellStyle name="Обычный 4 8" xfId="167"/>
    <cellStyle name="Обычный 4 9" xfId="168"/>
    <cellStyle name="Обычный 4 9 2" xfId="169"/>
    <cellStyle name="Обычный 4 9 3" xfId="170"/>
    <cellStyle name="Обычный 4_8" xfId="282"/>
    <cellStyle name="Обычный 40" xfId="287"/>
    <cellStyle name="Обычный 5" xfId="276"/>
    <cellStyle name="Обычный 5 2" xfId="171"/>
    <cellStyle name="Обычный 5 3" xfId="172"/>
    <cellStyle name="Обычный 5 4" xfId="173"/>
    <cellStyle name="Обычный 5 5" xfId="174"/>
    <cellStyle name="Обычный 5_8" xfId="283"/>
    <cellStyle name="Обычный 56" xfId="175"/>
    <cellStyle name="Обычный 6" xfId="277"/>
    <cellStyle name="Обычный 6 2" xfId="176"/>
    <cellStyle name="Обычный 6 3" xfId="177"/>
    <cellStyle name="Обычный 6_8" xfId="284"/>
    <cellStyle name="Обычный 7" xfId="278"/>
    <cellStyle name="Обычный 7 2" xfId="178"/>
    <cellStyle name="Обычный 7_8" xfId="285"/>
    <cellStyle name="Обычный 8" xfId="279"/>
    <cellStyle name="Обычный 9" xfId="280"/>
    <cellStyle name="Обычный_tabsv10" xfId="179"/>
    <cellStyle name="Обычный_tabsv11" xfId="180"/>
    <cellStyle name="Обычный_tabsv12" xfId="181"/>
    <cellStyle name="Обычный_tabsv13" xfId="182"/>
    <cellStyle name="Обычный_tabsv14" xfId="183"/>
    <cellStyle name="Обычный_tabsv15" xfId="184"/>
    <cellStyle name="Обычный_tabsv16" xfId="185"/>
    <cellStyle name="Обычный_tabsv17" xfId="186"/>
    <cellStyle name="Обычный_tabsv18" xfId="187"/>
    <cellStyle name="Обычный_tabsv2" xfId="188"/>
    <cellStyle name="Обычный_tabsv22" xfId="189"/>
    <cellStyle name="Обычный_tabsv26" xfId="190"/>
    <cellStyle name="Обычный_tabsv3" xfId="191"/>
    <cellStyle name="Обычный_tabsv4" xfId="192"/>
    <cellStyle name="Обычный_tabsv7" xfId="193"/>
    <cellStyle name="Обычный_tabsv8" xfId="194"/>
    <cellStyle name="Обычный_таблицы1" xfId="195"/>
    <cellStyle name="Открывавшаяся гиперссылка 2" xfId="196"/>
    <cellStyle name="Примечание 2" xfId="197"/>
    <cellStyle name="Примечание 2 2" xfId="334"/>
    <cellStyle name="Примечание 2 2 2" xfId="428"/>
    <cellStyle name="Примечание 2 3" xfId="381"/>
    <cellStyle name="Примечание 2_8" xfId="28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</xdr:row>
      <xdr:rowOff>47625</xdr:rowOff>
    </xdr:from>
    <xdr:to>
      <xdr:col>4</xdr:col>
      <xdr:colOff>676274</xdr:colOff>
      <xdr:row>4</xdr:row>
      <xdr:rowOff>171450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49" y="238125"/>
          <a:ext cx="3095625" cy="6953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/>
  </sheetViews>
  <sheetFormatPr defaultRowHeight="12.75"/>
  <cols>
    <col min="1" max="4" width="9.140625" style="22"/>
    <col min="5" max="5" width="12.7109375" style="22" customWidth="1"/>
    <col min="6" max="8" width="9.140625" style="22"/>
    <col min="9" max="9" width="9.140625" style="23"/>
    <col min="10" max="10" width="13" style="23" customWidth="1"/>
    <col min="11" max="16384" width="9.140625" style="23"/>
  </cols>
  <sheetData>
    <row r="1" spans="1:14" ht="15" customHeight="1"/>
    <row r="2" spans="1:14" ht="15" customHeight="1">
      <c r="A2" s="398"/>
      <c r="B2" s="398"/>
      <c r="C2" s="398"/>
      <c r="D2" s="398"/>
      <c r="E2" s="398"/>
      <c r="F2" s="147"/>
      <c r="G2" s="147"/>
      <c r="H2" s="148"/>
      <c r="I2" s="149"/>
      <c r="J2" s="149"/>
      <c r="K2" s="149"/>
      <c r="L2" s="149"/>
      <c r="M2" s="149"/>
      <c r="N2" s="149"/>
    </row>
    <row r="3" spans="1:14" ht="15" customHeight="1">
      <c r="A3" s="398"/>
      <c r="B3" s="398"/>
      <c r="C3" s="398"/>
      <c r="D3" s="398"/>
      <c r="E3" s="398"/>
      <c r="F3" s="21"/>
      <c r="G3" s="21"/>
    </row>
    <row r="4" spans="1:14" ht="15" customHeight="1">
      <c r="A4" s="398"/>
      <c r="B4" s="398"/>
      <c r="C4" s="398"/>
      <c r="D4" s="398"/>
      <c r="E4" s="398"/>
      <c r="F4" s="24"/>
      <c r="G4" s="24"/>
    </row>
    <row r="5" spans="1:14" ht="15" customHeight="1">
      <c r="A5" s="398"/>
      <c r="B5" s="398"/>
      <c r="C5" s="398"/>
      <c r="D5" s="398"/>
      <c r="E5" s="398"/>
      <c r="F5" s="24"/>
      <c r="G5" s="24"/>
    </row>
    <row r="6" spans="1:14">
      <c r="A6" s="24"/>
      <c r="B6" s="24"/>
      <c r="C6" s="24"/>
      <c r="D6" s="24"/>
      <c r="E6" s="24"/>
      <c r="F6" s="24"/>
      <c r="G6" s="24"/>
    </row>
    <row r="7" spans="1:14" ht="18">
      <c r="A7" s="396" t="s">
        <v>172</v>
      </c>
      <c r="B7" s="396"/>
      <c r="C7" s="396"/>
      <c r="D7" s="396"/>
      <c r="E7" s="396"/>
      <c r="F7" s="393"/>
      <c r="G7" s="394"/>
    </row>
    <row r="8" spans="1:14" ht="18">
      <c r="A8" s="397" t="s">
        <v>174</v>
      </c>
      <c r="B8" s="397"/>
      <c r="C8" s="397"/>
      <c r="D8" s="397"/>
      <c r="E8" s="397"/>
      <c r="F8" s="397"/>
      <c r="G8" s="397"/>
      <c r="H8" s="133"/>
      <c r="I8" s="133"/>
    </row>
    <row r="9" spans="1:14" ht="18">
      <c r="A9" s="24"/>
      <c r="B9" s="24"/>
      <c r="C9" s="24"/>
      <c r="D9" s="24"/>
      <c r="E9" s="26"/>
      <c r="F9" s="25"/>
      <c r="G9" s="25"/>
    </row>
    <row r="10" spans="1:14" ht="18">
      <c r="A10" s="24"/>
      <c r="B10" s="24"/>
      <c r="C10" s="24"/>
      <c r="D10" s="24"/>
      <c r="E10" s="26"/>
      <c r="F10" s="25"/>
      <c r="G10" s="25"/>
    </row>
    <row r="11" spans="1:14" ht="26.25" customHeight="1">
      <c r="A11" s="395" t="s">
        <v>0</v>
      </c>
      <c r="B11" s="395"/>
      <c r="C11" s="395"/>
      <c r="D11" s="395"/>
      <c r="E11" s="395"/>
      <c r="F11" s="395"/>
      <c r="G11" s="395"/>
      <c r="H11" s="395"/>
      <c r="I11" s="395"/>
      <c r="J11" s="395"/>
    </row>
    <row r="12" spans="1:14" ht="26.25" customHeight="1">
      <c r="A12" s="395"/>
      <c r="B12" s="395"/>
      <c r="C12" s="395"/>
      <c r="D12" s="395"/>
      <c r="E12" s="395"/>
      <c r="F12" s="395"/>
      <c r="G12" s="395"/>
      <c r="H12" s="395"/>
      <c r="I12" s="395"/>
      <c r="J12" s="395"/>
    </row>
    <row r="13" spans="1:14" ht="14.25">
      <c r="A13" s="27"/>
      <c r="B13" s="27"/>
      <c r="C13" s="27"/>
      <c r="D13" s="27"/>
      <c r="E13" s="27"/>
      <c r="F13" s="27"/>
      <c r="G13" s="27"/>
    </row>
    <row r="14" spans="1:14" ht="18">
      <c r="A14" s="150" t="s">
        <v>173</v>
      </c>
      <c r="B14" s="146"/>
      <c r="C14" s="21"/>
      <c r="D14" s="21"/>
      <c r="E14" s="21"/>
      <c r="F14" s="21"/>
      <c r="G14" s="21"/>
    </row>
    <row r="15" spans="1:14">
      <c r="A15" s="21"/>
      <c r="B15" s="21"/>
      <c r="C15" s="21"/>
      <c r="D15" s="21"/>
      <c r="E15" s="21"/>
      <c r="F15" s="21"/>
      <c r="G15" s="21"/>
    </row>
    <row r="16" spans="1:14">
      <c r="A16" s="21"/>
      <c r="B16" s="21"/>
      <c r="C16" s="21"/>
      <c r="D16" s="21"/>
      <c r="E16" s="21"/>
      <c r="F16" s="21"/>
      <c r="G16" s="21"/>
    </row>
    <row r="17" spans="1:7">
      <c r="A17" s="21"/>
      <c r="B17" s="21"/>
      <c r="C17" s="21"/>
      <c r="D17" s="21"/>
      <c r="E17" s="21"/>
      <c r="F17" s="21"/>
      <c r="G17" s="21"/>
    </row>
    <row r="18" spans="1:7">
      <c r="A18" s="28"/>
      <c r="B18" s="28"/>
      <c r="C18" s="28"/>
      <c r="D18" s="28"/>
      <c r="E18" s="28"/>
      <c r="F18" s="28"/>
      <c r="G18" s="21"/>
    </row>
    <row r="19" spans="1:7" ht="18.75" customHeight="1">
      <c r="A19" s="29" t="s">
        <v>1</v>
      </c>
      <c r="B19" s="29"/>
      <c r="C19" s="29"/>
      <c r="D19" s="29"/>
      <c r="E19" s="29"/>
      <c r="F19" s="21"/>
      <c r="G19" s="21"/>
    </row>
  </sheetData>
  <mergeCells count="5">
    <mergeCell ref="F7:G7"/>
    <mergeCell ref="A11:J12"/>
    <mergeCell ref="A7:E7"/>
    <mergeCell ref="A8:G8"/>
    <mergeCell ref="A2:E5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1"/>
  <sheetViews>
    <sheetView zoomScaleNormal="100" workbookViewId="0">
      <selection activeCell="A9" sqref="A9:XFD9"/>
    </sheetView>
  </sheetViews>
  <sheetFormatPr defaultRowHeight="12.75"/>
  <cols>
    <col min="1" max="1" width="20.28515625" style="62" customWidth="1"/>
    <col min="2" max="2" width="10.7109375" style="62" customWidth="1"/>
    <col min="3" max="3" width="10.140625" style="62" customWidth="1"/>
    <col min="4" max="4" width="9.140625" style="62" customWidth="1"/>
    <col min="5" max="5" width="11.140625" style="62" customWidth="1"/>
    <col min="6" max="6" width="10.7109375" style="62" customWidth="1"/>
    <col min="7" max="7" width="8.5703125" style="62" customWidth="1"/>
    <col min="8" max="8" width="9.140625" style="62" customWidth="1"/>
    <col min="9" max="9" width="8.85546875" style="62" customWidth="1"/>
    <col min="10" max="10" width="9" style="62" customWidth="1"/>
    <col min="11" max="12" width="10.85546875" style="62" customWidth="1"/>
    <col min="13" max="13" width="8.7109375" style="62" customWidth="1"/>
    <col min="14" max="15" width="9.140625" style="62" customWidth="1"/>
    <col min="16" max="220" width="9.140625" style="62"/>
    <col min="221" max="221" width="20.28515625" style="62" customWidth="1"/>
    <col min="222" max="222" width="11.28515625" style="62" customWidth="1"/>
    <col min="223" max="223" width="11" style="62" customWidth="1"/>
    <col min="224" max="224" width="8.140625" style="62" customWidth="1"/>
    <col min="225" max="226" width="11.140625" style="62" customWidth="1"/>
    <col min="227" max="227" width="8.5703125" style="62" customWidth="1"/>
    <col min="228" max="228" width="9.140625" style="62" customWidth="1"/>
    <col min="229" max="229" width="8.85546875" style="62" customWidth="1"/>
    <col min="230" max="230" width="8" style="62" customWidth="1"/>
    <col min="231" max="232" width="10.85546875" style="62" customWidth="1"/>
    <col min="233" max="233" width="8" style="62" customWidth="1"/>
    <col min="234" max="476" width="9.140625" style="62"/>
    <col min="477" max="477" width="20.28515625" style="62" customWidth="1"/>
    <col min="478" max="478" width="11.28515625" style="62" customWidth="1"/>
    <col min="479" max="479" width="11" style="62" customWidth="1"/>
    <col min="480" max="480" width="8.140625" style="62" customWidth="1"/>
    <col min="481" max="482" width="11.140625" style="62" customWidth="1"/>
    <col min="483" max="483" width="8.5703125" style="62" customWidth="1"/>
    <col min="484" max="484" width="9.140625" style="62" customWidth="1"/>
    <col min="485" max="485" width="8.85546875" style="62" customWidth="1"/>
    <col min="486" max="486" width="8" style="62" customWidth="1"/>
    <col min="487" max="488" width="10.85546875" style="62" customWidth="1"/>
    <col min="489" max="489" width="8" style="62" customWidth="1"/>
    <col min="490" max="732" width="9.140625" style="62"/>
    <col min="733" max="733" width="20.28515625" style="62" customWidth="1"/>
    <col min="734" max="734" width="11.28515625" style="62" customWidth="1"/>
    <col min="735" max="735" width="11" style="62" customWidth="1"/>
    <col min="736" max="736" width="8.140625" style="62" customWidth="1"/>
    <col min="737" max="738" width="11.140625" style="62" customWidth="1"/>
    <col min="739" max="739" width="8.5703125" style="62" customWidth="1"/>
    <col min="740" max="740" width="9.140625" style="62" customWidth="1"/>
    <col min="741" max="741" width="8.85546875" style="62" customWidth="1"/>
    <col min="742" max="742" width="8" style="62" customWidth="1"/>
    <col min="743" max="744" width="10.85546875" style="62" customWidth="1"/>
    <col min="745" max="745" width="8" style="62" customWidth="1"/>
    <col min="746" max="988" width="9.140625" style="62"/>
    <col min="989" max="989" width="20.28515625" style="62" customWidth="1"/>
    <col min="990" max="990" width="11.28515625" style="62" customWidth="1"/>
    <col min="991" max="991" width="11" style="62" customWidth="1"/>
    <col min="992" max="992" width="8.140625" style="62" customWidth="1"/>
    <col min="993" max="994" width="11.140625" style="62" customWidth="1"/>
    <col min="995" max="995" width="8.5703125" style="62" customWidth="1"/>
    <col min="996" max="996" width="9.140625" style="62" customWidth="1"/>
    <col min="997" max="997" width="8.85546875" style="62" customWidth="1"/>
    <col min="998" max="998" width="8" style="62" customWidth="1"/>
    <col min="999" max="1000" width="10.85546875" style="62" customWidth="1"/>
    <col min="1001" max="1001" width="8" style="62" customWidth="1"/>
    <col min="1002" max="1244" width="9.140625" style="62"/>
    <col min="1245" max="1245" width="20.28515625" style="62" customWidth="1"/>
    <col min="1246" max="1246" width="11.28515625" style="62" customWidth="1"/>
    <col min="1247" max="1247" width="11" style="62" customWidth="1"/>
    <col min="1248" max="1248" width="8.140625" style="62" customWidth="1"/>
    <col min="1249" max="1250" width="11.140625" style="62" customWidth="1"/>
    <col min="1251" max="1251" width="8.5703125" style="62" customWidth="1"/>
    <col min="1252" max="1252" width="9.140625" style="62" customWidth="1"/>
    <col min="1253" max="1253" width="8.85546875" style="62" customWidth="1"/>
    <col min="1254" max="1254" width="8" style="62" customWidth="1"/>
    <col min="1255" max="1256" width="10.85546875" style="62" customWidth="1"/>
    <col min="1257" max="1257" width="8" style="62" customWidth="1"/>
    <col min="1258" max="1500" width="9.140625" style="62"/>
    <col min="1501" max="1501" width="20.28515625" style="62" customWidth="1"/>
    <col min="1502" max="1502" width="11.28515625" style="62" customWidth="1"/>
    <col min="1503" max="1503" width="11" style="62" customWidth="1"/>
    <col min="1504" max="1504" width="8.140625" style="62" customWidth="1"/>
    <col min="1505" max="1506" width="11.140625" style="62" customWidth="1"/>
    <col min="1507" max="1507" width="8.5703125" style="62" customWidth="1"/>
    <col min="1508" max="1508" width="9.140625" style="62" customWidth="1"/>
    <col min="1509" max="1509" width="8.85546875" style="62" customWidth="1"/>
    <col min="1510" max="1510" width="8" style="62" customWidth="1"/>
    <col min="1511" max="1512" width="10.85546875" style="62" customWidth="1"/>
    <col min="1513" max="1513" width="8" style="62" customWidth="1"/>
    <col min="1514" max="1756" width="9.140625" style="62"/>
    <col min="1757" max="1757" width="20.28515625" style="62" customWidth="1"/>
    <col min="1758" max="1758" width="11.28515625" style="62" customWidth="1"/>
    <col min="1759" max="1759" width="11" style="62" customWidth="1"/>
    <col min="1760" max="1760" width="8.140625" style="62" customWidth="1"/>
    <col min="1761" max="1762" width="11.140625" style="62" customWidth="1"/>
    <col min="1763" max="1763" width="8.5703125" style="62" customWidth="1"/>
    <col min="1764" max="1764" width="9.140625" style="62" customWidth="1"/>
    <col min="1765" max="1765" width="8.85546875" style="62" customWidth="1"/>
    <col min="1766" max="1766" width="8" style="62" customWidth="1"/>
    <col min="1767" max="1768" width="10.85546875" style="62" customWidth="1"/>
    <col min="1769" max="1769" width="8" style="62" customWidth="1"/>
    <col min="1770" max="2012" width="9.140625" style="62"/>
    <col min="2013" max="2013" width="20.28515625" style="62" customWidth="1"/>
    <col min="2014" max="2014" width="11.28515625" style="62" customWidth="1"/>
    <col min="2015" max="2015" width="11" style="62" customWidth="1"/>
    <col min="2016" max="2016" width="8.140625" style="62" customWidth="1"/>
    <col min="2017" max="2018" width="11.140625" style="62" customWidth="1"/>
    <col min="2019" max="2019" width="8.5703125" style="62" customWidth="1"/>
    <col min="2020" max="2020" width="9.140625" style="62" customWidth="1"/>
    <col min="2021" max="2021" width="8.85546875" style="62" customWidth="1"/>
    <col min="2022" max="2022" width="8" style="62" customWidth="1"/>
    <col min="2023" max="2024" width="10.85546875" style="62" customWidth="1"/>
    <col min="2025" max="2025" width="8" style="62" customWidth="1"/>
    <col min="2026" max="2268" width="9.140625" style="62"/>
    <col min="2269" max="2269" width="20.28515625" style="62" customWidth="1"/>
    <col min="2270" max="2270" width="11.28515625" style="62" customWidth="1"/>
    <col min="2271" max="2271" width="11" style="62" customWidth="1"/>
    <col min="2272" max="2272" width="8.140625" style="62" customWidth="1"/>
    <col min="2273" max="2274" width="11.140625" style="62" customWidth="1"/>
    <col min="2275" max="2275" width="8.5703125" style="62" customWidth="1"/>
    <col min="2276" max="2276" width="9.140625" style="62" customWidth="1"/>
    <col min="2277" max="2277" width="8.85546875" style="62" customWidth="1"/>
    <col min="2278" max="2278" width="8" style="62" customWidth="1"/>
    <col min="2279" max="2280" width="10.85546875" style="62" customWidth="1"/>
    <col min="2281" max="2281" width="8" style="62" customWidth="1"/>
    <col min="2282" max="2524" width="9.140625" style="62"/>
    <col min="2525" max="2525" width="20.28515625" style="62" customWidth="1"/>
    <col min="2526" max="2526" width="11.28515625" style="62" customWidth="1"/>
    <col min="2527" max="2527" width="11" style="62" customWidth="1"/>
    <col min="2528" max="2528" width="8.140625" style="62" customWidth="1"/>
    <col min="2529" max="2530" width="11.140625" style="62" customWidth="1"/>
    <col min="2531" max="2531" width="8.5703125" style="62" customWidth="1"/>
    <col min="2532" max="2532" width="9.140625" style="62" customWidth="1"/>
    <col min="2533" max="2533" width="8.85546875" style="62" customWidth="1"/>
    <col min="2534" max="2534" width="8" style="62" customWidth="1"/>
    <col min="2535" max="2536" width="10.85546875" style="62" customWidth="1"/>
    <col min="2537" max="2537" width="8" style="62" customWidth="1"/>
    <col min="2538" max="2780" width="9.140625" style="62"/>
    <col min="2781" max="2781" width="20.28515625" style="62" customWidth="1"/>
    <col min="2782" max="2782" width="11.28515625" style="62" customWidth="1"/>
    <col min="2783" max="2783" width="11" style="62" customWidth="1"/>
    <col min="2784" max="2784" width="8.140625" style="62" customWidth="1"/>
    <col min="2785" max="2786" width="11.140625" style="62" customWidth="1"/>
    <col min="2787" max="2787" width="8.5703125" style="62" customWidth="1"/>
    <col min="2788" max="2788" width="9.140625" style="62" customWidth="1"/>
    <col min="2789" max="2789" width="8.85546875" style="62" customWidth="1"/>
    <col min="2790" max="2790" width="8" style="62" customWidth="1"/>
    <col min="2791" max="2792" width="10.85546875" style="62" customWidth="1"/>
    <col min="2793" max="2793" width="8" style="62" customWidth="1"/>
    <col min="2794" max="3036" width="9.140625" style="62"/>
    <col min="3037" max="3037" width="20.28515625" style="62" customWidth="1"/>
    <col min="3038" max="3038" width="11.28515625" style="62" customWidth="1"/>
    <col min="3039" max="3039" width="11" style="62" customWidth="1"/>
    <col min="3040" max="3040" width="8.140625" style="62" customWidth="1"/>
    <col min="3041" max="3042" width="11.140625" style="62" customWidth="1"/>
    <col min="3043" max="3043" width="8.5703125" style="62" customWidth="1"/>
    <col min="3044" max="3044" width="9.140625" style="62" customWidth="1"/>
    <col min="3045" max="3045" width="8.85546875" style="62" customWidth="1"/>
    <col min="3046" max="3046" width="8" style="62" customWidth="1"/>
    <col min="3047" max="3048" width="10.85546875" style="62" customWidth="1"/>
    <col min="3049" max="3049" width="8" style="62" customWidth="1"/>
    <col min="3050" max="3292" width="9.140625" style="62"/>
    <col min="3293" max="3293" width="20.28515625" style="62" customWidth="1"/>
    <col min="3294" max="3294" width="11.28515625" style="62" customWidth="1"/>
    <col min="3295" max="3295" width="11" style="62" customWidth="1"/>
    <col min="3296" max="3296" width="8.140625" style="62" customWidth="1"/>
    <col min="3297" max="3298" width="11.140625" style="62" customWidth="1"/>
    <col min="3299" max="3299" width="8.5703125" style="62" customWidth="1"/>
    <col min="3300" max="3300" width="9.140625" style="62" customWidth="1"/>
    <col min="3301" max="3301" width="8.85546875" style="62" customWidth="1"/>
    <col min="3302" max="3302" width="8" style="62" customWidth="1"/>
    <col min="3303" max="3304" width="10.85546875" style="62" customWidth="1"/>
    <col min="3305" max="3305" width="8" style="62" customWidth="1"/>
    <col min="3306" max="3548" width="9.140625" style="62"/>
    <col min="3549" max="3549" width="20.28515625" style="62" customWidth="1"/>
    <col min="3550" max="3550" width="11.28515625" style="62" customWidth="1"/>
    <col min="3551" max="3551" width="11" style="62" customWidth="1"/>
    <col min="3552" max="3552" width="8.140625" style="62" customWidth="1"/>
    <col min="3553" max="3554" width="11.140625" style="62" customWidth="1"/>
    <col min="3555" max="3555" width="8.5703125" style="62" customWidth="1"/>
    <col min="3556" max="3556" width="9.140625" style="62" customWidth="1"/>
    <col min="3557" max="3557" width="8.85546875" style="62" customWidth="1"/>
    <col min="3558" max="3558" width="8" style="62" customWidth="1"/>
    <col min="3559" max="3560" width="10.85546875" style="62" customWidth="1"/>
    <col min="3561" max="3561" width="8" style="62" customWidth="1"/>
    <col min="3562" max="3804" width="9.140625" style="62"/>
    <col min="3805" max="3805" width="20.28515625" style="62" customWidth="1"/>
    <col min="3806" max="3806" width="11.28515625" style="62" customWidth="1"/>
    <col min="3807" max="3807" width="11" style="62" customWidth="1"/>
    <col min="3808" max="3808" width="8.140625" style="62" customWidth="1"/>
    <col min="3809" max="3810" width="11.140625" style="62" customWidth="1"/>
    <col min="3811" max="3811" width="8.5703125" style="62" customWidth="1"/>
    <col min="3812" max="3812" width="9.140625" style="62" customWidth="1"/>
    <col min="3813" max="3813" width="8.85546875" style="62" customWidth="1"/>
    <col min="3814" max="3814" width="8" style="62" customWidth="1"/>
    <col min="3815" max="3816" width="10.85546875" style="62" customWidth="1"/>
    <col min="3817" max="3817" width="8" style="62" customWidth="1"/>
    <col min="3818" max="4060" width="9.140625" style="62"/>
    <col min="4061" max="4061" width="20.28515625" style="62" customWidth="1"/>
    <col min="4062" max="4062" width="11.28515625" style="62" customWidth="1"/>
    <col min="4063" max="4063" width="11" style="62" customWidth="1"/>
    <col min="4064" max="4064" width="8.140625" style="62" customWidth="1"/>
    <col min="4065" max="4066" width="11.140625" style="62" customWidth="1"/>
    <col min="4067" max="4067" width="8.5703125" style="62" customWidth="1"/>
    <col min="4068" max="4068" width="9.140625" style="62" customWidth="1"/>
    <col min="4069" max="4069" width="8.85546875" style="62" customWidth="1"/>
    <col min="4070" max="4070" width="8" style="62" customWidth="1"/>
    <col min="4071" max="4072" width="10.85546875" style="62" customWidth="1"/>
    <col min="4073" max="4073" width="8" style="62" customWidth="1"/>
    <col min="4074" max="4316" width="9.140625" style="62"/>
    <col min="4317" max="4317" width="20.28515625" style="62" customWidth="1"/>
    <col min="4318" max="4318" width="11.28515625" style="62" customWidth="1"/>
    <col min="4319" max="4319" width="11" style="62" customWidth="1"/>
    <col min="4320" max="4320" width="8.140625" style="62" customWidth="1"/>
    <col min="4321" max="4322" width="11.140625" style="62" customWidth="1"/>
    <col min="4323" max="4323" width="8.5703125" style="62" customWidth="1"/>
    <col min="4324" max="4324" width="9.140625" style="62" customWidth="1"/>
    <col min="4325" max="4325" width="8.85546875" style="62" customWidth="1"/>
    <col min="4326" max="4326" width="8" style="62" customWidth="1"/>
    <col min="4327" max="4328" width="10.85546875" style="62" customWidth="1"/>
    <col min="4329" max="4329" width="8" style="62" customWidth="1"/>
    <col min="4330" max="4572" width="9.140625" style="62"/>
    <col min="4573" max="4573" width="20.28515625" style="62" customWidth="1"/>
    <col min="4574" max="4574" width="11.28515625" style="62" customWidth="1"/>
    <col min="4575" max="4575" width="11" style="62" customWidth="1"/>
    <col min="4576" max="4576" width="8.140625" style="62" customWidth="1"/>
    <col min="4577" max="4578" width="11.140625" style="62" customWidth="1"/>
    <col min="4579" max="4579" width="8.5703125" style="62" customWidth="1"/>
    <col min="4580" max="4580" width="9.140625" style="62" customWidth="1"/>
    <col min="4581" max="4581" width="8.85546875" style="62" customWidth="1"/>
    <col min="4582" max="4582" width="8" style="62" customWidth="1"/>
    <col min="4583" max="4584" width="10.85546875" style="62" customWidth="1"/>
    <col min="4585" max="4585" width="8" style="62" customWidth="1"/>
    <col min="4586" max="4828" width="9.140625" style="62"/>
    <col min="4829" max="4829" width="20.28515625" style="62" customWidth="1"/>
    <col min="4830" max="4830" width="11.28515625" style="62" customWidth="1"/>
    <col min="4831" max="4831" width="11" style="62" customWidth="1"/>
    <col min="4832" max="4832" width="8.140625" style="62" customWidth="1"/>
    <col min="4833" max="4834" width="11.140625" style="62" customWidth="1"/>
    <col min="4835" max="4835" width="8.5703125" style="62" customWidth="1"/>
    <col min="4836" max="4836" width="9.140625" style="62" customWidth="1"/>
    <col min="4837" max="4837" width="8.85546875" style="62" customWidth="1"/>
    <col min="4838" max="4838" width="8" style="62" customWidth="1"/>
    <col min="4839" max="4840" width="10.85546875" style="62" customWidth="1"/>
    <col min="4841" max="4841" width="8" style="62" customWidth="1"/>
    <col min="4842" max="5084" width="9.140625" style="62"/>
    <col min="5085" max="5085" width="20.28515625" style="62" customWidth="1"/>
    <col min="5086" max="5086" width="11.28515625" style="62" customWidth="1"/>
    <col min="5087" max="5087" width="11" style="62" customWidth="1"/>
    <col min="5088" max="5088" width="8.140625" style="62" customWidth="1"/>
    <col min="5089" max="5090" width="11.140625" style="62" customWidth="1"/>
    <col min="5091" max="5091" width="8.5703125" style="62" customWidth="1"/>
    <col min="5092" max="5092" width="9.140625" style="62" customWidth="1"/>
    <col min="5093" max="5093" width="8.85546875" style="62" customWidth="1"/>
    <col min="5094" max="5094" width="8" style="62" customWidth="1"/>
    <col min="5095" max="5096" width="10.85546875" style="62" customWidth="1"/>
    <col min="5097" max="5097" width="8" style="62" customWidth="1"/>
    <col min="5098" max="5340" width="9.140625" style="62"/>
    <col min="5341" max="5341" width="20.28515625" style="62" customWidth="1"/>
    <col min="5342" max="5342" width="11.28515625" style="62" customWidth="1"/>
    <col min="5343" max="5343" width="11" style="62" customWidth="1"/>
    <col min="5344" max="5344" width="8.140625" style="62" customWidth="1"/>
    <col min="5345" max="5346" width="11.140625" style="62" customWidth="1"/>
    <col min="5347" max="5347" width="8.5703125" style="62" customWidth="1"/>
    <col min="5348" max="5348" width="9.140625" style="62" customWidth="1"/>
    <col min="5349" max="5349" width="8.85546875" style="62" customWidth="1"/>
    <col min="5350" max="5350" width="8" style="62" customWidth="1"/>
    <col min="5351" max="5352" width="10.85546875" style="62" customWidth="1"/>
    <col min="5353" max="5353" width="8" style="62" customWidth="1"/>
    <col min="5354" max="5596" width="9.140625" style="62"/>
    <col min="5597" max="5597" width="20.28515625" style="62" customWidth="1"/>
    <col min="5598" max="5598" width="11.28515625" style="62" customWidth="1"/>
    <col min="5599" max="5599" width="11" style="62" customWidth="1"/>
    <col min="5600" max="5600" width="8.140625" style="62" customWidth="1"/>
    <col min="5601" max="5602" width="11.140625" style="62" customWidth="1"/>
    <col min="5603" max="5603" width="8.5703125" style="62" customWidth="1"/>
    <col min="5604" max="5604" width="9.140625" style="62" customWidth="1"/>
    <col min="5605" max="5605" width="8.85546875" style="62" customWidth="1"/>
    <col min="5606" max="5606" width="8" style="62" customWidth="1"/>
    <col min="5607" max="5608" width="10.85546875" style="62" customWidth="1"/>
    <col min="5609" max="5609" width="8" style="62" customWidth="1"/>
    <col min="5610" max="5852" width="9.140625" style="62"/>
    <col min="5853" max="5853" width="20.28515625" style="62" customWidth="1"/>
    <col min="5854" max="5854" width="11.28515625" style="62" customWidth="1"/>
    <col min="5855" max="5855" width="11" style="62" customWidth="1"/>
    <col min="5856" max="5856" width="8.140625" style="62" customWidth="1"/>
    <col min="5857" max="5858" width="11.140625" style="62" customWidth="1"/>
    <col min="5859" max="5859" width="8.5703125" style="62" customWidth="1"/>
    <col min="5860" max="5860" width="9.140625" style="62" customWidth="1"/>
    <col min="5861" max="5861" width="8.85546875" style="62" customWidth="1"/>
    <col min="5862" max="5862" width="8" style="62" customWidth="1"/>
    <col min="5863" max="5864" width="10.85546875" style="62" customWidth="1"/>
    <col min="5865" max="5865" width="8" style="62" customWidth="1"/>
    <col min="5866" max="6108" width="9.140625" style="62"/>
    <col min="6109" max="6109" width="20.28515625" style="62" customWidth="1"/>
    <col min="6110" max="6110" width="11.28515625" style="62" customWidth="1"/>
    <col min="6111" max="6111" width="11" style="62" customWidth="1"/>
    <col min="6112" max="6112" width="8.140625" style="62" customWidth="1"/>
    <col min="6113" max="6114" width="11.140625" style="62" customWidth="1"/>
    <col min="6115" max="6115" width="8.5703125" style="62" customWidth="1"/>
    <col min="6116" max="6116" width="9.140625" style="62" customWidth="1"/>
    <col min="6117" max="6117" width="8.85546875" style="62" customWidth="1"/>
    <col min="6118" max="6118" width="8" style="62" customWidth="1"/>
    <col min="6119" max="6120" width="10.85546875" style="62" customWidth="1"/>
    <col min="6121" max="6121" width="8" style="62" customWidth="1"/>
    <col min="6122" max="6364" width="9.140625" style="62"/>
    <col min="6365" max="6365" width="20.28515625" style="62" customWidth="1"/>
    <col min="6366" max="6366" width="11.28515625" style="62" customWidth="1"/>
    <col min="6367" max="6367" width="11" style="62" customWidth="1"/>
    <col min="6368" max="6368" width="8.140625" style="62" customWidth="1"/>
    <col min="6369" max="6370" width="11.140625" style="62" customWidth="1"/>
    <col min="6371" max="6371" width="8.5703125" style="62" customWidth="1"/>
    <col min="6372" max="6372" width="9.140625" style="62" customWidth="1"/>
    <col min="6373" max="6373" width="8.85546875" style="62" customWidth="1"/>
    <col min="6374" max="6374" width="8" style="62" customWidth="1"/>
    <col min="6375" max="6376" width="10.85546875" style="62" customWidth="1"/>
    <col min="6377" max="6377" width="8" style="62" customWidth="1"/>
    <col min="6378" max="6620" width="9.140625" style="62"/>
    <col min="6621" max="6621" width="20.28515625" style="62" customWidth="1"/>
    <col min="6622" max="6622" width="11.28515625" style="62" customWidth="1"/>
    <col min="6623" max="6623" width="11" style="62" customWidth="1"/>
    <col min="6624" max="6624" width="8.140625" style="62" customWidth="1"/>
    <col min="6625" max="6626" width="11.140625" style="62" customWidth="1"/>
    <col min="6627" max="6627" width="8.5703125" style="62" customWidth="1"/>
    <col min="6628" max="6628" width="9.140625" style="62" customWidth="1"/>
    <col min="6629" max="6629" width="8.85546875" style="62" customWidth="1"/>
    <col min="6630" max="6630" width="8" style="62" customWidth="1"/>
    <col min="6631" max="6632" width="10.85546875" style="62" customWidth="1"/>
    <col min="6633" max="6633" width="8" style="62" customWidth="1"/>
    <col min="6634" max="6876" width="9.140625" style="62"/>
    <col min="6877" max="6877" width="20.28515625" style="62" customWidth="1"/>
    <col min="6878" max="6878" width="11.28515625" style="62" customWidth="1"/>
    <col min="6879" max="6879" width="11" style="62" customWidth="1"/>
    <col min="6880" max="6880" width="8.140625" style="62" customWidth="1"/>
    <col min="6881" max="6882" width="11.140625" style="62" customWidth="1"/>
    <col min="6883" max="6883" width="8.5703125" style="62" customWidth="1"/>
    <col min="6884" max="6884" width="9.140625" style="62" customWidth="1"/>
    <col min="6885" max="6885" width="8.85546875" style="62" customWidth="1"/>
    <col min="6886" max="6886" width="8" style="62" customWidth="1"/>
    <col min="6887" max="6888" width="10.85546875" style="62" customWidth="1"/>
    <col min="6889" max="6889" width="8" style="62" customWidth="1"/>
    <col min="6890" max="7132" width="9.140625" style="62"/>
    <col min="7133" max="7133" width="20.28515625" style="62" customWidth="1"/>
    <col min="7134" max="7134" width="11.28515625" style="62" customWidth="1"/>
    <col min="7135" max="7135" width="11" style="62" customWidth="1"/>
    <col min="7136" max="7136" width="8.140625" style="62" customWidth="1"/>
    <col min="7137" max="7138" width="11.140625" style="62" customWidth="1"/>
    <col min="7139" max="7139" width="8.5703125" style="62" customWidth="1"/>
    <col min="7140" max="7140" width="9.140625" style="62" customWidth="1"/>
    <col min="7141" max="7141" width="8.85546875" style="62" customWidth="1"/>
    <col min="7142" max="7142" width="8" style="62" customWidth="1"/>
    <col min="7143" max="7144" width="10.85546875" style="62" customWidth="1"/>
    <col min="7145" max="7145" width="8" style="62" customWidth="1"/>
    <col min="7146" max="7388" width="9.140625" style="62"/>
    <col min="7389" max="7389" width="20.28515625" style="62" customWidth="1"/>
    <col min="7390" max="7390" width="11.28515625" style="62" customWidth="1"/>
    <col min="7391" max="7391" width="11" style="62" customWidth="1"/>
    <col min="7392" max="7392" width="8.140625" style="62" customWidth="1"/>
    <col min="7393" max="7394" width="11.140625" style="62" customWidth="1"/>
    <col min="7395" max="7395" width="8.5703125" style="62" customWidth="1"/>
    <col min="7396" max="7396" width="9.140625" style="62" customWidth="1"/>
    <col min="7397" max="7397" width="8.85546875" style="62" customWidth="1"/>
    <col min="7398" max="7398" width="8" style="62" customWidth="1"/>
    <col min="7399" max="7400" width="10.85546875" style="62" customWidth="1"/>
    <col min="7401" max="7401" width="8" style="62" customWidth="1"/>
    <col min="7402" max="7644" width="9.140625" style="62"/>
    <col min="7645" max="7645" width="20.28515625" style="62" customWidth="1"/>
    <col min="7646" max="7646" width="11.28515625" style="62" customWidth="1"/>
    <col min="7647" max="7647" width="11" style="62" customWidth="1"/>
    <col min="7648" max="7648" width="8.140625" style="62" customWidth="1"/>
    <col min="7649" max="7650" width="11.140625" style="62" customWidth="1"/>
    <col min="7651" max="7651" width="8.5703125" style="62" customWidth="1"/>
    <col min="7652" max="7652" width="9.140625" style="62" customWidth="1"/>
    <col min="7653" max="7653" width="8.85546875" style="62" customWidth="1"/>
    <col min="7654" max="7654" width="8" style="62" customWidth="1"/>
    <col min="7655" max="7656" width="10.85546875" style="62" customWidth="1"/>
    <col min="7657" max="7657" width="8" style="62" customWidth="1"/>
    <col min="7658" max="7900" width="9.140625" style="62"/>
    <col min="7901" max="7901" width="20.28515625" style="62" customWidth="1"/>
    <col min="7902" max="7902" width="11.28515625" style="62" customWidth="1"/>
    <col min="7903" max="7903" width="11" style="62" customWidth="1"/>
    <col min="7904" max="7904" width="8.140625" style="62" customWidth="1"/>
    <col min="7905" max="7906" width="11.140625" style="62" customWidth="1"/>
    <col min="7907" max="7907" width="8.5703125" style="62" customWidth="1"/>
    <col min="7908" max="7908" width="9.140625" style="62" customWidth="1"/>
    <col min="7909" max="7909" width="8.85546875" style="62" customWidth="1"/>
    <col min="7910" max="7910" width="8" style="62" customWidth="1"/>
    <col min="7911" max="7912" width="10.85546875" style="62" customWidth="1"/>
    <col min="7913" max="7913" width="8" style="62" customWidth="1"/>
    <col min="7914" max="8156" width="9.140625" style="62"/>
    <col min="8157" max="8157" width="20.28515625" style="62" customWidth="1"/>
    <col min="8158" max="8158" width="11.28515625" style="62" customWidth="1"/>
    <col min="8159" max="8159" width="11" style="62" customWidth="1"/>
    <col min="8160" max="8160" width="8.140625" style="62" customWidth="1"/>
    <col min="8161" max="8162" width="11.140625" style="62" customWidth="1"/>
    <col min="8163" max="8163" width="8.5703125" style="62" customWidth="1"/>
    <col min="8164" max="8164" width="9.140625" style="62" customWidth="1"/>
    <col min="8165" max="8165" width="8.85546875" style="62" customWidth="1"/>
    <col min="8166" max="8166" width="8" style="62" customWidth="1"/>
    <col min="8167" max="8168" width="10.85546875" style="62" customWidth="1"/>
    <col min="8169" max="8169" width="8" style="62" customWidth="1"/>
    <col min="8170" max="8412" width="9.140625" style="62"/>
    <col min="8413" max="8413" width="20.28515625" style="62" customWidth="1"/>
    <col min="8414" max="8414" width="11.28515625" style="62" customWidth="1"/>
    <col min="8415" max="8415" width="11" style="62" customWidth="1"/>
    <col min="8416" max="8416" width="8.140625" style="62" customWidth="1"/>
    <col min="8417" max="8418" width="11.140625" style="62" customWidth="1"/>
    <col min="8419" max="8419" width="8.5703125" style="62" customWidth="1"/>
    <col min="8420" max="8420" width="9.140625" style="62" customWidth="1"/>
    <col min="8421" max="8421" width="8.85546875" style="62" customWidth="1"/>
    <col min="8422" max="8422" width="8" style="62" customWidth="1"/>
    <col min="8423" max="8424" width="10.85546875" style="62" customWidth="1"/>
    <col min="8425" max="8425" width="8" style="62" customWidth="1"/>
    <col min="8426" max="8668" width="9.140625" style="62"/>
    <col min="8669" max="8669" width="20.28515625" style="62" customWidth="1"/>
    <col min="8670" max="8670" width="11.28515625" style="62" customWidth="1"/>
    <col min="8671" max="8671" width="11" style="62" customWidth="1"/>
    <col min="8672" max="8672" width="8.140625" style="62" customWidth="1"/>
    <col min="8673" max="8674" width="11.140625" style="62" customWidth="1"/>
    <col min="8675" max="8675" width="8.5703125" style="62" customWidth="1"/>
    <col min="8676" max="8676" width="9.140625" style="62" customWidth="1"/>
    <col min="8677" max="8677" width="8.85546875" style="62" customWidth="1"/>
    <col min="8678" max="8678" width="8" style="62" customWidth="1"/>
    <col min="8679" max="8680" width="10.85546875" style="62" customWidth="1"/>
    <col min="8681" max="8681" width="8" style="62" customWidth="1"/>
    <col min="8682" max="8924" width="9.140625" style="62"/>
    <col min="8925" max="8925" width="20.28515625" style="62" customWidth="1"/>
    <col min="8926" max="8926" width="11.28515625" style="62" customWidth="1"/>
    <col min="8927" max="8927" width="11" style="62" customWidth="1"/>
    <col min="8928" max="8928" width="8.140625" style="62" customWidth="1"/>
    <col min="8929" max="8930" width="11.140625" style="62" customWidth="1"/>
    <col min="8931" max="8931" width="8.5703125" style="62" customWidth="1"/>
    <col min="8932" max="8932" width="9.140625" style="62" customWidth="1"/>
    <col min="8933" max="8933" width="8.85546875" style="62" customWidth="1"/>
    <col min="8934" max="8934" width="8" style="62" customWidth="1"/>
    <col min="8935" max="8936" width="10.85546875" style="62" customWidth="1"/>
    <col min="8937" max="8937" width="8" style="62" customWidth="1"/>
    <col min="8938" max="9180" width="9.140625" style="62"/>
    <col min="9181" max="9181" width="20.28515625" style="62" customWidth="1"/>
    <col min="9182" max="9182" width="11.28515625" style="62" customWidth="1"/>
    <col min="9183" max="9183" width="11" style="62" customWidth="1"/>
    <col min="9184" max="9184" width="8.140625" style="62" customWidth="1"/>
    <col min="9185" max="9186" width="11.140625" style="62" customWidth="1"/>
    <col min="9187" max="9187" width="8.5703125" style="62" customWidth="1"/>
    <col min="9188" max="9188" width="9.140625" style="62" customWidth="1"/>
    <col min="9189" max="9189" width="8.85546875" style="62" customWidth="1"/>
    <col min="9190" max="9190" width="8" style="62" customWidth="1"/>
    <col min="9191" max="9192" width="10.85546875" style="62" customWidth="1"/>
    <col min="9193" max="9193" width="8" style="62" customWidth="1"/>
    <col min="9194" max="9436" width="9.140625" style="62"/>
    <col min="9437" max="9437" width="20.28515625" style="62" customWidth="1"/>
    <col min="9438" max="9438" width="11.28515625" style="62" customWidth="1"/>
    <col min="9439" max="9439" width="11" style="62" customWidth="1"/>
    <col min="9440" max="9440" width="8.140625" style="62" customWidth="1"/>
    <col min="9441" max="9442" width="11.140625" style="62" customWidth="1"/>
    <col min="9443" max="9443" width="8.5703125" style="62" customWidth="1"/>
    <col min="9444" max="9444" width="9.140625" style="62" customWidth="1"/>
    <col min="9445" max="9445" width="8.85546875" style="62" customWidth="1"/>
    <col min="9446" max="9446" width="8" style="62" customWidth="1"/>
    <col min="9447" max="9448" width="10.85546875" style="62" customWidth="1"/>
    <col min="9449" max="9449" width="8" style="62" customWidth="1"/>
    <col min="9450" max="9692" width="9.140625" style="62"/>
    <col min="9693" max="9693" width="20.28515625" style="62" customWidth="1"/>
    <col min="9694" max="9694" width="11.28515625" style="62" customWidth="1"/>
    <col min="9695" max="9695" width="11" style="62" customWidth="1"/>
    <col min="9696" max="9696" width="8.140625" style="62" customWidth="1"/>
    <col min="9697" max="9698" width="11.140625" style="62" customWidth="1"/>
    <col min="9699" max="9699" width="8.5703125" style="62" customWidth="1"/>
    <col min="9700" max="9700" width="9.140625" style="62" customWidth="1"/>
    <col min="9701" max="9701" width="8.85546875" style="62" customWidth="1"/>
    <col min="9702" max="9702" width="8" style="62" customWidth="1"/>
    <col min="9703" max="9704" width="10.85546875" style="62" customWidth="1"/>
    <col min="9705" max="9705" width="8" style="62" customWidth="1"/>
    <col min="9706" max="9948" width="9.140625" style="62"/>
    <col min="9949" max="9949" width="20.28515625" style="62" customWidth="1"/>
    <col min="9950" max="9950" width="11.28515625" style="62" customWidth="1"/>
    <col min="9951" max="9951" width="11" style="62" customWidth="1"/>
    <col min="9952" max="9952" width="8.140625" style="62" customWidth="1"/>
    <col min="9953" max="9954" width="11.140625" style="62" customWidth="1"/>
    <col min="9955" max="9955" width="8.5703125" style="62" customWidth="1"/>
    <col min="9956" max="9956" width="9.140625" style="62" customWidth="1"/>
    <col min="9957" max="9957" width="8.85546875" style="62" customWidth="1"/>
    <col min="9958" max="9958" width="8" style="62" customWidth="1"/>
    <col min="9959" max="9960" width="10.85546875" style="62" customWidth="1"/>
    <col min="9961" max="9961" width="8" style="62" customWidth="1"/>
    <col min="9962" max="10204" width="9.140625" style="62"/>
    <col min="10205" max="10205" width="20.28515625" style="62" customWidth="1"/>
    <col min="10206" max="10206" width="11.28515625" style="62" customWidth="1"/>
    <col min="10207" max="10207" width="11" style="62" customWidth="1"/>
    <col min="10208" max="10208" width="8.140625" style="62" customWidth="1"/>
    <col min="10209" max="10210" width="11.140625" style="62" customWidth="1"/>
    <col min="10211" max="10211" width="8.5703125" style="62" customWidth="1"/>
    <col min="10212" max="10212" width="9.140625" style="62" customWidth="1"/>
    <col min="10213" max="10213" width="8.85546875" style="62" customWidth="1"/>
    <col min="10214" max="10214" width="8" style="62" customWidth="1"/>
    <col min="10215" max="10216" width="10.85546875" style="62" customWidth="1"/>
    <col min="10217" max="10217" width="8" style="62" customWidth="1"/>
    <col min="10218" max="10460" width="9.140625" style="62"/>
    <col min="10461" max="10461" width="20.28515625" style="62" customWidth="1"/>
    <col min="10462" max="10462" width="11.28515625" style="62" customWidth="1"/>
    <col min="10463" max="10463" width="11" style="62" customWidth="1"/>
    <col min="10464" max="10464" width="8.140625" style="62" customWidth="1"/>
    <col min="10465" max="10466" width="11.140625" style="62" customWidth="1"/>
    <col min="10467" max="10467" width="8.5703125" style="62" customWidth="1"/>
    <col min="10468" max="10468" width="9.140625" style="62" customWidth="1"/>
    <col min="10469" max="10469" width="8.85546875" style="62" customWidth="1"/>
    <col min="10470" max="10470" width="8" style="62" customWidth="1"/>
    <col min="10471" max="10472" width="10.85546875" style="62" customWidth="1"/>
    <col min="10473" max="10473" width="8" style="62" customWidth="1"/>
    <col min="10474" max="10716" width="9.140625" style="62"/>
    <col min="10717" max="10717" width="20.28515625" style="62" customWidth="1"/>
    <col min="10718" max="10718" width="11.28515625" style="62" customWidth="1"/>
    <col min="10719" max="10719" width="11" style="62" customWidth="1"/>
    <col min="10720" max="10720" width="8.140625" style="62" customWidth="1"/>
    <col min="10721" max="10722" width="11.140625" style="62" customWidth="1"/>
    <col min="10723" max="10723" width="8.5703125" style="62" customWidth="1"/>
    <col min="10724" max="10724" width="9.140625" style="62" customWidth="1"/>
    <col min="10725" max="10725" width="8.85546875" style="62" customWidth="1"/>
    <col min="10726" max="10726" width="8" style="62" customWidth="1"/>
    <col min="10727" max="10728" width="10.85546875" style="62" customWidth="1"/>
    <col min="10729" max="10729" width="8" style="62" customWidth="1"/>
    <col min="10730" max="10972" width="9.140625" style="62"/>
    <col min="10973" max="10973" width="20.28515625" style="62" customWidth="1"/>
    <col min="10974" max="10974" width="11.28515625" style="62" customWidth="1"/>
    <col min="10975" max="10975" width="11" style="62" customWidth="1"/>
    <col min="10976" max="10976" width="8.140625" style="62" customWidth="1"/>
    <col min="10977" max="10978" width="11.140625" style="62" customWidth="1"/>
    <col min="10979" max="10979" width="8.5703125" style="62" customWidth="1"/>
    <col min="10980" max="10980" width="9.140625" style="62" customWidth="1"/>
    <col min="10981" max="10981" width="8.85546875" style="62" customWidth="1"/>
    <col min="10982" max="10982" width="8" style="62" customWidth="1"/>
    <col min="10983" max="10984" width="10.85546875" style="62" customWidth="1"/>
    <col min="10985" max="10985" width="8" style="62" customWidth="1"/>
    <col min="10986" max="11228" width="9.140625" style="62"/>
    <col min="11229" max="11229" width="20.28515625" style="62" customWidth="1"/>
    <col min="11230" max="11230" width="11.28515625" style="62" customWidth="1"/>
    <col min="11231" max="11231" width="11" style="62" customWidth="1"/>
    <col min="11232" max="11232" width="8.140625" style="62" customWidth="1"/>
    <col min="11233" max="11234" width="11.140625" style="62" customWidth="1"/>
    <col min="11235" max="11235" width="8.5703125" style="62" customWidth="1"/>
    <col min="11236" max="11236" width="9.140625" style="62" customWidth="1"/>
    <col min="11237" max="11237" width="8.85546875" style="62" customWidth="1"/>
    <col min="11238" max="11238" width="8" style="62" customWidth="1"/>
    <col min="11239" max="11240" width="10.85546875" style="62" customWidth="1"/>
    <col min="11241" max="11241" width="8" style="62" customWidth="1"/>
    <col min="11242" max="11484" width="9.140625" style="62"/>
    <col min="11485" max="11485" width="20.28515625" style="62" customWidth="1"/>
    <col min="11486" max="11486" width="11.28515625" style="62" customWidth="1"/>
    <col min="11487" max="11487" width="11" style="62" customWidth="1"/>
    <col min="11488" max="11488" width="8.140625" style="62" customWidth="1"/>
    <col min="11489" max="11490" width="11.140625" style="62" customWidth="1"/>
    <col min="11491" max="11491" width="8.5703125" style="62" customWidth="1"/>
    <col min="11492" max="11492" width="9.140625" style="62" customWidth="1"/>
    <col min="11493" max="11493" width="8.85546875" style="62" customWidth="1"/>
    <col min="11494" max="11494" width="8" style="62" customWidth="1"/>
    <col min="11495" max="11496" width="10.85546875" style="62" customWidth="1"/>
    <col min="11497" max="11497" width="8" style="62" customWidth="1"/>
    <col min="11498" max="11740" width="9.140625" style="62"/>
    <col min="11741" max="11741" width="20.28515625" style="62" customWidth="1"/>
    <col min="11742" max="11742" width="11.28515625" style="62" customWidth="1"/>
    <col min="11743" max="11743" width="11" style="62" customWidth="1"/>
    <col min="11744" max="11744" width="8.140625" style="62" customWidth="1"/>
    <col min="11745" max="11746" width="11.140625" style="62" customWidth="1"/>
    <col min="11747" max="11747" width="8.5703125" style="62" customWidth="1"/>
    <col min="11748" max="11748" width="9.140625" style="62" customWidth="1"/>
    <col min="11749" max="11749" width="8.85546875" style="62" customWidth="1"/>
    <col min="11750" max="11750" width="8" style="62" customWidth="1"/>
    <col min="11751" max="11752" width="10.85546875" style="62" customWidth="1"/>
    <col min="11753" max="11753" width="8" style="62" customWidth="1"/>
    <col min="11754" max="11996" width="9.140625" style="62"/>
    <col min="11997" max="11997" width="20.28515625" style="62" customWidth="1"/>
    <col min="11998" max="11998" width="11.28515625" style="62" customWidth="1"/>
    <col min="11999" max="11999" width="11" style="62" customWidth="1"/>
    <col min="12000" max="12000" width="8.140625" style="62" customWidth="1"/>
    <col min="12001" max="12002" width="11.140625" style="62" customWidth="1"/>
    <col min="12003" max="12003" width="8.5703125" style="62" customWidth="1"/>
    <col min="12004" max="12004" width="9.140625" style="62" customWidth="1"/>
    <col min="12005" max="12005" width="8.85546875" style="62" customWidth="1"/>
    <col min="12006" max="12006" width="8" style="62" customWidth="1"/>
    <col min="12007" max="12008" width="10.85546875" style="62" customWidth="1"/>
    <col min="12009" max="12009" width="8" style="62" customWidth="1"/>
    <col min="12010" max="12252" width="9.140625" style="62"/>
    <col min="12253" max="12253" width="20.28515625" style="62" customWidth="1"/>
    <col min="12254" max="12254" width="11.28515625" style="62" customWidth="1"/>
    <col min="12255" max="12255" width="11" style="62" customWidth="1"/>
    <col min="12256" max="12256" width="8.140625" style="62" customWidth="1"/>
    <col min="12257" max="12258" width="11.140625" style="62" customWidth="1"/>
    <col min="12259" max="12259" width="8.5703125" style="62" customWidth="1"/>
    <col min="12260" max="12260" width="9.140625" style="62" customWidth="1"/>
    <col min="12261" max="12261" width="8.85546875" style="62" customWidth="1"/>
    <col min="12262" max="12262" width="8" style="62" customWidth="1"/>
    <col min="12263" max="12264" width="10.85546875" style="62" customWidth="1"/>
    <col min="12265" max="12265" width="8" style="62" customWidth="1"/>
    <col min="12266" max="12508" width="9.140625" style="62"/>
    <col min="12509" max="12509" width="20.28515625" style="62" customWidth="1"/>
    <col min="12510" max="12510" width="11.28515625" style="62" customWidth="1"/>
    <col min="12511" max="12511" width="11" style="62" customWidth="1"/>
    <col min="12512" max="12512" width="8.140625" style="62" customWidth="1"/>
    <col min="12513" max="12514" width="11.140625" style="62" customWidth="1"/>
    <col min="12515" max="12515" width="8.5703125" style="62" customWidth="1"/>
    <col min="12516" max="12516" width="9.140625" style="62" customWidth="1"/>
    <col min="12517" max="12517" width="8.85546875" style="62" customWidth="1"/>
    <col min="12518" max="12518" width="8" style="62" customWidth="1"/>
    <col min="12519" max="12520" width="10.85546875" style="62" customWidth="1"/>
    <col min="12521" max="12521" width="8" style="62" customWidth="1"/>
    <col min="12522" max="12764" width="9.140625" style="62"/>
    <col min="12765" max="12765" width="20.28515625" style="62" customWidth="1"/>
    <col min="12766" max="12766" width="11.28515625" style="62" customWidth="1"/>
    <col min="12767" max="12767" width="11" style="62" customWidth="1"/>
    <col min="12768" max="12768" width="8.140625" style="62" customWidth="1"/>
    <col min="12769" max="12770" width="11.140625" style="62" customWidth="1"/>
    <col min="12771" max="12771" width="8.5703125" style="62" customWidth="1"/>
    <col min="12772" max="12772" width="9.140625" style="62" customWidth="1"/>
    <col min="12773" max="12773" width="8.85546875" style="62" customWidth="1"/>
    <col min="12774" max="12774" width="8" style="62" customWidth="1"/>
    <col min="12775" max="12776" width="10.85546875" style="62" customWidth="1"/>
    <col min="12777" max="12777" width="8" style="62" customWidth="1"/>
    <col min="12778" max="13020" width="9.140625" style="62"/>
    <col min="13021" max="13021" width="20.28515625" style="62" customWidth="1"/>
    <col min="13022" max="13022" width="11.28515625" style="62" customWidth="1"/>
    <col min="13023" max="13023" width="11" style="62" customWidth="1"/>
    <col min="13024" max="13024" width="8.140625" style="62" customWidth="1"/>
    <col min="13025" max="13026" width="11.140625" style="62" customWidth="1"/>
    <col min="13027" max="13027" width="8.5703125" style="62" customWidth="1"/>
    <col min="13028" max="13028" width="9.140625" style="62" customWidth="1"/>
    <col min="13029" max="13029" width="8.85546875" style="62" customWidth="1"/>
    <col min="13030" max="13030" width="8" style="62" customWidth="1"/>
    <col min="13031" max="13032" width="10.85546875" style="62" customWidth="1"/>
    <col min="13033" max="13033" width="8" style="62" customWidth="1"/>
    <col min="13034" max="13276" width="9.140625" style="62"/>
    <col min="13277" max="13277" width="20.28515625" style="62" customWidth="1"/>
    <col min="13278" max="13278" width="11.28515625" style="62" customWidth="1"/>
    <col min="13279" max="13279" width="11" style="62" customWidth="1"/>
    <col min="13280" max="13280" width="8.140625" style="62" customWidth="1"/>
    <col min="13281" max="13282" width="11.140625" style="62" customWidth="1"/>
    <col min="13283" max="13283" width="8.5703125" style="62" customWidth="1"/>
    <col min="13284" max="13284" width="9.140625" style="62" customWidth="1"/>
    <col min="13285" max="13285" width="8.85546875" style="62" customWidth="1"/>
    <col min="13286" max="13286" width="8" style="62" customWidth="1"/>
    <col min="13287" max="13288" width="10.85546875" style="62" customWidth="1"/>
    <col min="13289" max="13289" width="8" style="62" customWidth="1"/>
    <col min="13290" max="13532" width="9.140625" style="62"/>
    <col min="13533" max="13533" width="20.28515625" style="62" customWidth="1"/>
    <col min="13534" max="13534" width="11.28515625" style="62" customWidth="1"/>
    <col min="13535" max="13535" width="11" style="62" customWidth="1"/>
    <col min="13536" max="13536" width="8.140625" style="62" customWidth="1"/>
    <col min="13537" max="13538" width="11.140625" style="62" customWidth="1"/>
    <col min="13539" max="13539" width="8.5703125" style="62" customWidth="1"/>
    <col min="13540" max="13540" width="9.140625" style="62" customWidth="1"/>
    <col min="13541" max="13541" width="8.85546875" style="62" customWidth="1"/>
    <col min="13542" max="13542" width="8" style="62" customWidth="1"/>
    <col min="13543" max="13544" width="10.85546875" style="62" customWidth="1"/>
    <col min="13545" max="13545" width="8" style="62" customWidth="1"/>
    <col min="13546" max="13788" width="9.140625" style="62"/>
    <col min="13789" max="13789" width="20.28515625" style="62" customWidth="1"/>
    <col min="13790" max="13790" width="11.28515625" style="62" customWidth="1"/>
    <col min="13791" max="13791" width="11" style="62" customWidth="1"/>
    <col min="13792" max="13792" width="8.140625" style="62" customWidth="1"/>
    <col min="13793" max="13794" width="11.140625" style="62" customWidth="1"/>
    <col min="13795" max="13795" width="8.5703125" style="62" customWidth="1"/>
    <col min="13796" max="13796" width="9.140625" style="62" customWidth="1"/>
    <col min="13797" max="13797" width="8.85546875" style="62" customWidth="1"/>
    <col min="13798" max="13798" width="8" style="62" customWidth="1"/>
    <col min="13799" max="13800" width="10.85546875" style="62" customWidth="1"/>
    <col min="13801" max="13801" width="8" style="62" customWidth="1"/>
    <col min="13802" max="14044" width="9.140625" style="62"/>
    <col min="14045" max="14045" width="20.28515625" style="62" customWidth="1"/>
    <col min="14046" max="14046" width="11.28515625" style="62" customWidth="1"/>
    <col min="14047" max="14047" width="11" style="62" customWidth="1"/>
    <col min="14048" max="14048" width="8.140625" style="62" customWidth="1"/>
    <col min="14049" max="14050" width="11.140625" style="62" customWidth="1"/>
    <col min="14051" max="14051" width="8.5703125" style="62" customWidth="1"/>
    <col min="14052" max="14052" width="9.140625" style="62" customWidth="1"/>
    <col min="14053" max="14053" width="8.85546875" style="62" customWidth="1"/>
    <col min="14054" max="14054" width="8" style="62" customWidth="1"/>
    <col min="14055" max="14056" width="10.85546875" style="62" customWidth="1"/>
    <col min="14057" max="14057" width="8" style="62" customWidth="1"/>
    <col min="14058" max="14300" width="9.140625" style="62"/>
    <col min="14301" max="14301" width="20.28515625" style="62" customWidth="1"/>
    <col min="14302" max="14302" width="11.28515625" style="62" customWidth="1"/>
    <col min="14303" max="14303" width="11" style="62" customWidth="1"/>
    <col min="14304" max="14304" width="8.140625" style="62" customWidth="1"/>
    <col min="14305" max="14306" width="11.140625" style="62" customWidth="1"/>
    <col min="14307" max="14307" width="8.5703125" style="62" customWidth="1"/>
    <col min="14308" max="14308" width="9.140625" style="62" customWidth="1"/>
    <col min="14309" max="14309" width="8.85546875" style="62" customWidth="1"/>
    <col min="14310" max="14310" width="8" style="62" customWidth="1"/>
    <col min="14311" max="14312" width="10.85546875" style="62" customWidth="1"/>
    <col min="14313" max="14313" width="8" style="62" customWidth="1"/>
    <col min="14314" max="14556" width="9.140625" style="62"/>
    <col min="14557" max="14557" width="20.28515625" style="62" customWidth="1"/>
    <col min="14558" max="14558" width="11.28515625" style="62" customWidth="1"/>
    <col min="14559" max="14559" width="11" style="62" customWidth="1"/>
    <col min="14560" max="14560" width="8.140625" style="62" customWidth="1"/>
    <col min="14561" max="14562" width="11.140625" style="62" customWidth="1"/>
    <col min="14563" max="14563" width="8.5703125" style="62" customWidth="1"/>
    <col min="14564" max="14564" width="9.140625" style="62" customWidth="1"/>
    <col min="14565" max="14565" width="8.85546875" style="62" customWidth="1"/>
    <col min="14566" max="14566" width="8" style="62" customWidth="1"/>
    <col min="14567" max="14568" width="10.85546875" style="62" customWidth="1"/>
    <col min="14569" max="14569" width="8" style="62" customWidth="1"/>
    <col min="14570" max="14812" width="9.140625" style="62"/>
    <col min="14813" max="14813" width="20.28515625" style="62" customWidth="1"/>
    <col min="14814" max="14814" width="11.28515625" style="62" customWidth="1"/>
    <col min="14815" max="14815" width="11" style="62" customWidth="1"/>
    <col min="14816" max="14816" width="8.140625" style="62" customWidth="1"/>
    <col min="14817" max="14818" width="11.140625" style="62" customWidth="1"/>
    <col min="14819" max="14819" width="8.5703125" style="62" customWidth="1"/>
    <col min="14820" max="14820" width="9.140625" style="62" customWidth="1"/>
    <col min="14821" max="14821" width="8.85546875" style="62" customWidth="1"/>
    <col min="14822" max="14822" width="8" style="62" customWidth="1"/>
    <col min="14823" max="14824" width="10.85546875" style="62" customWidth="1"/>
    <col min="14825" max="14825" width="8" style="62" customWidth="1"/>
    <col min="14826" max="15068" width="9.140625" style="62"/>
    <col min="15069" max="15069" width="20.28515625" style="62" customWidth="1"/>
    <col min="15070" max="15070" width="11.28515625" style="62" customWidth="1"/>
    <col min="15071" max="15071" width="11" style="62" customWidth="1"/>
    <col min="15072" max="15072" width="8.140625" style="62" customWidth="1"/>
    <col min="15073" max="15074" width="11.140625" style="62" customWidth="1"/>
    <col min="15075" max="15075" width="8.5703125" style="62" customWidth="1"/>
    <col min="15076" max="15076" width="9.140625" style="62" customWidth="1"/>
    <col min="15077" max="15077" width="8.85546875" style="62" customWidth="1"/>
    <col min="15078" max="15078" width="8" style="62" customWidth="1"/>
    <col min="15079" max="15080" width="10.85546875" style="62" customWidth="1"/>
    <col min="15081" max="15081" width="8" style="62" customWidth="1"/>
    <col min="15082" max="15324" width="9.140625" style="62"/>
    <col min="15325" max="15325" width="20.28515625" style="62" customWidth="1"/>
    <col min="15326" max="15326" width="11.28515625" style="62" customWidth="1"/>
    <col min="15327" max="15327" width="11" style="62" customWidth="1"/>
    <col min="15328" max="15328" width="8.140625" style="62" customWidth="1"/>
    <col min="15329" max="15330" width="11.140625" style="62" customWidth="1"/>
    <col min="15331" max="15331" width="8.5703125" style="62" customWidth="1"/>
    <col min="15332" max="15332" width="9.140625" style="62" customWidth="1"/>
    <col min="15333" max="15333" width="8.85546875" style="62" customWidth="1"/>
    <col min="15334" max="15334" width="8" style="62" customWidth="1"/>
    <col min="15335" max="15336" width="10.85546875" style="62" customWidth="1"/>
    <col min="15337" max="15337" width="8" style="62" customWidth="1"/>
    <col min="15338" max="15580" width="9.140625" style="62"/>
    <col min="15581" max="15581" width="20.28515625" style="62" customWidth="1"/>
    <col min="15582" max="15582" width="11.28515625" style="62" customWidth="1"/>
    <col min="15583" max="15583" width="11" style="62" customWidth="1"/>
    <col min="15584" max="15584" width="8.140625" style="62" customWidth="1"/>
    <col min="15585" max="15586" width="11.140625" style="62" customWidth="1"/>
    <col min="15587" max="15587" width="8.5703125" style="62" customWidth="1"/>
    <col min="15588" max="15588" width="9.140625" style="62" customWidth="1"/>
    <col min="15589" max="15589" width="8.85546875" style="62" customWidth="1"/>
    <col min="15590" max="15590" width="8" style="62" customWidth="1"/>
    <col min="15591" max="15592" width="10.85546875" style="62" customWidth="1"/>
    <col min="15593" max="15593" width="8" style="62" customWidth="1"/>
    <col min="15594" max="15836" width="9.140625" style="62"/>
    <col min="15837" max="15837" width="20.28515625" style="62" customWidth="1"/>
    <col min="15838" max="15838" width="11.28515625" style="62" customWidth="1"/>
    <col min="15839" max="15839" width="11" style="62" customWidth="1"/>
    <col min="15840" max="15840" width="8.140625" style="62" customWidth="1"/>
    <col min="15841" max="15842" width="11.140625" style="62" customWidth="1"/>
    <col min="15843" max="15843" width="8.5703125" style="62" customWidth="1"/>
    <col min="15844" max="15844" width="9.140625" style="62" customWidth="1"/>
    <col min="15845" max="15845" width="8.85546875" style="62" customWidth="1"/>
    <col min="15846" max="15846" width="8" style="62" customWidth="1"/>
    <col min="15847" max="15848" width="10.85546875" style="62" customWidth="1"/>
    <col min="15849" max="15849" width="8" style="62" customWidth="1"/>
    <col min="15850" max="16092" width="9.140625" style="62"/>
    <col min="16093" max="16093" width="20.28515625" style="62" customWidth="1"/>
    <col min="16094" max="16094" width="11.28515625" style="62" customWidth="1"/>
    <col min="16095" max="16095" width="11" style="62" customWidth="1"/>
    <col min="16096" max="16096" width="8.140625" style="62" customWidth="1"/>
    <col min="16097" max="16098" width="11.140625" style="62" customWidth="1"/>
    <col min="16099" max="16099" width="8.5703125" style="62" customWidth="1"/>
    <col min="16100" max="16100" width="9.140625" style="62" customWidth="1"/>
    <col min="16101" max="16101" width="8.85546875" style="62" customWidth="1"/>
    <col min="16102" max="16102" width="8" style="62" customWidth="1"/>
    <col min="16103" max="16104" width="10.85546875" style="62" customWidth="1"/>
    <col min="16105" max="16105" width="8" style="62" customWidth="1"/>
    <col min="16106" max="16384" width="9.140625" style="62"/>
  </cols>
  <sheetData>
    <row r="1" spans="1:16" ht="27" customHeight="1">
      <c r="A1" s="431" t="s">
        <v>99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</row>
    <row r="2" spans="1:16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P2" s="64" t="s">
        <v>100</v>
      </c>
    </row>
    <row r="3" spans="1:16" ht="15" customHeight="1">
      <c r="A3" s="423"/>
      <c r="B3" s="413" t="s">
        <v>113</v>
      </c>
      <c r="C3" s="413"/>
      <c r="D3" s="413"/>
      <c r="E3" s="414" t="s">
        <v>59</v>
      </c>
      <c r="F3" s="415"/>
      <c r="G3" s="415"/>
      <c r="H3" s="415"/>
      <c r="I3" s="415"/>
      <c r="J3" s="415"/>
      <c r="K3" s="417" t="s">
        <v>120</v>
      </c>
      <c r="L3" s="418"/>
      <c r="M3" s="419"/>
      <c r="N3" s="413" t="s">
        <v>60</v>
      </c>
      <c r="O3" s="413"/>
      <c r="P3" s="414"/>
    </row>
    <row r="4" spans="1:16" ht="36" customHeight="1">
      <c r="A4" s="423"/>
      <c r="B4" s="413"/>
      <c r="C4" s="413"/>
      <c r="D4" s="413"/>
      <c r="E4" s="413" t="s">
        <v>58</v>
      </c>
      <c r="F4" s="413"/>
      <c r="G4" s="413"/>
      <c r="H4" s="413" t="s">
        <v>57</v>
      </c>
      <c r="I4" s="413"/>
      <c r="J4" s="413"/>
      <c r="K4" s="420"/>
      <c r="L4" s="421"/>
      <c r="M4" s="422"/>
      <c r="N4" s="413"/>
      <c r="O4" s="413"/>
      <c r="P4" s="414"/>
    </row>
    <row r="5" spans="1:16" ht="42.75" customHeight="1">
      <c r="A5" s="423"/>
      <c r="B5" s="256" t="s">
        <v>139</v>
      </c>
      <c r="C5" s="256" t="s">
        <v>112</v>
      </c>
      <c r="D5" s="318" t="s">
        <v>142</v>
      </c>
      <c r="E5" s="318" t="s">
        <v>139</v>
      </c>
      <c r="F5" s="318" t="s">
        <v>112</v>
      </c>
      <c r="G5" s="318" t="s">
        <v>142</v>
      </c>
      <c r="H5" s="318" t="s">
        <v>139</v>
      </c>
      <c r="I5" s="267" t="s">
        <v>112</v>
      </c>
      <c r="J5" s="267" t="s">
        <v>142</v>
      </c>
      <c r="K5" s="318" t="s">
        <v>139</v>
      </c>
      <c r="L5" s="318" t="s">
        <v>112</v>
      </c>
      <c r="M5" s="318" t="s">
        <v>142</v>
      </c>
      <c r="N5" s="318" t="s">
        <v>139</v>
      </c>
      <c r="O5" s="318" t="s">
        <v>112</v>
      </c>
      <c r="P5" s="319" t="s">
        <v>142</v>
      </c>
    </row>
    <row r="6" spans="1:16">
      <c r="A6" s="44" t="s">
        <v>64</v>
      </c>
      <c r="B6" s="45">
        <f>SUM(B7:B26)</f>
        <v>3884272.3000000003</v>
      </c>
      <c r="C6" s="45">
        <v>3764022.9</v>
      </c>
      <c r="D6" s="45">
        <f>B6/C6*100</f>
        <v>103.19470426176207</v>
      </c>
      <c r="E6" s="45">
        <f>SUM(E7:E26)</f>
        <v>3840279.9</v>
      </c>
      <c r="F6" s="45">
        <v>3741315</v>
      </c>
      <c r="G6" s="192">
        <f>E6/F6%</f>
        <v>102.64519026064364</v>
      </c>
      <c r="H6" s="45">
        <f>SUM(H7:H26)</f>
        <v>43992.399999999994</v>
      </c>
      <c r="I6" s="45">
        <v>22707.9</v>
      </c>
      <c r="J6" s="45">
        <f>H6/I6*100</f>
        <v>193.73169689843618</v>
      </c>
      <c r="K6" s="45">
        <f>SUM(K7:K26)</f>
        <v>684260.10000000009</v>
      </c>
      <c r="L6" s="45">
        <v>697456.1</v>
      </c>
      <c r="M6" s="45">
        <f>K6/L6*100</f>
        <v>98.107981276527667</v>
      </c>
      <c r="N6" s="45">
        <f>SUM(N7:N26)</f>
        <v>4568532.4000000004</v>
      </c>
      <c r="O6" s="45">
        <v>4461479</v>
      </c>
      <c r="P6" s="45">
        <f>N6/O6*100</f>
        <v>102.39950473822694</v>
      </c>
    </row>
    <row r="7" spans="1:16" ht="13.5" customHeight="1">
      <c r="A7" s="55" t="s">
        <v>65</v>
      </c>
      <c r="B7" s="123">
        <f>E7+H7</f>
        <v>6284.8</v>
      </c>
      <c r="C7" s="239">
        <v>4712</v>
      </c>
      <c r="D7" s="45">
        <f t="shared" ref="D7:D26" si="0">B7/C7*100</f>
        <v>133.37860780984721</v>
      </c>
      <c r="E7" s="192">
        <v>5275.7</v>
      </c>
      <c r="F7" s="192" t="s">
        <v>156</v>
      </c>
      <c r="G7" s="192" t="s">
        <v>167</v>
      </c>
      <c r="H7" s="192">
        <v>1009.1</v>
      </c>
      <c r="I7" s="192">
        <v>1089.3</v>
      </c>
      <c r="J7" s="45">
        <f t="shared" ref="J7:J23" si="1">H7/I7*100</f>
        <v>92.637473606903527</v>
      </c>
      <c r="K7" s="192">
        <v>51871.8</v>
      </c>
      <c r="L7" s="192">
        <v>53738.9</v>
      </c>
      <c r="M7" s="45">
        <f t="shared" ref="M7:M26" si="2">K7/L7*100</f>
        <v>96.525608079063772</v>
      </c>
      <c r="N7" s="193">
        <f>K7+B7</f>
        <v>58156.600000000006</v>
      </c>
      <c r="O7" s="193">
        <v>58450.9</v>
      </c>
      <c r="P7" s="45">
        <f t="shared" ref="P7:P26" si="3">N7/O7*100</f>
        <v>99.496500481600805</v>
      </c>
    </row>
    <row r="8" spans="1:16" ht="13.5" customHeight="1">
      <c r="A8" s="48" t="s">
        <v>66</v>
      </c>
      <c r="B8" s="123">
        <f>E8+H8</f>
        <v>616080.80000000005</v>
      </c>
      <c r="C8" s="239">
        <v>619029.9</v>
      </c>
      <c r="D8" s="45">
        <f t="shared" si="0"/>
        <v>99.523593286850925</v>
      </c>
      <c r="E8" s="192">
        <v>615998</v>
      </c>
      <c r="F8" s="192">
        <v>618332.80000000005</v>
      </c>
      <c r="G8" s="192">
        <f t="shared" ref="G8:G26" si="4">E8/F8%</f>
        <v>99.62240398697918</v>
      </c>
      <c r="H8" s="192">
        <v>82.8</v>
      </c>
      <c r="I8" s="192">
        <v>697.1</v>
      </c>
      <c r="J8" s="45">
        <f t="shared" si="1"/>
        <v>11.877779371682685</v>
      </c>
      <c r="K8" s="192">
        <v>70697.8</v>
      </c>
      <c r="L8" s="192">
        <v>70863.8</v>
      </c>
      <c r="M8" s="45">
        <f t="shared" si="2"/>
        <v>99.765747814822234</v>
      </c>
      <c r="N8" s="193">
        <f t="shared" ref="N8:N26" si="5">K8+B8</f>
        <v>686778.60000000009</v>
      </c>
      <c r="O8" s="193">
        <v>689893.7</v>
      </c>
      <c r="P8" s="45">
        <f t="shared" si="3"/>
        <v>99.548466669575348</v>
      </c>
    </row>
    <row r="9" spans="1:16" ht="13.5" customHeight="1">
      <c r="A9" s="135" t="s">
        <v>67</v>
      </c>
      <c r="B9" s="123">
        <f>E9+H9</f>
        <v>185865.90000000002</v>
      </c>
      <c r="C9" s="239">
        <v>160626.29999999999</v>
      </c>
      <c r="D9" s="45">
        <f t="shared" si="0"/>
        <v>115.71324247648114</v>
      </c>
      <c r="E9" s="192">
        <v>185086.7</v>
      </c>
      <c r="F9" s="192">
        <v>159610</v>
      </c>
      <c r="G9" s="192">
        <f t="shared" si="4"/>
        <v>115.96184449595891</v>
      </c>
      <c r="H9" s="192">
        <v>779.2</v>
      </c>
      <c r="I9" s="192">
        <v>1016.3</v>
      </c>
      <c r="J9" s="45">
        <f t="shared" si="1"/>
        <v>76.670274525238611</v>
      </c>
      <c r="K9" s="192">
        <v>52646.6</v>
      </c>
      <c r="L9" s="192">
        <v>53668.6</v>
      </c>
      <c r="M9" s="45">
        <f t="shared" si="2"/>
        <v>98.095720775276419</v>
      </c>
      <c r="N9" s="193">
        <f t="shared" si="5"/>
        <v>238512.50000000003</v>
      </c>
      <c r="O9" s="193">
        <v>214294.9</v>
      </c>
      <c r="P9" s="45">
        <f t="shared" si="3"/>
        <v>111.30106222779918</v>
      </c>
    </row>
    <row r="10" spans="1:16" ht="13.5" customHeight="1">
      <c r="A10" s="48" t="s">
        <v>68</v>
      </c>
      <c r="B10" s="123">
        <f>E10+H10</f>
        <v>487379.4</v>
      </c>
      <c r="C10" s="239">
        <v>516487.2</v>
      </c>
      <c r="D10" s="45">
        <f t="shared" si="0"/>
        <v>94.364274661598586</v>
      </c>
      <c r="E10" s="192">
        <v>482777.2</v>
      </c>
      <c r="F10" s="192">
        <v>510827.8</v>
      </c>
      <c r="G10" s="192">
        <f t="shared" si="4"/>
        <v>94.508795331812408</v>
      </c>
      <c r="H10" s="192">
        <v>4602.2</v>
      </c>
      <c r="I10" s="192">
        <v>5659.4</v>
      </c>
      <c r="J10" s="45">
        <f t="shared" si="1"/>
        <v>81.319574513199271</v>
      </c>
      <c r="K10" s="192">
        <v>20382.5</v>
      </c>
      <c r="L10" s="192">
        <v>19328.400000000001</v>
      </c>
      <c r="M10" s="45">
        <f t="shared" si="2"/>
        <v>105.45363299600588</v>
      </c>
      <c r="N10" s="193">
        <f t="shared" si="5"/>
        <v>507761.9</v>
      </c>
      <c r="O10" s="193">
        <v>535815.6</v>
      </c>
      <c r="P10" s="45">
        <f t="shared" si="3"/>
        <v>94.7642995090102</v>
      </c>
    </row>
    <row r="11" spans="1:16" ht="13.5" customHeight="1">
      <c r="A11" s="48" t="s">
        <v>69</v>
      </c>
      <c r="B11" s="123">
        <f>E11+H11</f>
        <v>51508.899999999994</v>
      </c>
      <c r="C11" s="239">
        <v>28115.3</v>
      </c>
      <c r="D11" s="45">
        <f t="shared" si="0"/>
        <v>183.20594124907078</v>
      </c>
      <c r="E11" s="192">
        <v>51336.7</v>
      </c>
      <c r="F11" s="192" t="s">
        <v>156</v>
      </c>
      <c r="G11" s="192" t="s">
        <v>167</v>
      </c>
      <c r="H11" s="192">
        <v>172.2</v>
      </c>
      <c r="I11" s="192">
        <v>168</v>
      </c>
      <c r="J11" s="45">
        <f t="shared" si="1"/>
        <v>102.49999999999999</v>
      </c>
      <c r="K11" s="192">
        <v>1383.6</v>
      </c>
      <c r="L11" s="192">
        <v>1333</v>
      </c>
      <c r="M11" s="45">
        <f t="shared" si="2"/>
        <v>103.7959489872468</v>
      </c>
      <c r="N11" s="193">
        <f t="shared" si="5"/>
        <v>52892.499999999993</v>
      </c>
      <c r="O11" s="193">
        <v>29448.3</v>
      </c>
      <c r="P11" s="45">
        <f t="shared" si="3"/>
        <v>179.61138673539728</v>
      </c>
    </row>
    <row r="12" spans="1:16" ht="13.5" customHeight="1">
      <c r="A12" s="48" t="s">
        <v>70</v>
      </c>
      <c r="B12" s="123">
        <f t="shared" ref="B12:B23" si="6">E12+H12</f>
        <v>102203.7</v>
      </c>
      <c r="C12" s="239">
        <v>111817.2</v>
      </c>
      <c r="D12" s="45">
        <f t="shared" si="0"/>
        <v>91.402485485238401</v>
      </c>
      <c r="E12" s="192">
        <v>101036.9</v>
      </c>
      <c r="F12" s="192">
        <v>110704.1</v>
      </c>
      <c r="G12" s="192">
        <f t="shared" si="4"/>
        <v>91.267532096823857</v>
      </c>
      <c r="H12" s="192">
        <v>1166.8</v>
      </c>
      <c r="I12" s="192">
        <v>1113.0999999999999</v>
      </c>
      <c r="J12" s="45">
        <f t="shared" si="1"/>
        <v>104.82436438774594</v>
      </c>
      <c r="K12" s="192">
        <v>31505</v>
      </c>
      <c r="L12" s="192">
        <v>30430.7</v>
      </c>
      <c r="M12" s="45">
        <f t="shared" si="2"/>
        <v>103.53031642387458</v>
      </c>
      <c r="N12" s="193">
        <f t="shared" si="5"/>
        <v>133708.70000000001</v>
      </c>
      <c r="O12" s="193">
        <v>142247.9</v>
      </c>
      <c r="P12" s="45">
        <f t="shared" si="3"/>
        <v>93.996958830323692</v>
      </c>
    </row>
    <row r="13" spans="1:16" ht="13.5" customHeight="1">
      <c r="A13" s="48" t="s">
        <v>71</v>
      </c>
      <c r="B13" s="123">
        <f t="shared" si="6"/>
        <v>29589.599999999999</v>
      </c>
      <c r="C13" s="239">
        <v>50545.3</v>
      </c>
      <c r="D13" s="45">
        <f t="shared" si="0"/>
        <v>58.540754531083991</v>
      </c>
      <c r="E13" s="192">
        <v>27320.6</v>
      </c>
      <c r="F13" s="192">
        <v>48285</v>
      </c>
      <c r="G13" s="192">
        <f t="shared" si="4"/>
        <v>56.581961271616436</v>
      </c>
      <c r="H13" s="192">
        <v>2269</v>
      </c>
      <c r="I13" s="192">
        <v>2260.3000000000002</v>
      </c>
      <c r="J13" s="45">
        <f t="shared" si="1"/>
        <v>100.38490465867362</v>
      </c>
      <c r="K13" s="192">
        <v>73168.899999999994</v>
      </c>
      <c r="L13" s="192">
        <v>73041.899999999994</v>
      </c>
      <c r="M13" s="45">
        <f t="shared" si="2"/>
        <v>100.17387280451358</v>
      </c>
      <c r="N13" s="193">
        <f t="shared" si="5"/>
        <v>102758.5</v>
      </c>
      <c r="O13" s="193">
        <v>123587.2</v>
      </c>
      <c r="P13" s="45">
        <f t="shared" si="3"/>
        <v>83.146555630356545</v>
      </c>
    </row>
    <row r="14" spans="1:16" ht="13.5" customHeight="1">
      <c r="A14" s="48" t="s">
        <v>72</v>
      </c>
      <c r="B14" s="123">
        <f t="shared" si="6"/>
        <v>272996.59999999998</v>
      </c>
      <c r="C14" s="239">
        <v>265150.2</v>
      </c>
      <c r="D14" s="45">
        <f t="shared" si="0"/>
        <v>102.95922839205853</v>
      </c>
      <c r="E14" s="192">
        <v>271244</v>
      </c>
      <c r="F14" s="192">
        <v>263349</v>
      </c>
      <c r="G14" s="192">
        <f t="shared" si="4"/>
        <v>102.99792290838394</v>
      </c>
      <c r="H14" s="192">
        <v>1752.6</v>
      </c>
      <c r="I14" s="192">
        <v>1801.2</v>
      </c>
      <c r="J14" s="45">
        <f t="shared" si="1"/>
        <v>97.30179880079946</v>
      </c>
      <c r="K14" s="192">
        <v>58856.4</v>
      </c>
      <c r="L14" s="192">
        <v>64681.8</v>
      </c>
      <c r="M14" s="45">
        <f t="shared" si="2"/>
        <v>90.993757131063148</v>
      </c>
      <c r="N14" s="193">
        <f t="shared" si="5"/>
        <v>331853</v>
      </c>
      <c r="O14" s="193">
        <v>329832</v>
      </c>
      <c r="P14" s="45">
        <f t="shared" si="3"/>
        <v>100.61273618084358</v>
      </c>
    </row>
    <row r="15" spans="1:16" ht="13.5" customHeight="1">
      <c r="A15" s="48" t="s">
        <v>73</v>
      </c>
      <c r="B15" s="123">
        <f t="shared" si="6"/>
        <v>597799.1</v>
      </c>
      <c r="C15" s="239">
        <v>595867.9</v>
      </c>
      <c r="D15" s="45">
        <f t="shared" si="0"/>
        <v>100.32409868026117</v>
      </c>
      <c r="E15" s="192">
        <v>595015.6</v>
      </c>
      <c r="F15" s="192">
        <v>592923</v>
      </c>
      <c r="G15" s="192">
        <f t="shared" si="4"/>
        <v>100.35292946976251</v>
      </c>
      <c r="H15" s="192">
        <v>2783.5</v>
      </c>
      <c r="I15" s="192">
        <v>2944.9</v>
      </c>
      <c r="J15" s="45">
        <f t="shared" si="1"/>
        <v>94.519338517436921</v>
      </c>
      <c r="K15" s="192">
        <v>30192.1</v>
      </c>
      <c r="L15" s="192">
        <v>29169.4</v>
      </c>
      <c r="M15" s="45">
        <f t="shared" si="2"/>
        <v>103.50607143102017</v>
      </c>
      <c r="N15" s="193">
        <f t="shared" si="5"/>
        <v>627991.19999999995</v>
      </c>
      <c r="O15" s="193">
        <v>625037.30000000005</v>
      </c>
      <c r="P15" s="45">
        <f t="shared" si="3"/>
        <v>100.47259579548292</v>
      </c>
    </row>
    <row r="16" spans="1:16" ht="13.5" customHeight="1">
      <c r="A16" s="48" t="s">
        <v>74</v>
      </c>
      <c r="B16" s="123">
        <f t="shared" si="6"/>
        <v>366652.60000000003</v>
      </c>
      <c r="C16" s="239">
        <v>363483.8</v>
      </c>
      <c r="D16" s="45">
        <f t="shared" si="0"/>
        <v>100.87178575771468</v>
      </c>
      <c r="E16" s="192">
        <v>366576.4</v>
      </c>
      <c r="F16" s="192">
        <v>363364.3</v>
      </c>
      <c r="G16" s="192">
        <f t="shared" si="4"/>
        <v>100.88398887837909</v>
      </c>
      <c r="H16" s="192">
        <v>76.2</v>
      </c>
      <c r="I16" s="192">
        <v>119.5</v>
      </c>
      <c r="J16" s="45">
        <f t="shared" si="1"/>
        <v>63.76569037656904</v>
      </c>
      <c r="K16" s="192">
        <v>26735.9</v>
      </c>
      <c r="L16" s="192">
        <v>28674.9</v>
      </c>
      <c r="M16" s="45">
        <f t="shared" si="2"/>
        <v>93.23798862419747</v>
      </c>
      <c r="N16" s="193">
        <f t="shared" si="5"/>
        <v>393388.50000000006</v>
      </c>
      <c r="O16" s="193">
        <v>392158.7</v>
      </c>
      <c r="P16" s="45">
        <f t="shared" si="3"/>
        <v>100.31359753079559</v>
      </c>
    </row>
    <row r="17" spans="1:16" ht="13.5" customHeight="1">
      <c r="A17" s="48" t="s">
        <v>75</v>
      </c>
      <c r="B17" s="123">
        <f>H17</f>
        <v>1065.9000000000001</v>
      </c>
      <c r="C17" s="239">
        <v>161.5</v>
      </c>
      <c r="D17" s="45">
        <f t="shared" si="0"/>
        <v>660</v>
      </c>
      <c r="E17" s="192" t="s">
        <v>147</v>
      </c>
      <c r="F17" s="192" t="s">
        <v>147</v>
      </c>
      <c r="G17" s="192" t="s">
        <v>147</v>
      </c>
      <c r="H17" s="192">
        <v>1065.9000000000001</v>
      </c>
      <c r="I17" s="192">
        <v>161.5</v>
      </c>
      <c r="J17" s="45">
        <f t="shared" si="1"/>
        <v>660</v>
      </c>
      <c r="K17" s="192">
        <v>7047.8</v>
      </c>
      <c r="L17" s="192">
        <v>7413.5</v>
      </c>
      <c r="M17" s="45">
        <f t="shared" si="2"/>
        <v>95.067107304242256</v>
      </c>
      <c r="N17" s="193">
        <f t="shared" si="5"/>
        <v>8113.7000000000007</v>
      </c>
      <c r="O17" s="193">
        <v>7575</v>
      </c>
      <c r="P17" s="45">
        <f t="shared" si="3"/>
        <v>107.11155115511552</v>
      </c>
    </row>
    <row r="18" spans="1:16" ht="13.5" customHeight="1">
      <c r="A18" s="48" t="s">
        <v>76</v>
      </c>
      <c r="B18" s="123">
        <f>H18</f>
        <v>100</v>
      </c>
      <c r="C18" s="239">
        <v>117.9</v>
      </c>
      <c r="D18" s="45">
        <f t="shared" si="0"/>
        <v>84.817642069550459</v>
      </c>
      <c r="E18" s="192" t="s">
        <v>147</v>
      </c>
      <c r="F18" s="192" t="s">
        <v>147</v>
      </c>
      <c r="G18" s="192" t="s">
        <v>147</v>
      </c>
      <c r="H18" s="192">
        <v>100</v>
      </c>
      <c r="I18" s="192">
        <v>117.9</v>
      </c>
      <c r="J18" s="45">
        <f t="shared" si="1"/>
        <v>84.817642069550459</v>
      </c>
      <c r="K18" s="192">
        <v>540.5</v>
      </c>
      <c r="L18" s="192">
        <v>577</v>
      </c>
      <c r="M18" s="45">
        <f t="shared" si="2"/>
        <v>93.674176776429803</v>
      </c>
      <c r="N18" s="193">
        <f t="shared" si="5"/>
        <v>640.5</v>
      </c>
      <c r="O18" s="193">
        <v>694.9</v>
      </c>
      <c r="P18" s="45">
        <f t="shared" si="3"/>
        <v>92.171535472729886</v>
      </c>
    </row>
    <row r="19" spans="1:16" ht="13.5" customHeight="1">
      <c r="A19" s="48" t="s">
        <v>77</v>
      </c>
      <c r="B19" s="123">
        <f t="shared" si="6"/>
        <v>173745.4</v>
      </c>
      <c r="C19" s="239">
        <v>177714.7</v>
      </c>
      <c r="D19" s="45">
        <f t="shared" si="0"/>
        <v>97.766476267860781</v>
      </c>
      <c r="E19" s="192">
        <v>173038</v>
      </c>
      <c r="F19" s="192">
        <v>176991</v>
      </c>
      <c r="G19" s="192">
        <f t="shared" si="4"/>
        <v>97.766553101570125</v>
      </c>
      <c r="H19" s="192">
        <v>707.4</v>
      </c>
      <c r="I19" s="192">
        <v>723.7</v>
      </c>
      <c r="J19" s="45">
        <f t="shared" si="1"/>
        <v>97.747685505043506</v>
      </c>
      <c r="K19" s="192">
        <v>25330.3</v>
      </c>
      <c r="L19" s="192">
        <v>25921</v>
      </c>
      <c r="M19" s="45">
        <f t="shared" si="2"/>
        <v>97.721152733305033</v>
      </c>
      <c r="N19" s="193">
        <f t="shared" si="5"/>
        <v>199075.69999999998</v>
      </c>
      <c r="O19" s="193">
        <v>203635.7</v>
      </c>
      <c r="P19" s="45">
        <f t="shared" si="3"/>
        <v>97.760706988018299</v>
      </c>
    </row>
    <row r="20" spans="1:16" ht="13.5" customHeight="1">
      <c r="A20" s="48" t="s">
        <v>78</v>
      </c>
      <c r="B20" s="123">
        <f t="shared" si="6"/>
        <v>568480</v>
      </c>
      <c r="C20" s="239">
        <v>539105.1</v>
      </c>
      <c r="D20" s="45">
        <f t="shared" si="0"/>
        <v>105.44882621218015</v>
      </c>
      <c r="E20" s="192">
        <v>568372.19999999995</v>
      </c>
      <c r="F20" s="192">
        <v>539003.5</v>
      </c>
      <c r="G20" s="192">
        <f t="shared" si="4"/>
        <v>105.44870302326422</v>
      </c>
      <c r="H20" s="192">
        <v>107.8</v>
      </c>
      <c r="I20" s="192">
        <v>101.6</v>
      </c>
      <c r="J20" s="45">
        <f t="shared" si="1"/>
        <v>106.10236220472441</v>
      </c>
      <c r="K20" s="192">
        <v>61579.5</v>
      </c>
      <c r="L20" s="192">
        <v>61102.1</v>
      </c>
      <c r="M20" s="45">
        <f t="shared" si="2"/>
        <v>100.78131520847893</v>
      </c>
      <c r="N20" s="193">
        <f t="shared" si="5"/>
        <v>630059.5</v>
      </c>
      <c r="O20" s="193">
        <v>600207.19999999995</v>
      </c>
      <c r="P20" s="45">
        <f t="shared" si="3"/>
        <v>104.97366576075729</v>
      </c>
    </row>
    <row r="21" spans="1:16" ht="13.5" customHeight="1">
      <c r="A21" s="48" t="s">
        <v>79</v>
      </c>
      <c r="B21" s="123">
        <f>E21+H21</f>
        <v>157957</v>
      </c>
      <c r="C21" s="239">
        <v>143062</v>
      </c>
      <c r="D21" s="45">
        <f t="shared" si="0"/>
        <v>110.41156980889404</v>
      </c>
      <c r="E21" s="192">
        <v>138667.5</v>
      </c>
      <c r="F21" s="192">
        <v>139340.79999999999</v>
      </c>
      <c r="G21" s="192">
        <f t="shared" si="4"/>
        <v>99.516796229101601</v>
      </c>
      <c r="H21" s="192">
        <v>19289.5</v>
      </c>
      <c r="I21" s="192">
        <v>3721.2</v>
      </c>
      <c r="J21" s="45">
        <f t="shared" si="1"/>
        <v>518.36773083951414</v>
      </c>
      <c r="K21" s="192">
        <v>107439.3</v>
      </c>
      <c r="L21" s="192">
        <v>108025.9</v>
      </c>
      <c r="M21" s="45">
        <f t="shared" si="2"/>
        <v>99.456982075594851</v>
      </c>
      <c r="N21" s="193">
        <f t="shared" si="5"/>
        <v>265396.3</v>
      </c>
      <c r="O21" s="193">
        <v>251087.9</v>
      </c>
      <c r="P21" s="45">
        <f t="shared" si="3"/>
        <v>105.69856213700461</v>
      </c>
    </row>
    <row r="22" spans="1:16" ht="13.5" customHeight="1">
      <c r="A22" s="55" t="s">
        <v>80</v>
      </c>
      <c r="B22" s="123">
        <f t="shared" si="6"/>
        <v>22277.7</v>
      </c>
      <c r="C22" s="239">
        <v>7642.5</v>
      </c>
      <c r="D22" s="45">
        <f t="shared" si="0"/>
        <v>291.4975466143278</v>
      </c>
      <c r="E22" s="192">
        <v>14872.1</v>
      </c>
      <c r="F22" s="192">
        <v>6874.5</v>
      </c>
      <c r="G22" s="192">
        <f t="shared" si="4"/>
        <v>216.33718815913883</v>
      </c>
      <c r="H22" s="192">
        <v>7405.6</v>
      </c>
      <c r="I22" s="192">
        <v>768</v>
      </c>
      <c r="J22" s="45">
        <f t="shared" si="1"/>
        <v>964.27083333333337</v>
      </c>
      <c r="K22" s="192">
        <v>8364.5</v>
      </c>
      <c r="L22" s="192">
        <v>8407.7000000000007</v>
      </c>
      <c r="M22" s="45">
        <f t="shared" si="2"/>
        <v>99.486185282538614</v>
      </c>
      <c r="N22" s="193">
        <f t="shared" si="5"/>
        <v>30642.2</v>
      </c>
      <c r="O22" s="193">
        <v>16050.2</v>
      </c>
      <c r="P22" s="45">
        <f t="shared" si="3"/>
        <v>190.91475495632451</v>
      </c>
    </row>
    <row r="23" spans="1:16" ht="13.5" customHeight="1">
      <c r="A23" s="48" t="s">
        <v>81</v>
      </c>
      <c r="B23" s="123">
        <f t="shared" si="6"/>
        <v>6448.6</v>
      </c>
      <c r="C23" s="239">
        <v>5342.7</v>
      </c>
      <c r="D23" s="45">
        <f t="shared" si="0"/>
        <v>120.69927190371909</v>
      </c>
      <c r="E23" s="192">
        <v>5826</v>
      </c>
      <c r="F23" s="192">
        <v>5097.8</v>
      </c>
      <c r="G23" s="192">
        <f t="shared" si="4"/>
        <v>114.28459335399583</v>
      </c>
      <c r="H23" s="192">
        <v>622.6</v>
      </c>
      <c r="I23" s="192">
        <v>244.9</v>
      </c>
      <c r="J23" s="45">
        <f t="shared" si="1"/>
        <v>254.22621478154349</v>
      </c>
      <c r="K23" s="192">
        <v>51502.400000000001</v>
      </c>
      <c r="L23" s="192">
        <v>55780.9</v>
      </c>
      <c r="M23" s="45">
        <f t="shared" si="2"/>
        <v>92.329811817306634</v>
      </c>
      <c r="N23" s="193">
        <f t="shared" si="5"/>
        <v>57951</v>
      </c>
      <c r="O23" s="193">
        <v>61123.6</v>
      </c>
      <c r="P23" s="45">
        <f t="shared" si="3"/>
        <v>94.809533469887242</v>
      </c>
    </row>
    <row r="24" spans="1:16" ht="13.5" customHeight="1">
      <c r="A24" s="48" t="s">
        <v>82</v>
      </c>
      <c r="B24" s="123" t="str">
        <f t="shared" ref="B24:B26" si="7">E24</f>
        <v>-</v>
      </c>
      <c r="C24" s="239" t="s">
        <v>147</v>
      </c>
      <c r="D24" s="45" t="s">
        <v>147</v>
      </c>
      <c r="E24" s="192" t="s">
        <v>147</v>
      </c>
      <c r="F24" s="192" t="s">
        <v>147</v>
      </c>
      <c r="G24" s="192" t="s">
        <v>147</v>
      </c>
      <c r="H24" s="192" t="s">
        <v>147</v>
      </c>
      <c r="I24" s="192" t="s">
        <v>147</v>
      </c>
      <c r="J24" s="45" t="s">
        <v>147</v>
      </c>
      <c r="K24" s="192">
        <v>2</v>
      </c>
      <c r="L24" s="192">
        <v>1.9</v>
      </c>
      <c r="M24" s="45">
        <f t="shared" si="2"/>
        <v>105.26315789473684</v>
      </c>
      <c r="N24" s="193">
        <f>K24</f>
        <v>2</v>
      </c>
      <c r="O24" s="193">
        <v>1.9</v>
      </c>
      <c r="P24" s="45">
        <f t="shared" si="3"/>
        <v>105.26315789473684</v>
      </c>
    </row>
    <row r="25" spans="1:16" ht="13.5" customHeight="1">
      <c r="A25" s="142" t="s">
        <v>83</v>
      </c>
      <c r="B25" s="123">
        <f t="shared" si="7"/>
        <v>1.4</v>
      </c>
      <c r="C25" s="239" t="s">
        <v>147</v>
      </c>
      <c r="D25" s="45" t="s">
        <v>147</v>
      </c>
      <c r="E25" s="192">
        <v>1.4</v>
      </c>
      <c r="F25" s="192" t="s">
        <v>147</v>
      </c>
      <c r="G25" s="192" t="s">
        <v>147</v>
      </c>
      <c r="H25" s="192" t="s">
        <v>147</v>
      </c>
      <c r="I25" s="192" t="s">
        <v>147</v>
      </c>
      <c r="J25" s="45" t="s">
        <v>147</v>
      </c>
      <c r="K25" s="192">
        <v>168.9</v>
      </c>
      <c r="L25" s="192">
        <v>190.8</v>
      </c>
      <c r="M25" s="45">
        <f t="shared" si="2"/>
        <v>88.522012578616355</v>
      </c>
      <c r="N25" s="193">
        <f>K25+B25</f>
        <v>170.3</v>
      </c>
      <c r="O25" s="193">
        <v>190.8</v>
      </c>
      <c r="P25" s="45">
        <f t="shared" si="3"/>
        <v>89.255765199161431</v>
      </c>
    </row>
    <row r="26" spans="1:16" ht="13.5" customHeight="1">
      <c r="A26" s="143" t="s">
        <v>84</v>
      </c>
      <c r="B26" s="51">
        <f t="shared" si="7"/>
        <v>237834.9</v>
      </c>
      <c r="C26" s="240">
        <v>175041.4</v>
      </c>
      <c r="D26" s="51">
        <f t="shared" si="0"/>
        <v>135.87351335169851</v>
      </c>
      <c r="E26" s="194">
        <v>237834.9</v>
      </c>
      <c r="F26" s="194">
        <v>175041.4</v>
      </c>
      <c r="G26" s="194">
        <f t="shared" si="4"/>
        <v>135.87351335169851</v>
      </c>
      <c r="H26" s="194" t="s">
        <v>147</v>
      </c>
      <c r="I26" s="194" t="s">
        <v>147</v>
      </c>
      <c r="J26" s="51" t="s">
        <v>147</v>
      </c>
      <c r="K26" s="194">
        <v>4844.3</v>
      </c>
      <c r="L26" s="194">
        <v>5103.8999999999996</v>
      </c>
      <c r="M26" s="51">
        <f t="shared" si="2"/>
        <v>94.913693450106791</v>
      </c>
      <c r="N26" s="194">
        <f t="shared" si="5"/>
        <v>242679.19999999998</v>
      </c>
      <c r="O26" s="194">
        <v>180145.3</v>
      </c>
      <c r="P26" s="51">
        <f t="shared" si="3"/>
        <v>134.71303442276874</v>
      </c>
    </row>
    <row r="27" spans="1:16">
      <c r="G27" s="192"/>
      <c r="O27" s="134"/>
      <c r="P27" s="134"/>
    </row>
    <row r="28" spans="1:16">
      <c r="A28" s="132"/>
      <c r="B28" s="66"/>
      <c r="C28" s="66"/>
      <c r="D28" s="67"/>
      <c r="E28" s="66"/>
      <c r="F28" s="66"/>
      <c r="G28" s="66"/>
      <c r="H28" s="66"/>
      <c r="I28" s="66"/>
      <c r="J28" s="66"/>
      <c r="K28" s="66"/>
      <c r="L28" s="120"/>
      <c r="M28" s="66"/>
    </row>
    <row r="29" spans="1:16" ht="42" customHeight="1">
      <c r="A29" s="431" t="s">
        <v>148</v>
      </c>
      <c r="B29" s="431"/>
      <c r="C29" s="431"/>
      <c r="D29" s="223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</row>
    <row r="30" spans="1:16">
      <c r="A30" s="63"/>
      <c r="B30" s="63"/>
      <c r="C30" s="221" t="s">
        <v>100</v>
      </c>
      <c r="E30" s="213"/>
      <c r="F30" s="213"/>
      <c r="G30" s="213"/>
      <c r="H30" s="213"/>
      <c r="I30" s="213"/>
      <c r="J30" s="213"/>
      <c r="K30" s="213"/>
      <c r="L30" s="213"/>
      <c r="M30" s="215"/>
      <c r="N30" s="215"/>
      <c r="O30" s="215"/>
      <c r="P30" s="215"/>
    </row>
    <row r="31" spans="1:16" ht="45.75" customHeight="1">
      <c r="A31" s="255"/>
      <c r="B31" s="414" t="s">
        <v>139</v>
      </c>
      <c r="C31" s="415"/>
      <c r="D31" s="222"/>
      <c r="E31" s="216"/>
      <c r="F31" s="216"/>
      <c r="G31" s="216"/>
      <c r="H31" s="216"/>
      <c r="I31" s="216"/>
      <c r="J31" s="216"/>
      <c r="K31" s="216"/>
      <c r="L31" s="216"/>
      <c r="M31" s="216"/>
      <c r="N31" s="216"/>
      <c r="O31" s="216"/>
      <c r="P31" s="216"/>
    </row>
    <row r="32" spans="1:16">
      <c r="A32" s="258" t="s">
        <v>64</v>
      </c>
      <c r="B32" s="434">
        <v>128309</v>
      </c>
      <c r="C32" s="434"/>
      <c r="D32" s="121"/>
      <c r="E32" s="186"/>
      <c r="G32" s="186"/>
      <c r="H32" s="217"/>
      <c r="I32" s="217"/>
      <c r="J32" s="217"/>
      <c r="K32" s="217"/>
      <c r="L32" s="217"/>
      <c r="M32" s="217"/>
      <c r="N32" s="217"/>
      <c r="O32" s="217"/>
      <c r="P32" s="217"/>
    </row>
    <row r="33" spans="1:16">
      <c r="A33" s="142" t="s">
        <v>66</v>
      </c>
      <c r="B33" s="432" t="s">
        <v>156</v>
      </c>
      <c r="C33" s="432"/>
      <c r="D33" s="239"/>
      <c r="E33" s="187"/>
      <c r="G33" s="186"/>
      <c r="H33" s="217"/>
      <c r="I33" s="217"/>
      <c r="J33" s="217"/>
      <c r="K33" s="217"/>
      <c r="L33" s="217"/>
      <c r="M33" s="217"/>
      <c r="N33" s="217"/>
      <c r="O33" s="217"/>
      <c r="P33" s="217"/>
    </row>
    <row r="34" spans="1:16">
      <c r="A34" s="137" t="s">
        <v>68</v>
      </c>
      <c r="B34" s="432">
        <v>106181.3</v>
      </c>
      <c r="C34" s="432"/>
      <c r="D34" s="121"/>
      <c r="E34" s="186"/>
      <c r="G34" s="186"/>
      <c r="H34" s="217"/>
      <c r="I34" s="217"/>
      <c r="J34" s="217"/>
      <c r="K34" s="217"/>
      <c r="L34" s="217"/>
      <c r="M34" s="217"/>
      <c r="N34" s="217"/>
      <c r="O34" s="217"/>
      <c r="P34" s="217"/>
    </row>
    <row r="35" spans="1:16">
      <c r="A35" s="142" t="s">
        <v>73</v>
      </c>
      <c r="B35" s="432">
        <v>12008.3</v>
      </c>
      <c r="C35" s="432"/>
      <c r="D35" s="121"/>
      <c r="E35" s="186"/>
      <c r="G35" s="186"/>
      <c r="H35" s="217"/>
      <c r="I35" s="217"/>
      <c r="J35" s="217"/>
      <c r="K35" s="217"/>
      <c r="L35" s="217"/>
      <c r="M35" s="217"/>
      <c r="N35" s="217"/>
      <c r="O35" s="217"/>
      <c r="P35" s="217"/>
    </row>
    <row r="36" spans="1:16">
      <c r="A36" s="142" t="s">
        <v>78</v>
      </c>
      <c r="B36" s="432">
        <v>21</v>
      </c>
      <c r="C36" s="432"/>
      <c r="D36" s="239"/>
      <c r="E36" s="186"/>
      <c r="G36" s="186"/>
      <c r="H36" s="217"/>
      <c r="I36" s="217"/>
      <c r="J36" s="217"/>
      <c r="K36" s="217"/>
      <c r="L36" s="217"/>
      <c r="M36" s="217"/>
      <c r="N36" s="217"/>
      <c r="O36" s="217"/>
      <c r="P36" s="217"/>
    </row>
    <row r="37" spans="1:16">
      <c r="A37" s="188" t="s">
        <v>80</v>
      </c>
      <c r="B37" s="432">
        <v>4416.3999999999996</v>
      </c>
      <c r="C37" s="432"/>
      <c r="D37" s="239"/>
      <c r="E37" s="186"/>
      <c r="G37" s="186"/>
      <c r="H37" s="217"/>
      <c r="I37" s="217"/>
      <c r="J37" s="217"/>
      <c r="K37" s="217"/>
      <c r="L37" s="217"/>
      <c r="M37" s="217"/>
      <c r="N37" s="217"/>
      <c r="O37" s="217"/>
      <c r="P37" s="217"/>
    </row>
    <row r="38" spans="1:16">
      <c r="A38" s="219" t="s">
        <v>81</v>
      </c>
      <c r="B38" s="433">
        <v>5287</v>
      </c>
      <c r="C38" s="433"/>
      <c r="D38" s="121"/>
      <c r="E38" s="186"/>
      <c r="G38" s="186"/>
      <c r="H38" s="218"/>
      <c r="I38" s="218"/>
      <c r="J38" s="217"/>
      <c r="K38" s="218"/>
      <c r="L38" s="218"/>
      <c r="M38" s="217"/>
      <c r="N38" s="217"/>
      <c r="O38" s="217"/>
      <c r="P38" s="217"/>
    </row>
    <row r="39" spans="1:16">
      <c r="D39" s="65"/>
      <c r="E39" s="65"/>
      <c r="G39" s="65"/>
      <c r="H39" s="65"/>
      <c r="I39" s="65"/>
      <c r="J39" s="65"/>
      <c r="K39" s="65"/>
      <c r="L39" s="65"/>
      <c r="M39" s="65"/>
      <c r="N39" s="65"/>
      <c r="O39" s="65"/>
      <c r="P39" s="65"/>
    </row>
    <row r="40" spans="1:16"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6">
      <c r="E41" s="65"/>
      <c r="F41" s="65"/>
    </row>
  </sheetData>
  <mergeCells count="17">
    <mergeCell ref="B37:C37"/>
    <mergeCell ref="B38:C38"/>
    <mergeCell ref="B32:C32"/>
    <mergeCell ref="B33:C33"/>
    <mergeCell ref="B34:C34"/>
    <mergeCell ref="B35:C35"/>
    <mergeCell ref="B36:C36"/>
    <mergeCell ref="B31:C31"/>
    <mergeCell ref="A29:C29"/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3307086614173229" top="0.59055118110236227" bottom="0.59055118110236227" header="0.15748031496062992" footer="0.39370078740157483"/>
  <pageSetup paperSize="9" scale="72" firstPageNumber="4" orientation="landscape" useFirstPageNumber="1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7"/>
  <sheetViews>
    <sheetView workbookViewId="0">
      <selection sqref="A1:P1"/>
    </sheetView>
  </sheetViews>
  <sheetFormatPr defaultRowHeight="12.75"/>
  <cols>
    <col min="1" max="1" width="22.7109375" style="4" customWidth="1"/>
    <col min="2" max="2" width="9.5703125" style="4" customWidth="1"/>
    <col min="3" max="3" width="9.42578125" style="4" customWidth="1"/>
    <col min="4" max="4" width="9.7109375" style="4" customWidth="1"/>
    <col min="5" max="5" width="8.28515625" style="4" customWidth="1"/>
    <col min="6" max="6" width="8.7109375" style="4" customWidth="1"/>
    <col min="7" max="7" width="10.42578125" style="4" customWidth="1"/>
    <col min="8" max="9" width="9.140625" style="4" customWidth="1"/>
    <col min="10" max="10" width="10.140625" style="4" customWidth="1"/>
    <col min="11" max="12" width="9.5703125" style="4" customWidth="1"/>
    <col min="13" max="13" width="10.42578125" style="4" customWidth="1"/>
    <col min="14" max="14" width="9.140625" style="4" customWidth="1"/>
    <col min="15" max="247" width="9.140625" style="4"/>
    <col min="248" max="248" width="22.7109375" style="4" customWidth="1"/>
    <col min="249" max="249" width="9.5703125" style="4" customWidth="1"/>
    <col min="250" max="250" width="9.42578125" style="4" customWidth="1"/>
    <col min="251" max="251" width="9.7109375" style="4" customWidth="1"/>
    <col min="252" max="252" width="8.28515625" style="4" customWidth="1"/>
    <col min="253" max="253" width="8.7109375" style="4" customWidth="1"/>
    <col min="254" max="254" width="10.42578125" style="4" customWidth="1"/>
    <col min="255" max="256" width="9.140625" style="4" customWidth="1"/>
    <col min="257" max="257" width="10.140625" style="4" customWidth="1"/>
    <col min="258" max="259" width="9.5703125" style="4" customWidth="1"/>
    <col min="260" max="260" width="10.42578125" style="4" customWidth="1"/>
    <col min="261" max="261" width="7.140625" style="4" customWidth="1"/>
    <col min="262" max="503" width="9.140625" style="4"/>
    <col min="504" max="504" width="22.7109375" style="4" customWidth="1"/>
    <col min="505" max="505" width="9.5703125" style="4" customWidth="1"/>
    <col min="506" max="506" width="9.42578125" style="4" customWidth="1"/>
    <col min="507" max="507" width="9.7109375" style="4" customWidth="1"/>
    <col min="508" max="508" width="8.28515625" style="4" customWidth="1"/>
    <col min="509" max="509" width="8.7109375" style="4" customWidth="1"/>
    <col min="510" max="510" width="10.42578125" style="4" customWidth="1"/>
    <col min="511" max="512" width="9.140625" style="4" customWidth="1"/>
    <col min="513" max="513" width="10.140625" style="4" customWidth="1"/>
    <col min="514" max="515" width="9.5703125" style="4" customWidth="1"/>
    <col min="516" max="516" width="10.42578125" style="4" customWidth="1"/>
    <col min="517" max="517" width="7.140625" style="4" customWidth="1"/>
    <col min="518" max="759" width="9.140625" style="4"/>
    <col min="760" max="760" width="22.7109375" style="4" customWidth="1"/>
    <col min="761" max="761" width="9.5703125" style="4" customWidth="1"/>
    <col min="762" max="762" width="9.42578125" style="4" customWidth="1"/>
    <col min="763" max="763" width="9.7109375" style="4" customWidth="1"/>
    <col min="764" max="764" width="8.28515625" style="4" customWidth="1"/>
    <col min="765" max="765" width="8.7109375" style="4" customWidth="1"/>
    <col min="766" max="766" width="10.42578125" style="4" customWidth="1"/>
    <col min="767" max="768" width="9.140625" style="4" customWidth="1"/>
    <col min="769" max="769" width="10.140625" style="4" customWidth="1"/>
    <col min="770" max="771" width="9.5703125" style="4" customWidth="1"/>
    <col min="772" max="772" width="10.42578125" style="4" customWidth="1"/>
    <col min="773" max="773" width="7.140625" style="4" customWidth="1"/>
    <col min="774" max="1015" width="9.140625" style="4"/>
    <col min="1016" max="1016" width="22.7109375" style="4" customWidth="1"/>
    <col min="1017" max="1017" width="9.5703125" style="4" customWidth="1"/>
    <col min="1018" max="1018" width="9.42578125" style="4" customWidth="1"/>
    <col min="1019" max="1019" width="9.7109375" style="4" customWidth="1"/>
    <col min="1020" max="1020" width="8.28515625" style="4" customWidth="1"/>
    <col min="1021" max="1021" width="8.7109375" style="4" customWidth="1"/>
    <col min="1022" max="1022" width="10.42578125" style="4" customWidth="1"/>
    <col min="1023" max="1024" width="9.140625" style="4" customWidth="1"/>
    <col min="1025" max="1025" width="10.140625" style="4" customWidth="1"/>
    <col min="1026" max="1027" width="9.5703125" style="4" customWidth="1"/>
    <col min="1028" max="1028" width="10.42578125" style="4" customWidth="1"/>
    <col min="1029" max="1029" width="7.140625" style="4" customWidth="1"/>
    <col min="1030" max="1271" width="9.140625" style="4"/>
    <col min="1272" max="1272" width="22.7109375" style="4" customWidth="1"/>
    <col min="1273" max="1273" width="9.5703125" style="4" customWidth="1"/>
    <col min="1274" max="1274" width="9.42578125" style="4" customWidth="1"/>
    <col min="1275" max="1275" width="9.7109375" style="4" customWidth="1"/>
    <col min="1276" max="1276" width="8.28515625" style="4" customWidth="1"/>
    <col min="1277" max="1277" width="8.7109375" style="4" customWidth="1"/>
    <col min="1278" max="1278" width="10.42578125" style="4" customWidth="1"/>
    <col min="1279" max="1280" width="9.140625" style="4" customWidth="1"/>
    <col min="1281" max="1281" width="10.140625" style="4" customWidth="1"/>
    <col min="1282" max="1283" width="9.5703125" style="4" customWidth="1"/>
    <col min="1284" max="1284" width="10.42578125" style="4" customWidth="1"/>
    <col min="1285" max="1285" width="7.140625" style="4" customWidth="1"/>
    <col min="1286" max="1527" width="9.140625" style="4"/>
    <col min="1528" max="1528" width="22.7109375" style="4" customWidth="1"/>
    <col min="1529" max="1529" width="9.5703125" style="4" customWidth="1"/>
    <col min="1530" max="1530" width="9.42578125" style="4" customWidth="1"/>
    <col min="1531" max="1531" width="9.7109375" style="4" customWidth="1"/>
    <col min="1532" max="1532" width="8.28515625" style="4" customWidth="1"/>
    <col min="1533" max="1533" width="8.7109375" style="4" customWidth="1"/>
    <col min="1534" max="1534" width="10.42578125" style="4" customWidth="1"/>
    <col min="1535" max="1536" width="9.140625" style="4" customWidth="1"/>
    <col min="1537" max="1537" width="10.140625" style="4" customWidth="1"/>
    <col min="1538" max="1539" width="9.5703125" style="4" customWidth="1"/>
    <col min="1540" max="1540" width="10.42578125" style="4" customWidth="1"/>
    <col min="1541" max="1541" width="7.140625" style="4" customWidth="1"/>
    <col min="1542" max="1783" width="9.140625" style="4"/>
    <col min="1784" max="1784" width="22.7109375" style="4" customWidth="1"/>
    <col min="1785" max="1785" width="9.5703125" style="4" customWidth="1"/>
    <col min="1786" max="1786" width="9.42578125" style="4" customWidth="1"/>
    <col min="1787" max="1787" width="9.7109375" style="4" customWidth="1"/>
    <col min="1788" max="1788" width="8.28515625" style="4" customWidth="1"/>
    <col min="1789" max="1789" width="8.7109375" style="4" customWidth="1"/>
    <col min="1790" max="1790" width="10.42578125" style="4" customWidth="1"/>
    <col min="1791" max="1792" width="9.140625" style="4" customWidth="1"/>
    <col min="1793" max="1793" width="10.140625" style="4" customWidth="1"/>
    <col min="1794" max="1795" width="9.5703125" style="4" customWidth="1"/>
    <col min="1796" max="1796" width="10.42578125" style="4" customWidth="1"/>
    <col min="1797" max="1797" width="7.140625" style="4" customWidth="1"/>
    <col min="1798" max="2039" width="9.140625" style="4"/>
    <col min="2040" max="2040" width="22.7109375" style="4" customWidth="1"/>
    <col min="2041" max="2041" width="9.5703125" style="4" customWidth="1"/>
    <col min="2042" max="2042" width="9.42578125" style="4" customWidth="1"/>
    <col min="2043" max="2043" width="9.7109375" style="4" customWidth="1"/>
    <col min="2044" max="2044" width="8.28515625" style="4" customWidth="1"/>
    <col min="2045" max="2045" width="8.7109375" style="4" customWidth="1"/>
    <col min="2046" max="2046" width="10.42578125" style="4" customWidth="1"/>
    <col min="2047" max="2048" width="9.140625" style="4" customWidth="1"/>
    <col min="2049" max="2049" width="10.140625" style="4" customWidth="1"/>
    <col min="2050" max="2051" width="9.5703125" style="4" customWidth="1"/>
    <col min="2052" max="2052" width="10.42578125" style="4" customWidth="1"/>
    <col min="2053" max="2053" width="7.140625" style="4" customWidth="1"/>
    <col min="2054" max="2295" width="9.140625" style="4"/>
    <col min="2296" max="2296" width="22.7109375" style="4" customWidth="1"/>
    <col min="2297" max="2297" width="9.5703125" style="4" customWidth="1"/>
    <col min="2298" max="2298" width="9.42578125" style="4" customWidth="1"/>
    <col min="2299" max="2299" width="9.7109375" style="4" customWidth="1"/>
    <col min="2300" max="2300" width="8.28515625" style="4" customWidth="1"/>
    <col min="2301" max="2301" width="8.7109375" style="4" customWidth="1"/>
    <col min="2302" max="2302" width="10.42578125" style="4" customWidth="1"/>
    <col min="2303" max="2304" width="9.140625" style="4" customWidth="1"/>
    <col min="2305" max="2305" width="10.140625" style="4" customWidth="1"/>
    <col min="2306" max="2307" width="9.5703125" style="4" customWidth="1"/>
    <col min="2308" max="2308" width="10.42578125" style="4" customWidth="1"/>
    <col min="2309" max="2309" width="7.140625" style="4" customWidth="1"/>
    <col min="2310" max="2551" width="9.140625" style="4"/>
    <col min="2552" max="2552" width="22.7109375" style="4" customWidth="1"/>
    <col min="2553" max="2553" width="9.5703125" style="4" customWidth="1"/>
    <col min="2554" max="2554" width="9.42578125" style="4" customWidth="1"/>
    <col min="2555" max="2555" width="9.7109375" style="4" customWidth="1"/>
    <col min="2556" max="2556" width="8.28515625" style="4" customWidth="1"/>
    <col min="2557" max="2557" width="8.7109375" style="4" customWidth="1"/>
    <col min="2558" max="2558" width="10.42578125" style="4" customWidth="1"/>
    <col min="2559" max="2560" width="9.140625" style="4" customWidth="1"/>
    <col min="2561" max="2561" width="10.140625" style="4" customWidth="1"/>
    <col min="2562" max="2563" width="9.5703125" style="4" customWidth="1"/>
    <col min="2564" max="2564" width="10.42578125" style="4" customWidth="1"/>
    <col min="2565" max="2565" width="7.140625" style="4" customWidth="1"/>
    <col min="2566" max="2807" width="9.140625" style="4"/>
    <col min="2808" max="2808" width="22.7109375" style="4" customWidth="1"/>
    <col min="2809" max="2809" width="9.5703125" style="4" customWidth="1"/>
    <col min="2810" max="2810" width="9.42578125" style="4" customWidth="1"/>
    <col min="2811" max="2811" width="9.7109375" style="4" customWidth="1"/>
    <col min="2812" max="2812" width="8.28515625" style="4" customWidth="1"/>
    <col min="2813" max="2813" width="8.7109375" style="4" customWidth="1"/>
    <col min="2814" max="2814" width="10.42578125" style="4" customWidth="1"/>
    <col min="2815" max="2816" width="9.140625" style="4" customWidth="1"/>
    <col min="2817" max="2817" width="10.140625" style="4" customWidth="1"/>
    <col min="2818" max="2819" width="9.5703125" style="4" customWidth="1"/>
    <col min="2820" max="2820" width="10.42578125" style="4" customWidth="1"/>
    <col min="2821" max="2821" width="7.140625" style="4" customWidth="1"/>
    <col min="2822" max="3063" width="9.140625" style="4"/>
    <col min="3064" max="3064" width="22.7109375" style="4" customWidth="1"/>
    <col min="3065" max="3065" width="9.5703125" style="4" customWidth="1"/>
    <col min="3066" max="3066" width="9.42578125" style="4" customWidth="1"/>
    <col min="3067" max="3067" width="9.7109375" style="4" customWidth="1"/>
    <col min="3068" max="3068" width="8.28515625" style="4" customWidth="1"/>
    <col min="3069" max="3069" width="8.7109375" style="4" customWidth="1"/>
    <col min="3070" max="3070" width="10.42578125" style="4" customWidth="1"/>
    <col min="3071" max="3072" width="9.140625" style="4" customWidth="1"/>
    <col min="3073" max="3073" width="10.140625" style="4" customWidth="1"/>
    <col min="3074" max="3075" width="9.5703125" style="4" customWidth="1"/>
    <col min="3076" max="3076" width="10.42578125" style="4" customWidth="1"/>
    <col min="3077" max="3077" width="7.140625" style="4" customWidth="1"/>
    <col min="3078" max="3319" width="9.140625" style="4"/>
    <col min="3320" max="3320" width="22.7109375" style="4" customWidth="1"/>
    <col min="3321" max="3321" width="9.5703125" style="4" customWidth="1"/>
    <col min="3322" max="3322" width="9.42578125" style="4" customWidth="1"/>
    <col min="3323" max="3323" width="9.7109375" style="4" customWidth="1"/>
    <col min="3324" max="3324" width="8.28515625" style="4" customWidth="1"/>
    <col min="3325" max="3325" width="8.7109375" style="4" customWidth="1"/>
    <col min="3326" max="3326" width="10.42578125" style="4" customWidth="1"/>
    <col min="3327" max="3328" width="9.140625" style="4" customWidth="1"/>
    <col min="3329" max="3329" width="10.140625" style="4" customWidth="1"/>
    <col min="3330" max="3331" width="9.5703125" style="4" customWidth="1"/>
    <col min="3332" max="3332" width="10.42578125" style="4" customWidth="1"/>
    <col min="3333" max="3333" width="7.140625" style="4" customWidth="1"/>
    <col min="3334" max="3575" width="9.140625" style="4"/>
    <col min="3576" max="3576" width="22.7109375" style="4" customWidth="1"/>
    <col min="3577" max="3577" width="9.5703125" style="4" customWidth="1"/>
    <col min="3578" max="3578" width="9.42578125" style="4" customWidth="1"/>
    <col min="3579" max="3579" width="9.7109375" style="4" customWidth="1"/>
    <col min="3580" max="3580" width="8.28515625" style="4" customWidth="1"/>
    <col min="3581" max="3581" width="8.7109375" style="4" customWidth="1"/>
    <col min="3582" max="3582" width="10.42578125" style="4" customWidth="1"/>
    <col min="3583" max="3584" width="9.140625" style="4" customWidth="1"/>
    <col min="3585" max="3585" width="10.140625" style="4" customWidth="1"/>
    <col min="3586" max="3587" width="9.5703125" style="4" customWidth="1"/>
    <col min="3588" max="3588" width="10.42578125" style="4" customWidth="1"/>
    <col min="3589" max="3589" width="7.140625" style="4" customWidth="1"/>
    <col min="3590" max="3831" width="9.140625" style="4"/>
    <col min="3832" max="3832" width="22.7109375" style="4" customWidth="1"/>
    <col min="3833" max="3833" width="9.5703125" style="4" customWidth="1"/>
    <col min="3834" max="3834" width="9.42578125" style="4" customWidth="1"/>
    <col min="3835" max="3835" width="9.7109375" style="4" customWidth="1"/>
    <col min="3836" max="3836" width="8.28515625" style="4" customWidth="1"/>
    <col min="3837" max="3837" width="8.7109375" style="4" customWidth="1"/>
    <col min="3838" max="3838" width="10.42578125" style="4" customWidth="1"/>
    <col min="3839" max="3840" width="9.140625" style="4" customWidth="1"/>
    <col min="3841" max="3841" width="10.140625" style="4" customWidth="1"/>
    <col min="3842" max="3843" width="9.5703125" style="4" customWidth="1"/>
    <col min="3844" max="3844" width="10.42578125" style="4" customWidth="1"/>
    <col min="3845" max="3845" width="7.140625" style="4" customWidth="1"/>
    <col min="3846" max="4087" width="9.140625" style="4"/>
    <col min="4088" max="4088" width="22.7109375" style="4" customWidth="1"/>
    <col min="4089" max="4089" width="9.5703125" style="4" customWidth="1"/>
    <col min="4090" max="4090" width="9.42578125" style="4" customWidth="1"/>
    <col min="4091" max="4091" width="9.7109375" style="4" customWidth="1"/>
    <col min="4092" max="4092" width="8.28515625" style="4" customWidth="1"/>
    <col min="4093" max="4093" width="8.7109375" style="4" customWidth="1"/>
    <col min="4094" max="4094" width="10.42578125" style="4" customWidth="1"/>
    <col min="4095" max="4096" width="9.140625" style="4" customWidth="1"/>
    <col min="4097" max="4097" width="10.140625" style="4" customWidth="1"/>
    <col min="4098" max="4099" width="9.5703125" style="4" customWidth="1"/>
    <col min="4100" max="4100" width="10.42578125" style="4" customWidth="1"/>
    <col min="4101" max="4101" width="7.140625" style="4" customWidth="1"/>
    <col min="4102" max="4343" width="9.140625" style="4"/>
    <col min="4344" max="4344" width="22.7109375" style="4" customWidth="1"/>
    <col min="4345" max="4345" width="9.5703125" style="4" customWidth="1"/>
    <col min="4346" max="4346" width="9.42578125" style="4" customWidth="1"/>
    <col min="4347" max="4347" width="9.7109375" style="4" customWidth="1"/>
    <col min="4348" max="4348" width="8.28515625" style="4" customWidth="1"/>
    <col min="4349" max="4349" width="8.7109375" style="4" customWidth="1"/>
    <col min="4350" max="4350" width="10.42578125" style="4" customWidth="1"/>
    <col min="4351" max="4352" width="9.140625" style="4" customWidth="1"/>
    <col min="4353" max="4353" width="10.140625" style="4" customWidth="1"/>
    <col min="4354" max="4355" width="9.5703125" style="4" customWidth="1"/>
    <col min="4356" max="4356" width="10.42578125" style="4" customWidth="1"/>
    <col min="4357" max="4357" width="7.140625" style="4" customWidth="1"/>
    <col min="4358" max="4599" width="9.140625" style="4"/>
    <col min="4600" max="4600" width="22.7109375" style="4" customWidth="1"/>
    <col min="4601" max="4601" width="9.5703125" style="4" customWidth="1"/>
    <col min="4602" max="4602" width="9.42578125" style="4" customWidth="1"/>
    <col min="4603" max="4603" width="9.7109375" style="4" customWidth="1"/>
    <col min="4604" max="4604" width="8.28515625" style="4" customWidth="1"/>
    <col min="4605" max="4605" width="8.7109375" style="4" customWidth="1"/>
    <col min="4606" max="4606" width="10.42578125" style="4" customWidth="1"/>
    <col min="4607" max="4608" width="9.140625" style="4" customWidth="1"/>
    <col min="4609" max="4609" width="10.140625" style="4" customWidth="1"/>
    <col min="4610" max="4611" width="9.5703125" style="4" customWidth="1"/>
    <col min="4612" max="4612" width="10.42578125" style="4" customWidth="1"/>
    <col min="4613" max="4613" width="7.140625" style="4" customWidth="1"/>
    <col min="4614" max="4855" width="9.140625" style="4"/>
    <col min="4856" max="4856" width="22.7109375" style="4" customWidth="1"/>
    <col min="4857" max="4857" width="9.5703125" style="4" customWidth="1"/>
    <col min="4858" max="4858" width="9.42578125" style="4" customWidth="1"/>
    <col min="4859" max="4859" width="9.7109375" style="4" customWidth="1"/>
    <col min="4860" max="4860" width="8.28515625" style="4" customWidth="1"/>
    <col min="4861" max="4861" width="8.7109375" style="4" customWidth="1"/>
    <col min="4862" max="4862" width="10.42578125" style="4" customWidth="1"/>
    <col min="4863" max="4864" width="9.140625" style="4" customWidth="1"/>
    <col min="4865" max="4865" width="10.140625" style="4" customWidth="1"/>
    <col min="4866" max="4867" width="9.5703125" style="4" customWidth="1"/>
    <col min="4868" max="4868" width="10.42578125" style="4" customWidth="1"/>
    <col min="4869" max="4869" width="7.140625" style="4" customWidth="1"/>
    <col min="4870" max="5111" width="9.140625" style="4"/>
    <col min="5112" max="5112" width="22.7109375" style="4" customWidth="1"/>
    <col min="5113" max="5113" width="9.5703125" style="4" customWidth="1"/>
    <col min="5114" max="5114" width="9.42578125" style="4" customWidth="1"/>
    <col min="5115" max="5115" width="9.7109375" style="4" customWidth="1"/>
    <col min="5116" max="5116" width="8.28515625" style="4" customWidth="1"/>
    <col min="5117" max="5117" width="8.7109375" style="4" customWidth="1"/>
    <col min="5118" max="5118" width="10.42578125" style="4" customWidth="1"/>
    <col min="5119" max="5120" width="9.140625" style="4" customWidth="1"/>
    <col min="5121" max="5121" width="10.140625" style="4" customWidth="1"/>
    <col min="5122" max="5123" width="9.5703125" style="4" customWidth="1"/>
    <col min="5124" max="5124" width="10.42578125" style="4" customWidth="1"/>
    <col min="5125" max="5125" width="7.140625" style="4" customWidth="1"/>
    <col min="5126" max="5367" width="9.140625" style="4"/>
    <col min="5368" max="5368" width="22.7109375" style="4" customWidth="1"/>
    <col min="5369" max="5369" width="9.5703125" style="4" customWidth="1"/>
    <col min="5370" max="5370" width="9.42578125" style="4" customWidth="1"/>
    <col min="5371" max="5371" width="9.7109375" style="4" customWidth="1"/>
    <col min="5372" max="5372" width="8.28515625" style="4" customWidth="1"/>
    <col min="5373" max="5373" width="8.7109375" style="4" customWidth="1"/>
    <col min="5374" max="5374" width="10.42578125" style="4" customWidth="1"/>
    <col min="5375" max="5376" width="9.140625" style="4" customWidth="1"/>
    <col min="5377" max="5377" width="10.140625" style="4" customWidth="1"/>
    <col min="5378" max="5379" width="9.5703125" style="4" customWidth="1"/>
    <col min="5380" max="5380" width="10.42578125" style="4" customWidth="1"/>
    <col min="5381" max="5381" width="7.140625" style="4" customWidth="1"/>
    <col min="5382" max="5623" width="9.140625" style="4"/>
    <col min="5624" max="5624" width="22.7109375" style="4" customWidth="1"/>
    <col min="5625" max="5625" width="9.5703125" style="4" customWidth="1"/>
    <col min="5626" max="5626" width="9.42578125" style="4" customWidth="1"/>
    <col min="5627" max="5627" width="9.7109375" style="4" customWidth="1"/>
    <col min="5628" max="5628" width="8.28515625" style="4" customWidth="1"/>
    <col min="5629" max="5629" width="8.7109375" style="4" customWidth="1"/>
    <col min="5630" max="5630" width="10.42578125" style="4" customWidth="1"/>
    <col min="5631" max="5632" width="9.140625" style="4" customWidth="1"/>
    <col min="5633" max="5633" width="10.140625" style="4" customWidth="1"/>
    <col min="5634" max="5635" width="9.5703125" style="4" customWidth="1"/>
    <col min="5636" max="5636" width="10.42578125" style="4" customWidth="1"/>
    <col min="5637" max="5637" width="7.140625" style="4" customWidth="1"/>
    <col min="5638" max="5879" width="9.140625" style="4"/>
    <col min="5880" max="5880" width="22.7109375" style="4" customWidth="1"/>
    <col min="5881" max="5881" width="9.5703125" style="4" customWidth="1"/>
    <col min="5882" max="5882" width="9.42578125" style="4" customWidth="1"/>
    <col min="5883" max="5883" width="9.7109375" style="4" customWidth="1"/>
    <col min="5884" max="5884" width="8.28515625" style="4" customWidth="1"/>
    <col min="5885" max="5885" width="8.7109375" style="4" customWidth="1"/>
    <col min="5886" max="5886" width="10.42578125" style="4" customWidth="1"/>
    <col min="5887" max="5888" width="9.140625" style="4" customWidth="1"/>
    <col min="5889" max="5889" width="10.140625" style="4" customWidth="1"/>
    <col min="5890" max="5891" width="9.5703125" style="4" customWidth="1"/>
    <col min="5892" max="5892" width="10.42578125" style="4" customWidth="1"/>
    <col min="5893" max="5893" width="7.140625" style="4" customWidth="1"/>
    <col min="5894" max="6135" width="9.140625" style="4"/>
    <col min="6136" max="6136" width="22.7109375" style="4" customWidth="1"/>
    <col min="6137" max="6137" width="9.5703125" style="4" customWidth="1"/>
    <col min="6138" max="6138" width="9.42578125" style="4" customWidth="1"/>
    <col min="6139" max="6139" width="9.7109375" style="4" customWidth="1"/>
    <col min="6140" max="6140" width="8.28515625" style="4" customWidth="1"/>
    <col min="6141" max="6141" width="8.7109375" style="4" customWidth="1"/>
    <col min="6142" max="6142" width="10.42578125" style="4" customWidth="1"/>
    <col min="6143" max="6144" width="9.140625" style="4" customWidth="1"/>
    <col min="6145" max="6145" width="10.140625" style="4" customWidth="1"/>
    <col min="6146" max="6147" width="9.5703125" style="4" customWidth="1"/>
    <col min="6148" max="6148" width="10.42578125" style="4" customWidth="1"/>
    <col min="6149" max="6149" width="7.140625" style="4" customWidth="1"/>
    <col min="6150" max="6391" width="9.140625" style="4"/>
    <col min="6392" max="6392" width="22.7109375" style="4" customWidth="1"/>
    <col min="6393" max="6393" width="9.5703125" style="4" customWidth="1"/>
    <col min="6394" max="6394" width="9.42578125" style="4" customWidth="1"/>
    <col min="6395" max="6395" width="9.7109375" style="4" customWidth="1"/>
    <col min="6396" max="6396" width="8.28515625" style="4" customWidth="1"/>
    <col min="6397" max="6397" width="8.7109375" style="4" customWidth="1"/>
    <col min="6398" max="6398" width="10.42578125" style="4" customWidth="1"/>
    <col min="6399" max="6400" width="9.140625" style="4" customWidth="1"/>
    <col min="6401" max="6401" width="10.140625" style="4" customWidth="1"/>
    <col min="6402" max="6403" width="9.5703125" style="4" customWidth="1"/>
    <col min="6404" max="6404" width="10.42578125" style="4" customWidth="1"/>
    <col min="6405" max="6405" width="7.140625" style="4" customWidth="1"/>
    <col min="6406" max="6647" width="9.140625" style="4"/>
    <col min="6648" max="6648" width="22.7109375" style="4" customWidth="1"/>
    <col min="6649" max="6649" width="9.5703125" style="4" customWidth="1"/>
    <col min="6650" max="6650" width="9.42578125" style="4" customWidth="1"/>
    <col min="6651" max="6651" width="9.7109375" style="4" customWidth="1"/>
    <col min="6652" max="6652" width="8.28515625" style="4" customWidth="1"/>
    <col min="6653" max="6653" width="8.7109375" style="4" customWidth="1"/>
    <col min="6654" max="6654" width="10.42578125" style="4" customWidth="1"/>
    <col min="6655" max="6656" width="9.140625" style="4" customWidth="1"/>
    <col min="6657" max="6657" width="10.140625" style="4" customWidth="1"/>
    <col min="6658" max="6659" width="9.5703125" style="4" customWidth="1"/>
    <col min="6660" max="6660" width="10.42578125" style="4" customWidth="1"/>
    <col min="6661" max="6661" width="7.140625" style="4" customWidth="1"/>
    <col min="6662" max="6903" width="9.140625" style="4"/>
    <col min="6904" max="6904" width="22.7109375" style="4" customWidth="1"/>
    <col min="6905" max="6905" width="9.5703125" style="4" customWidth="1"/>
    <col min="6906" max="6906" width="9.42578125" style="4" customWidth="1"/>
    <col min="6907" max="6907" width="9.7109375" style="4" customWidth="1"/>
    <col min="6908" max="6908" width="8.28515625" style="4" customWidth="1"/>
    <col min="6909" max="6909" width="8.7109375" style="4" customWidth="1"/>
    <col min="6910" max="6910" width="10.42578125" style="4" customWidth="1"/>
    <col min="6911" max="6912" width="9.140625" style="4" customWidth="1"/>
    <col min="6913" max="6913" width="10.140625" style="4" customWidth="1"/>
    <col min="6914" max="6915" width="9.5703125" style="4" customWidth="1"/>
    <col min="6916" max="6916" width="10.42578125" style="4" customWidth="1"/>
    <col min="6917" max="6917" width="7.140625" style="4" customWidth="1"/>
    <col min="6918" max="7159" width="9.140625" style="4"/>
    <col min="7160" max="7160" width="22.7109375" style="4" customWidth="1"/>
    <col min="7161" max="7161" width="9.5703125" style="4" customWidth="1"/>
    <col min="7162" max="7162" width="9.42578125" style="4" customWidth="1"/>
    <col min="7163" max="7163" width="9.7109375" style="4" customWidth="1"/>
    <col min="7164" max="7164" width="8.28515625" style="4" customWidth="1"/>
    <col min="7165" max="7165" width="8.7109375" style="4" customWidth="1"/>
    <col min="7166" max="7166" width="10.42578125" style="4" customWidth="1"/>
    <col min="7167" max="7168" width="9.140625" style="4" customWidth="1"/>
    <col min="7169" max="7169" width="10.140625" style="4" customWidth="1"/>
    <col min="7170" max="7171" width="9.5703125" style="4" customWidth="1"/>
    <col min="7172" max="7172" width="10.42578125" style="4" customWidth="1"/>
    <col min="7173" max="7173" width="7.140625" style="4" customWidth="1"/>
    <col min="7174" max="7415" width="9.140625" style="4"/>
    <col min="7416" max="7416" width="22.7109375" style="4" customWidth="1"/>
    <col min="7417" max="7417" width="9.5703125" style="4" customWidth="1"/>
    <col min="7418" max="7418" width="9.42578125" style="4" customWidth="1"/>
    <col min="7419" max="7419" width="9.7109375" style="4" customWidth="1"/>
    <col min="7420" max="7420" width="8.28515625" style="4" customWidth="1"/>
    <col min="7421" max="7421" width="8.7109375" style="4" customWidth="1"/>
    <col min="7422" max="7422" width="10.42578125" style="4" customWidth="1"/>
    <col min="7423" max="7424" width="9.140625" style="4" customWidth="1"/>
    <col min="7425" max="7425" width="10.140625" style="4" customWidth="1"/>
    <col min="7426" max="7427" width="9.5703125" style="4" customWidth="1"/>
    <col min="7428" max="7428" width="10.42578125" style="4" customWidth="1"/>
    <col min="7429" max="7429" width="7.140625" style="4" customWidth="1"/>
    <col min="7430" max="7671" width="9.140625" style="4"/>
    <col min="7672" max="7672" width="22.7109375" style="4" customWidth="1"/>
    <col min="7673" max="7673" width="9.5703125" style="4" customWidth="1"/>
    <col min="7674" max="7674" width="9.42578125" style="4" customWidth="1"/>
    <col min="7675" max="7675" width="9.7109375" style="4" customWidth="1"/>
    <col min="7676" max="7676" width="8.28515625" style="4" customWidth="1"/>
    <col min="7677" max="7677" width="8.7109375" style="4" customWidth="1"/>
    <col min="7678" max="7678" width="10.42578125" style="4" customWidth="1"/>
    <col min="7679" max="7680" width="9.140625" style="4" customWidth="1"/>
    <col min="7681" max="7681" width="10.140625" style="4" customWidth="1"/>
    <col min="7682" max="7683" width="9.5703125" style="4" customWidth="1"/>
    <col min="7684" max="7684" width="10.42578125" style="4" customWidth="1"/>
    <col min="7685" max="7685" width="7.140625" style="4" customWidth="1"/>
    <col min="7686" max="7927" width="9.140625" style="4"/>
    <col min="7928" max="7928" width="22.7109375" style="4" customWidth="1"/>
    <col min="7929" max="7929" width="9.5703125" style="4" customWidth="1"/>
    <col min="7930" max="7930" width="9.42578125" style="4" customWidth="1"/>
    <col min="7931" max="7931" width="9.7109375" style="4" customWidth="1"/>
    <col min="7932" max="7932" width="8.28515625" style="4" customWidth="1"/>
    <col min="7933" max="7933" width="8.7109375" style="4" customWidth="1"/>
    <col min="7934" max="7934" width="10.42578125" style="4" customWidth="1"/>
    <col min="7935" max="7936" width="9.140625" style="4" customWidth="1"/>
    <col min="7937" max="7937" width="10.140625" style="4" customWidth="1"/>
    <col min="7938" max="7939" width="9.5703125" style="4" customWidth="1"/>
    <col min="7940" max="7940" width="10.42578125" style="4" customWidth="1"/>
    <col min="7941" max="7941" width="7.140625" style="4" customWidth="1"/>
    <col min="7942" max="8183" width="9.140625" style="4"/>
    <col min="8184" max="8184" width="22.7109375" style="4" customWidth="1"/>
    <col min="8185" max="8185" width="9.5703125" style="4" customWidth="1"/>
    <col min="8186" max="8186" width="9.42578125" style="4" customWidth="1"/>
    <col min="8187" max="8187" width="9.7109375" style="4" customWidth="1"/>
    <col min="8188" max="8188" width="8.28515625" style="4" customWidth="1"/>
    <col min="8189" max="8189" width="8.7109375" style="4" customWidth="1"/>
    <col min="8190" max="8190" width="10.42578125" style="4" customWidth="1"/>
    <col min="8191" max="8192" width="9.140625" style="4" customWidth="1"/>
    <col min="8193" max="8193" width="10.140625" style="4" customWidth="1"/>
    <col min="8194" max="8195" width="9.5703125" style="4" customWidth="1"/>
    <col min="8196" max="8196" width="10.42578125" style="4" customWidth="1"/>
    <col min="8197" max="8197" width="7.140625" style="4" customWidth="1"/>
    <col min="8198" max="8439" width="9.140625" style="4"/>
    <col min="8440" max="8440" width="22.7109375" style="4" customWidth="1"/>
    <col min="8441" max="8441" width="9.5703125" style="4" customWidth="1"/>
    <col min="8442" max="8442" width="9.42578125" style="4" customWidth="1"/>
    <col min="8443" max="8443" width="9.7109375" style="4" customWidth="1"/>
    <col min="8444" max="8444" width="8.28515625" style="4" customWidth="1"/>
    <col min="8445" max="8445" width="8.7109375" style="4" customWidth="1"/>
    <col min="8446" max="8446" width="10.42578125" style="4" customWidth="1"/>
    <col min="8447" max="8448" width="9.140625" style="4" customWidth="1"/>
    <col min="8449" max="8449" width="10.140625" style="4" customWidth="1"/>
    <col min="8450" max="8451" width="9.5703125" style="4" customWidth="1"/>
    <col min="8452" max="8452" width="10.42578125" style="4" customWidth="1"/>
    <col min="8453" max="8453" width="7.140625" style="4" customWidth="1"/>
    <col min="8454" max="8695" width="9.140625" style="4"/>
    <col min="8696" max="8696" width="22.7109375" style="4" customWidth="1"/>
    <col min="8697" max="8697" width="9.5703125" style="4" customWidth="1"/>
    <col min="8698" max="8698" width="9.42578125" style="4" customWidth="1"/>
    <col min="8699" max="8699" width="9.7109375" style="4" customWidth="1"/>
    <col min="8700" max="8700" width="8.28515625" style="4" customWidth="1"/>
    <col min="8701" max="8701" width="8.7109375" style="4" customWidth="1"/>
    <col min="8702" max="8702" width="10.42578125" style="4" customWidth="1"/>
    <col min="8703" max="8704" width="9.140625" style="4" customWidth="1"/>
    <col min="8705" max="8705" width="10.140625" style="4" customWidth="1"/>
    <col min="8706" max="8707" width="9.5703125" style="4" customWidth="1"/>
    <col min="8708" max="8708" width="10.42578125" style="4" customWidth="1"/>
    <col min="8709" max="8709" width="7.140625" style="4" customWidth="1"/>
    <col min="8710" max="8951" width="9.140625" style="4"/>
    <col min="8952" max="8952" width="22.7109375" style="4" customWidth="1"/>
    <col min="8953" max="8953" width="9.5703125" style="4" customWidth="1"/>
    <col min="8954" max="8954" width="9.42578125" style="4" customWidth="1"/>
    <col min="8955" max="8955" width="9.7109375" style="4" customWidth="1"/>
    <col min="8956" max="8956" width="8.28515625" style="4" customWidth="1"/>
    <col min="8957" max="8957" width="8.7109375" style="4" customWidth="1"/>
    <col min="8958" max="8958" width="10.42578125" style="4" customWidth="1"/>
    <col min="8959" max="8960" width="9.140625" style="4" customWidth="1"/>
    <col min="8961" max="8961" width="10.140625" style="4" customWidth="1"/>
    <col min="8962" max="8963" width="9.5703125" style="4" customWidth="1"/>
    <col min="8964" max="8964" width="10.42578125" style="4" customWidth="1"/>
    <col min="8965" max="8965" width="7.140625" style="4" customWidth="1"/>
    <col min="8966" max="9207" width="9.140625" style="4"/>
    <col min="9208" max="9208" width="22.7109375" style="4" customWidth="1"/>
    <col min="9209" max="9209" width="9.5703125" style="4" customWidth="1"/>
    <col min="9210" max="9210" width="9.42578125" style="4" customWidth="1"/>
    <col min="9211" max="9211" width="9.7109375" style="4" customWidth="1"/>
    <col min="9212" max="9212" width="8.28515625" style="4" customWidth="1"/>
    <col min="9213" max="9213" width="8.7109375" style="4" customWidth="1"/>
    <col min="9214" max="9214" width="10.42578125" style="4" customWidth="1"/>
    <col min="9215" max="9216" width="9.140625" style="4" customWidth="1"/>
    <col min="9217" max="9217" width="10.140625" style="4" customWidth="1"/>
    <col min="9218" max="9219" width="9.5703125" style="4" customWidth="1"/>
    <col min="9220" max="9220" width="10.42578125" style="4" customWidth="1"/>
    <col min="9221" max="9221" width="7.140625" style="4" customWidth="1"/>
    <col min="9222" max="9463" width="9.140625" style="4"/>
    <col min="9464" max="9464" width="22.7109375" style="4" customWidth="1"/>
    <col min="9465" max="9465" width="9.5703125" style="4" customWidth="1"/>
    <col min="9466" max="9466" width="9.42578125" style="4" customWidth="1"/>
    <col min="9467" max="9467" width="9.7109375" style="4" customWidth="1"/>
    <col min="9468" max="9468" width="8.28515625" style="4" customWidth="1"/>
    <col min="9469" max="9469" width="8.7109375" style="4" customWidth="1"/>
    <col min="9470" max="9470" width="10.42578125" style="4" customWidth="1"/>
    <col min="9471" max="9472" width="9.140625" style="4" customWidth="1"/>
    <col min="9473" max="9473" width="10.140625" style="4" customWidth="1"/>
    <col min="9474" max="9475" width="9.5703125" style="4" customWidth="1"/>
    <col min="9476" max="9476" width="10.42578125" style="4" customWidth="1"/>
    <col min="9477" max="9477" width="7.140625" style="4" customWidth="1"/>
    <col min="9478" max="9719" width="9.140625" style="4"/>
    <col min="9720" max="9720" width="22.7109375" style="4" customWidth="1"/>
    <col min="9721" max="9721" width="9.5703125" style="4" customWidth="1"/>
    <col min="9722" max="9722" width="9.42578125" style="4" customWidth="1"/>
    <col min="9723" max="9723" width="9.7109375" style="4" customWidth="1"/>
    <col min="9724" max="9724" width="8.28515625" style="4" customWidth="1"/>
    <col min="9725" max="9725" width="8.7109375" style="4" customWidth="1"/>
    <col min="9726" max="9726" width="10.42578125" style="4" customWidth="1"/>
    <col min="9727" max="9728" width="9.140625" style="4" customWidth="1"/>
    <col min="9729" max="9729" width="10.140625" style="4" customWidth="1"/>
    <col min="9730" max="9731" width="9.5703125" style="4" customWidth="1"/>
    <col min="9732" max="9732" width="10.42578125" style="4" customWidth="1"/>
    <col min="9733" max="9733" width="7.140625" style="4" customWidth="1"/>
    <col min="9734" max="9975" width="9.140625" style="4"/>
    <col min="9976" max="9976" width="22.7109375" style="4" customWidth="1"/>
    <col min="9977" max="9977" width="9.5703125" style="4" customWidth="1"/>
    <col min="9978" max="9978" width="9.42578125" style="4" customWidth="1"/>
    <col min="9979" max="9979" width="9.7109375" style="4" customWidth="1"/>
    <col min="9980" max="9980" width="8.28515625" style="4" customWidth="1"/>
    <col min="9981" max="9981" width="8.7109375" style="4" customWidth="1"/>
    <col min="9982" max="9982" width="10.42578125" style="4" customWidth="1"/>
    <col min="9983" max="9984" width="9.140625" style="4" customWidth="1"/>
    <col min="9985" max="9985" width="10.140625" style="4" customWidth="1"/>
    <col min="9986" max="9987" width="9.5703125" style="4" customWidth="1"/>
    <col min="9988" max="9988" width="10.42578125" style="4" customWidth="1"/>
    <col min="9989" max="9989" width="7.140625" style="4" customWidth="1"/>
    <col min="9990" max="10231" width="9.140625" style="4"/>
    <col min="10232" max="10232" width="22.7109375" style="4" customWidth="1"/>
    <col min="10233" max="10233" width="9.5703125" style="4" customWidth="1"/>
    <col min="10234" max="10234" width="9.42578125" style="4" customWidth="1"/>
    <col min="10235" max="10235" width="9.7109375" style="4" customWidth="1"/>
    <col min="10236" max="10236" width="8.28515625" style="4" customWidth="1"/>
    <col min="10237" max="10237" width="8.7109375" style="4" customWidth="1"/>
    <col min="10238" max="10238" width="10.42578125" style="4" customWidth="1"/>
    <col min="10239" max="10240" width="9.140625" style="4" customWidth="1"/>
    <col min="10241" max="10241" width="10.140625" style="4" customWidth="1"/>
    <col min="10242" max="10243" width="9.5703125" style="4" customWidth="1"/>
    <col min="10244" max="10244" width="10.42578125" style="4" customWidth="1"/>
    <col min="10245" max="10245" width="7.140625" style="4" customWidth="1"/>
    <col min="10246" max="10487" width="9.140625" style="4"/>
    <col min="10488" max="10488" width="22.7109375" style="4" customWidth="1"/>
    <col min="10489" max="10489" width="9.5703125" style="4" customWidth="1"/>
    <col min="10490" max="10490" width="9.42578125" style="4" customWidth="1"/>
    <col min="10491" max="10491" width="9.7109375" style="4" customWidth="1"/>
    <col min="10492" max="10492" width="8.28515625" style="4" customWidth="1"/>
    <col min="10493" max="10493" width="8.7109375" style="4" customWidth="1"/>
    <col min="10494" max="10494" width="10.42578125" style="4" customWidth="1"/>
    <col min="10495" max="10496" width="9.140625" style="4" customWidth="1"/>
    <col min="10497" max="10497" width="10.140625" style="4" customWidth="1"/>
    <col min="10498" max="10499" width="9.5703125" style="4" customWidth="1"/>
    <col min="10500" max="10500" width="10.42578125" style="4" customWidth="1"/>
    <col min="10501" max="10501" width="7.140625" style="4" customWidth="1"/>
    <col min="10502" max="10743" width="9.140625" style="4"/>
    <col min="10744" max="10744" width="22.7109375" style="4" customWidth="1"/>
    <col min="10745" max="10745" width="9.5703125" style="4" customWidth="1"/>
    <col min="10746" max="10746" width="9.42578125" style="4" customWidth="1"/>
    <col min="10747" max="10747" width="9.7109375" style="4" customWidth="1"/>
    <col min="10748" max="10748" width="8.28515625" style="4" customWidth="1"/>
    <col min="10749" max="10749" width="8.7109375" style="4" customWidth="1"/>
    <col min="10750" max="10750" width="10.42578125" style="4" customWidth="1"/>
    <col min="10751" max="10752" width="9.140625" style="4" customWidth="1"/>
    <col min="10753" max="10753" width="10.140625" style="4" customWidth="1"/>
    <col min="10754" max="10755" width="9.5703125" style="4" customWidth="1"/>
    <col min="10756" max="10756" width="10.42578125" style="4" customWidth="1"/>
    <col min="10757" max="10757" width="7.140625" style="4" customWidth="1"/>
    <col min="10758" max="10999" width="9.140625" style="4"/>
    <col min="11000" max="11000" width="22.7109375" style="4" customWidth="1"/>
    <col min="11001" max="11001" width="9.5703125" style="4" customWidth="1"/>
    <col min="11002" max="11002" width="9.42578125" style="4" customWidth="1"/>
    <col min="11003" max="11003" width="9.7109375" style="4" customWidth="1"/>
    <col min="11004" max="11004" width="8.28515625" style="4" customWidth="1"/>
    <col min="11005" max="11005" width="8.7109375" style="4" customWidth="1"/>
    <col min="11006" max="11006" width="10.42578125" style="4" customWidth="1"/>
    <col min="11007" max="11008" width="9.140625" style="4" customWidth="1"/>
    <col min="11009" max="11009" width="10.140625" style="4" customWidth="1"/>
    <col min="11010" max="11011" width="9.5703125" style="4" customWidth="1"/>
    <col min="11012" max="11012" width="10.42578125" style="4" customWidth="1"/>
    <col min="11013" max="11013" width="7.140625" style="4" customWidth="1"/>
    <col min="11014" max="11255" width="9.140625" style="4"/>
    <col min="11256" max="11256" width="22.7109375" style="4" customWidth="1"/>
    <col min="11257" max="11257" width="9.5703125" style="4" customWidth="1"/>
    <col min="11258" max="11258" width="9.42578125" style="4" customWidth="1"/>
    <col min="11259" max="11259" width="9.7109375" style="4" customWidth="1"/>
    <col min="11260" max="11260" width="8.28515625" style="4" customWidth="1"/>
    <col min="11261" max="11261" width="8.7109375" style="4" customWidth="1"/>
    <col min="11262" max="11262" width="10.42578125" style="4" customWidth="1"/>
    <col min="11263" max="11264" width="9.140625" style="4" customWidth="1"/>
    <col min="11265" max="11265" width="10.140625" style="4" customWidth="1"/>
    <col min="11266" max="11267" width="9.5703125" style="4" customWidth="1"/>
    <col min="11268" max="11268" width="10.42578125" style="4" customWidth="1"/>
    <col min="11269" max="11269" width="7.140625" style="4" customWidth="1"/>
    <col min="11270" max="11511" width="9.140625" style="4"/>
    <col min="11512" max="11512" width="22.7109375" style="4" customWidth="1"/>
    <col min="11513" max="11513" width="9.5703125" style="4" customWidth="1"/>
    <col min="11514" max="11514" width="9.42578125" style="4" customWidth="1"/>
    <col min="11515" max="11515" width="9.7109375" style="4" customWidth="1"/>
    <col min="11516" max="11516" width="8.28515625" style="4" customWidth="1"/>
    <col min="11517" max="11517" width="8.7109375" style="4" customWidth="1"/>
    <col min="11518" max="11518" width="10.42578125" style="4" customWidth="1"/>
    <col min="11519" max="11520" width="9.140625" style="4" customWidth="1"/>
    <col min="11521" max="11521" width="10.140625" style="4" customWidth="1"/>
    <col min="11522" max="11523" width="9.5703125" style="4" customWidth="1"/>
    <col min="11524" max="11524" width="10.42578125" style="4" customWidth="1"/>
    <col min="11525" max="11525" width="7.140625" style="4" customWidth="1"/>
    <col min="11526" max="11767" width="9.140625" style="4"/>
    <col min="11768" max="11768" width="22.7109375" style="4" customWidth="1"/>
    <col min="11769" max="11769" width="9.5703125" style="4" customWidth="1"/>
    <col min="11770" max="11770" width="9.42578125" style="4" customWidth="1"/>
    <col min="11771" max="11771" width="9.7109375" style="4" customWidth="1"/>
    <col min="11772" max="11772" width="8.28515625" style="4" customWidth="1"/>
    <col min="11773" max="11773" width="8.7109375" style="4" customWidth="1"/>
    <col min="11774" max="11774" width="10.42578125" style="4" customWidth="1"/>
    <col min="11775" max="11776" width="9.140625" style="4" customWidth="1"/>
    <col min="11777" max="11777" width="10.140625" style="4" customWidth="1"/>
    <col min="11778" max="11779" width="9.5703125" style="4" customWidth="1"/>
    <col min="11780" max="11780" width="10.42578125" style="4" customWidth="1"/>
    <col min="11781" max="11781" width="7.140625" style="4" customWidth="1"/>
    <col min="11782" max="12023" width="9.140625" style="4"/>
    <col min="12024" max="12024" width="22.7109375" style="4" customWidth="1"/>
    <col min="12025" max="12025" width="9.5703125" style="4" customWidth="1"/>
    <col min="12026" max="12026" width="9.42578125" style="4" customWidth="1"/>
    <col min="12027" max="12027" width="9.7109375" style="4" customWidth="1"/>
    <col min="12028" max="12028" width="8.28515625" style="4" customWidth="1"/>
    <col min="12029" max="12029" width="8.7109375" style="4" customWidth="1"/>
    <col min="12030" max="12030" width="10.42578125" style="4" customWidth="1"/>
    <col min="12031" max="12032" width="9.140625" style="4" customWidth="1"/>
    <col min="12033" max="12033" width="10.140625" style="4" customWidth="1"/>
    <col min="12034" max="12035" width="9.5703125" style="4" customWidth="1"/>
    <col min="12036" max="12036" width="10.42578125" style="4" customWidth="1"/>
    <col min="12037" max="12037" width="7.140625" style="4" customWidth="1"/>
    <col min="12038" max="12279" width="9.140625" style="4"/>
    <col min="12280" max="12280" width="22.7109375" style="4" customWidth="1"/>
    <col min="12281" max="12281" width="9.5703125" style="4" customWidth="1"/>
    <col min="12282" max="12282" width="9.42578125" style="4" customWidth="1"/>
    <col min="12283" max="12283" width="9.7109375" style="4" customWidth="1"/>
    <col min="12284" max="12284" width="8.28515625" style="4" customWidth="1"/>
    <col min="12285" max="12285" width="8.7109375" style="4" customWidth="1"/>
    <col min="12286" max="12286" width="10.42578125" style="4" customWidth="1"/>
    <col min="12287" max="12288" width="9.140625" style="4" customWidth="1"/>
    <col min="12289" max="12289" width="10.140625" style="4" customWidth="1"/>
    <col min="12290" max="12291" width="9.5703125" style="4" customWidth="1"/>
    <col min="12292" max="12292" width="10.42578125" style="4" customWidth="1"/>
    <col min="12293" max="12293" width="7.140625" style="4" customWidth="1"/>
    <col min="12294" max="12535" width="9.140625" style="4"/>
    <col min="12536" max="12536" width="22.7109375" style="4" customWidth="1"/>
    <col min="12537" max="12537" width="9.5703125" style="4" customWidth="1"/>
    <col min="12538" max="12538" width="9.42578125" style="4" customWidth="1"/>
    <col min="12539" max="12539" width="9.7109375" style="4" customWidth="1"/>
    <col min="12540" max="12540" width="8.28515625" style="4" customWidth="1"/>
    <col min="12541" max="12541" width="8.7109375" style="4" customWidth="1"/>
    <col min="12542" max="12542" width="10.42578125" style="4" customWidth="1"/>
    <col min="12543" max="12544" width="9.140625" style="4" customWidth="1"/>
    <col min="12545" max="12545" width="10.140625" style="4" customWidth="1"/>
    <col min="12546" max="12547" width="9.5703125" style="4" customWidth="1"/>
    <col min="12548" max="12548" width="10.42578125" style="4" customWidth="1"/>
    <col min="12549" max="12549" width="7.140625" style="4" customWidth="1"/>
    <col min="12550" max="12791" width="9.140625" style="4"/>
    <col min="12792" max="12792" width="22.7109375" style="4" customWidth="1"/>
    <col min="12793" max="12793" width="9.5703125" style="4" customWidth="1"/>
    <col min="12794" max="12794" width="9.42578125" style="4" customWidth="1"/>
    <col min="12795" max="12795" width="9.7109375" style="4" customWidth="1"/>
    <col min="12796" max="12796" width="8.28515625" style="4" customWidth="1"/>
    <col min="12797" max="12797" width="8.7109375" style="4" customWidth="1"/>
    <col min="12798" max="12798" width="10.42578125" style="4" customWidth="1"/>
    <col min="12799" max="12800" width="9.140625" style="4" customWidth="1"/>
    <col min="12801" max="12801" width="10.140625" style="4" customWidth="1"/>
    <col min="12802" max="12803" width="9.5703125" style="4" customWidth="1"/>
    <col min="12804" max="12804" width="10.42578125" style="4" customWidth="1"/>
    <col min="12805" max="12805" width="7.140625" style="4" customWidth="1"/>
    <col min="12806" max="13047" width="9.140625" style="4"/>
    <col min="13048" max="13048" width="22.7109375" style="4" customWidth="1"/>
    <col min="13049" max="13049" width="9.5703125" style="4" customWidth="1"/>
    <col min="13050" max="13050" width="9.42578125" style="4" customWidth="1"/>
    <col min="13051" max="13051" width="9.7109375" style="4" customWidth="1"/>
    <col min="13052" max="13052" width="8.28515625" style="4" customWidth="1"/>
    <col min="13053" max="13053" width="8.7109375" style="4" customWidth="1"/>
    <col min="13054" max="13054" width="10.42578125" style="4" customWidth="1"/>
    <col min="13055" max="13056" width="9.140625" style="4" customWidth="1"/>
    <col min="13057" max="13057" width="10.140625" style="4" customWidth="1"/>
    <col min="13058" max="13059" width="9.5703125" style="4" customWidth="1"/>
    <col min="13060" max="13060" width="10.42578125" style="4" customWidth="1"/>
    <col min="13061" max="13061" width="7.140625" style="4" customWidth="1"/>
    <col min="13062" max="13303" width="9.140625" style="4"/>
    <col min="13304" max="13304" width="22.7109375" style="4" customWidth="1"/>
    <col min="13305" max="13305" width="9.5703125" style="4" customWidth="1"/>
    <col min="13306" max="13306" width="9.42578125" style="4" customWidth="1"/>
    <col min="13307" max="13307" width="9.7109375" style="4" customWidth="1"/>
    <col min="13308" max="13308" width="8.28515625" style="4" customWidth="1"/>
    <col min="13309" max="13309" width="8.7109375" style="4" customWidth="1"/>
    <col min="13310" max="13310" width="10.42578125" style="4" customWidth="1"/>
    <col min="13311" max="13312" width="9.140625" style="4" customWidth="1"/>
    <col min="13313" max="13313" width="10.140625" style="4" customWidth="1"/>
    <col min="13314" max="13315" width="9.5703125" style="4" customWidth="1"/>
    <col min="13316" max="13316" width="10.42578125" style="4" customWidth="1"/>
    <col min="13317" max="13317" width="7.140625" style="4" customWidth="1"/>
    <col min="13318" max="13559" width="9.140625" style="4"/>
    <col min="13560" max="13560" width="22.7109375" style="4" customWidth="1"/>
    <col min="13561" max="13561" width="9.5703125" style="4" customWidth="1"/>
    <col min="13562" max="13562" width="9.42578125" style="4" customWidth="1"/>
    <col min="13563" max="13563" width="9.7109375" style="4" customWidth="1"/>
    <col min="13564" max="13564" width="8.28515625" style="4" customWidth="1"/>
    <col min="13565" max="13565" width="8.7109375" style="4" customWidth="1"/>
    <col min="13566" max="13566" width="10.42578125" style="4" customWidth="1"/>
    <col min="13567" max="13568" width="9.140625" style="4" customWidth="1"/>
    <col min="13569" max="13569" width="10.140625" style="4" customWidth="1"/>
    <col min="13570" max="13571" width="9.5703125" style="4" customWidth="1"/>
    <col min="13572" max="13572" width="10.42578125" style="4" customWidth="1"/>
    <col min="13573" max="13573" width="7.140625" style="4" customWidth="1"/>
    <col min="13574" max="13815" width="9.140625" style="4"/>
    <col min="13816" max="13816" width="22.7109375" style="4" customWidth="1"/>
    <col min="13817" max="13817" width="9.5703125" style="4" customWidth="1"/>
    <col min="13818" max="13818" width="9.42578125" style="4" customWidth="1"/>
    <col min="13819" max="13819" width="9.7109375" style="4" customWidth="1"/>
    <col min="13820" max="13820" width="8.28515625" style="4" customWidth="1"/>
    <col min="13821" max="13821" width="8.7109375" style="4" customWidth="1"/>
    <col min="13822" max="13822" width="10.42578125" style="4" customWidth="1"/>
    <col min="13823" max="13824" width="9.140625" style="4" customWidth="1"/>
    <col min="13825" max="13825" width="10.140625" style="4" customWidth="1"/>
    <col min="13826" max="13827" width="9.5703125" style="4" customWidth="1"/>
    <col min="13828" max="13828" width="10.42578125" style="4" customWidth="1"/>
    <col min="13829" max="13829" width="7.140625" style="4" customWidth="1"/>
    <col min="13830" max="14071" width="9.140625" style="4"/>
    <col min="14072" max="14072" width="22.7109375" style="4" customWidth="1"/>
    <col min="14073" max="14073" width="9.5703125" style="4" customWidth="1"/>
    <col min="14074" max="14074" width="9.42578125" style="4" customWidth="1"/>
    <col min="14075" max="14075" width="9.7109375" style="4" customWidth="1"/>
    <col min="14076" max="14076" width="8.28515625" style="4" customWidth="1"/>
    <col min="14077" max="14077" width="8.7109375" style="4" customWidth="1"/>
    <col min="14078" max="14078" width="10.42578125" style="4" customWidth="1"/>
    <col min="14079" max="14080" width="9.140625" style="4" customWidth="1"/>
    <col min="14081" max="14081" width="10.140625" style="4" customWidth="1"/>
    <col min="14082" max="14083" width="9.5703125" style="4" customWidth="1"/>
    <col min="14084" max="14084" width="10.42578125" style="4" customWidth="1"/>
    <col min="14085" max="14085" width="7.140625" style="4" customWidth="1"/>
    <col min="14086" max="14327" width="9.140625" style="4"/>
    <col min="14328" max="14328" width="22.7109375" style="4" customWidth="1"/>
    <col min="14329" max="14329" width="9.5703125" style="4" customWidth="1"/>
    <col min="14330" max="14330" width="9.42578125" style="4" customWidth="1"/>
    <col min="14331" max="14331" width="9.7109375" style="4" customWidth="1"/>
    <col min="14332" max="14332" width="8.28515625" style="4" customWidth="1"/>
    <col min="14333" max="14333" width="8.7109375" style="4" customWidth="1"/>
    <col min="14334" max="14334" width="10.42578125" style="4" customWidth="1"/>
    <col min="14335" max="14336" width="9.140625" style="4" customWidth="1"/>
    <col min="14337" max="14337" width="10.140625" style="4" customWidth="1"/>
    <col min="14338" max="14339" width="9.5703125" style="4" customWidth="1"/>
    <col min="14340" max="14340" width="10.42578125" style="4" customWidth="1"/>
    <col min="14341" max="14341" width="7.140625" style="4" customWidth="1"/>
    <col min="14342" max="14583" width="9.140625" style="4"/>
    <col min="14584" max="14584" width="22.7109375" style="4" customWidth="1"/>
    <col min="14585" max="14585" width="9.5703125" style="4" customWidth="1"/>
    <col min="14586" max="14586" width="9.42578125" style="4" customWidth="1"/>
    <col min="14587" max="14587" width="9.7109375" style="4" customWidth="1"/>
    <col min="14588" max="14588" width="8.28515625" style="4" customWidth="1"/>
    <col min="14589" max="14589" width="8.7109375" style="4" customWidth="1"/>
    <col min="14590" max="14590" width="10.42578125" style="4" customWidth="1"/>
    <col min="14591" max="14592" width="9.140625" style="4" customWidth="1"/>
    <col min="14593" max="14593" width="10.140625" style="4" customWidth="1"/>
    <col min="14594" max="14595" width="9.5703125" style="4" customWidth="1"/>
    <col min="14596" max="14596" width="10.42578125" style="4" customWidth="1"/>
    <col min="14597" max="14597" width="7.140625" style="4" customWidth="1"/>
    <col min="14598" max="14839" width="9.140625" style="4"/>
    <col min="14840" max="14840" width="22.7109375" style="4" customWidth="1"/>
    <col min="14841" max="14841" width="9.5703125" style="4" customWidth="1"/>
    <col min="14842" max="14842" width="9.42578125" style="4" customWidth="1"/>
    <col min="14843" max="14843" width="9.7109375" style="4" customWidth="1"/>
    <col min="14844" max="14844" width="8.28515625" style="4" customWidth="1"/>
    <col min="14845" max="14845" width="8.7109375" style="4" customWidth="1"/>
    <col min="14846" max="14846" width="10.42578125" style="4" customWidth="1"/>
    <col min="14847" max="14848" width="9.140625" style="4" customWidth="1"/>
    <col min="14849" max="14849" width="10.140625" style="4" customWidth="1"/>
    <col min="14850" max="14851" width="9.5703125" style="4" customWidth="1"/>
    <col min="14852" max="14852" width="10.42578125" style="4" customWidth="1"/>
    <col min="14853" max="14853" width="7.140625" style="4" customWidth="1"/>
    <col min="14854" max="15095" width="9.140625" style="4"/>
    <col min="15096" max="15096" width="22.7109375" style="4" customWidth="1"/>
    <col min="15097" max="15097" width="9.5703125" style="4" customWidth="1"/>
    <col min="15098" max="15098" width="9.42578125" style="4" customWidth="1"/>
    <col min="15099" max="15099" width="9.7109375" style="4" customWidth="1"/>
    <col min="15100" max="15100" width="8.28515625" style="4" customWidth="1"/>
    <col min="15101" max="15101" width="8.7109375" style="4" customWidth="1"/>
    <col min="15102" max="15102" width="10.42578125" style="4" customWidth="1"/>
    <col min="15103" max="15104" width="9.140625" style="4" customWidth="1"/>
    <col min="15105" max="15105" width="10.140625" style="4" customWidth="1"/>
    <col min="15106" max="15107" width="9.5703125" style="4" customWidth="1"/>
    <col min="15108" max="15108" width="10.42578125" style="4" customWidth="1"/>
    <col min="15109" max="15109" width="7.140625" style="4" customWidth="1"/>
    <col min="15110" max="15351" width="9.140625" style="4"/>
    <col min="15352" max="15352" width="22.7109375" style="4" customWidth="1"/>
    <col min="15353" max="15353" width="9.5703125" style="4" customWidth="1"/>
    <col min="15354" max="15354" width="9.42578125" style="4" customWidth="1"/>
    <col min="15355" max="15355" width="9.7109375" style="4" customWidth="1"/>
    <col min="15356" max="15356" width="8.28515625" style="4" customWidth="1"/>
    <col min="15357" max="15357" width="8.7109375" style="4" customWidth="1"/>
    <col min="15358" max="15358" width="10.42578125" style="4" customWidth="1"/>
    <col min="15359" max="15360" width="9.140625" style="4" customWidth="1"/>
    <col min="15361" max="15361" width="10.140625" style="4" customWidth="1"/>
    <col min="15362" max="15363" width="9.5703125" style="4" customWidth="1"/>
    <col min="15364" max="15364" width="10.42578125" style="4" customWidth="1"/>
    <col min="15365" max="15365" width="7.140625" style="4" customWidth="1"/>
    <col min="15366" max="15607" width="9.140625" style="4"/>
    <col min="15608" max="15608" width="22.7109375" style="4" customWidth="1"/>
    <col min="15609" max="15609" width="9.5703125" style="4" customWidth="1"/>
    <col min="15610" max="15610" width="9.42578125" style="4" customWidth="1"/>
    <col min="15611" max="15611" width="9.7109375" style="4" customWidth="1"/>
    <col min="15612" max="15612" width="8.28515625" style="4" customWidth="1"/>
    <col min="15613" max="15613" width="8.7109375" style="4" customWidth="1"/>
    <col min="15614" max="15614" width="10.42578125" style="4" customWidth="1"/>
    <col min="15615" max="15616" width="9.140625" style="4" customWidth="1"/>
    <col min="15617" max="15617" width="10.140625" style="4" customWidth="1"/>
    <col min="15618" max="15619" width="9.5703125" style="4" customWidth="1"/>
    <col min="15620" max="15620" width="10.42578125" style="4" customWidth="1"/>
    <col min="15621" max="15621" width="7.140625" style="4" customWidth="1"/>
    <col min="15622" max="15863" width="9.140625" style="4"/>
    <col min="15864" max="15864" width="22.7109375" style="4" customWidth="1"/>
    <col min="15865" max="15865" width="9.5703125" style="4" customWidth="1"/>
    <col min="15866" max="15866" width="9.42578125" style="4" customWidth="1"/>
    <col min="15867" max="15867" width="9.7109375" style="4" customWidth="1"/>
    <col min="15868" max="15868" width="8.28515625" style="4" customWidth="1"/>
    <col min="15869" max="15869" width="8.7109375" style="4" customWidth="1"/>
    <col min="15870" max="15870" width="10.42578125" style="4" customWidth="1"/>
    <col min="15871" max="15872" width="9.140625" style="4" customWidth="1"/>
    <col min="15873" max="15873" width="10.140625" style="4" customWidth="1"/>
    <col min="15874" max="15875" width="9.5703125" style="4" customWidth="1"/>
    <col min="15876" max="15876" width="10.42578125" style="4" customWidth="1"/>
    <col min="15877" max="15877" width="7.140625" style="4" customWidth="1"/>
    <col min="15878" max="16119" width="9.140625" style="4"/>
    <col min="16120" max="16120" width="22.7109375" style="4" customWidth="1"/>
    <col min="16121" max="16121" width="9.5703125" style="4" customWidth="1"/>
    <col min="16122" max="16122" width="9.42578125" style="4" customWidth="1"/>
    <col min="16123" max="16123" width="9.7109375" style="4" customWidth="1"/>
    <col min="16124" max="16124" width="8.28515625" style="4" customWidth="1"/>
    <col min="16125" max="16125" width="8.7109375" style="4" customWidth="1"/>
    <col min="16126" max="16126" width="10.42578125" style="4" customWidth="1"/>
    <col min="16127" max="16128" width="9.140625" style="4" customWidth="1"/>
    <col min="16129" max="16129" width="10.140625" style="4" customWidth="1"/>
    <col min="16130" max="16131" width="9.5703125" style="4" customWidth="1"/>
    <col min="16132" max="16132" width="10.42578125" style="4" customWidth="1"/>
    <col min="16133" max="16133" width="7.140625" style="4" customWidth="1"/>
    <col min="16134" max="16384" width="9.140625" style="4"/>
  </cols>
  <sheetData>
    <row r="1" spans="1:23" ht="29.25" customHeight="1">
      <c r="A1" s="435" t="s">
        <v>143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  <c r="P1" s="435"/>
    </row>
    <row r="2" spans="1:23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8"/>
      <c r="N2" s="68"/>
      <c r="O2" s="68"/>
      <c r="P2" s="70" t="s">
        <v>101</v>
      </c>
    </row>
    <row r="3" spans="1:23" ht="15" customHeight="1">
      <c r="A3" s="423"/>
      <c r="B3" s="413" t="s">
        <v>113</v>
      </c>
      <c r="C3" s="413"/>
      <c r="D3" s="413"/>
      <c r="E3" s="414" t="s">
        <v>59</v>
      </c>
      <c r="F3" s="415"/>
      <c r="G3" s="415"/>
      <c r="H3" s="415"/>
      <c r="I3" s="415"/>
      <c r="J3" s="415"/>
      <c r="K3" s="417" t="s">
        <v>120</v>
      </c>
      <c r="L3" s="418"/>
      <c r="M3" s="419"/>
      <c r="N3" s="413" t="s">
        <v>60</v>
      </c>
      <c r="O3" s="413"/>
      <c r="P3" s="414"/>
      <c r="Q3" s="5"/>
    </row>
    <row r="4" spans="1:23" ht="34.5" customHeight="1">
      <c r="A4" s="423"/>
      <c r="B4" s="413"/>
      <c r="C4" s="413"/>
      <c r="D4" s="413"/>
      <c r="E4" s="413" t="s">
        <v>58</v>
      </c>
      <c r="F4" s="413"/>
      <c r="G4" s="413"/>
      <c r="H4" s="413" t="s">
        <v>57</v>
      </c>
      <c r="I4" s="413"/>
      <c r="J4" s="413"/>
      <c r="K4" s="420"/>
      <c r="L4" s="421"/>
      <c r="M4" s="422"/>
      <c r="N4" s="413"/>
      <c r="O4" s="413"/>
      <c r="P4" s="414"/>
      <c r="Q4" s="5"/>
    </row>
    <row r="5" spans="1:23" ht="36.75" customHeight="1">
      <c r="A5" s="423"/>
      <c r="B5" s="275" t="s">
        <v>139</v>
      </c>
      <c r="C5" s="275" t="s">
        <v>112</v>
      </c>
      <c r="D5" s="275" t="s">
        <v>142</v>
      </c>
      <c r="E5" s="275" t="s">
        <v>139</v>
      </c>
      <c r="F5" s="275" t="s">
        <v>112</v>
      </c>
      <c r="G5" s="275" t="s">
        <v>142</v>
      </c>
      <c r="H5" s="275" t="s">
        <v>139</v>
      </c>
      <c r="I5" s="275" t="s">
        <v>112</v>
      </c>
      <c r="J5" s="275" t="s">
        <v>142</v>
      </c>
      <c r="K5" s="275" t="s">
        <v>139</v>
      </c>
      <c r="L5" s="275" t="s">
        <v>112</v>
      </c>
      <c r="M5" s="275" t="s">
        <v>142</v>
      </c>
      <c r="N5" s="275" t="s">
        <v>139</v>
      </c>
      <c r="O5" s="275" t="s">
        <v>112</v>
      </c>
      <c r="P5" s="277" t="s">
        <v>142</v>
      </c>
      <c r="Q5" s="5"/>
    </row>
    <row r="6" spans="1:23" ht="12.75" customHeight="1">
      <c r="A6" s="44" t="s">
        <v>64</v>
      </c>
      <c r="B6" s="260">
        <v>1147639</v>
      </c>
      <c r="C6" s="260">
        <v>1149614</v>
      </c>
      <c r="D6" s="259">
        <f>B6/C6%</f>
        <v>99.828203205597717</v>
      </c>
      <c r="E6" s="260">
        <v>236490</v>
      </c>
      <c r="F6" s="260">
        <v>312127</v>
      </c>
      <c r="G6" s="259">
        <f>E6/F6%</f>
        <v>75.767235772618193</v>
      </c>
      <c r="H6" s="260">
        <v>911149</v>
      </c>
      <c r="I6" s="260">
        <v>837487</v>
      </c>
      <c r="J6" s="259">
        <f>H6/I6%</f>
        <v>108.79559921527139</v>
      </c>
      <c r="K6" s="260">
        <v>1728112</v>
      </c>
      <c r="L6" s="260">
        <v>1666205</v>
      </c>
      <c r="M6" s="259">
        <f>K6/L6%</f>
        <v>103.71544917942271</v>
      </c>
      <c r="N6" s="260">
        <v>2875751</v>
      </c>
      <c r="O6" s="260">
        <v>2815819</v>
      </c>
      <c r="P6" s="259">
        <f>N6/O6%</f>
        <v>102.12840384982132</v>
      </c>
      <c r="Q6" s="306"/>
      <c r="R6" s="307"/>
      <c r="S6" s="307"/>
      <c r="T6" s="300"/>
      <c r="U6" s="307"/>
      <c r="V6" s="307"/>
      <c r="W6" s="300"/>
    </row>
    <row r="7" spans="1:23" ht="12.75" customHeight="1">
      <c r="A7" s="137" t="s">
        <v>65</v>
      </c>
      <c r="B7" s="261">
        <v>188192</v>
      </c>
      <c r="C7" s="261">
        <v>149163</v>
      </c>
      <c r="D7" s="239">
        <f t="shared" ref="D7:D26" si="0">B7/C7%</f>
        <v>126.16533590769828</v>
      </c>
      <c r="E7" s="273">
        <v>1636</v>
      </c>
      <c r="F7" s="273">
        <v>643</v>
      </c>
      <c r="G7" s="239">
        <f t="shared" ref="G7:G26" si="1">E7/F7%</f>
        <v>254.43234836702956</v>
      </c>
      <c r="H7" s="273">
        <v>186556</v>
      </c>
      <c r="I7" s="273">
        <v>148520</v>
      </c>
      <c r="J7" s="239">
        <f t="shared" ref="J7:J26" si="2">H7/I7%</f>
        <v>125.61001885267977</v>
      </c>
      <c r="K7" s="273">
        <v>120532</v>
      </c>
      <c r="L7" s="273">
        <v>87876</v>
      </c>
      <c r="M7" s="239">
        <f t="shared" ref="M7:M26" si="3">K7/L7%</f>
        <v>137.16145477718604</v>
      </c>
      <c r="N7" s="273">
        <v>308724</v>
      </c>
      <c r="O7" s="273">
        <v>237039</v>
      </c>
      <c r="P7" s="239">
        <f t="shared" ref="P7:P26" si="4">N7/O7%</f>
        <v>130.24185893460572</v>
      </c>
      <c r="Q7" s="306"/>
      <c r="R7" s="307"/>
      <c r="S7" s="307"/>
      <c r="T7" s="300"/>
      <c r="U7" s="307"/>
      <c r="V7" s="307"/>
      <c r="W7" s="300"/>
    </row>
    <row r="8" spans="1:23">
      <c r="A8" s="142" t="s">
        <v>66</v>
      </c>
      <c r="B8" s="261">
        <v>24622</v>
      </c>
      <c r="C8" s="261">
        <v>32538</v>
      </c>
      <c r="D8" s="239">
        <f t="shared" si="0"/>
        <v>75.671522527506298</v>
      </c>
      <c r="E8" s="273">
        <v>6886</v>
      </c>
      <c r="F8" s="273">
        <v>13455</v>
      </c>
      <c r="G8" s="239">
        <f t="shared" si="1"/>
        <v>51.178000743218128</v>
      </c>
      <c r="H8" s="273">
        <v>17736</v>
      </c>
      <c r="I8" s="273">
        <v>19083</v>
      </c>
      <c r="J8" s="239">
        <f t="shared" si="2"/>
        <v>92.941361421160195</v>
      </c>
      <c r="K8" s="273">
        <v>86022</v>
      </c>
      <c r="L8" s="273">
        <v>93210</v>
      </c>
      <c r="M8" s="239">
        <f t="shared" si="3"/>
        <v>92.288381074991946</v>
      </c>
      <c r="N8" s="273">
        <v>110644</v>
      </c>
      <c r="O8" s="273">
        <v>125748</v>
      </c>
      <c r="P8" s="239">
        <f t="shared" si="4"/>
        <v>87.988675764226869</v>
      </c>
      <c r="Q8" s="306"/>
      <c r="R8" s="307"/>
      <c r="S8" s="307"/>
      <c r="T8" s="300"/>
      <c r="U8" s="307"/>
      <c r="V8" s="307"/>
      <c r="W8" s="300"/>
    </row>
    <row r="9" spans="1:23">
      <c r="A9" s="142" t="s">
        <v>67</v>
      </c>
      <c r="B9" s="261">
        <v>104042</v>
      </c>
      <c r="C9" s="261">
        <v>106349</v>
      </c>
      <c r="D9" s="239">
        <f t="shared" si="0"/>
        <v>97.830727134246672</v>
      </c>
      <c r="E9" s="273">
        <v>42869</v>
      </c>
      <c r="F9" s="273">
        <v>47429</v>
      </c>
      <c r="G9" s="239">
        <f t="shared" si="1"/>
        <v>90.385629045520673</v>
      </c>
      <c r="H9" s="273">
        <v>61173</v>
      </c>
      <c r="I9" s="273">
        <v>58920</v>
      </c>
      <c r="J9" s="239">
        <f t="shared" si="2"/>
        <v>103.82382892057025</v>
      </c>
      <c r="K9" s="273">
        <v>160775</v>
      </c>
      <c r="L9" s="273">
        <v>157659</v>
      </c>
      <c r="M9" s="239">
        <f t="shared" si="3"/>
        <v>101.97641745793136</v>
      </c>
      <c r="N9" s="273">
        <v>264817</v>
      </c>
      <c r="O9" s="273">
        <v>264008</v>
      </c>
      <c r="P9" s="239">
        <f t="shared" si="4"/>
        <v>100.30643010817855</v>
      </c>
      <c r="Q9" s="306"/>
      <c r="R9" s="307"/>
      <c r="S9" s="307"/>
      <c r="T9" s="300"/>
      <c r="U9" s="307"/>
      <c r="V9" s="307"/>
      <c r="W9" s="300"/>
    </row>
    <row r="10" spans="1:23">
      <c r="A10" s="142" t="s">
        <v>68</v>
      </c>
      <c r="B10" s="261">
        <v>83315</v>
      </c>
      <c r="C10" s="261">
        <v>85666</v>
      </c>
      <c r="D10" s="239">
        <f t="shared" si="0"/>
        <v>97.255620666308687</v>
      </c>
      <c r="E10" s="273">
        <v>2485</v>
      </c>
      <c r="F10" s="273">
        <v>5459</v>
      </c>
      <c r="G10" s="239">
        <f t="shared" si="1"/>
        <v>45.521157721194356</v>
      </c>
      <c r="H10" s="273">
        <v>80830</v>
      </c>
      <c r="I10" s="273">
        <v>80207</v>
      </c>
      <c r="J10" s="239">
        <f t="shared" si="2"/>
        <v>100.7767401847719</v>
      </c>
      <c r="K10" s="273">
        <v>149037</v>
      </c>
      <c r="L10" s="273">
        <v>145442</v>
      </c>
      <c r="M10" s="239">
        <f t="shared" si="3"/>
        <v>102.47177569065332</v>
      </c>
      <c r="N10" s="273">
        <v>232352</v>
      </c>
      <c r="O10" s="273">
        <v>231108</v>
      </c>
      <c r="P10" s="239">
        <f t="shared" si="4"/>
        <v>100.53827647679873</v>
      </c>
      <c r="Q10" s="306"/>
      <c r="R10" s="307"/>
      <c r="S10" s="307"/>
      <c r="T10" s="300"/>
      <c r="U10" s="307"/>
      <c r="V10" s="307"/>
      <c r="W10" s="300"/>
    </row>
    <row r="11" spans="1:23">
      <c r="A11" s="142" t="s">
        <v>69</v>
      </c>
      <c r="B11" s="261">
        <v>6836</v>
      </c>
      <c r="C11" s="261">
        <v>4986</v>
      </c>
      <c r="D11" s="239">
        <f t="shared" si="0"/>
        <v>137.10389089450462</v>
      </c>
      <c r="E11" s="273">
        <v>683</v>
      </c>
      <c r="F11" s="273">
        <v>201</v>
      </c>
      <c r="G11" s="239">
        <f t="shared" si="1"/>
        <v>339.80099502487565</v>
      </c>
      <c r="H11" s="273">
        <v>6153</v>
      </c>
      <c r="I11" s="273">
        <v>4785</v>
      </c>
      <c r="J11" s="239">
        <f t="shared" si="2"/>
        <v>128.58934169278996</v>
      </c>
      <c r="K11" s="273">
        <v>10825</v>
      </c>
      <c r="L11" s="273">
        <v>10820</v>
      </c>
      <c r="M11" s="239">
        <f t="shared" si="3"/>
        <v>100.04621072088725</v>
      </c>
      <c r="N11" s="273">
        <v>17661</v>
      </c>
      <c r="O11" s="273">
        <v>15806</v>
      </c>
      <c r="P11" s="239">
        <f t="shared" si="4"/>
        <v>111.73604960141718</v>
      </c>
      <c r="Q11" s="306"/>
      <c r="R11" s="307"/>
      <c r="S11" s="307"/>
      <c r="T11" s="300"/>
      <c r="U11" s="307"/>
      <c r="V11" s="307"/>
      <c r="W11" s="300"/>
    </row>
    <row r="12" spans="1:23">
      <c r="A12" s="142" t="s">
        <v>70</v>
      </c>
      <c r="B12" s="261">
        <v>109356</v>
      </c>
      <c r="C12" s="261">
        <v>103629</v>
      </c>
      <c r="D12" s="239">
        <f t="shared" si="0"/>
        <v>105.5264453000608</v>
      </c>
      <c r="E12" s="273">
        <v>17987</v>
      </c>
      <c r="F12" s="273">
        <v>16184</v>
      </c>
      <c r="G12" s="239">
        <f t="shared" si="1"/>
        <v>111.1406327236777</v>
      </c>
      <c r="H12" s="273">
        <v>91369</v>
      </c>
      <c r="I12" s="273">
        <v>87445</v>
      </c>
      <c r="J12" s="239">
        <f t="shared" si="2"/>
        <v>104.48739207501858</v>
      </c>
      <c r="K12" s="273">
        <v>95922</v>
      </c>
      <c r="L12" s="273">
        <v>91980</v>
      </c>
      <c r="M12" s="239">
        <f t="shared" si="3"/>
        <v>104.28571428571429</v>
      </c>
      <c r="N12" s="273">
        <v>205278</v>
      </c>
      <c r="O12" s="273">
        <v>195609</v>
      </c>
      <c r="P12" s="239">
        <f t="shared" si="4"/>
        <v>104.94302409398341</v>
      </c>
      <c r="Q12" s="306"/>
      <c r="R12" s="307"/>
      <c r="S12" s="307"/>
      <c r="T12" s="300"/>
      <c r="U12" s="307"/>
      <c r="V12" s="307"/>
      <c r="W12" s="300"/>
    </row>
    <row r="13" spans="1:23">
      <c r="A13" s="142" t="s">
        <v>71</v>
      </c>
      <c r="B13" s="261">
        <v>56027</v>
      </c>
      <c r="C13" s="261">
        <v>54479</v>
      </c>
      <c r="D13" s="239">
        <f t="shared" si="0"/>
        <v>102.84146184768444</v>
      </c>
      <c r="E13" s="273">
        <v>4103</v>
      </c>
      <c r="F13" s="273">
        <v>5034</v>
      </c>
      <c r="G13" s="239">
        <f t="shared" si="1"/>
        <v>81.505760826380609</v>
      </c>
      <c r="H13" s="273">
        <v>51924</v>
      </c>
      <c r="I13" s="273">
        <v>49445</v>
      </c>
      <c r="J13" s="239">
        <f t="shared" si="2"/>
        <v>105.01365153200526</v>
      </c>
      <c r="K13" s="273">
        <v>121909</v>
      </c>
      <c r="L13" s="273">
        <v>123776</v>
      </c>
      <c r="M13" s="239">
        <f t="shared" si="3"/>
        <v>98.491630041365042</v>
      </c>
      <c r="N13" s="273">
        <v>177936</v>
      </c>
      <c r="O13" s="273">
        <v>178255</v>
      </c>
      <c r="P13" s="239">
        <f t="shared" si="4"/>
        <v>99.821042887997535</v>
      </c>
      <c r="Q13" s="306"/>
      <c r="R13" s="307"/>
      <c r="S13" s="307"/>
      <c r="T13" s="300"/>
      <c r="U13" s="307"/>
      <c r="V13" s="307"/>
      <c r="W13" s="300"/>
    </row>
    <row r="14" spans="1:23">
      <c r="A14" s="142" t="s">
        <v>72</v>
      </c>
      <c r="B14" s="261">
        <v>86701</v>
      </c>
      <c r="C14" s="261">
        <v>88474</v>
      </c>
      <c r="D14" s="239">
        <f t="shared" si="0"/>
        <v>97.996021430024641</v>
      </c>
      <c r="E14" s="273">
        <v>2878</v>
      </c>
      <c r="F14" s="273">
        <v>7658</v>
      </c>
      <c r="G14" s="239">
        <f t="shared" si="1"/>
        <v>37.581613998433014</v>
      </c>
      <c r="H14" s="273">
        <v>83823</v>
      </c>
      <c r="I14" s="273">
        <v>80816</v>
      </c>
      <c r="J14" s="239">
        <f t="shared" si="2"/>
        <v>103.72079786180954</v>
      </c>
      <c r="K14" s="273">
        <v>131852</v>
      </c>
      <c r="L14" s="273">
        <v>136631</v>
      </c>
      <c r="M14" s="239">
        <f t="shared" si="3"/>
        <v>96.50225790633165</v>
      </c>
      <c r="N14" s="273">
        <v>218553</v>
      </c>
      <c r="O14" s="273">
        <v>225105</v>
      </c>
      <c r="P14" s="239">
        <f t="shared" si="4"/>
        <v>97.089358299460244</v>
      </c>
      <c r="Q14" s="306"/>
      <c r="R14" s="307"/>
      <c r="S14" s="307"/>
      <c r="T14" s="300"/>
      <c r="U14" s="307"/>
      <c r="V14" s="307"/>
      <c r="W14" s="300"/>
    </row>
    <row r="15" spans="1:23">
      <c r="A15" s="142" t="s">
        <v>73</v>
      </c>
      <c r="B15" s="261">
        <v>92390</v>
      </c>
      <c r="C15" s="261">
        <v>80941</v>
      </c>
      <c r="D15" s="239">
        <f t="shared" si="0"/>
        <v>114.14487095538726</v>
      </c>
      <c r="E15" s="273">
        <v>7011</v>
      </c>
      <c r="F15" s="273">
        <v>6165</v>
      </c>
      <c r="G15" s="239">
        <f t="shared" si="1"/>
        <v>113.72262773722628</v>
      </c>
      <c r="H15" s="273">
        <v>85379</v>
      </c>
      <c r="I15" s="273">
        <v>74776</v>
      </c>
      <c r="J15" s="239">
        <f t="shared" si="2"/>
        <v>114.17968332085161</v>
      </c>
      <c r="K15" s="273">
        <v>117828</v>
      </c>
      <c r="L15" s="273">
        <v>114262</v>
      </c>
      <c r="M15" s="239">
        <f t="shared" si="3"/>
        <v>103.12089758624916</v>
      </c>
      <c r="N15" s="273">
        <v>210218</v>
      </c>
      <c r="O15" s="273">
        <v>195203</v>
      </c>
      <c r="P15" s="239">
        <f t="shared" si="4"/>
        <v>107.6919924386408</v>
      </c>
      <c r="Q15" s="306"/>
      <c r="R15" s="307"/>
      <c r="S15" s="307"/>
      <c r="T15" s="300"/>
      <c r="U15" s="307"/>
      <c r="V15" s="307"/>
      <c r="W15" s="300"/>
    </row>
    <row r="16" spans="1:23" ht="14.25" customHeight="1">
      <c r="A16" s="142" t="s">
        <v>74</v>
      </c>
      <c r="B16" s="261">
        <v>12338</v>
      </c>
      <c r="C16" s="261">
        <v>15590</v>
      </c>
      <c r="D16" s="239">
        <f t="shared" si="0"/>
        <v>79.140474663245669</v>
      </c>
      <c r="E16" s="273">
        <v>11234</v>
      </c>
      <c r="F16" s="273">
        <v>14527</v>
      </c>
      <c r="G16" s="239">
        <f t="shared" si="1"/>
        <v>77.331864803469401</v>
      </c>
      <c r="H16" s="273">
        <v>1104</v>
      </c>
      <c r="I16" s="273">
        <v>1063</v>
      </c>
      <c r="J16" s="239">
        <f t="shared" si="2"/>
        <v>103.85700846660394</v>
      </c>
      <c r="K16" s="273">
        <v>29337</v>
      </c>
      <c r="L16" s="273">
        <v>27352</v>
      </c>
      <c r="M16" s="239">
        <f t="shared" si="3"/>
        <v>107.25723895875988</v>
      </c>
      <c r="N16" s="273">
        <v>41675</v>
      </c>
      <c r="O16" s="273">
        <v>42942</v>
      </c>
      <c r="P16" s="239">
        <f t="shared" si="4"/>
        <v>97.049508639560329</v>
      </c>
      <c r="Q16" s="306"/>
      <c r="R16" s="307"/>
      <c r="S16" s="307"/>
      <c r="T16" s="300"/>
      <c r="U16" s="307"/>
      <c r="V16" s="307"/>
      <c r="W16" s="300"/>
    </row>
    <row r="17" spans="1:23" ht="14.25" customHeight="1">
      <c r="A17" s="142" t="s">
        <v>75</v>
      </c>
      <c r="B17" s="261">
        <v>11536</v>
      </c>
      <c r="C17" s="261">
        <v>10979</v>
      </c>
      <c r="D17" s="239">
        <f t="shared" si="0"/>
        <v>105.07332179615629</v>
      </c>
      <c r="E17" s="273">
        <v>680</v>
      </c>
      <c r="F17" s="273">
        <v>1565</v>
      </c>
      <c r="G17" s="239">
        <f t="shared" si="1"/>
        <v>43.450479233226837</v>
      </c>
      <c r="H17" s="273">
        <v>10856</v>
      </c>
      <c r="I17" s="273">
        <v>9414</v>
      </c>
      <c r="J17" s="239">
        <f t="shared" si="2"/>
        <v>115.31761206713405</v>
      </c>
      <c r="K17" s="273">
        <v>52029</v>
      </c>
      <c r="L17" s="273">
        <v>52696</v>
      </c>
      <c r="M17" s="239">
        <f t="shared" si="3"/>
        <v>98.734249278882643</v>
      </c>
      <c r="N17" s="273">
        <v>63565</v>
      </c>
      <c r="O17" s="273">
        <v>63675</v>
      </c>
      <c r="P17" s="239">
        <f t="shared" si="4"/>
        <v>99.827247742442083</v>
      </c>
      <c r="Q17" s="306"/>
      <c r="R17" s="307"/>
      <c r="S17" s="307"/>
      <c r="T17" s="300"/>
      <c r="U17" s="307"/>
      <c r="V17" s="307"/>
      <c r="W17" s="300"/>
    </row>
    <row r="18" spans="1:23" ht="14.25" customHeight="1">
      <c r="A18" s="142" t="s">
        <v>76</v>
      </c>
      <c r="B18" s="261">
        <v>5424</v>
      </c>
      <c r="C18" s="261">
        <v>4811</v>
      </c>
      <c r="D18" s="239">
        <f t="shared" si="0"/>
        <v>112.74163375597588</v>
      </c>
      <c r="E18" s="273">
        <v>274</v>
      </c>
      <c r="F18" s="273">
        <v>81</v>
      </c>
      <c r="G18" s="239">
        <f t="shared" si="1"/>
        <v>338.27160493827159</v>
      </c>
      <c r="H18" s="273">
        <v>5150</v>
      </c>
      <c r="I18" s="273">
        <v>4730</v>
      </c>
      <c r="J18" s="239">
        <f t="shared" si="2"/>
        <v>108.87949260042284</v>
      </c>
      <c r="K18" s="273">
        <v>10150</v>
      </c>
      <c r="L18" s="273">
        <v>10100</v>
      </c>
      <c r="M18" s="239">
        <f t="shared" si="3"/>
        <v>100.4950495049505</v>
      </c>
      <c r="N18" s="273">
        <v>15574</v>
      </c>
      <c r="O18" s="273">
        <v>14911</v>
      </c>
      <c r="P18" s="239">
        <f t="shared" si="4"/>
        <v>104.4463818657367</v>
      </c>
      <c r="Q18" s="306"/>
      <c r="R18" s="307"/>
      <c r="S18" s="307"/>
      <c r="T18" s="300"/>
      <c r="U18" s="307"/>
      <c r="V18" s="307"/>
      <c r="W18" s="300"/>
    </row>
    <row r="19" spans="1:23" ht="14.25" customHeight="1">
      <c r="A19" s="142" t="s">
        <v>77</v>
      </c>
      <c r="B19" s="261">
        <v>89101</v>
      </c>
      <c r="C19" s="261">
        <v>96954</v>
      </c>
      <c r="D19" s="239">
        <f t="shared" si="0"/>
        <v>91.90028260824721</v>
      </c>
      <c r="E19" s="273">
        <v>19181</v>
      </c>
      <c r="F19" s="273">
        <v>32041</v>
      </c>
      <c r="G19" s="239">
        <f t="shared" si="1"/>
        <v>59.863924346930489</v>
      </c>
      <c r="H19" s="273">
        <v>69920</v>
      </c>
      <c r="I19" s="273">
        <v>64913</v>
      </c>
      <c r="J19" s="239">
        <f t="shared" si="2"/>
        <v>107.71340101366444</v>
      </c>
      <c r="K19" s="273">
        <v>88791</v>
      </c>
      <c r="L19" s="273">
        <v>85681</v>
      </c>
      <c r="M19" s="239">
        <f t="shared" si="3"/>
        <v>103.62974288348643</v>
      </c>
      <c r="N19" s="273">
        <v>177892</v>
      </c>
      <c r="O19" s="273">
        <v>182635</v>
      </c>
      <c r="P19" s="239">
        <f t="shared" si="4"/>
        <v>97.403016946368439</v>
      </c>
      <c r="Q19" s="306"/>
      <c r="R19" s="307"/>
      <c r="S19" s="307"/>
      <c r="T19" s="300"/>
      <c r="U19" s="307"/>
      <c r="V19" s="307"/>
      <c r="W19" s="300"/>
    </row>
    <row r="20" spans="1:23" ht="14.25" customHeight="1">
      <c r="A20" s="142" t="s">
        <v>78</v>
      </c>
      <c r="B20" s="261">
        <v>21558</v>
      </c>
      <c r="C20" s="261">
        <v>23291</v>
      </c>
      <c r="D20" s="239">
        <f t="shared" si="0"/>
        <v>92.559357691812295</v>
      </c>
      <c r="E20" s="273">
        <v>2365</v>
      </c>
      <c r="F20" s="273">
        <v>1815</v>
      </c>
      <c r="G20" s="239">
        <f t="shared" si="1"/>
        <v>130.30303030303031</v>
      </c>
      <c r="H20" s="273">
        <v>19193</v>
      </c>
      <c r="I20" s="273">
        <v>21476</v>
      </c>
      <c r="J20" s="239">
        <f t="shared" si="2"/>
        <v>89.369528776308442</v>
      </c>
      <c r="K20" s="273">
        <v>72520</v>
      </c>
      <c r="L20" s="273">
        <v>75114</v>
      </c>
      <c r="M20" s="239">
        <f t="shared" si="3"/>
        <v>96.546582527890948</v>
      </c>
      <c r="N20" s="273">
        <v>94078</v>
      </c>
      <c r="O20" s="273">
        <v>98405</v>
      </c>
      <c r="P20" s="239">
        <f t="shared" si="4"/>
        <v>95.602865708043296</v>
      </c>
      <c r="Q20" s="306"/>
      <c r="R20" s="307"/>
      <c r="S20" s="307"/>
      <c r="T20" s="300"/>
      <c r="U20" s="307"/>
      <c r="V20" s="307"/>
      <c r="W20" s="300"/>
    </row>
    <row r="21" spans="1:23" ht="14.25" customHeight="1">
      <c r="A21" s="142" t="s">
        <v>79</v>
      </c>
      <c r="B21" s="261">
        <v>143417</v>
      </c>
      <c r="C21" s="261">
        <v>184251</v>
      </c>
      <c r="D21" s="239">
        <f t="shared" si="0"/>
        <v>77.837840771556188</v>
      </c>
      <c r="E21" s="254">
        <v>115096</v>
      </c>
      <c r="F21" s="254">
        <v>157478</v>
      </c>
      <c r="G21" s="239">
        <f t="shared" si="1"/>
        <v>73.087034379405381</v>
      </c>
      <c r="H21" s="273">
        <v>28321</v>
      </c>
      <c r="I21" s="273">
        <v>26773</v>
      </c>
      <c r="J21" s="239">
        <f t="shared" si="2"/>
        <v>105.78194449632092</v>
      </c>
      <c r="K21" s="273">
        <v>307895</v>
      </c>
      <c r="L21" s="273">
        <v>291289</v>
      </c>
      <c r="M21" s="239">
        <f t="shared" si="3"/>
        <v>105.70086752331878</v>
      </c>
      <c r="N21" s="273">
        <v>451312</v>
      </c>
      <c r="O21" s="273">
        <v>475540</v>
      </c>
      <c r="P21" s="239">
        <f t="shared" si="4"/>
        <v>94.905160449173579</v>
      </c>
      <c r="Q21" s="306"/>
      <c r="R21" s="307"/>
      <c r="S21" s="307"/>
      <c r="T21" s="300"/>
      <c r="U21" s="307"/>
      <c r="V21" s="307"/>
      <c r="W21" s="300"/>
    </row>
    <row r="22" spans="1:23" ht="14.25" customHeight="1">
      <c r="A22" s="137" t="s">
        <v>80</v>
      </c>
      <c r="B22" s="261">
        <v>28484</v>
      </c>
      <c r="C22" s="261">
        <v>31704</v>
      </c>
      <c r="D22" s="239">
        <f t="shared" si="0"/>
        <v>89.843552863991917</v>
      </c>
      <c r="E22" s="273">
        <v>39</v>
      </c>
      <c r="F22" s="273">
        <v>133</v>
      </c>
      <c r="G22" s="239">
        <f t="shared" si="1"/>
        <v>29.323308270676691</v>
      </c>
      <c r="H22" s="273">
        <v>28445</v>
      </c>
      <c r="I22" s="273">
        <v>31571</v>
      </c>
      <c r="J22" s="239">
        <f t="shared" si="2"/>
        <v>90.098508124544679</v>
      </c>
      <c r="K22" s="273">
        <v>38079</v>
      </c>
      <c r="L22" s="273">
        <v>37135</v>
      </c>
      <c r="M22" s="239">
        <f t="shared" si="3"/>
        <v>102.5420762084287</v>
      </c>
      <c r="N22" s="273">
        <v>66563</v>
      </c>
      <c r="O22" s="273">
        <v>68839</v>
      </c>
      <c r="P22" s="239">
        <f t="shared" si="4"/>
        <v>96.693734656226852</v>
      </c>
      <c r="Q22" s="306"/>
      <c r="R22" s="307"/>
      <c r="S22" s="307"/>
      <c r="T22" s="300"/>
      <c r="U22" s="307"/>
      <c r="V22" s="307"/>
      <c r="W22" s="300"/>
    </row>
    <row r="23" spans="1:23" ht="14.25" customHeight="1">
      <c r="A23" s="142" t="s">
        <v>81</v>
      </c>
      <c r="B23" s="261">
        <v>81434</v>
      </c>
      <c r="C23" s="261">
        <v>72569</v>
      </c>
      <c r="D23" s="239">
        <f t="shared" si="0"/>
        <v>112.21595998291281</v>
      </c>
      <c r="E23" s="273">
        <v>1001</v>
      </c>
      <c r="F23" s="273">
        <v>1789</v>
      </c>
      <c r="G23" s="239">
        <f t="shared" si="1"/>
        <v>55.953046394633873</v>
      </c>
      <c r="H23" s="273">
        <v>80433</v>
      </c>
      <c r="I23" s="273">
        <v>70780</v>
      </c>
      <c r="J23" s="239">
        <f t="shared" si="2"/>
        <v>113.63803334275219</v>
      </c>
      <c r="K23" s="273">
        <v>121272</v>
      </c>
      <c r="L23" s="273">
        <v>111628</v>
      </c>
      <c r="M23" s="239">
        <f t="shared" si="3"/>
        <v>108.63940946715879</v>
      </c>
      <c r="N23" s="273">
        <v>202706</v>
      </c>
      <c r="O23" s="273">
        <v>184197</v>
      </c>
      <c r="P23" s="239">
        <f t="shared" si="4"/>
        <v>110.04848070272588</v>
      </c>
      <c r="Q23" s="306"/>
      <c r="R23" s="307"/>
      <c r="S23" s="307"/>
      <c r="T23" s="300"/>
      <c r="U23" s="307"/>
      <c r="V23" s="307"/>
      <c r="W23" s="300"/>
    </row>
    <row r="24" spans="1:23">
      <c r="A24" s="142" t="s">
        <v>82</v>
      </c>
      <c r="B24" s="261" t="s">
        <v>147</v>
      </c>
      <c r="C24" s="261" t="s">
        <v>147</v>
      </c>
      <c r="D24" s="239" t="s">
        <v>147</v>
      </c>
      <c r="E24" s="308" t="s">
        <v>147</v>
      </c>
      <c r="F24" s="308" t="s">
        <v>147</v>
      </c>
      <c r="G24" s="239" t="s">
        <v>147</v>
      </c>
      <c r="H24" s="308" t="s">
        <v>147</v>
      </c>
      <c r="I24" s="308" t="s">
        <v>147</v>
      </c>
      <c r="J24" s="239" t="s">
        <v>147</v>
      </c>
      <c r="K24" s="273">
        <v>116</v>
      </c>
      <c r="L24" s="273">
        <v>126</v>
      </c>
      <c r="M24" s="239">
        <f t="shared" si="3"/>
        <v>92.063492063492063</v>
      </c>
      <c r="N24" s="273">
        <v>116</v>
      </c>
      <c r="O24" s="273">
        <v>126</v>
      </c>
      <c r="P24" s="239">
        <f t="shared" si="4"/>
        <v>92.063492063492063</v>
      </c>
      <c r="Q24" s="306"/>
      <c r="R24" s="307"/>
      <c r="S24" s="307"/>
      <c r="T24" s="300"/>
      <c r="U24" s="307"/>
      <c r="V24" s="307"/>
      <c r="W24" s="300"/>
    </row>
    <row r="25" spans="1:23">
      <c r="A25" s="142" t="s">
        <v>83</v>
      </c>
      <c r="B25" s="261" t="s">
        <v>147</v>
      </c>
      <c r="C25" s="261" t="s">
        <v>147</v>
      </c>
      <c r="D25" s="239" t="s">
        <v>147</v>
      </c>
      <c r="E25" s="308" t="s">
        <v>147</v>
      </c>
      <c r="F25" s="308" t="s">
        <v>147</v>
      </c>
      <c r="G25" s="239" t="s">
        <v>147</v>
      </c>
      <c r="H25" s="308" t="s">
        <v>147</v>
      </c>
      <c r="I25" s="308" t="s">
        <v>147</v>
      </c>
      <c r="J25" s="239" t="s">
        <v>147</v>
      </c>
      <c r="K25" s="273">
        <v>363</v>
      </c>
      <c r="L25" s="273">
        <v>193</v>
      </c>
      <c r="M25" s="239">
        <f t="shared" si="3"/>
        <v>188.08290155440415</v>
      </c>
      <c r="N25" s="273">
        <v>363</v>
      </c>
      <c r="O25" s="273">
        <v>193</v>
      </c>
      <c r="P25" s="239">
        <f t="shared" si="4"/>
        <v>188.08290155440415</v>
      </c>
      <c r="Q25" s="306"/>
      <c r="R25" s="307"/>
      <c r="S25" s="307"/>
      <c r="T25" s="300"/>
      <c r="U25" s="307"/>
      <c r="V25" s="307"/>
      <c r="W25" s="300"/>
    </row>
    <row r="26" spans="1:23">
      <c r="A26" s="143" t="s">
        <v>84</v>
      </c>
      <c r="B26" s="262">
        <v>2866</v>
      </c>
      <c r="C26" s="262">
        <v>3240</v>
      </c>
      <c r="D26" s="240">
        <f t="shared" si="0"/>
        <v>88.456790123456798</v>
      </c>
      <c r="E26" s="309">
        <v>82</v>
      </c>
      <c r="F26" s="309">
        <v>470</v>
      </c>
      <c r="G26" s="240">
        <f t="shared" si="1"/>
        <v>17.446808510638299</v>
      </c>
      <c r="H26" s="310">
        <v>2784</v>
      </c>
      <c r="I26" s="310">
        <v>2770</v>
      </c>
      <c r="J26" s="240">
        <f t="shared" si="2"/>
        <v>100.50541516245488</v>
      </c>
      <c r="K26" s="310">
        <v>12858</v>
      </c>
      <c r="L26" s="310">
        <v>13235</v>
      </c>
      <c r="M26" s="240">
        <f t="shared" si="3"/>
        <v>97.151492255383459</v>
      </c>
      <c r="N26" s="310">
        <v>15724</v>
      </c>
      <c r="O26" s="310">
        <v>16475</v>
      </c>
      <c r="P26" s="240">
        <f t="shared" si="4"/>
        <v>95.441578148710164</v>
      </c>
      <c r="Q26" s="306"/>
      <c r="R26" s="307"/>
      <c r="S26" s="307"/>
      <c r="T26" s="300"/>
      <c r="U26" s="307"/>
      <c r="V26" s="307"/>
      <c r="W26" s="300"/>
    </row>
    <row r="27" spans="1:2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O27" s="7"/>
      <c r="P27" s="7"/>
      <c r="Q27" s="7"/>
      <c r="R27" s="5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9"/>
  <sheetViews>
    <sheetView workbookViewId="0">
      <selection sqref="A1:P1"/>
    </sheetView>
  </sheetViews>
  <sheetFormatPr defaultRowHeight="12.75"/>
  <cols>
    <col min="1" max="1" width="21.7109375" style="71" customWidth="1"/>
    <col min="2" max="2" width="9.7109375" style="71" customWidth="1"/>
    <col min="3" max="3" width="9.5703125" style="71" customWidth="1"/>
    <col min="4" max="7" width="8.85546875" style="71" customWidth="1"/>
    <col min="8" max="8" width="9.85546875" style="71" customWidth="1"/>
    <col min="9" max="9" width="9.7109375" style="71" customWidth="1"/>
    <col min="10" max="10" width="9.42578125" style="71" customWidth="1"/>
    <col min="11" max="12" width="9.7109375" style="71" customWidth="1"/>
    <col min="13" max="13" width="8.7109375" style="71" customWidth="1"/>
    <col min="14" max="247" width="9.140625" style="71"/>
    <col min="248" max="248" width="21.7109375" style="71" customWidth="1"/>
    <col min="249" max="249" width="9.7109375" style="71" customWidth="1"/>
    <col min="250" max="250" width="9.5703125" style="71" customWidth="1"/>
    <col min="251" max="253" width="8.85546875" style="71" customWidth="1"/>
    <col min="254" max="254" width="10.140625" style="71" customWidth="1"/>
    <col min="255" max="255" width="9.85546875" style="71" customWidth="1"/>
    <col min="256" max="256" width="9.7109375" style="71" customWidth="1"/>
    <col min="257" max="257" width="10.5703125" style="71" customWidth="1"/>
    <col min="258" max="259" width="9.7109375" style="71" customWidth="1"/>
    <col min="260" max="260" width="8.7109375" style="71" customWidth="1"/>
    <col min="261" max="503" width="9.140625" style="71"/>
    <col min="504" max="504" width="21.7109375" style="71" customWidth="1"/>
    <col min="505" max="505" width="9.7109375" style="71" customWidth="1"/>
    <col min="506" max="506" width="9.5703125" style="71" customWidth="1"/>
    <col min="507" max="509" width="8.85546875" style="71" customWidth="1"/>
    <col min="510" max="510" width="10.140625" style="71" customWidth="1"/>
    <col min="511" max="511" width="9.85546875" style="71" customWidth="1"/>
    <col min="512" max="512" width="9.7109375" style="71" customWidth="1"/>
    <col min="513" max="513" width="10.5703125" style="71" customWidth="1"/>
    <col min="514" max="515" width="9.7109375" style="71" customWidth="1"/>
    <col min="516" max="516" width="8.7109375" style="71" customWidth="1"/>
    <col min="517" max="759" width="9.140625" style="71"/>
    <col min="760" max="760" width="21.7109375" style="71" customWidth="1"/>
    <col min="761" max="761" width="9.7109375" style="71" customWidth="1"/>
    <col min="762" max="762" width="9.5703125" style="71" customWidth="1"/>
    <col min="763" max="765" width="8.85546875" style="71" customWidth="1"/>
    <col min="766" max="766" width="10.140625" style="71" customWidth="1"/>
    <col min="767" max="767" width="9.85546875" style="71" customWidth="1"/>
    <col min="768" max="768" width="9.7109375" style="71" customWidth="1"/>
    <col min="769" max="769" width="10.5703125" style="71" customWidth="1"/>
    <col min="770" max="771" width="9.7109375" style="71" customWidth="1"/>
    <col min="772" max="772" width="8.7109375" style="71" customWidth="1"/>
    <col min="773" max="1015" width="9.140625" style="71"/>
    <col min="1016" max="1016" width="21.7109375" style="71" customWidth="1"/>
    <col min="1017" max="1017" width="9.7109375" style="71" customWidth="1"/>
    <col min="1018" max="1018" width="9.5703125" style="71" customWidth="1"/>
    <col min="1019" max="1021" width="8.85546875" style="71" customWidth="1"/>
    <col min="1022" max="1022" width="10.140625" style="71" customWidth="1"/>
    <col min="1023" max="1023" width="9.85546875" style="71" customWidth="1"/>
    <col min="1024" max="1024" width="9.7109375" style="71" customWidth="1"/>
    <col min="1025" max="1025" width="10.5703125" style="71" customWidth="1"/>
    <col min="1026" max="1027" width="9.7109375" style="71" customWidth="1"/>
    <col min="1028" max="1028" width="8.7109375" style="71" customWidth="1"/>
    <col min="1029" max="1271" width="9.140625" style="71"/>
    <col min="1272" max="1272" width="21.7109375" style="71" customWidth="1"/>
    <col min="1273" max="1273" width="9.7109375" style="71" customWidth="1"/>
    <col min="1274" max="1274" width="9.5703125" style="71" customWidth="1"/>
    <col min="1275" max="1277" width="8.85546875" style="71" customWidth="1"/>
    <col min="1278" max="1278" width="10.140625" style="71" customWidth="1"/>
    <col min="1279" max="1279" width="9.85546875" style="71" customWidth="1"/>
    <col min="1280" max="1280" width="9.7109375" style="71" customWidth="1"/>
    <col min="1281" max="1281" width="10.5703125" style="71" customWidth="1"/>
    <col min="1282" max="1283" width="9.7109375" style="71" customWidth="1"/>
    <col min="1284" max="1284" width="8.7109375" style="71" customWidth="1"/>
    <col min="1285" max="1527" width="9.140625" style="71"/>
    <col min="1528" max="1528" width="21.7109375" style="71" customWidth="1"/>
    <col min="1529" max="1529" width="9.7109375" style="71" customWidth="1"/>
    <col min="1530" max="1530" width="9.5703125" style="71" customWidth="1"/>
    <col min="1531" max="1533" width="8.85546875" style="71" customWidth="1"/>
    <col min="1534" max="1534" width="10.140625" style="71" customWidth="1"/>
    <col min="1535" max="1535" width="9.85546875" style="71" customWidth="1"/>
    <col min="1536" max="1536" width="9.7109375" style="71" customWidth="1"/>
    <col min="1537" max="1537" width="10.5703125" style="71" customWidth="1"/>
    <col min="1538" max="1539" width="9.7109375" style="71" customWidth="1"/>
    <col min="1540" max="1540" width="8.7109375" style="71" customWidth="1"/>
    <col min="1541" max="1783" width="9.140625" style="71"/>
    <col min="1784" max="1784" width="21.7109375" style="71" customWidth="1"/>
    <col min="1785" max="1785" width="9.7109375" style="71" customWidth="1"/>
    <col min="1786" max="1786" width="9.5703125" style="71" customWidth="1"/>
    <col min="1787" max="1789" width="8.85546875" style="71" customWidth="1"/>
    <col min="1790" max="1790" width="10.140625" style="71" customWidth="1"/>
    <col min="1791" max="1791" width="9.85546875" style="71" customWidth="1"/>
    <col min="1792" max="1792" width="9.7109375" style="71" customWidth="1"/>
    <col min="1793" max="1793" width="10.5703125" style="71" customWidth="1"/>
    <col min="1794" max="1795" width="9.7109375" style="71" customWidth="1"/>
    <col min="1796" max="1796" width="8.7109375" style="71" customWidth="1"/>
    <col min="1797" max="2039" width="9.140625" style="71"/>
    <col min="2040" max="2040" width="21.7109375" style="71" customWidth="1"/>
    <col min="2041" max="2041" width="9.7109375" style="71" customWidth="1"/>
    <col min="2042" max="2042" width="9.5703125" style="71" customWidth="1"/>
    <col min="2043" max="2045" width="8.85546875" style="71" customWidth="1"/>
    <col min="2046" max="2046" width="10.140625" style="71" customWidth="1"/>
    <col min="2047" max="2047" width="9.85546875" style="71" customWidth="1"/>
    <col min="2048" max="2048" width="9.7109375" style="71" customWidth="1"/>
    <col min="2049" max="2049" width="10.5703125" style="71" customWidth="1"/>
    <col min="2050" max="2051" width="9.7109375" style="71" customWidth="1"/>
    <col min="2052" max="2052" width="8.7109375" style="71" customWidth="1"/>
    <col min="2053" max="2295" width="9.140625" style="71"/>
    <col min="2296" max="2296" width="21.7109375" style="71" customWidth="1"/>
    <col min="2297" max="2297" width="9.7109375" style="71" customWidth="1"/>
    <col min="2298" max="2298" width="9.5703125" style="71" customWidth="1"/>
    <col min="2299" max="2301" width="8.85546875" style="71" customWidth="1"/>
    <col min="2302" max="2302" width="10.140625" style="71" customWidth="1"/>
    <col min="2303" max="2303" width="9.85546875" style="71" customWidth="1"/>
    <col min="2304" max="2304" width="9.7109375" style="71" customWidth="1"/>
    <col min="2305" max="2305" width="10.5703125" style="71" customWidth="1"/>
    <col min="2306" max="2307" width="9.7109375" style="71" customWidth="1"/>
    <col min="2308" max="2308" width="8.7109375" style="71" customWidth="1"/>
    <col min="2309" max="2551" width="9.140625" style="71"/>
    <col min="2552" max="2552" width="21.7109375" style="71" customWidth="1"/>
    <col min="2553" max="2553" width="9.7109375" style="71" customWidth="1"/>
    <col min="2554" max="2554" width="9.5703125" style="71" customWidth="1"/>
    <col min="2555" max="2557" width="8.85546875" style="71" customWidth="1"/>
    <col min="2558" max="2558" width="10.140625" style="71" customWidth="1"/>
    <col min="2559" max="2559" width="9.85546875" style="71" customWidth="1"/>
    <col min="2560" max="2560" width="9.7109375" style="71" customWidth="1"/>
    <col min="2561" max="2561" width="10.5703125" style="71" customWidth="1"/>
    <col min="2562" max="2563" width="9.7109375" style="71" customWidth="1"/>
    <col min="2564" max="2564" width="8.7109375" style="71" customWidth="1"/>
    <col min="2565" max="2807" width="9.140625" style="71"/>
    <col min="2808" max="2808" width="21.7109375" style="71" customWidth="1"/>
    <col min="2809" max="2809" width="9.7109375" style="71" customWidth="1"/>
    <col min="2810" max="2810" width="9.5703125" style="71" customWidth="1"/>
    <col min="2811" max="2813" width="8.85546875" style="71" customWidth="1"/>
    <col min="2814" max="2814" width="10.140625" style="71" customWidth="1"/>
    <col min="2815" max="2815" width="9.85546875" style="71" customWidth="1"/>
    <col min="2816" max="2816" width="9.7109375" style="71" customWidth="1"/>
    <col min="2817" max="2817" width="10.5703125" style="71" customWidth="1"/>
    <col min="2818" max="2819" width="9.7109375" style="71" customWidth="1"/>
    <col min="2820" max="2820" width="8.7109375" style="71" customWidth="1"/>
    <col min="2821" max="3063" width="9.140625" style="71"/>
    <col min="3064" max="3064" width="21.7109375" style="71" customWidth="1"/>
    <col min="3065" max="3065" width="9.7109375" style="71" customWidth="1"/>
    <col min="3066" max="3066" width="9.5703125" style="71" customWidth="1"/>
    <col min="3067" max="3069" width="8.85546875" style="71" customWidth="1"/>
    <col min="3070" max="3070" width="10.140625" style="71" customWidth="1"/>
    <col min="3071" max="3071" width="9.85546875" style="71" customWidth="1"/>
    <col min="3072" max="3072" width="9.7109375" style="71" customWidth="1"/>
    <col min="3073" max="3073" width="10.5703125" style="71" customWidth="1"/>
    <col min="3074" max="3075" width="9.7109375" style="71" customWidth="1"/>
    <col min="3076" max="3076" width="8.7109375" style="71" customWidth="1"/>
    <col min="3077" max="3319" width="9.140625" style="71"/>
    <col min="3320" max="3320" width="21.7109375" style="71" customWidth="1"/>
    <col min="3321" max="3321" width="9.7109375" style="71" customWidth="1"/>
    <col min="3322" max="3322" width="9.5703125" style="71" customWidth="1"/>
    <col min="3323" max="3325" width="8.85546875" style="71" customWidth="1"/>
    <col min="3326" max="3326" width="10.140625" style="71" customWidth="1"/>
    <col min="3327" max="3327" width="9.85546875" style="71" customWidth="1"/>
    <col min="3328" max="3328" width="9.7109375" style="71" customWidth="1"/>
    <col min="3329" max="3329" width="10.5703125" style="71" customWidth="1"/>
    <col min="3330" max="3331" width="9.7109375" style="71" customWidth="1"/>
    <col min="3332" max="3332" width="8.7109375" style="71" customWidth="1"/>
    <col min="3333" max="3575" width="9.140625" style="71"/>
    <col min="3576" max="3576" width="21.7109375" style="71" customWidth="1"/>
    <col min="3577" max="3577" width="9.7109375" style="71" customWidth="1"/>
    <col min="3578" max="3578" width="9.5703125" style="71" customWidth="1"/>
    <col min="3579" max="3581" width="8.85546875" style="71" customWidth="1"/>
    <col min="3582" max="3582" width="10.140625" style="71" customWidth="1"/>
    <col min="3583" max="3583" width="9.85546875" style="71" customWidth="1"/>
    <col min="3584" max="3584" width="9.7109375" style="71" customWidth="1"/>
    <col min="3585" max="3585" width="10.5703125" style="71" customWidth="1"/>
    <col min="3586" max="3587" width="9.7109375" style="71" customWidth="1"/>
    <col min="3588" max="3588" width="8.7109375" style="71" customWidth="1"/>
    <col min="3589" max="3831" width="9.140625" style="71"/>
    <col min="3832" max="3832" width="21.7109375" style="71" customWidth="1"/>
    <col min="3833" max="3833" width="9.7109375" style="71" customWidth="1"/>
    <col min="3834" max="3834" width="9.5703125" style="71" customWidth="1"/>
    <col min="3835" max="3837" width="8.85546875" style="71" customWidth="1"/>
    <col min="3838" max="3838" width="10.140625" style="71" customWidth="1"/>
    <col min="3839" max="3839" width="9.85546875" style="71" customWidth="1"/>
    <col min="3840" max="3840" width="9.7109375" style="71" customWidth="1"/>
    <col min="3841" max="3841" width="10.5703125" style="71" customWidth="1"/>
    <col min="3842" max="3843" width="9.7109375" style="71" customWidth="1"/>
    <col min="3844" max="3844" width="8.7109375" style="71" customWidth="1"/>
    <col min="3845" max="4087" width="9.140625" style="71"/>
    <col min="4088" max="4088" width="21.7109375" style="71" customWidth="1"/>
    <col min="4089" max="4089" width="9.7109375" style="71" customWidth="1"/>
    <col min="4090" max="4090" width="9.5703125" style="71" customWidth="1"/>
    <col min="4091" max="4093" width="8.85546875" style="71" customWidth="1"/>
    <col min="4094" max="4094" width="10.140625" style="71" customWidth="1"/>
    <col min="4095" max="4095" width="9.85546875" style="71" customWidth="1"/>
    <col min="4096" max="4096" width="9.7109375" style="71" customWidth="1"/>
    <col min="4097" max="4097" width="10.5703125" style="71" customWidth="1"/>
    <col min="4098" max="4099" width="9.7109375" style="71" customWidth="1"/>
    <col min="4100" max="4100" width="8.7109375" style="71" customWidth="1"/>
    <col min="4101" max="4343" width="9.140625" style="71"/>
    <col min="4344" max="4344" width="21.7109375" style="71" customWidth="1"/>
    <col min="4345" max="4345" width="9.7109375" style="71" customWidth="1"/>
    <col min="4346" max="4346" width="9.5703125" style="71" customWidth="1"/>
    <col min="4347" max="4349" width="8.85546875" style="71" customWidth="1"/>
    <col min="4350" max="4350" width="10.140625" style="71" customWidth="1"/>
    <col min="4351" max="4351" width="9.85546875" style="71" customWidth="1"/>
    <col min="4352" max="4352" width="9.7109375" style="71" customWidth="1"/>
    <col min="4353" max="4353" width="10.5703125" style="71" customWidth="1"/>
    <col min="4354" max="4355" width="9.7109375" style="71" customWidth="1"/>
    <col min="4356" max="4356" width="8.7109375" style="71" customWidth="1"/>
    <col min="4357" max="4599" width="9.140625" style="71"/>
    <col min="4600" max="4600" width="21.7109375" style="71" customWidth="1"/>
    <col min="4601" max="4601" width="9.7109375" style="71" customWidth="1"/>
    <col min="4602" max="4602" width="9.5703125" style="71" customWidth="1"/>
    <col min="4603" max="4605" width="8.85546875" style="71" customWidth="1"/>
    <col min="4606" max="4606" width="10.140625" style="71" customWidth="1"/>
    <col min="4607" max="4607" width="9.85546875" style="71" customWidth="1"/>
    <col min="4608" max="4608" width="9.7109375" style="71" customWidth="1"/>
    <col min="4609" max="4609" width="10.5703125" style="71" customWidth="1"/>
    <col min="4610" max="4611" width="9.7109375" style="71" customWidth="1"/>
    <col min="4612" max="4612" width="8.7109375" style="71" customWidth="1"/>
    <col min="4613" max="4855" width="9.140625" style="71"/>
    <col min="4856" max="4856" width="21.7109375" style="71" customWidth="1"/>
    <col min="4857" max="4857" width="9.7109375" style="71" customWidth="1"/>
    <col min="4858" max="4858" width="9.5703125" style="71" customWidth="1"/>
    <col min="4859" max="4861" width="8.85546875" style="71" customWidth="1"/>
    <col min="4862" max="4862" width="10.140625" style="71" customWidth="1"/>
    <col min="4863" max="4863" width="9.85546875" style="71" customWidth="1"/>
    <col min="4864" max="4864" width="9.7109375" style="71" customWidth="1"/>
    <col min="4865" max="4865" width="10.5703125" style="71" customWidth="1"/>
    <col min="4866" max="4867" width="9.7109375" style="71" customWidth="1"/>
    <col min="4868" max="4868" width="8.7109375" style="71" customWidth="1"/>
    <col min="4869" max="5111" width="9.140625" style="71"/>
    <col min="5112" max="5112" width="21.7109375" style="71" customWidth="1"/>
    <col min="5113" max="5113" width="9.7109375" style="71" customWidth="1"/>
    <col min="5114" max="5114" width="9.5703125" style="71" customWidth="1"/>
    <col min="5115" max="5117" width="8.85546875" style="71" customWidth="1"/>
    <col min="5118" max="5118" width="10.140625" style="71" customWidth="1"/>
    <col min="5119" max="5119" width="9.85546875" style="71" customWidth="1"/>
    <col min="5120" max="5120" width="9.7109375" style="71" customWidth="1"/>
    <col min="5121" max="5121" width="10.5703125" style="71" customWidth="1"/>
    <col min="5122" max="5123" width="9.7109375" style="71" customWidth="1"/>
    <col min="5124" max="5124" width="8.7109375" style="71" customWidth="1"/>
    <col min="5125" max="5367" width="9.140625" style="71"/>
    <col min="5368" max="5368" width="21.7109375" style="71" customWidth="1"/>
    <col min="5369" max="5369" width="9.7109375" style="71" customWidth="1"/>
    <col min="5370" max="5370" width="9.5703125" style="71" customWidth="1"/>
    <col min="5371" max="5373" width="8.85546875" style="71" customWidth="1"/>
    <col min="5374" max="5374" width="10.140625" style="71" customWidth="1"/>
    <col min="5375" max="5375" width="9.85546875" style="71" customWidth="1"/>
    <col min="5376" max="5376" width="9.7109375" style="71" customWidth="1"/>
    <col min="5377" max="5377" width="10.5703125" style="71" customWidth="1"/>
    <col min="5378" max="5379" width="9.7109375" style="71" customWidth="1"/>
    <col min="5380" max="5380" width="8.7109375" style="71" customWidth="1"/>
    <col min="5381" max="5623" width="9.140625" style="71"/>
    <col min="5624" max="5624" width="21.7109375" style="71" customWidth="1"/>
    <col min="5625" max="5625" width="9.7109375" style="71" customWidth="1"/>
    <col min="5626" max="5626" width="9.5703125" style="71" customWidth="1"/>
    <col min="5627" max="5629" width="8.85546875" style="71" customWidth="1"/>
    <col min="5630" max="5630" width="10.140625" style="71" customWidth="1"/>
    <col min="5631" max="5631" width="9.85546875" style="71" customWidth="1"/>
    <col min="5632" max="5632" width="9.7109375" style="71" customWidth="1"/>
    <col min="5633" max="5633" width="10.5703125" style="71" customWidth="1"/>
    <col min="5634" max="5635" width="9.7109375" style="71" customWidth="1"/>
    <col min="5636" max="5636" width="8.7109375" style="71" customWidth="1"/>
    <col min="5637" max="5879" width="9.140625" style="71"/>
    <col min="5880" max="5880" width="21.7109375" style="71" customWidth="1"/>
    <col min="5881" max="5881" width="9.7109375" style="71" customWidth="1"/>
    <col min="5882" max="5882" width="9.5703125" style="71" customWidth="1"/>
    <col min="5883" max="5885" width="8.85546875" style="71" customWidth="1"/>
    <col min="5886" max="5886" width="10.140625" style="71" customWidth="1"/>
    <col min="5887" max="5887" width="9.85546875" style="71" customWidth="1"/>
    <col min="5888" max="5888" width="9.7109375" style="71" customWidth="1"/>
    <col min="5889" max="5889" width="10.5703125" style="71" customWidth="1"/>
    <col min="5890" max="5891" width="9.7109375" style="71" customWidth="1"/>
    <col min="5892" max="5892" width="8.7109375" style="71" customWidth="1"/>
    <col min="5893" max="6135" width="9.140625" style="71"/>
    <col min="6136" max="6136" width="21.7109375" style="71" customWidth="1"/>
    <col min="6137" max="6137" width="9.7109375" style="71" customWidth="1"/>
    <col min="6138" max="6138" width="9.5703125" style="71" customWidth="1"/>
    <col min="6139" max="6141" width="8.85546875" style="71" customWidth="1"/>
    <col min="6142" max="6142" width="10.140625" style="71" customWidth="1"/>
    <col min="6143" max="6143" width="9.85546875" style="71" customWidth="1"/>
    <col min="6144" max="6144" width="9.7109375" style="71" customWidth="1"/>
    <col min="6145" max="6145" width="10.5703125" style="71" customWidth="1"/>
    <col min="6146" max="6147" width="9.7109375" style="71" customWidth="1"/>
    <col min="6148" max="6148" width="8.7109375" style="71" customWidth="1"/>
    <col min="6149" max="6391" width="9.140625" style="71"/>
    <col min="6392" max="6392" width="21.7109375" style="71" customWidth="1"/>
    <col min="6393" max="6393" width="9.7109375" style="71" customWidth="1"/>
    <col min="6394" max="6394" width="9.5703125" style="71" customWidth="1"/>
    <col min="6395" max="6397" width="8.85546875" style="71" customWidth="1"/>
    <col min="6398" max="6398" width="10.140625" style="71" customWidth="1"/>
    <col min="6399" max="6399" width="9.85546875" style="71" customWidth="1"/>
    <col min="6400" max="6400" width="9.7109375" style="71" customWidth="1"/>
    <col min="6401" max="6401" width="10.5703125" style="71" customWidth="1"/>
    <col min="6402" max="6403" width="9.7109375" style="71" customWidth="1"/>
    <col min="6404" max="6404" width="8.7109375" style="71" customWidth="1"/>
    <col min="6405" max="6647" width="9.140625" style="71"/>
    <col min="6648" max="6648" width="21.7109375" style="71" customWidth="1"/>
    <col min="6649" max="6649" width="9.7109375" style="71" customWidth="1"/>
    <col min="6650" max="6650" width="9.5703125" style="71" customWidth="1"/>
    <col min="6651" max="6653" width="8.85546875" style="71" customWidth="1"/>
    <col min="6654" max="6654" width="10.140625" style="71" customWidth="1"/>
    <col min="6655" max="6655" width="9.85546875" style="71" customWidth="1"/>
    <col min="6656" max="6656" width="9.7109375" style="71" customWidth="1"/>
    <col min="6657" max="6657" width="10.5703125" style="71" customWidth="1"/>
    <col min="6658" max="6659" width="9.7109375" style="71" customWidth="1"/>
    <col min="6660" max="6660" width="8.7109375" style="71" customWidth="1"/>
    <col min="6661" max="6903" width="9.140625" style="71"/>
    <col min="6904" max="6904" width="21.7109375" style="71" customWidth="1"/>
    <col min="6905" max="6905" width="9.7109375" style="71" customWidth="1"/>
    <col min="6906" max="6906" width="9.5703125" style="71" customWidth="1"/>
    <col min="6907" max="6909" width="8.85546875" style="71" customWidth="1"/>
    <col min="6910" max="6910" width="10.140625" style="71" customWidth="1"/>
    <col min="6911" max="6911" width="9.85546875" style="71" customWidth="1"/>
    <col min="6912" max="6912" width="9.7109375" style="71" customWidth="1"/>
    <col min="6913" max="6913" width="10.5703125" style="71" customWidth="1"/>
    <col min="6914" max="6915" width="9.7109375" style="71" customWidth="1"/>
    <col min="6916" max="6916" width="8.7109375" style="71" customWidth="1"/>
    <col min="6917" max="7159" width="9.140625" style="71"/>
    <col min="7160" max="7160" width="21.7109375" style="71" customWidth="1"/>
    <col min="7161" max="7161" width="9.7109375" style="71" customWidth="1"/>
    <col min="7162" max="7162" width="9.5703125" style="71" customWidth="1"/>
    <col min="7163" max="7165" width="8.85546875" style="71" customWidth="1"/>
    <col min="7166" max="7166" width="10.140625" style="71" customWidth="1"/>
    <col min="7167" max="7167" width="9.85546875" style="71" customWidth="1"/>
    <col min="7168" max="7168" width="9.7109375" style="71" customWidth="1"/>
    <col min="7169" max="7169" width="10.5703125" style="71" customWidth="1"/>
    <col min="7170" max="7171" width="9.7109375" style="71" customWidth="1"/>
    <col min="7172" max="7172" width="8.7109375" style="71" customWidth="1"/>
    <col min="7173" max="7415" width="9.140625" style="71"/>
    <col min="7416" max="7416" width="21.7109375" style="71" customWidth="1"/>
    <col min="7417" max="7417" width="9.7109375" style="71" customWidth="1"/>
    <col min="7418" max="7418" width="9.5703125" style="71" customWidth="1"/>
    <col min="7419" max="7421" width="8.85546875" style="71" customWidth="1"/>
    <col min="7422" max="7422" width="10.140625" style="71" customWidth="1"/>
    <col min="7423" max="7423" width="9.85546875" style="71" customWidth="1"/>
    <col min="7424" max="7424" width="9.7109375" style="71" customWidth="1"/>
    <col min="7425" max="7425" width="10.5703125" style="71" customWidth="1"/>
    <col min="7426" max="7427" width="9.7109375" style="71" customWidth="1"/>
    <col min="7428" max="7428" width="8.7109375" style="71" customWidth="1"/>
    <col min="7429" max="7671" width="9.140625" style="71"/>
    <col min="7672" max="7672" width="21.7109375" style="71" customWidth="1"/>
    <col min="7673" max="7673" width="9.7109375" style="71" customWidth="1"/>
    <col min="7674" max="7674" width="9.5703125" style="71" customWidth="1"/>
    <col min="7675" max="7677" width="8.85546875" style="71" customWidth="1"/>
    <col min="7678" max="7678" width="10.140625" style="71" customWidth="1"/>
    <col min="7679" max="7679" width="9.85546875" style="71" customWidth="1"/>
    <col min="7680" max="7680" width="9.7109375" style="71" customWidth="1"/>
    <col min="7681" max="7681" width="10.5703125" style="71" customWidth="1"/>
    <col min="7682" max="7683" width="9.7109375" style="71" customWidth="1"/>
    <col min="7684" max="7684" width="8.7109375" style="71" customWidth="1"/>
    <col min="7685" max="7927" width="9.140625" style="71"/>
    <col min="7928" max="7928" width="21.7109375" style="71" customWidth="1"/>
    <col min="7929" max="7929" width="9.7109375" style="71" customWidth="1"/>
    <col min="7930" max="7930" width="9.5703125" style="71" customWidth="1"/>
    <col min="7931" max="7933" width="8.85546875" style="71" customWidth="1"/>
    <col min="7934" max="7934" width="10.140625" style="71" customWidth="1"/>
    <col min="7935" max="7935" width="9.85546875" style="71" customWidth="1"/>
    <col min="7936" max="7936" width="9.7109375" style="71" customWidth="1"/>
    <col min="7937" max="7937" width="10.5703125" style="71" customWidth="1"/>
    <col min="7938" max="7939" width="9.7109375" style="71" customWidth="1"/>
    <col min="7940" max="7940" width="8.7109375" style="71" customWidth="1"/>
    <col min="7941" max="8183" width="9.140625" style="71"/>
    <col min="8184" max="8184" width="21.7109375" style="71" customWidth="1"/>
    <col min="8185" max="8185" width="9.7109375" style="71" customWidth="1"/>
    <col min="8186" max="8186" width="9.5703125" style="71" customWidth="1"/>
    <col min="8187" max="8189" width="8.85546875" style="71" customWidth="1"/>
    <col min="8190" max="8190" width="10.140625" style="71" customWidth="1"/>
    <col min="8191" max="8191" width="9.85546875" style="71" customWidth="1"/>
    <col min="8192" max="8192" width="9.7109375" style="71" customWidth="1"/>
    <col min="8193" max="8193" width="10.5703125" style="71" customWidth="1"/>
    <col min="8194" max="8195" width="9.7109375" style="71" customWidth="1"/>
    <col min="8196" max="8196" width="8.7109375" style="71" customWidth="1"/>
    <col min="8197" max="8439" width="9.140625" style="71"/>
    <col min="8440" max="8440" width="21.7109375" style="71" customWidth="1"/>
    <col min="8441" max="8441" width="9.7109375" style="71" customWidth="1"/>
    <col min="8442" max="8442" width="9.5703125" style="71" customWidth="1"/>
    <col min="8443" max="8445" width="8.85546875" style="71" customWidth="1"/>
    <col min="8446" max="8446" width="10.140625" style="71" customWidth="1"/>
    <col min="8447" max="8447" width="9.85546875" style="71" customWidth="1"/>
    <col min="8448" max="8448" width="9.7109375" style="71" customWidth="1"/>
    <col min="8449" max="8449" width="10.5703125" style="71" customWidth="1"/>
    <col min="8450" max="8451" width="9.7109375" style="71" customWidth="1"/>
    <col min="8452" max="8452" width="8.7109375" style="71" customWidth="1"/>
    <col min="8453" max="8695" width="9.140625" style="71"/>
    <col min="8696" max="8696" width="21.7109375" style="71" customWidth="1"/>
    <col min="8697" max="8697" width="9.7109375" style="71" customWidth="1"/>
    <col min="8698" max="8698" width="9.5703125" style="71" customWidth="1"/>
    <col min="8699" max="8701" width="8.85546875" style="71" customWidth="1"/>
    <col min="8702" max="8702" width="10.140625" style="71" customWidth="1"/>
    <col min="8703" max="8703" width="9.85546875" style="71" customWidth="1"/>
    <col min="8704" max="8704" width="9.7109375" style="71" customWidth="1"/>
    <col min="8705" max="8705" width="10.5703125" style="71" customWidth="1"/>
    <col min="8706" max="8707" width="9.7109375" style="71" customWidth="1"/>
    <col min="8708" max="8708" width="8.7109375" style="71" customWidth="1"/>
    <col min="8709" max="8951" width="9.140625" style="71"/>
    <col min="8952" max="8952" width="21.7109375" style="71" customWidth="1"/>
    <col min="8953" max="8953" width="9.7109375" style="71" customWidth="1"/>
    <col min="8954" max="8954" width="9.5703125" style="71" customWidth="1"/>
    <col min="8955" max="8957" width="8.85546875" style="71" customWidth="1"/>
    <col min="8958" max="8958" width="10.140625" style="71" customWidth="1"/>
    <col min="8959" max="8959" width="9.85546875" style="71" customWidth="1"/>
    <col min="8960" max="8960" width="9.7109375" style="71" customWidth="1"/>
    <col min="8961" max="8961" width="10.5703125" style="71" customWidth="1"/>
    <col min="8962" max="8963" width="9.7109375" style="71" customWidth="1"/>
    <col min="8964" max="8964" width="8.7109375" style="71" customWidth="1"/>
    <col min="8965" max="9207" width="9.140625" style="71"/>
    <col min="9208" max="9208" width="21.7109375" style="71" customWidth="1"/>
    <col min="9209" max="9209" width="9.7109375" style="71" customWidth="1"/>
    <col min="9210" max="9210" width="9.5703125" style="71" customWidth="1"/>
    <col min="9211" max="9213" width="8.85546875" style="71" customWidth="1"/>
    <col min="9214" max="9214" width="10.140625" style="71" customWidth="1"/>
    <col min="9215" max="9215" width="9.85546875" style="71" customWidth="1"/>
    <col min="9216" max="9216" width="9.7109375" style="71" customWidth="1"/>
    <col min="9217" max="9217" width="10.5703125" style="71" customWidth="1"/>
    <col min="9218" max="9219" width="9.7109375" style="71" customWidth="1"/>
    <col min="9220" max="9220" width="8.7109375" style="71" customWidth="1"/>
    <col min="9221" max="9463" width="9.140625" style="71"/>
    <col min="9464" max="9464" width="21.7109375" style="71" customWidth="1"/>
    <col min="9465" max="9465" width="9.7109375" style="71" customWidth="1"/>
    <col min="9466" max="9466" width="9.5703125" style="71" customWidth="1"/>
    <col min="9467" max="9469" width="8.85546875" style="71" customWidth="1"/>
    <col min="9470" max="9470" width="10.140625" style="71" customWidth="1"/>
    <col min="9471" max="9471" width="9.85546875" style="71" customWidth="1"/>
    <col min="9472" max="9472" width="9.7109375" style="71" customWidth="1"/>
    <col min="9473" max="9473" width="10.5703125" style="71" customWidth="1"/>
    <col min="9474" max="9475" width="9.7109375" style="71" customWidth="1"/>
    <col min="9476" max="9476" width="8.7109375" style="71" customWidth="1"/>
    <col min="9477" max="9719" width="9.140625" style="71"/>
    <col min="9720" max="9720" width="21.7109375" style="71" customWidth="1"/>
    <col min="9721" max="9721" width="9.7109375" style="71" customWidth="1"/>
    <col min="9722" max="9722" width="9.5703125" style="71" customWidth="1"/>
    <col min="9723" max="9725" width="8.85546875" style="71" customWidth="1"/>
    <col min="9726" max="9726" width="10.140625" style="71" customWidth="1"/>
    <col min="9727" max="9727" width="9.85546875" style="71" customWidth="1"/>
    <col min="9728" max="9728" width="9.7109375" style="71" customWidth="1"/>
    <col min="9729" max="9729" width="10.5703125" style="71" customWidth="1"/>
    <col min="9730" max="9731" width="9.7109375" style="71" customWidth="1"/>
    <col min="9732" max="9732" width="8.7109375" style="71" customWidth="1"/>
    <col min="9733" max="9975" width="9.140625" style="71"/>
    <col min="9976" max="9976" width="21.7109375" style="71" customWidth="1"/>
    <col min="9977" max="9977" width="9.7109375" style="71" customWidth="1"/>
    <col min="9978" max="9978" width="9.5703125" style="71" customWidth="1"/>
    <col min="9979" max="9981" width="8.85546875" style="71" customWidth="1"/>
    <col min="9982" max="9982" width="10.140625" style="71" customWidth="1"/>
    <col min="9983" max="9983" width="9.85546875" style="71" customWidth="1"/>
    <col min="9984" max="9984" width="9.7109375" style="71" customWidth="1"/>
    <col min="9985" max="9985" width="10.5703125" style="71" customWidth="1"/>
    <col min="9986" max="9987" width="9.7109375" style="71" customWidth="1"/>
    <col min="9988" max="9988" width="8.7109375" style="71" customWidth="1"/>
    <col min="9989" max="10231" width="9.140625" style="71"/>
    <col min="10232" max="10232" width="21.7109375" style="71" customWidth="1"/>
    <col min="10233" max="10233" width="9.7109375" style="71" customWidth="1"/>
    <col min="10234" max="10234" width="9.5703125" style="71" customWidth="1"/>
    <col min="10235" max="10237" width="8.85546875" style="71" customWidth="1"/>
    <col min="10238" max="10238" width="10.140625" style="71" customWidth="1"/>
    <col min="10239" max="10239" width="9.85546875" style="71" customWidth="1"/>
    <col min="10240" max="10240" width="9.7109375" style="71" customWidth="1"/>
    <col min="10241" max="10241" width="10.5703125" style="71" customWidth="1"/>
    <col min="10242" max="10243" width="9.7109375" style="71" customWidth="1"/>
    <col min="10244" max="10244" width="8.7109375" style="71" customWidth="1"/>
    <col min="10245" max="10487" width="9.140625" style="71"/>
    <col min="10488" max="10488" width="21.7109375" style="71" customWidth="1"/>
    <col min="10489" max="10489" width="9.7109375" style="71" customWidth="1"/>
    <col min="10490" max="10490" width="9.5703125" style="71" customWidth="1"/>
    <col min="10491" max="10493" width="8.85546875" style="71" customWidth="1"/>
    <col min="10494" max="10494" width="10.140625" style="71" customWidth="1"/>
    <col min="10495" max="10495" width="9.85546875" style="71" customWidth="1"/>
    <col min="10496" max="10496" width="9.7109375" style="71" customWidth="1"/>
    <col min="10497" max="10497" width="10.5703125" style="71" customWidth="1"/>
    <col min="10498" max="10499" width="9.7109375" style="71" customWidth="1"/>
    <col min="10500" max="10500" width="8.7109375" style="71" customWidth="1"/>
    <col min="10501" max="10743" width="9.140625" style="71"/>
    <col min="10744" max="10744" width="21.7109375" style="71" customWidth="1"/>
    <col min="10745" max="10745" width="9.7109375" style="71" customWidth="1"/>
    <col min="10746" max="10746" width="9.5703125" style="71" customWidth="1"/>
    <col min="10747" max="10749" width="8.85546875" style="71" customWidth="1"/>
    <col min="10750" max="10750" width="10.140625" style="71" customWidth="1"/>
    <col min="10751" max="10751" width="9.85546875" style="71" customWidth="1"/>
    <col min="10752" max="10752" width="9.7109375" style="71" customWidth="1"/>
    <col min="10753" max="10753" width="10.5703125" style="71" customWidth="1"/>
    <col min="10754" max="10755" width="9.7109375" style="71" customWidth="1"/>
    <col min="10756" max="10756" width="8.7109375" style="71" customWidth="1"/>
    <col min="10757" max="10999" width="9.140625" style="71"/>
    <col min="11000" max="11000" width="21.7109375" style="71" customWidth="1"/>
    <col min="11001" max="11001" width="9.7109375" style="71" customWidth="1"/>
    <col min="11002" max="11002" width="9.5703125" style="71" customWidth="1"/>
    <col min="11003" max="11005" width="8.85546875" style="71" customWidth="1"/>
    <col min="11006" max="11006" width="10.140625" style="71" customWidth="1"/>
    <col min="11007" max="11007" width="9.85546875" style="71" customWidth="1"/>
    <col min="11008" max="11008" width="9.7109375" style="71" customWidth="1"/>
    <col min="11009" max="11009" width="10.5703125" style="71" customWidth="1"/>
    <col min="11010" max="11011" width="9.7109375" style="71" customWidth="1"/>
    <col min="11012" max="11012" width="8.7109375" style="71" customWidth="1"/>
    <col min="11013" max="11255" width="9.140625" style="71"/>
    <col min="11256" max="11256" width="21.7109375" style="71" customWidth="1"/>
    <col min="11257" max="11257" width="9.7109375" style="71" customWidth="1"/>
    <col min="11258" max="11258" width="9.5703125" style="71" customWidth="1"/>
    <col min="11259" max="11261" width="8.85546875" style="71" customWidth="1"/>
    <col min="11262" max="11262" width="10.140625" style="71" customWidth="1"/>
    <col min="11263" max="11263" width="9.85546875" style="71" customWidth="1"/>
    <col min="11264" max="11264" width="9.7109375" style="71" customWidth="1"/>
    <col min="11265" max="11265" width="10.5703125" style="71" customWidth="1"/>
    <col min="11266" max="11267" width="9.7109375" style="71" customWidth="1"/>
    <col min="11268" max="11268" width="8.7109375" style="71" customWidth="1"/>
    <col min="11269" max="11511" width="9.140625" style="71"/>
    <col min="11512" max="11512" width="21.7109375" style="71" customWidth="1"/>
    <col min="11513" max="11513" width="9.7109375" style="71" customWidth="1"/>
    <col min="11514" max="11514" width="9.5703125" style="71" customWidth="1"/>
    <col min="11515" max="11517" width="8.85546875" style="71" customWidth="1"/>
    <col min="11518" max="11518" width="10.140625" style="71" customWidth="1"/>
    <col min="11519" max="11519" width="9.85546875" style="71" customWidth="1"/>
    <col min="11520" max="11520" width="9.7109375" style="71" customWidth="1"/>
    <col min="11521" max="11521" width="10.5703125" style="71" customWidth="1"/>
    <col min="11522" max="11523" width="9.7109375" style="71" customWidth="1"/>
    <col min="11524" max="11524" width="8.7109375" style="71" customWidth="1"/>
    <col min="11525" max="11767" width="9.140625" style="71"/>
    <col min="11768" max="11768" width="21.7109375" style="71" customWidth="1"/>
    <col min="11769" max="11769" width="9.7109375" style="71" customWidth="1"/>
    <col min="11770" max="11770" width="9.5703125" style="71" customWidth="1"/>
    <col min="11771" max="11773" width="8.85546875" style="71" customWidth="1"/>
    <col min="11774" max="11774" width="10.140625" style="71" customWidth="1"/>
    <col min="11775" max="11775" width="9.85546875" style="71" customWidth="1"/>
    <col min="11776" max="11776" width="9.7109375" style="71" customWidth="1"/>
    <col min="11777" max="11777" width="10.5703125" style="71" customWidth="1"/>
    <col min="11778" max="11779" width="9.7109375" style="71" customWidth="1"/>
    <col min="11780" max="11780" width="8.7109375" style="71" customWidth="1"/>
    <col min="11781" max="12023" width="9.140625" style="71"/>
    <col min="12024" max="12024" width="21.7109375" style="71" customWidth="1"/>
    <col min="12025" max="12025" width="9.7109375" style="71" customWidth="1"/>
    <col min="12026" max="12026" width="9.5703125" style="71" customWidth="1"/>
    <col min="12027" max="12029" width="8.85546875" style="71" customWidth="1"/>
    <col min="12030" max="12030" width="10.140625" style="71" customWidth="1"/>
    <col min="12031" max="12031" width="9.85546875" style="71" customWidth="1"/>
    <col min="12032" max="12032" width="9.7109375" style="71" customWidth="1"/>
    <col min="12033" max="12033" width="10.5703125" style="71" customWidth="1"/>
    <col min="12034" max="12035" width="9.7109375" style="71" customWidth="1"/>
    <col min="12036" max="12036" width="8.7109375" style="71" customWidth="1"/>
    <col min="12037" max="12279" width="9.140625" style="71"/>
    <col min="12280" max="12280" width="21.7109375" style="71" customWidth="1"/>
    <col min="12281" max="12281" width="9.7109375" style="71" customWidth="1"/>
    <col min="12282" max="12282" width="9.5703125" style="71" customWidth="1"/>
    <col min="12283" max="12285" width="8.85546875" style="71" customWidth="1"/>
    <col min="12286" max="12286" width="10.140625" style="71" customWidth="1"/>
    <col min="12287" max="12287" width="9.85546875" style="71" customWidth="1"/>
    <col min="12288" max="12288" width="9.7109375" style="71" customWidth="1"/>
    <col min="12289" max="12289" width="10.5703125" style="71" customWidth="1"/>
    <col min="12290" max="12291" width="9.7109375" style="71" customWidth="1"/>
    <col min="12292" max="12292" width="8.7109375" style="71" customWidth="1"/>
    <col min="12293" max="12535" width="9.140625" style="71"/>
    <col min="12536" max="12536" width="21.7109375" style="71" customWidth="1"/>
    <col min="12537" max="12537" width="9.7109375" style="71" customWidth="1"/>
    <col min="12538" max="12538" width="9.5703125" style="71" customWidth="1"/>
    <col min="12539" max="12541" width="8.85546875" style="71" customWidth="1"/>
    <col min="12542" max="12542" width="10.140625" style="71" customWidth="1"/>
    <col min="12543" max="12543" width="9.85546875" style="71" customWidth="1"/>
    <col min="12544" max="12544" width="9.7109375" style="71" customWidth="1"/>
    <col min="12545" max="12545" width="10.5703125" style="71" customWidth="1"/>
    <col min="12546" max="12547" width="9.7109375" style="71" customWidth="1"/>
    <col min="12548" max="12548" width="8.7109375" style="71" customWidth="1"/>
    <col min="12549" max="12791" width="9.140625" style="71"/>
    <col min="12792" max="12792" width="21.7109375" style="71" customWidth="1"/>
    <col min="12793" max="12793" width="9.7109375" style="71" customWidth="1"/>
    <col min="12794" max="12794" width="9.5703125" style="71" customWidth="1"/>
    <col min="12795" max="12797" width="8.85546875" style="71" customWidth="1"/>
    <col min="12798" max="12798" width="10.140625" style="71" customWidth="1"/>
    <col min="12799" max="12799" width="9.85546875" style="71" customWidth="1"/>
    <col min="12800" max="12800" width="9.7109375" style="71" customWidth="1"/>
    <col min="12801" max="12801" width="10.5703125" style="71" customWidth="1"/>
    <col min="12802" max="12803" width="9.7109375" style="71" customWidth="1"/>
    <col min="12804" max="12804" width="8.7109375" style="71" customWidth="1"/>
    <col min="12805" max="13047" width="9.140625" style="71"/>
    <col min="13048" max="13048" width="21.7109375" style="71" customWidth="1"/>
    <col min="13049" max="13049" width="9.7109375" style="71" customWidth="1"/>
    <col min="13050" max="13050" width="9.5703125" style="71" customWidth="1"/>
    <col min="13051" max="13053" width="8.85546875" style="71" customWidth="1"/>
    <col min="13054" max="13054" width="10.140625" style="71" customWidth="1"/>
    <col min="13055" max="13055" width="9.85546875" style="71" customWidth="1"/>
    <col min="13056" max="13056" width="9.7109375" style="71" customWidth="1"/>
    <col min="13057" max="13057" width="10.5703125" style="71" customWidth="1"/>
    <col min="13058" max="13059" width="9.7109375" style="71" customWidth="1"/>
    <col min="13060" max="13060" width="8.7109375" style="71" customWidth="1"/>
    <col min="13061" max="13303" width="9.140625" style="71"/>
    <col min="13304" max="13304" width="21.7109375" style="71" customWidth="1"/>
    <col min="13305" max="13305" width="9.7109375" style="71" customWidth="1"/>
    <col min="13306" max="13306" width="9.5703125" style="71" customWidth="1"/>
    <col min="13307" max="13309" width="8.85546875" style="71" customWidth="1"/>
    <col min="13310" max="13310" width="10.140625" style="71" customWidth="1"/>
    <col min="13311" max="13311" width="9.85546875" style="71" customWidth="1"/>
    <col min="13312" max="13312" width="9.7109375" style="71" customWidth="1"/>
    <col min="13313" max="13313" width="10.5703125" style="71" customWidth="1"/>
    <col min="13314" max="13315" width="9.7109375" style="71" customWidth="1"/>
    <col min="13316" max="13316" width="8.7109375" style="71" customWidth="1"/>
    <col min="13317" max="13559" width="9.140625" style="71"/>
    <col min="13560" max="13560" width="21.7109375" style="71" customWidth="1"/>
    <col min="13561" max="13561" width="9.7109375" style="71" customWidth="1"/>
    <col min="13562" max="13562" width="9.5703125" style="71" customWidth="1"/>
    <col min="13563" max="13565" width="8.85546875" style="71" customWidth="1"/>
    <col min="13566" max="13566" width="10.140625" style="71" customWidth="1"/>
    <col min="13567" max="13567" width="9.85546875" style="71" customWidth="1"/>
    <col min="13568" max="13568" width="9.7109375" style="71" customWidth="1"/>
    <col min="13569" max="13569" width="10.5703125" style="71" customWidth="1"/>
    <col min="13570" max="13571" width="9.7109375" style="71" customWidth="1"/>
    <col min="13572" max="13572" width="8.7109375" style="71" customWidth="1"/>
    <col min="13573" max="13815" width="9.140625" style="71"/>
    <col min="13816" max="13816" width="21.7109375" style="71" customWidth="1"/>
    <col min="13817" max="13817" width="9.7109375" style="71" customWidth="1"/>
    <col min="13818" max="13818" width="9.5703125" style="71" customWidth="1"/>
    <col min="13819" max="13821" width="8.85546875" style="71" customWidth="1"/>
    <col min="13822" max="13822" width="10.140625" style="71" customWidth="1"/>
    <col min="13823" max="13823" width="9.85546875" style="71" customWidth="1"/>
    <col min="13824" max="13824" width="9.7109375" style="71" customWidth="1"/>
    <col min="13825" max="13825" width="10.5703125" style="71" customWidth="1"/>
    <col min="13826" max="13827" width="9.7109375" style="71" customWidth="1"/>
    <col min="13828" max="13828" width="8.7109375" style="71" customWidth="1"/>
    <col min="13829" max="14071" width="9.140625" style="71"/>
    <col min="14072" max="14072" width="21.7109375" style="71" customWidth="1"/>
    <col min="14073" max="14073" width="9.7109375" style="71" customWidth="1"/>
    <col min="14074" max="14074" width="9.5703125" style="71" customWidth="1"/>
    <col min="14075" max="14077" width="8.85546875" style="71" customWidth="1"/>
    <col min="14078" max="14078" width="10.140625" style="71" customWidth="1"/>
    <col min="14079" max="14079" width="9.85546875" style="71" customWidth="1"/>
    <col min="14080" max="14080" width="9.7109375" style="71" customWidth="1"/>
    <col min="14081" max="14081" width="10.5703125" style="71" customWidth="1"/>
    <col min="14082" max="14083" width="9.7109375" style="71" customWidth="1"/>
    <col min="14084" max="14084" width="8.7109375" style="71" customWidth="1"/>
    <col min="14085" max="14327" width="9.140625" style="71"/>
    <col min="14328" max="14328" width="21.7109375" style="71" customWidth="1"/>
    <col min="14329" max="14329" width="9.7109375" style="71" customWidth="1"/>
    <col min="14330" max="14330" width="9.5703125" style="71" customWidth="1"/>
    <col min="14331" max="14333" width="8.85546875" style="71" customWidth="1"/>
    <col min="14334" max="14334" width="10.140625" style="71" customWidth="1"/>
    <col min="14335" max="14335" width="9.85546875" style="71" customWidth="1"/>
    <col min="14336" max="14336" width="9.7109375" style="71" customWidth="1"/>
    <col min="14337" max="14337" width="10.5703125" style="71" customWidth="1"/>
    <col min="14338" max="14339" width="9.7109375" style="71" customWidth="1"/>
    <col min="14340" max="14340" width="8.7109375" style="71" customWidth="1"/>
    <col min="14341" max="14583" width="9.140625" style="71"/>
    <col min="14584" max="14584" width="21.7109375" style="71" customWidth="1"/>
    <col min="14585" max="14585" width="9.7109375" style="71" customWidth="1"/>
    <col min="14586" max="14586" width="9.5703125" style="71" customWidth="1"/>
    <col min="14587" max="14589" width="8.85546875" style="71" customWidth="1"/>
    <col min="14590" max="14590" width="10.140625" style="71" customWidth="1"/>
    <col min="14591" max="14591" width="9.85546875" style="71" customWidth="1"/>
    <col min="14592" max="14592" width="9.7109375" style="71" customWidth="1"/>
    <col min="14593" max="14593" width="10.5703125" style="71" customWidth="1"/>
    <col min="14594" max="14595" width="9.7109375" style="71" customWidth="1"/>
    <col min="14596" max="14596" width="8.7109375" style="71" customWidth="1"/>
    <col min="14597" max="14839" width="9.140625" style="71"/>
    <col min="14840" max="14840" width="21.7109375" style="71" customWidth="1"/>
    <col min="14841" max="14841" width="9.7109375" style="71" customWidth="1"/>
    <col min="14842" max="14842" width="9.5703125" style="71" customWidth="1"/>
    <col min="14843" max="14845" width="8.85546875" style="71" customWidth="1"/>
    <col min="14846" max="14846" width="10.140625" style="71" customWidth="1"/>
    <col min="14847" max="14847" width="9.85546875" style="71" customWidth="1"/>
    <col min="14848" max="14848" width="9.7109375" style="71" customWidth="1"/>
    <col min="14849" max="14849" width="10.5703125" style="71" customWidth="1"/>
    <col min="14850" max="14851" width="9.7109375" style="71" customWidth="1"/>
    <col min="14852" max="14852" width="8.7109375" style="71" customWidth="1"/>
    <col min="14853" max="15095" width="9.140625" style="71"/>
    <col min="15096" max="15096" width="21.7109375" style="71" customWidth="1"/>
    <col min="15097" max="15097" width="9.7109375" style="71" customWidth="1"/>
    <col min="15098" max="15098" width="9.5703125" style="71" customWidth="1"/>
    <col min="15099" max="15101" width="8.85546875" style="71" customWidth="1"/>
    <col min="15102" max="15102" width="10.140625" style="71" customWidth="1"/>
    <col min="15103" max="15103" width="9.85546875" style="71" customWidth="1"/>
    <col min="15104" max="15104" width="9.7109375" style="71" customWidth="1"/>
    <col min="15105" max="15105" width="10.5703125" style="71" customWidth="1"/>
    <col min="15106" max="15107" width="9.7109375" style="71" customWidth="1"/>
    <col min="15108" max="15108" width="8.7109375" style="71" customWidth="1"/>
    <col min="15109" max="15351" width="9.140625" style="71"/>
    <col min="15352" max="15352" width="21.7109375" style="71" customWidth="1"/>
    <col min="15353" max="15353" width="9.7109375" style="71" customWidth="1"/>
    <col min="15354" max="15354" width="9.5703125" style="71" customWidth="1"/>
    <col min="15355" max="15357" width="8.85546875" style="71" customWidth="1"/>
    <col min="15358" max="15358" width="10.140625" style="71" customWidth="1"/>
    <col min="15359" max="15359" width="9.85546875" style="71" customWidth="1"/>
    <col min="15360" max="15360" width="9.7109375" style="71" customWidth="1"/>
    <col min="15361" max="15361" width="10.5703125" style="71" customWidth="1"/>
    <col min="15362" max="15363" width="9.7109375" style="71" customWidth="1"/>
    <col min="15364" max="15364" width="8.7109375" style="71" customWidth="1"/>
    <col min="15365" max="15607" width="9.140625" style="71"/>
    <col min="15608" max="15608" width="21.7109375" style="71" customWidth="1"/>
    <col min="15609" max="15609" width="9.7109375" style="71" customWidth="1"/>
    <col min="15610" max="15610" width="9.5703125" style="71" customWidth="1"/>
    <col min="15611" max="15613" width="8.85546875" style="71" customWidth="1"/>
    <col min="15614" max="15614" width="10.140625" style="71" customWidth="1"/>
    <col min="15615" max="15615" width="9.85546875" style="71" customWidth="1"/>
    <col min="15616" max="15616" width="9.7109375" style="71" customWidth="1"/>
    <col min="15617" max="15617" width="10.5703125" style="71" customWidth="1"/>
    <col min="15618" max="15619" width="9.7109375" style="71" customWidth="1"/>
    <col min="15620" max="15620" width="8.7109375" style="71" customWidth="1"/>
    <col min="15621" max="15863" width="9.140625" style="71"/>
    <col min="15864" max="15864" width="21.7109375" style="71" customWidth="1"/>
    <col min="15865" max="15865" width="9.7109375" style="71" customWidth="1"/>
    <col min="15866" max="15866" width="9.5703125" style="71" customWidth="1"/>
    <col min="15867" max="15869" width="8.85546875" style="71" customWidth="1"/>
    <col min="15870" max="15870" width="10.140625" style="71" customWidth="1"/>
    <col min="15871" max="15871" width="9.85546875" style="71" customWidth="1"/>
    <col min="15872" max="15872" width="9.7109375" style="71" customWidth="1"/>
    <col min="15873" max="15873" width="10.5703125" style="71" customWidth="1"/>
    <col min="15874" max="15875" width="9.7109375" style="71" customWidth="1"/>
    <col min="15876" max="15876" width="8.7109375" style="71" customWidth="1"/>
    <col min="15877" max="16119" width="9.140625" style="71"/>
    <col min="16120" max="16120" width="21.7109375" style="71" customWidth="1"/>
    <col min="16121" max="16121" width="9.7109375" style="71" customWidth="1"/>
    <col min="16122" max="16122" width="9.5703125" style="71" customWidth="1"/>
    <col min="16123" max="16125" width="8.85546875" style="71" customWidth="1"/>
    <col min="16126" max="16126" width="10.140625" style="71" customWidth="1"/>
    <col min="16127" max="16127" width="9.85546875" style="71" customWidth="1"/>
    <col min="16128" max="16128" width="9.7109375" style="71" customWidth="1"/>
    <col min="16129" max="16129" width="10.5703125" style="71" customWidth="1"/>
    <col min="16130" max="16131" width="9.7109375" style="71" customWidth="1"/>
    <col min="16132" max="16132" width="8.7109375" style="71" customWidth="1"/>
    <col min="16133" max="16384" width="9.140625" style="71"/>
  </cols>
  <sheetData>
    <row r="1" spans="1:22" ht="29.25" customHeight="1">
      <c r="A1" s="436" t="s">
        <v>144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  <c r="P1" s="436"/>
    </row>
    <row r="2" spans="1:22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P2" s="73" t="s">
        <v>101</v>
      </c>
    </row>
    <row r="3" spans="1:22" ht="14.25" customHeight="1">
      <c r="A3" s="411"/>
      <c r="B3" s="409" t="s">
        <v>113</v>
      </c>
      <c r="C3" s="409"/>
      <c r="D3" s="409"/>
      <c r="E3" s="410" t="s">
        <v>59</v>
      </c>
      <c r="F3" s="412"/>
      <c r="G3" s="412"/>
      <c r="H3" s="412"/>
      <c r="I3" s="412"/>
      <c r="J3" s="412"/>
      <c r="K3" s="403" t="s">
        <v>120</v>
      </c>
      <c r="L3" s="404"/>
      <c r="M3" s="405"/>
      <c r="N3" s="409" t="s">
        <v>60</v>
      </c>
      <c r="O3" s="409"/>
      <c r="P3" s="410"/>
      <c r="Q3" s="74"/>
    </row>
    <row r="4" spans="1:22" ht="35.25" customHeight="1">
      <c r="A4" s="411"/>
      <c r="B4" s="409"/>
      <c r="C4" s="409"/>
      <c r="D4" s="409"/>
      <c r="E4" s="409" t="s">
        <v>58</v>
      </c>
      <c r="F4" s="409"/>
      <c r="G4" s="409"/>
      <c r="H4" s="409" t="s">
        <v>57</v>
      </c>
      <c r="I4" s="409"/>
      <c r="J4" s="409"/>
      <c r="K4" s="406"/>
      <c r="L4" s="407"/>
      <c r="M4" s="408"/>
      <c r="N4" s="409"/>
      <c r="O4" s="409"/>
      <c r="P4" s="410"/>
      <c r="Q4" s="74"/>
    </row>
    <row r="5" spans="1:22" ht="36" customHeight="1">
      <c r="A5" s="411"/>
      <c r="B5" s="205" t="s">
        <v>139</v>
      </c>
      <c r="C5" s="205" t="s">
        <v>112</v>
      </c>
      <c r="D5" s="267" t="s">
        <v>142</v>
      </c>
      <c r="E5" s="205" t="s">
        <v>139</v>
      </c>
      <c r="F5" s="205" t="s">
        <v>112</v>
      </c>
      <c r="G5" s="205" t="s">
        <v>142</v>
      </c>
      <c r="H5" s="205" t="s">
        <v>139</v>
      </c>
      <c r="I5" s="205" t="s">
        <v>112</v>
      </c>
      <c r="J5" s="205" t="s">
        <v>142</v>
      </c>
      <c r="K5" s="205" t="s">
        <v>139</v>
      </c>
      <c r="L5" s="205" t="s">
        <v>112</v>
      </c>
      <c r="M5" s="205" t="s">
        <v>142</v>
      </c>
      <c r="N5" s="205" t="s">
        <v>139</v>
      </c>
      <c r="O5" s="205" t="s">
        <v>112</v>
      </c>
      <c r="P5" s="206" t="s">
        <v>142</v>
      </c>
      <c r="Q5" s="74"/>
    </row>
    <row r="6" spans="1:22">
      <c r="A6" s="44" t="s">
        <v>64</v>
      </c>
      <c r="B6" s="260">
        <v>2351778</v>
      </c>
      <c r="C6" s="260">
        <v>2183430</v>
      </c>
      <c r="D6" s="259">
        <f>B6/C6%</f>
        <v>107.7102540498207</v>
      </c>
      <c r="E6" s="260">
        <v>310093</v>
      </c>
      <c r="F6" s="260">
        <v>222885</v>
      </c>
      <c r="G6" s="259">
        <f>E6/F6%</f>
        <v>139.12690400879379</v>
      </c>
      <c r="H6" s="260">
        <v>2041685</v>
      </c>
      <c r="I6" s="260">
        <v>1960545</v>
      </c>
      <c r="J6" s="259">
        <f>H6/I6%</f>
        <v>104.1386451216371</v>
      </c>
      <c r="K6" s="260">
        <v>4074522</v>
      </c>
      <c r="L6" s="260">
        <v>4271753</v>
      </c>
      <c r="M6" s="259">
        <f>K6/L6%</f>
        <v>95.382902522687999</v>
      </c>
      <c r="N6" s="260">
        <v>6426300</v>
      </c>
      <c r="O6" s="260">
        <v>6455183</v>
      </c>
      <c r="P6" s="259">
        <f>N6/O6%</f>
        <v>99.552561097028544</v>
      </c>
      <c r="Q6" s="189"/>
      <c r="R6" s="189"/>
      <c r="S6" s="186"/>
      <c r="T6" s="189"/>
      <c r="U6" s="189"/>
      <c r="V6" s="186"/>
    </row>
    <row r="7" spans="1:22">
      <c r="A7" s="47" t="s">
        <v>65</v>
      </c>
      <c r="B7" s="261">
        <v>338396</v>
      </c>
      <c r="C7" s="261">
        <v>278456</v>
      </c>
      <c r="D7" s="239">
        <f t="shared" ref="D7:D26" si="0">B7/C7%</f>
        <v>121.52584250294481</v>
      </c>
      <c r="E7" s="225">
        <v>1785</v>
      </c>
      <c r="F7" s="225">
        <v>1878</v>
      </c>
      <c r="G7" s="239">
        <f t="shared" ref="G7:G23" si="1">E7/F7%</f>
        <v>95.047923322683701</v>
      </c>
      <c r="H7" s="225">
        <v>336611</v>
      </c>
      <c r="I7" s="225">
        <v>276578</v>
      </c>
      <c r="J7" s="239">
        <f t="shared" ref="J7:J26" si="2">H7/I7%</f>
        <v>121.70563096124781</v>
      </c>
      <c r="K7" s="225">
        <v>212769</v>
      </c>
      <c r="L7" s="225">
        <v>185575</v>
      </c>
      <c r="M7" s="239">
        <f t="shared" ref="M7:M26" si="3">K7/L7%</f>
        <v>114.65391351205712</v>
      </c>
      <c r="N7" s="225">
        <v>551165</v>
      </c>
      <c r="O7" s="225">
        <v>464031</v>
      </c>
      <c r="P7" s="239">
        <f t="shared" ref="P7:P26" si="4">N7/O7%</f>
        <v>118.77762477075883</v>
      </c>
      <c r="Q7" s="189"/>
      <c r="R7" s="189"/>
      <c r="S7" s="186"/>
      <c r="T7" s="189"/>
      <c r="U7" s="189"/>
      <c r="V7" s="186"/>
    </row>
    <row r="8" spans="1:22">
      <c r="A8" s="48" t="s">
        <v>66</v>
      </c>
      <c r="B8" s="261">
        <v>21393</v>
      </c>
      <c r="C8" s="261">
        <v>20602</v>
      </c>
      <c r="D8" s="239">
        <f t="shared" si="0"/>
        <v>103.83943306475099</v>
      </c>
      <c r="E8" s="225">
        <v>3917</v>
      </c>
      <c r="F8" s="225">
        <v>2844</v>
      </c>
      <c r="G8" s="239">
        <f t="shared" si="1"/>
        <v>137.72855133614627</v>
      </c>
      <c r="H8" s="225">
        <v>17476</v>
      </c>
      <c r="I8" s="225">
        <v>17758</v>
      </c>
      <c r="J8" s="239">
        <f t="shared" si="2"/>
        <v>98.411983331456241</v>
      </c>
      <c r="K8" s="225">
        <v>124790</v>
      </c>
      <c r="L8" s="225">
        <v>136754</v>
      </c>
      <c r="M8" s="239">
        <f t="shared" si="3"/>
        <v>91.251444199072793</v>
      </c>
      <c r="N8" s="225">
        <v>146183</v>
      </c>
      <c r="O8" s="225">
        <v>157356</v>
      </c>
      <c r="P8" s="239">
        <f t="shared" si="4"/>
        <v>92.899539896794536</v>
      </c>
      <c r="Q8" s="189"/>
      <c r="R8" s="189"/>
      <c r="S8" s="186"/>
      <c r="T8" s="189"/>
      <c r="U8" s="189"/>
      <c r="V8" s="186"/>
    </row>
    <row r="9" spans="1:22">
      <c r="A9" s="48" t="s">
        <v>67</v>
      </c>
      <c r="B9" s="261">
        <v>190275</v>
      </c>
      <c r="C9" s="261">
        <v>189563</v>
      </c>
      <c r="D9" s="239">
        <f t="shared" si="0"/>
        <v>100.37560072376994</v>
      </c>
      <c r="E9" s="225">
        <v>26114</v>
      </c>
      <c r="F9" s="225">
        <v>23907</v>
      </c>
      <c r="G9" s="239">
        <f t="shared" si="1"/>
        <v>109.23160580583094</v>
      </c>
      <c r="H9" s="225">
        <v>164161</v>
      </c>
      <c r="I9" s="225">
        <v>165656</v>
      </c>
      <c r="J9" s="239">
        <f t="shared" si="2"/>
        <v>99.097527406191148</v>
      </c>
      <c r="K9" s="225">
        <v>316767</v>
      </c>
      <c r="L9" s="225">
        <v>319167</v>
      </c>
      <c r="M9" s="239">
        <f t="shared" si="3"/>
        <v>99.248042560791063</v>
      </c>
      <c r="N9" s="225">
        <v>507042</v>
      </c>
      <c r="O9" s="225">
        <v>508730</v>
      </c>
      <c r="P9" s="239">
        <f t="shared" si="4"/>
        <v>99.668193344210081</v>
      </c>
      <c r="Q9" s="189"/>
      <c r="R9" s="189"/>
      <c r="S9" s="186"/>
      <c r="T9" s="189"/>
      <c r="U9" s="189"/>
      <c r="V9" s="186"/>
    </row>
    <row r="10" spans="1:22">
      <c r="A10" s="48" t="s">
        <v>68</v>
      </c>
      <c r="B10" s="261">
        <v>287364</v>
      </c>
      <c r="C10" s="261">
        <v>293988</v>
      </c>
      <c r="D10" s="239">
        <f t="shared" si="0"/>
        <v>97.746846810073876</v>
      </c>
      <c r="E10" s="225">
        <v>719</v>
      </c>
      <c r="F10" s="225" t="s">
        <v>156</v>
      </c>
      <c r="G10" s="239" t="s">
        <v>167</v>
      </c>
      <c r="H10" s="225">
        <v>286645</v>
      </c>
      <c r="I10" s="225">
        <v>293756</v>
      </c>
      <c r="J10" s="239">
        <f t="shared" si="2"/>
        <v>97.579283486975584</v>
      </c>
      <c r="K10" s="225">
        <v>297154</v>
      </c>
      <c r="L10" s="225">
        <v>346896</v>
      </c>
      <c r="M10" s="239">
        <f t="shared" si="3"/>
        <v>85.660832064941658</v>
      </c>
      <c r="N10" s="225">
        <v>584518</v>
      </c>
      <c r="O10" s="225">
        <v>640884</v>
      </c>
      <c r="P10" s="239">
        <f t="shared" si="4"/>
        <v>91.204960648104802</v>
      </c>
      <c r="Q10" s="189"/>
      <c r="R10" s="189"/>
      <c r="S10" s="186"/>
      <c r="T10" s="189"/>
      <c r="U10" s="189"/>
      <c r="V10" s="186"/>
    </row>
    <row r="11" spans="1:22">
      <c r="A11" s="48" t="s">
        <v>69</v>
      </c>
      <c r="B11" s="261">
        <v>21433</v>
      </c>
      <c r="C11" s="261">
        <v>21701</v>
      </c>
      <c r="D11" s="239">
        <f t="shared" si="0"/>
        <v>98.765033869406949</v>
      </c>
      <c r="E11" s="225">
        <v>4020</v>
      </c>
      <c r="F11" s="225">
        <v>2525</v>
      </c>
      <c r="G11" s="239">
        <f t="shared" si="1"/>
        <v>159.20792079207922</v>
      </c>
      <c r="H11" s="225">
        <v>17413</v>
      </c>
      <c r="I11" s="225">
        <v>19176</v>
      </c>
      <c r="J11" s="239">
        <f t="shared" si="2"/>
        <v>90.80621610346266</v>
      </c>
      <c r="K11" s="225">
        <v>35297</v>
      </c>
      <c r="L11" s="225">
        <v>43732</v>
      </c>
      <c r="M11" s="239">
        <f t="shared" si="3"/>
        <v>80.712064392207083</v>
      </c>
      <c r="N11" s="225">
        <v>56730</v>
      </c>
      <c r="O11" s="225">
        <v>65433</v>
      </c>
      <c r="P11" s="239">
        <f t="shared" si="4"/>
        <v>86.699371876576038</v>
      </c>
      <c r="Q11" s="189"/>
      <c r="R11" s="189"/>
      <c r="S11" s="186"/>
      <c r="T11" s="189"/>
      <c r="U11" s="189"/>
      <c r="V11" s="186"/>
    </row>
    <row r="12" spans="1:22">
      <c r="A12" s="48" t="s">
        <v>70</v>
      </c>
      <c r="B12" s="261">
        <v>211613</v>
      </c>
      <c r="C12" s="261">
        <v>202186</v>
      </c>
      <c r="D12" s="239">
        <f t="shared" si="0"/>
        <v>104.66253845469024</v>
      </c>
      <c r="E12" s="225">
        <v>7131</v>
      </c>
      <c r="F12" s="225">
        <v>6709</v>
      </c>
      <c r="G12" s="239">
        <f t="shared" si="1"/>
        <v>106.29005813086897</v>
      </c>
      <c r="H12" s="225">
        <v>204482</v>
      </c>
      <c r="I12" s="225">
        <v>195477</v>
      </c>
      <c r="J12" s="239">
        <f t="shared" si="2"/>
        <v>104.60668006977804</v>
      </c>
      <c r="K12" s="225">
        <v>240917</v>
      </c>
      <c r="L12" s="225">
        <v>229949</v>
      </c>
      <c r="M12" s="239">
        <f t="shared" si="3"/>
        <v>104.76975329312152</v>
      </c>
      <c r="N12" s="225">
        <v>452530</v>
      </c>
      <c r="O12" s="225">
        <v>432135</v>
      </c>
      <c r="P12" s="239">
        <f t="shared" si="4"/>
        <v>104.71958994295763</v>
      </c>
      <c r="Q12" s="189"/>
      <c r="R12" s="189"/>
      <c r="S12" s="186"/>
      <c r="T12" s="189"/>
      <c r="U12" s="189"/>
      <c r="V12" s="186"/>
    </row>
    <row r="13" spans="1:22">
      <c r="A13" s="48" t="s">
        <v>71</v>
      </c>
      <c r="B13" s="261">
        <v>258969</v>
      </c>
      <c r="C13" s="261">
        <v>254054</v>
      </c>
      <c r="D13" s="239">
        <f t="shared" si="0"/>
        <v>101.93462807119747</v>
      </c>
      <c r="E13" s="225">
        <v>243</v>
      </c>
      <c r="F13" s="225">
        <v>9885</v>
      </c>
      <c r="G13" s="239">
        <f t="shared" si="1"/>
        <v>2.4582701062215477</v>
      </c>
      <c r="H13" s="225">
        <v>258726</v>
      </c>
      <c r="I13" s="225">
        <v>244169</v>
      </c>
      <c r="J13" s="239">
        <f t="shared" si="2"/>
        <v>105.96185428944706</v>
      </c>
      <c r="K13" s="225">
        <v>519564</v>
      </c>
      <c r="L13" s="225">
        <v>527264</v>
      </c>
      <c r="M13" s="239">
        <f t="shared" si="3"/>
        <v>98.539631000788972</v>
      </c>
      <c r="N13" s="225">
        <v>778533</v>
      </c>
      <c r="O13" s="225">
        <v>781318</v>
      </c>
      <c r="P13" s="239">
        <f t="shared" si="4"/>
        <v>99.643551025318757</v>
      </c>
      <c r="Q13" s="189"/>
      <c r="R13" s="189"/>
      <c r="S13" s="186"/>
      <c r="T13" s="189"/>
      <c r="U13" s="189"/>
      <c r="V13" s="186"/>
    </row>
    <row r="14" spans="1:22">
      <c r="A14" s="48" t="s">
        <v>72</v>
      </c>
      <c r="B14" s="261">
        <v>190826</v>
      </c>
      <c r="C14" s="261">
        <v>187825</v>
      </c>
      <c r="D14" s="239">
        <f t="shared" si="0"/>
        <v>101.59776387594836</v>
      </c>
      <c r="E14" s="225">
        <v>5007</v>
      </c>
      <c r="F14" s="225">
        <v>6295</v>
      </c>
      <c r="G14" s="239">
        <f t="shared" si="1"/>
        <v>79.53931691818903</v>
      </c>
      <c r="H14" s="225">
        <v>185819</v>
      </c>
      <c r="I14" s="225">
        <v>181530</v>
      </c>
      <c r="J14" s="239">
        <f t="shared" si="2"/>
        <v>102.36269487137113</v>
      </c>
      <c r="K14" s="225">
        <v>481372</v>
      </c>
      <c r="L14" s="225">
        <v>499306</v>
      </c>
      <c r="M14" s="239">
        <f t="shared" si="3"/>
        <v>96.408214601867385</v>
      </c>
      <c r="N14" s="225">
        <v>672198</v>
      </c>
      <c r="O14" s="225">
        <v>687131</v>
      </c>
      <c r="P14" s="239">
        <f t="shared" si="4"/>
        <v>97.826760835997788</v>
      </c>
      <c r="Q14" s="189"/>
      <c r="R14" s="189"/>
      <c r="S14" s="186"/>
      <c r="T14" s="189"/>
      <c r="U14" s="189"/>
      <c r="V14" s="186"/>
    </row>
    <row r="15" spans="1:22">
      <c r="A15" s="48" t="s">
        <v>73</v>
      </c>
      <c r="B15" s="261">
        <v>105545</v>
      </c>
      <c r="C15" s="261">
        <v>101190</v>
      </c>
      <c r="D15" s="239">
        <f t="shared" si="0"/>
        <v>104.30378495898805</v>
      </c>
      <c r="E15" s="225">
        <v>7194</v>
      </c>
      <c r="F15" s="225">
        <v>9285</v>
      </c>
      <c r="G15" s="239">
        <f t="shared" si="1"/>
        <v>77.479806138933768</v>
      </c>
      <c r="H15" s="225">
        <v>98351</v>
      </c>
      <c r="I15" s="225">
        <v>91905</v>
      </c>
      <c r="J15" s="239">
        <f t="shared" si="2"/>
        <v>107.01376421304609</v>
      </c>
      <c r="K15" s="225">
        <v>187596</v>
      </c>
      <c r="L15" s="225">
        <v>182039</v>
      </c>
      <c r="M15" s="239">
        <f t="shared" si="3"/>
        <v>103.05264256560407</v>
      </c>
      <c r="N15" s="225">
        <v>293141</v>
      </c>
      <c r="O15" s="225">
        <v>283229</v>
      </c>
      <c r="P15" s="239">
        <f t="shared" si="4"/>
        <v>103.49964163274241</v>
      </c>
      <c r="Q15" s="189"/>
      <c r="R15" s="189"/>
      <c r="S15" s="186"/>
      <c r="T15" s="189"/>
      <c r="U15" s="189"/>
      <c r="V15" s="186"/>
    </row>
    <row r="16" spans="1:22" ht="14.25" customHeight="1">
      <c r="A16" s="48" t="s">
        <v>74</v>
      </c>
      <c r="B16" s="261">
        <v>2062</v>
      </c>
      <c r="C16" s="261">
        <v>3011</v>
      </c>
      <c r="D16" s="239">
        <f t="shared" si="0"/>
        <v>68.482231816672197</v>
      </c>
      <c r="E16" s="225">
        <v>105</v>
      </c>
      <c r="F16" s="225">
        <v>1094</v>
      </c>
      <c r="G16" s="239">
        <f t="shared" si="1"/>
        <v>9.5978062157221213</v>
      </c>
      <c r="H16" s="225">
        <v>1957</v>
      </c>
      <c r="I16" s="225">
        <v>1917</v>
      </c>
      <c r="J16" s="239">
        <f t="shared" si="2"/>
        <v>102.0865936358894</v>
      </c>
      <c r="K16" s="225">
        <v>27508</v>
      </c>
      <c r="L16" s="225">
        <v>26936</v>
      </c>
      <c r="M16" s="239">
        <f t="shared" si="3"/>
        <v>102.12355212355212</v>
      </c>
      <c r="N16" s="225">
        <v>29570</v>
      </c>
      <c r="O16" s="225">
        <v>29947</v>
      </c>
      <c r="P16" s="239">
        <f t="shared" si="4"/>
        <v>98.741109293084435</v>
      </c>
      <c r="Q16" s="189"/>
      <c r="R16" s="189"/>
      <c r="S16" s="186"/>
      <c r="T16" s="189"/>
      <c r="U16" s="189"/>
      <c r="V16" s="186"/>
    </row>
    <row r="17" spans="1:22" ht="14.25" customHeight="1">
      <c r="A17" s="48" t="s">
        <v>75</v>
      </c>
      <c r="B17" s="261">
        <v>14878</v>
      </c>
      <c r="C17" s="261">
        <v>14538</v>
      </c>
      <c r="D17" s="239">
        <f t="shared" si="0"/>
        <v>102.3386985830238</v>
      </c>
      <c r="E17" s="225">
        <v>235</v>
      </c>
      <c r="F17" s="225">
        <v>763</v>
      </c>
      <c r="G17" s="239">
        <f t="shared" si="1"/>
        <v>30.799475753604195</v>
      </c>
      <c r="H17" s="225">
        <v>14643</v>
      </c>
      <c r="I17" s="225">
        <v>13775</v>
      </c>
      <c r="J17" s="239">
        <f t="shared" si="2"/>
        <v>106.30127041742287</v>
      </c>
      <c r="K17" s="225">
        <v>84229</v>
      </c>
      <c r="L17" s="225">
        <v>103571</v>
      </c>
      <c r="M17" s="239">
        <f t="shared" si="3"/>
        <v>81.324888240916863</v>
      </c>
      <c r="N17" s="225">
        <v>99107</v>
      </c>
      <c r="O17" s="225">
        <v>118109</v>
      </c>
      <c r="P17" s="239">
        <f t="shared" si="4"/>
        <v>83.911471606736157</v>
      </c>
      <c r="Q17" s="189"/>
      <c r="R17" s="189"/>
      <c r="S17" s="186"/>
      <c r="T17" s="189"/>
      <c r="U17" s="189"/>
      <c r="V17" s="186"/>
    </row>
    <row r="18" spans="1:22" s="76" customFormat="1" ht="12">
      <c r="A18" s="48" t="s">
        <v>76</v>
      </c>
      <c r="B18" s="261">
        <v>23365</v>
      </c>
      <c r="C18" s="261">
        <v>23446</v>
      </c>
      <c r="D18" s="239">
        <f t="shared" si="0"/>
        <v>99.654525292160713</v>
      </c>
      <c r="E18" s="225">
        <v>537</v>
      </c>
      <c r="F18" s="225">
        <v>489</v>
      </c>
      <c r="G18" s="239">
        <f t="shared" si="1"/>
        <v>109.8159509202454</v>
      </c>
      <c r="H18" s="225">
        <v>22828</v>
      </c>
      <c r="I18" s="225">
        <v>22957</v>
      </c>
      <c r="J18" s="239">
        <f t="shared" si="2"/>
        <v>99.438079888487181</v>
      </c>
      <c r="K18" s="225">
        <v>39801</v>
      </c>
      <c r="L18" s="225">
        <v>46892</v>
      </c>
      <c r="M18" s="239">
        <f t="shared" si="3"/>
        <v>84.878017572293786</v>
      </c>
      <c r="N18" s="225">
        <v>63166</v>
      </c>
      <c r="O18" s="225">
        <v>70338</v>
      </c>
      <c r="P18" s="239">
        <f t="shared" si="4"/>
        <v>89.803520145582752</v>
      </c>
      <c r="Q18" s="189"/>
      <c r="R18" s="189"/>
      <c r="S18" s="186"/>
      <c r="T18" s="189"/>
      <c r="U18" s="189"/>
      <c r="V18" s="186"/>
    </row>
    <row r="19" spans="1:22" ht="14.25" customHeight="1">
      <c r="A19" s="48" t="s">
        <v>77</v>
      </c>
      <c r="B19" s="261">
        <v>86356</v>
      </c>
      <c r="C19" s="261">
        <v>84048</v>
      </c>
      <c r="D19" s="239">
        <f t="shared" si="0"/>
        <v>102.74604987626118</v>
      </c>
      <c r="E19" s="225">
        <v>2517</v>
      </c>
      <c r="F19" s="225">
        <v>1725</v>
      </c>
      <c r="G19" s="239">
        <f t="shared" si="1"/>
        <v>145.91304347826087</v>
      </c>
      <c r="H19" s="225">
        <v>83839</v>
      </c>
      <c r="I19" s="225">
        <v>82323</v>
      </c>
      <c r="J19" s="239">
        <f t="shared" si="2"/>
        <v>101.84152666933906</v>
      </c>
      <c r="K19" s="225">
        <v>132162</v>
      </c>
      <c r="L19" s="225">
        <v>127137</v>
      </c>
      <c r="M19" s="239">
        <f t="shared" si="3"/>
        <v>103.95242926921354</v>
      </c>
      <c r="N19" s="225">
        <v>218518</v>
      </c>
      <c r="O19" s="225">
        <v>211185</v>
      </c>
      <c r="P19" s="239">
        <f t="shared" si="4"/>
        <v>103.47231100693705</v>
      </c>
      <c r="Q19" s="189"/>
      <c r="R19" s="189"/>
      <c r="S19" s="186"/>
      <c r="T19" s="189"/>
      <c r="U19" s="189"/>
      <c r="V19" s="186"/>
    </row>
    <row r="20" spans="1:22" ht="14.25" customHeight="1">
      <c r="A20" s="48" t="s">
        <v>78</v>
      </c>
      <c r="B20" s="261">
        <v>17899</v>
      </c>
      <c r="C20" s="261">
        <v>18292</v>
      </c>
      <c r="D20" s="239">
        <f t="shared" si="0"/>
        <v>97.851519790072174</v>
      </c>
      <c r="E20" s="225">
        <v>772</v>
      </c>
      <c r="F20" s="225">
        <v>304</v>
      </c>
      <c r="G20" s="239">
        <f t="shared" si="1"/>
        <v>253.94736842105263</v>
      </c>
      <c r="H20" s="225">
        <v>17127</v>
      </c>
      <c r="I20" s="225">
        <v>17988</v>
      </c>
      <c r="J20" s="239">
        <f t="shared" si="2"/>
        <v>95.213475650433622</v>
      </c>
      <c r="K20" s="225">
        <v>113126</v>
      </c>
      <c r="L20" s="225">
        <v>118711</v>
      </c>
      <c r="M20" s="239">
        <f t="shared" si="3"/>
        <v>95.295296981745594</v>
      </c>
      <c r="N20" s="225">
        <v>131025</v>
      </c>
      <c r="O20" s="225">
        <v>137003</v>
      </c>
      <c r="P20" s="239">
        <f t="shared" si="4"/>
        <v>95.636591899447453</v>
      </c>
      <c r="Q20" s="189"/>
      <c r="R20" s="189"/>
      <c r="S20" s="186"/>
      <c r="T20" s="189"/>
      <c r="U20" s="189"/>
      <c r="V20" s="186"/>
    </row>
    <row r="21" spans="1:22" ht="14.25" customHeight="1">
      <c r="A21" s="48" t="s">
        <v>79</v>
      </c>
      <c r="B21" s="261">
        <v>379798</v>
      </c>
      <c r="C21" s="261">
        <v>292556</v>
      </c>
      <c r="D21" s="239">
        <f t="shared" si="0"/>
        <v>129.82061554027263</v>
      </c>
      <c r="E21" s="273">
        <v>249716</v>
      </c>
      <c r="F21" s="225">
        <v>154844</v>
      </c>
      <c r="G21" s="239">
        <f t="shared" si="1"/>
        <v>161.26940662860684</v>
      </c>
      <c r="H21" s="225">
        <v>130082</v>
      </c>
      <c r="I21" s="225">
        <v>137712</v>
      </c>
      <c r="J21" s="239">
        <f t="shared" si="2"/>
        <v>94.459451609155352</v>
      </c>
      <c r="K21" s="225">
        <v>941164</v>
      </c>
      <c r="L21" s="225">
        <v>1066259</v>
      </c>
      <c r="M21" s="239">
        <f t="shared" si="3"/>
        <v>88.267859872695098</v>
      </c>
      <c r="N21" s="225">
        <v>1320962</v>
      </c>
      <c r="O21" s="225">
        <v>1358815</v>
      </c>
      <c r="P21" s="239">
        <f t="shared" si="4"/>
        <v>97.214263899059105</v>
      </c>
      <c r="Q21" s="189"/>
      <c r="R21" s="189"/>
      <c r="S21" s="186"/>
      <c r="T21" s="189"/>
      <c r="U21" s="189"/>
      <c r="V21" s="186"/>
    </row>
    <row r="22" spans="1:22" ht="14.25" customHeight="1">
      <c r="A22" s="47" t="s">
        <v>80</v>
      </c>
      <c r="B22" s="261">
        <v>56533</v>
      </c>
      <c r="C22" s="261">
        <v>74316</v>
      </c>
      <c r="D22" s="239">
        <f t="shared" si="0"/>
        <v>76.071101781581362</v>
      </c>
      <c r="E22" s="227">
        <v>75</v>
      </c>
      <c r="F22" s="227">
        <v>80</v>
      </c>
      <c r="G22" s="239">
        <f t="shared" si="1"/>
        <v>93.75</v>
      </c>
      <c r="H22" s="225">
        <v>56458</v>
      </c>
      <c r="I22" s="225">
        <v>74236</v>
      </c>
      <c r="J22" s="239">
        <f t="shared" si="2"/>
        <v>76.052050218222959</v>
      </c>
      <c r="K22" s="225">
        <v>70112</v>
      </c>
      <c r="L22" s="225">
        <v>69594</v>
      </c>
      <c r="M22" s="239">
        <f t="shared" si="3"/>
        <v>100.74431703882517</v>
      </c>
      <c r="N22" s="225">
        <v>126645</v>
      </c>
      <c r="O22" s="225">
        <v>143910</v>
      </c>
      <c r="P22" s="239">
        <f t="shared" si="4"/>
        <v>88.002918490723374</v>
      </c>
      <c r="Q22" s="189"/>
      <c r="R22" s="189"/>
      <c r="S22" s="186"/>
      <c r="T22" s="189"/>
      <c r="U22" s="189"/>
      <c r="V22" s="186"/>
    </row>
    <row r="23" spans="1:22" ht="14.25" customHeight="1">
      <c r="A23" s="48" t="s">
        <v>81</v>
      </c>
      <c r="B23" s="261">
        <v>143629</v>
      </c>
      <c r="C23" s="261">
        <v>121942</v>
      </c>
      <c r="D23" s="239">
        <f t="shared" si="0"/>
        <v>117.78468452214987</v>
      </c>
      <c r="E23" s="227">
        <v>6</v>
      </c>
      <c r="F23" s="227">
        <v>26</v>
      </c>
      <c r="G23" s="239">
        <f t="shared" si="1"/>
        <v>23.076923076923077</v>
      </c>
      <c r="H23" s="225">
        <v>143623</v>
      </c>
      <c r="I23" s="225">
        <v>121916</v>
      </c>
      <c r="J23" s="239">
        <f t="shared" si="2"/>
        <v>117.80488204993601</v>
      </c>
      <c r="K23" s="225">
        <v>229316</v>
      </c>
      <c r="L23" s="225">
        <v>218390</v>
      </c>
      <c r="M23" s="239">
        <f t="shared" si="3"/>
        <v>105.00297632675489</v>
      </c>
      <c r="N23" s="225">
        <v>372945</v>
      </c>
      <c r="O23" s="225">
        <v>340332</v>
      </c>
      <c r="P23" s="239">
        <f t="shared" si="4"/>
        <v>109.58270159726385</v>
      </c>
      <c r="Q23" s="189"/>
      <c r="R23" s="189"/>
      <c r="S23" s="186"/>
      <c r="T23" s="189"/>
      <c r="U23" s="189"/>
      <c r="V23" s="186"/>
    </row>
    <row r="24" spans="1:22">
      <c r="A24" s="48" t="s">
        <v>82</v>
      </c>
      <c r="B24" s="261" t="s">
        <v>147</v>
      </c>
      <c r="C24" s="261" t="s">
        <v>147</v>
      </c>
      <c r="D24" s="239" t="s">
        <v>147</v>
      </c>
      <c r="E24" s="227" t="s">
        <v>147</v>
      </c>
      <c r="F24" s="227" t="s">
        <v>147</v>
      </c>
      <c r="G24" s="239" t="s">
        <v>147</v>
      </c>
      <c r="H24" s="227" t="s">
        <v>147</v>
      </c>
      <c r="I24" s="227" t="s">
        <v>147</v>
      </c>
      <c r="J24" s="239" t="s">
        <v>147</v>
      </c>
      <c r="K24" s="225">
        <v>184</v>
      </c>
      <c r="L24" s="225">
        <v>183</v>
      </c>
      <c r="M24" s="239">
        <f t="shared" si="3"/>
        <v>100.54644808743168</v>
      </c>
      <c r="N24" s="225">
        <v>184</v>
      </c>
      <c r="O24" s="225">
        <v>183</v>
      </c>
      <c r="P24" s="239">
        <f t="shared" si="4"/>
        <v>100.54644808743168</v>
      </c>
      <c r="Q24" s="187"/>
      <c r="R24" s="187"/>
      <c r="S24" s="187"/>
      <c r="T24" s="189"/>
      <c r="U24" s="189"/>
      <c r="V24" s="186"/>
    </row>
    <row r="25" spans="1:22">
      <c r="A25" s="48" t="s">
        <v>83</v>
      </c>
      <c r="B25" s="261" t="s">
        <v>147</v>
      </c>
      <c r="C25" s="261" t="s">
        <v>147</v>
      </c>
      <c r="D25" s="239" t="s">
        <v>147</v>
      </c>
      <c r="E25" s="227" t="s">
        <v>147</v>
      </c>
      <c r="F25" s="227" t="s">
        <v>147</v>
      </c>
      <c r="G25" s="239" t="s">
        <v>147</v>
      </c>
      <c r="H25" s="227" t="s">
        <v>147</v>
      </c>
      <c r="I25" s="227" t="s">
        <v>147</v>
      </c>
      <c r="J25" s="239" t="s">
        <v>147</v>
      </c>
      <c r="K25" s="225">
        <v>314</v>
      </c>
      <c r="L25" s="227">
        <v>93</v>
      </c>
      <c r="M25" s="239">
        <f t="shared" si="3"/>
        <v>337.63440860215053</v>
      </c>
      <c r="N25" s="225">
        <v>314</v>
      </c>
      <c r="O25" s="225">
        <v>93</v>
      </c>
      <c r="P25" s="239">
        <f t="shared" si="4"/>
        <v>337.63440860215053</v>
      </c>
      <c r="Q25" s="187"/>
      <c r="R25" s="187"/>
      <c r="S25" s="187"/>
      <c r="T25" s="189"/>
      <c r="U25" s="187"/>
      <c r="V25" s="187"/>
    </row>
    <row r="26" spans="1:22">
      <c r="A26" s="50" t="s">
        <v>84</v>
      </c>
      <c r="B26" s="262">
        <v>1444</v>
      </c>
      <c r="C26" s="262">
        <v>1716</v>
      </c>
      <c r="D26" s="240">
        <f t="shared" si="0"/>
        <v>84.149184149184151</v>
      </c>
      <c r="E26" s="226" t="s">
        <v>147</v>
      </c>
      <c r="F26" s="226" t="s">
        <v>147</v>
      </c>
      <c r="G26" s="240" t="s">
        <v>147</v>
      </c>
      <c r="H26" s="220">
        <v>1444</v>
      </c>
      <c r="I26" s="220">
        <v>1716</v>
      </c>
      <c r="J26" s="240">
        <f t="shared" si="2"/>
        <v>84.149184149184151</v>
      </c>
      <c r="K26" s="220">
        <v>20380</v>
      </c>
      <c r="L26" s="220">
        <v>23305</v>
      </c>
      <c r="M26" s="240">
        <f t="shared" si="3"/>
        <v>87.449045269255521</v>
      </c>
      <c r="N26" s="220">
        <v>21824</v>
      </c>
      <c r="O26" s="220">
        <v>25021</v>
      </c>
      <c r="P26" s="240">
        <f t="shared" si="4"/>
        <v>87.222732904360328</v>
      </c>
      <c r="Q26" s="189"/>
      <c r="R26" s="189"/>
      <c r="S26" s="186"/>
      <c r="T26" s="189"/>
      <c r="U26" s="189"/>
      <c r="V26" s="186"/>
    </row>
    <row r="27" spans="1:22">
      <c r="A27" s="66"/>
      <c r="B27" s="49"/>
      <c r="C27" s="75"/>
      <c r="D27" s="75"/>
      <c r="E27" s="46"/>
      <c r="F27" s="75"/>
      <c r="G27" s="75"/>
      <c r="H27" s="46"/>
    </row>
    <row r="28" spans="1:22">
      <c r="A28" s="119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</row>
    <row r="29" spans="1:22" ht="18.75" customHeight="1">
      <c r="G29" s="124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1"/>
  <sheetViews>
    <sheetView workbookViewId="0">
      <selection sqref="A1:P1"/>
    </sheetView>
  </sheetViews>
  <sheetFormatPr defaultRowHeight="12.75"/>
  <cols>
    <col min="1" max="1" width="19.5703125" style="4" bestFit="1" customWidth="1"/>
    <col min="2" max="2" width="9.5703125" style="4" customWidth="1"/>
    <col min="3" max="3" width="9.42578125" style="4" customWidth="1"/>
    <col min="4" max="4" width="9.7109375" style="4" customWidth="1"/>
    <col min="5" max="5" width="8.28515625" style="4" customWidth="1"/>
    <col min="6" max="6" width="8.7109375" style="4" customWidth="1"/>
    <col min="7" max="7" width="10.42578125" style="4" customWidth="1"/>
    <col min="8" max="9" width="9.140625" style="4" customWidth="1"/>
    <col min="10" max="10" width="10.140625" style="4" customWidth="1"/>
    <col min="11" max="12" width="9.5703125" style="4" customWidth="1"/>
    <col min="13" max="13" width="10.42578125" style="4" customWidth="1"/>
    <col min="14" max="14" width="9.140625" style="4" customWidth="1"/>
    <col min="15" max="256" width="9.140625" style="4"/>
    <col min="257" max="257" width="22.7109375" style="4" customWidth="1"/>
    <col min="258" max="258" width="9.5703125" style="4" customWidth="1"/>
    <col min="259" max="259" width="9.42578125" style="4" customWidth="1"/>
    <col min="260" max="260" width="9.7109375" style="4" customWidth="1"/>
    <col min="261" max="261" width="8.28515625" style="4" customWidth="1"/>
    <col min="262" max="262" width="8.7109375" style="4" customWidth="1"/>
    <col min="263" max="263" width="10.42578125" style="4" customWidth="1"/>
    <col min="264" max="265" width="9.140625" style="4" customWidth="1"/>
    <col min="266" max="266" width="10.140625" style="4" customWidth="1"/>
    <col min="267" max="268" width="9.5703125" style="4" customWidth="1"/>
    <col min="269" max="269" width="10.42578125" style="4" customWidth="1"/>
    <col min="270" max="270" width="7.140625" style="4" customWidth="1"/>
    <col min="271" max="512" width="9.140625" style="4"/>
    <col min="513" max="513" width="22.7109375" style="4" customWidth="1"/>
    <col min="514" max="514" width="9.5703125" style="4" customWidth="1"/>
    <col min="515" max="515" width="9.42578125" style="4" customWidth="1"/>
    <col min="516" max="516" width="9.7109375" style="4" customWidth="1"/>
    <col min="517" max="517" width="8.28515625" style="4" customWidth="1"/>
    <col min="518" max="518" width="8.7109375" style="4" customWidth="1"/>
    <col min="519" max="519" width="10.42578125" style="4" customWidth="1"/>
    <col min="520" max="521" width="9.140625" style="4" customWidth="1"/>
    <col min="522" max="522" width="10.140625" style="4" customWidth="1"/>
    <col min="523" max="524" width="9.5703125" style="4" customWidth="1"/>
    <col min="525" max="525" width="10.42578125" style="4" customWidth="1"/>
    <col min="526" max="526" width="7.140625" style="4" customWidth="1"/>
    <col min="527" max="768" width="9.140625" style="4"/>
    <col min="769" max="769" width="22.7109375" style="4" customWidth="1"/>
    <col min="770" max="770" width="9.5703125" style="4" customWidth="1"/>
    <col min="771" max="771" width="9.42578125" style="4" customWidth="1"/>
    <col min="772" max="772" width="9.7109375" style="4" customWidth="1"/>
    <col min="773" max="773" width="8.28515625" style="4" customWidth="1"/>
    <col min="774" max="774" width="8.7109375" style="4" customWidth="1"/>
    <col min="775" max="775" width="10.42578125" style="4" customWidth="1"/>
    <col min="776" max="777" width="9.140625" style="4" customWidth="1"/>
    <col min="778" max="778" width="10.140625" style="4" customWidth="1"/>
    <col min="779" max="780" width="9.5703125" style="4" customWidth="1"/>
    <col min="781" max="781" width="10.42578125" style="4" customWidth="1"/>
    <col min="782" max="782" width="7.140625" style="4" customWidth="1"/>
    <col min="783" max="1024" width="9.140625" style="4"/>
    <col min="1025" max="1025" width="22.7109375" style="4" customWidth="1"/>
    <col min="1026" max="1026" width="9.5703125" style="4" customWidth="1"/>
    <col min="1027" max="1027" width="9.42578125" style="4" customWidth="1"/>
    <col min="1028" max="1028" width="9.7109375" style="4" customWidth="1"/>
    <col min="1029" max="1029" width="8.28515625" style="4" customWidth="1"/>
    <col min="1030" max="1030" width="8.7109375" style="4" customWidth="1"/>
    <col min="1031" max="1031" width="10.42578125" style="4" customWidth="1"/>
    <col min="1032" max="1033" width="9.140625" style="4" customWidth="1"/>
    <col min="1034" max="1034" width="10.140625" style="4" customWidth="1"/>
    <col min="1035" max="1036" width="9.5703125" style="4" customWidth="1"/>
    <col min="1037" max="1037" width="10.42578125" style="4" customWidth="1"/>
    <col min="1038" max="1038" width="7.140625" style="4" customWidth="1"/>
    <col min="1039" max="1280" width="9.140625" style="4"/>
    <col min="1281" max="1281" width="22.7109375" style="4" customWidth="1"/>
    <col min="1282" max="1282" width="9.5703125" style="4" customWidth="1"/>
    <col min="1283" max="1283" width="9.42578125" style="4" customWidth="1"/>
    <col min="1284" max="1284" width="9.7109375" style="4" customWidth="1"/>
    <col min="1285" max="1285" width="8.28515625" style="4" customWidth="1"/>
    <col min="1286" max="1286" width="8.7109375" style="4" customWidth="1"/>
    <col min="1287" max="1287" width="10.42578125" style="4" customWidth="1"/>
    <col min="1288" max="1289" width="9.140625" style="4" customWidth="1"/>
    <col min="1290" max="1290" width="10.140625" style="4" customWidth="1"/>
    <col min="1291" max="1292" width="9.5703125" style="4" customWidth="1"/>
    <col min="1293" max="1293" width="10.42578125" style="4" customWidth="1"/>
    <col min="1294" max="1294" width="7.140625" style="4" customWidth="1"/>
    <col min="1295" max="1536" width="9.140625" style="4"/>
    <col min="1537" max="1537" width="22.7109375" style="4" customWidth="1"/>
    <col min="1538" max="1538" width="9.5703125" style="4" customWidth="1"/>
    <col min="1539" max="1539" width="9.42578125" style="4" customWidth="1"/>
    <col min="1540" max="1540" width="9.7109375" style="4" customWidth="1"/>
    <col min="1541" max="1541" width="8.28515625" style="4" customWidth="1"/>
    <col min="1542" max="1542" width="8.7109375" style="4" customWidth="1"/>
    <col min="1543" max="1543" width="10.42578125" style="4" customWidth="1"/>
    <col min="1544" max="1545" width="9.140625" style="4" customWidth="1"/>
    <col min="1546" max="1546" width="10.140625" style="4" customWidth="1"/>
    <col min="1547" max="1548" width="9.5703125" style="4" customWidth="1"/>
    <col min="1549" max="1549" width="10.42578125" style="4" customWidth="1"/>
    <col min="1550" max="1550" width="7.140625" style="4" customWidth="1"/>
    <col min="1551" max="1792" width="9.140625" style="4"/>
    <col min="1793" max="1793" width="22.7109375" style="4" customWidth="1"/>
    <col min="1794" max="1794" width="9.5703125" style="4" customWidth="1"/>
    <col min="1795" max="1795" width="9.42578125" style="4" customWidth="1"/>
    <col min="1796" max="1796" width="9.7109375" style="4" customWidth="1"/>
    <col min="1797" max="1797" width="8.28515625" style="4" customWidth="1"/>
    <col min="1798" max="1798" width="8.7109375" style="4" customWidth="1"/>
    <col min="1799" max="1799" width="10.42578125" style="4" customWidth="1"/>
    <col min="1800" max="1801" width="9.140625" style="4" customWidth="1"/>
    <col min="1802" max="1802" width="10.140625" style="4" customWidth="1"/>
    <col min="1803" max="1804" width="9.5703125" style="4" customWidth="1"/>
    <col min="1805" max="1805" width="10.42578125" style="4" customWidth="1"/>
    <col min="1806" max="1806" width="7.140625" style="4" customWidth="1"/>
    <col min="1807" max="2048" width="9.140625" style="4"/>
    <col min="2049" max="2049" width="22.7109375" style="4" customWidth="1"/>
    <col min="2050" max="2050" width="9.5703125" style="4" customWidth="1"/>
    <col min="2051" max="2051" width="9.42578125" style="4" customWidth="1"/>
    <col min="2052" max="2052" width="9.7109375" style="4" customWidth="1"/>
    <col min="2053" max="2053" width="8.28515625" style="4" customWidth="1"/>
    <col min="2054" max="2054" width="8.7109375" style="4" customWidth="1"/>
    <col min="2055" max="2055" width="10.42578125" style="4" customWidth="1"/>
    <col min="2056" max="2057" width="9.140625" style="4" customWidth="1"/>
    <col min="2058" max="2058" width="10.140625" style="4" customWidth="1"/>
    <col min="2059" max="2060" width="9.5703125" style="4" customWidth="1"/>
    <col min="2061" max="2061" width="10.42578125" style="4" customWidth="1"/>
    <col min="2062" max="2062" width="7.140625" style="4" customWidth="1"/>
    <col min="2063" max="2304" width="9.140625" style="4"/>
    <col min="2305" max="2305" width="22.7109375" style="4" customWidth="1"/>
    <col min="2306" max="2306" width="9.5703125" style="4" customWidth="1"/>
    <col min="2307" max="2307" width="9.42578125" style="4" customWidth="1"/>
    <col min="2308" max="2308" width="9.7109375" style="4" customWidth="1"/>
    <col min="2309" max="2309" width="8.28515625" style="4" customWidth="1"/>
    <col min="2310" max="2310" width="8.7109375" style="4" customWidth="1"/>
    <col min="2311" max="2311" width="10.42578125" style="4" customWidth="1"/>
    <col min="2312" max="2313" width="9.140625" style="4" customWidth="1"/>
    <col min="2314" max="2314" width="10.140625" style="4" customWidth="1"/>
    <col min="2315" max="2316" width="9.5703125" style="4" customWidth="1"/>
    <col min="2317" max="2317" width="10.42578125" style="4" customWidth="1"/>
    <col min="2318" max="2318" width="7.140625" style="4" customWidth="1"/>
    <col min="2319" max="2560" width="9.140625" style="4"/>
    <col min="2561" max="2561" width="22.7109375" style="4" customWidth="1"/>
    <col min="2562" max="2562" width="9.5703125" style="4" customWidth="1"/>
    <col min="2563" max="2563" width="9.42578125" style="4" customWidth="1"/>
    <col min="2564" max="2564" width="9.7109375" style="4" customWidth="1"/>
    <col min="2565" max="2565" width="8.28515625" style="4" customWidth="1"/>
    <col min="2566" max="2566" width="8.7109375" style="4" customWidth="1"/>
    <col min="2567" max="2567" width="10.42578125" style="4" customWidth="1"/>
    <col min="2568" max="2569" width="9.140625" style="4" customWidth="1"/>
    <col min="2570" max="2570" width="10.140625" style="4" customWidth="1"/>
    <col min="2571" max="2572" width="9.5703125" style="4" customWidth="1"/>
    <col min="2573" max="2573" width="10.42578125" style="4" customWidth="1"/>
    <col min="2574" max="2574" width="7.140625" style="4" customWidth="1"/>
    <col min="2575" max="2816" width="9.140625" style="4"/>
    <col min="2817" max="2817" width="22.7109375" style="4" customWidth="1"/>
    <col min="2818" max="2818" width="9.5703125" style="4" customWidth="1"/>
    <col min="2819" max="2819" width="9.42578125" style="4" customWidth="1"/>
    <col min="2820" max="2820" width="9.7109375" style="4" customWidth="1"/>
    <col min="2821" max="2821" width="8.28515625" style="4" customWidth="1"/>
    <col min="2822" max="2822" width="8.7109375" style="4" customWidth="1"/>
    <col min="2823" max="2823" width="10.42578125" style="4" customWidth="1"/>
    <col min="2824" max="2825" width="9.140625" style="4" customWidth="1"/>
    <col min="2826" max="2826" width="10.140625" style="4" customWidth="1"/>
    <col min="2827" max="2828" width="9.5703125" style="4" customWidth="1"/>
    <col min="2829" max="2829" width="10.42578125" style="4" customWidth="1"/>
    <col min="2830" max="2830" width="7.140625" style="4" customWidth="1"/>
    <col min="2831" max="3072" width="9.140625" style="4"/>
    <col min="3073" max="3073" width="22.7109375" style="4" customWidth="1"/>
    <col min="3074" max="3074" width="9.5703125" style="4" customWidth="1"/>
    <col min="3075" max="3075" width="9.42578125" style="4" customWidth="1"/>
    <col min="3076" max="3076" width="9.7109375" style="4" customWidth="1"/>
    <col min="3077" max="3077" width="8.28515625" style="4" customWidth="1"/>
    <col min="3078" max="3078" width="8.7109375" style="4" customWidth="1"/>
    <col min="3079" max="3079" width="10.42578125" style="4" customWidth="1"/>
    <col min="3080" max="3081" width="9.140625" style="4" customWidth="1"/>
    <col min="3082" max="3082" width="10.140625" style="4" customWidth="1"/>
    <col min="3083" max="3084" width="9.5703125" style="4" customWidth="1"/>
    <col min="3085" max="3085" width="10.42578125" style="4" customWidth="1"/>
    <col min="3086" max="3086" width="7.140625" style="4" customWidth="1"/>
    <col min="3087" max="3328" width="9.140625" style="4"/>
    <col min="3329" max="3329" width="22.7109375" style="4" customWidth="1"/>
    <col min="3330" max="3330" width="9.5703125" style="4" customWidth="1"/>
    <col min="3331" max="3331" width="9.42578125" style="4" customWidth="1"/>
    <col min="3332" max="3332" width="9.7109375" style="4" customWidth="1"/>
    <col min="3333" max="3333" width="8.28515625" style="4" customWidth="1"/>
    <col min="3334" max="3334" width="8.7109375" style="4" customWidth="1"/>
    <col min="3335" max="3335" width="10.42578125" style="4" customWidth="1"/>
    <col min="3336" max="3337" width="9.140625" style="4" customWidth="1"/>
    <col min="3338" max="3338" width="10.140625" style="4" customWidth="1"/>
    <col min="3339" max="3340" width="9.5703125" style="4" customWidth="1"/>
    <col min="3341" max="3341" width="10.42578125" style="4" customWidth="1"/>
    <col min="3342" max="3342" width="7.140625" style="4" customWidth="1"/>
    <col min="3343" max="3584" width="9.140625" style="4"/>
    <col min="3585" max="3585" width="22.7109375" style="4" customWidth="1"/>
    <col min="3586" max="3586" width="9.5703125" style="4" customWidth="1"/>
    <col min="3587" max="3587" width="9.42578125" style="4" customWidth="1"/>
    <col min="3588" max="3588" width="9.7109375" style="4" customWidth="1"/>
    <col min="3589" max="3589" width="8.28515625" style="4" customWidth="1"/>
    <col min="3590" max="3590" width="8.7109375" style="4" customWidth="1"/>
    <col min="3591" max="3591" width="10.42578125" style="4" customWidth="1"/>
    <col min="3592" max="3593" width="9.140625" style="4" customWidth="1"/>
    <col min="3594" max="3594" width="10.140625" style="4" customWidth="1"/>
    <col min="3595" max="3596" width="9.5703125" style="4" customWidth="1"/>
    <col min="3597" max="3597" width="10.42578125" style="4" customWidth="1"/>
    <col min="3598" max="3598" width="7.140625" style="4" customWidth="1"/>
    <col min="3599" max="3840" width="9.140625" style="4"/>
    <col min="3841" max="3841" width="22.7109375" style="4" customWidth="1"/>
    <col min="3842" max="3842" width="9.5703125" style="4" customWidth="1"/>
    <col min="3843" max="3843" width="9.42578125" style="4" customWidth="1"/>
    <col min="3844" max="3844" width="9.7109375" style="4" customWidth="1"/>
    <col min="3845" max="3845" width="8.28515625" style="4" customWidth="1"/>
    <col min="3846" max="3846" width="8.7109375" style="4" customWidth="1"/>
    <col min="3847" max="3847" width="10.42578125" style="4" customWidth="1"/>
    <col min="3848" max="3849" width="9.140625" style="4" customWidth="1"/>
    <col min="3850" max="3850" width="10.140625" style="4" customWidth="1"/>
    <col min="3851" max="3852" width="9.5703125" style="4" customWidth="1"/>
    <col min="3853" max="3853" width="10.42578125" style="4" customWidth="1"/>
    <col min="3854" max="3854" width="7.140625" style="4" customWidth="1"/>
    <col min="3855" max="4096" width="9.140625" style="4"/>
    <col min="4097" max="4097" width="22.7109375" style="4" customWidth="1"/>
    <col min="4098" max="4098" width="9.5703125" style="4" customWidth="1"/>
    <col min="4099" max="4099" width="9.42578125" style="4" customWidth="1"/>
    <col min="4100" max="4100" width="9.7109375" style="4" customWidth="1"/>
    <col min="4101" max="4101" width="8.28515625" style="4" customWidth="1"/>
    <col min="4102" max="4102" width="8.7109375" style="4" customWidth="1"/>
    <col min="4103" max="4103" width="10.42578125" style="4" customWidth="1"/>
    <col min="4104" max="4105" width="9.140625" style="4" customWidth="1"/>
    <col min="4106" max="4106" width="10.140625" style="4" customWidth="1"/>
    <col min="4107" max="4108" width="9.5703125" style="4" customWidth="1"/>
    <col min="4109" max="4109" width="10.42578125" style="4" customWidth="1"/>
    <col min="4110" max="4110" width="7.140625" style="4" customWidth="1"/>
    <col min="4111" max="4352" width="9.140625" style="4"/>
    <col min="4353" max="4353" width="22.7109375" style="4" customWidth="1"/>
    <col min="4354" max="4354" width="9.5703125" style="4" customWidth="1"/>
    <col min="4355" max="4355" width="9.42578125" style="4" customWidth="1"/>
    <col min="4356" max="4356" width="9.7109375" style="4" customWidth="1"/>
    <col min="4357" max="4357" width="8.28515625" style="4" customWidth="1"/>
    <col min="4358" max="4358" width="8.7109375" style="4" customWidth="1"/>
    <col min="4359" max="4359" width="10.42578125" style="4" customWidth="1"/>
    <col min="4360" max="4361" width="9.140625" style="4" customWidth="1"/>
    <col min="4362" max="4362" width="10.140625" style="4" customWidth="1"/>
    <col min="4363" max="4364" width="9.5703125" style="4" customWidth="1"/>
    <col min="4365" max="4365" width="10.42578125" style="4" customWidth="1"/>
    <col min="4366" max="4366" width="7.140625" style="4" customWidth="1"/>
    <col min="4367" max="4608" width="9.140625" style="4"/>
    <col min="4609" max="4609" width="22.7109375" style="4" customWidth="1"/>
    <col min="4610" max="4610" width="9.5703125" style="4" customWidth="1"/>
    <col min="4611" max="4611" width="9.42578125" style="4" customWidth="1"/>
    <col min="4612" max="4612" width="9.7109375" style="4" customWidth="1"/>
    <col min="4613" max="4613" width="8.28515625" style="4" customWidth="1"/>
    <col min="4614" max="4614" width="8.7109375" style="4" customWidth="1"/>
    <col min="4615" max="4615" width="10.42578125" style="4" customWidth="1"/>
    <col min="4616" max="4617" width="9.140625" style="4" customWidth="1"/>
    <col min="4618" max="4618" width="10.140625" style="4" customWidth="1"/>
    <col min="4619" max="4620" width="9.5703125" style="4" customWidth="1"/>
    <col min="4621" max="4621" width="10.42578125" style="4" customWidth="1"/>
    <col min="4622" max="4622" width="7.140625" style="4" customWidth="1"/>
    <col min="4623" max="4864" width="9.140625" style="4"/>
    <col min="4865" max="4865" width="22.7109375" style="4" customWidth="1"/>
    <col min="4866" max="4866" width="9.5703125" style="4" customWidth="1"/>
    <col min="4867" max="4867" width="9.42578125" style="4" customWidth="1"/>
    <col min="4868" max="4868" width="9.7109375" style="4" customWidth="1"/>
    <col min="4869" max="4869" width="8.28515625" style="4" customWidth="1"/>
    <col min="4870" max="4870" width="8.7109375" style="4" customWidth="1"/>
    <col min="4871" max="4871" width="10.42578125" style="4" customWidth="1"/>
    <col min="4872" max="4873" width="9.140625" style="4" customWidth="1"/>
    <col min="4874" max="4874" width="10.140625" style="4" customWidth="1"/>
    <col min="4875" max="4876" width="9.5703125" style="4" customWidth="1"/>
    <col min="4877" max="4877" width="10.42578125" style="4" customWidth="1"/>
    <col min="4878" max="4878" width="7.140625" style="4" customWidth="1"/>
    <col min="4879" max="5120" width="9.140625" style="4"/>
    <col min="5121" max="5121" width="22.7109375" style="4" customWidth="1"/>
    <col min="5122" max="5122" width="9.5703125" style="4" customWidth="1"/>
    <col min="5123" max="5123" width="9.42578125" style="4" customWidth="1"/>
    <col min="5124" max="5124" width="9.7109375" style="4" customWidth="1"/>
    <col min="5125" max="5125" width="8.28515625" style="4" customWidth="1"/>
    <col min="5126" max="5126" width="8.7109375" style="4" customWidth="1"/>
    <col min="5127" max="5127" width="10.42578125" style="4" customWidth="1"/>
    <col min="5128" max="5129" width="9.140625" style="4" customWidth="1"/>
    <col min="5130" max="5130" width="10.140625" style="4" customWidth="1"/>
    <col min="5131" max="5132" width="9.5703125" style="4" customWidth="1"/>
    <col min="5133" max="5133" width="10.42578125" style="4" customWidth="1"/>
    <col min="5134" max="5134" width="7.140625" style="4" customWidth="1"/>
    <col min="5135" max="5376" width="9.140625" style="4"/>
    <col min="5377" max="5377" width="22.7109375" style="4" customWidth="1"/>
    <col min="5378" max="5378" width="9.5703125" style="4" customWidth="1"/>
    <col min="5379" max="5379" width="9.42578125" style="4" customWidth="1"/>
    <col min="5380" max="5380" width="9.7109375" style="4" customWidth="1"/>
    <col min="5381" max="5381" width="8.28515625" style="4" customWidth="1"/>
    <col min="5382" max="5382" width="8.7109375" style="4" customWidth="1"/>
    <col min="5383" max="5383" width="10.42578125" style="4" customWidth="1"/>
    <col min="5384" max="5385" width="9.140625" style="4" customWidth="1"/>
    <col min="5386" max="5386" width="10.140625" style="4" customWidth="1"/>
    <col min="5387" max="5388" width="9.5703125" style="4" customWidth="1"/>
    <col min="5389" max="5389" width="10.42578125" style="4" customWidth="1"/>
    <col min="5390" max="5390" width="7.140625" style="4" customWidth="1"/>
    <col min="5391" max="5632" width="9.140625" style="4"/>
    <col min="5633" max="5633" width="22.7109375" style="4" customWidth="1"/>
    <col min="5634" max="5634" width="9.5703125" style="4" customWidth="1"/>
    <col min="5635" max="5635" width="9.42578125" style="4" customWidth="1"/>
    <col min="5636" max="5636" width="9.7109375" style="4" customWidth="1"/>
    <col min="5637" max="5637" width="8.28515625" style="4" customWidth="1"/>
    <col min="5638" max="5638" width="8.7109375" style="4" customWidth="1"/>
    <col min="5639" max="5639" width="10.42578125" style="4" customWidth="1"/>
    <col min="5640" max="5641" width="9.140625" style="4" customWidth="1"/>
    <col min="5642" max="5642" width="10.140625" style="4" customWidth="1"/>
    <col min="5643" max="5644" width="9.5703125" style="4" customWidth="1"/>
    <col min="5645" max="5645" width="10.42578125" style="4" customWidth="1"/>
    <col min="5646" max="5646" width="7.140625" style="4" customWidth="1"/>
    <col min="5647" max="5888" width="9.140625" style="4"/>
    <col min="5889" max="5889" width="22.7109375" style="4" customWidth="1"/>
    <col min="5890" max="5890" width="9.5703125" style="4" customWidth="1"/>
    <col min="5891" max="5891" width="9.42578125" style="4" customWidth="1"/>
    <col min="5892" max="5892" width="9.7109375" style="4" customWidth="1"/>
    <col min="5893" max="5893" width="8.28515625" style="4" customWidth="1"/>
    <col min="5894" max="5894" width="8.7109375" style="4" customWidth="1"/>
    <col min="5895" max="5895" width="10.42578125" style="4" customWidth="1"/>
    <col min="5896" max="5897" width="9.140625" style="4" customWidth="1"/>
    <col min="5898" max="5898" width="10.140625" style="4" customWidth="1"/>
    <col min="5899" max="5900" width="9.5703125" style="4" customWidth="1"/>
    <col min="5901" max="5901" width="10.42578125" style="4" customWidth="1"/>
    <col min="5902" max="5902" width="7.140625" style="4" customWidth="1"/>
    <col min="5903" max="6144" width="9.140625" style="4"/>
    <col min="6145" max="6145" width="22.7109375" style="4" customWidth="1"/>
    <col min="6146" max="6146" width="9.5703125" style="4" customWidth="1"/>
    <col min="6147" max="6147" width="9.42578125" style="4" customWidth="1"/>
    <col min="6148" max="6148" width="9.7109375" style="4" customWidth="1"/>
    <col min="6149" max="6149" width="8.28515625" style="4" customWidth="1"/>
    <col min="6150" max="6150" width="8.7109375" style="4" customWidth="1"/>
    <col min="6151" max="6151" width="10.42578125" style="4" customWidth="1"/>
    <col min="6152" max="6153" width="9.140625" style="4" customWidth="1"/>
    <col min="6154" max="6154" width="10.140625" style="4" customWidth="1"/>
    <col min="6155" max="6156" width="9.5703125" style="4" customWidth="1"/>
    <col min="6157" max="6157" width="10.42578125" style="4" customWidth="1"/>
    <col min="6158" max="6158" width="7.140625" style="4" customWidth="1"/>
    <col min="6159" max="6400" width="9.140625" style="4"/>
    <col min="6401" max="6401" width="22.7109375" style="4" customWidth="1"/>
    <col min="6402" max="6402" width="9.5703125" style="4" customWidth="1"/>
    <col min="6403" max="6403" width="9.42578125" style="4" customWidth="1"/>
    <col min="6404" max="6404" width="9.7109375" style="4" customWidth="1"/>
    <col min="6405" max="6405" width="8.28515625" style="4" customWidth="1"/>
    <col min="6406" max="6406" width="8.7109375" style="4" customWidth="1"/>
    <col min="6407" max="6407" width="10.42578125" style="4" customWidth="1"/>
    <col min="6408" max="6409" width="9.140625" style="4" customWidth="1"/>
    <col min="6410" max="6410" width="10.140625" style="4" customWidth="1"/>
    <col min="6411" max="6412" width="9.5703125" style="4" customWidth="1"/>
    <col min="6413" max="6413" width="10.42578125" style="4" customWidth="1"/>
    <col min="6414" max="6414" width="7.140625" style="4" customWidth="1"/>
    <col min="6415" max="6656" width="9.140625" style="4"/>
    <col min="6657" max="6657" width="22.7109375" style="4" customWidth="1"/>
    <col min="6658" max="6658" width="9.5703125" style="4" customWidth="1"/>
    <col min="6659" max="6659" width="9.42578125" style="4" customWidth="1"/>
    <col min="6660" max="6660" width="9.7109375" style="4" customWidth="1"/>
    <col min="6661" max="6661" width="8.28515625" style="4" customWidth="1"/>
    <col min="6662" max="6662" width="8.7109375" style="4" customWidth="1"/>
    <col min="6663" max="6663" width="10.42578125" style="4" customWidth="1"/>
    <col min="6664" max="6665" width="9.140625" style="4" customWidth="1"/>
    <col min="6666" max="6666" width="10.140625" style="4" customWidth="1"/>
    <col min="6667" max="6668" width="9.5703125" style="4" customWidth="1"/>
    <col min="6669" max="6669" width="10.42578125" style="4" customWidth="1"/>
    <col min="6670" max="6670" width="7.140625" style="4" customWidth="1"/>
    <col min="6671" max="6912" width="9.140625" style="4"/>
    <col min="6913" max="6913" width="22.7109375" style="4" customWidth="1"/>
    <col min="6914" max="6914" width="9.5703125" style="4" customWidth="1"/>
    <col min="6915" max="6915" width="9.42578125" style="4" customWidth="1"/>
    <col min="6916" max="6916" width="9.7109375" style="4" customWidth="1"/>
    <col min="6917" max="6917" width="8.28515625" style="4" customWidth="1"/>
    <col min="6918" max="6918" width="8.7109375" style="4" customWidth="1"/>
    <col min="6919" max="6919" width="10.42578125" style="4" customWidth="1"/>
    <col min="6920" max="6921" width="9.140625" style="4" customWidth="1"/>
    <col min="6922" max="6922" width="10.140625" style="4" customWidth="1"/>
    <col min="6923" max="6924" width="9.5703125" style="4" customWidth="1"/>
    <col min="6925" max="6925" width="10.42578125" style="4" customWidth="1"/>
    <col min="6926" max="6926" width="7.140625" style="4" customWidth="1"/>
    <col min="6927" max="7168" width="9.140625" style="4"/>
    <col min="7169" max="7169" width="22.7109375" style="4" customWidth="1"/>
    <col min="7170" max="7170" width="9.5703125" style="4" customWidth="1"/>
    <col min="7171" max="7171" width="9.42578125" style="4" customWidth="1"/>
    <col min="7172" max="7172" width="9.7109375" style="4" customWidth="1"/>
    <col min="7173" max="7173" width="8.28515625" style="4" customWidth="1"/>
    <col min="7174" max="7174" width="8.7109375" style="4" customWidth="1"/>
    <col min="7175" max="7175" width="10.42578125" style="4" customWidth="1"/>
    <col min="7176" max="7177" width="9.140625" style="4" customWidth="1"/>
    <col min="7178" max="7178" width="10.140625" style="4" customWidth="1"/>
    <col min="7179" max="7180" width="9.5703125" style="4" customWidth="1"/>
    <col min="7181" max="7181" width="10.42578125" style="4" customWidth="1"/>
    <col min="7182" max="7182" width="7.140625" style="4" customWidth="1"/>
    <col min="7183" max="7424" width="9.140625" style="4"/>
    <col min="7425" max="7425" width="22.7109375" style="4" customWidth="1"/>
    <col min="7426" max="7426" width="9.5703125" style="4" customWidth="1"/>
    <col min="7427" max="7427" width="9.42578125" style="4" customWidth="1"/>
    <col min="7428" max="7428" width="9.7109375" style="4" customWidth="1"/>
    <col min="7429" max="7429" width="8.28515625" style="4" customWidth="1"/>
    <col min="7430" max="7430" width="8.7109375" style="4" customWidth="1"/>
    <col min="7431" max="7431" width="10.42578125" style="4" customWidth="1"/>
    <col min="7432" max="7433" width="9.140625" style="4" customWidth="1"/>
    <col min="7434" max="7434" width="10.140625" style="4" customWidth="1"/>
    <col min="7435" max="7436" width="9.5703125" style="4" customWidth="1"/>
    <col min="7437" max="7437" width="10.42578125" style="4" customWidth="1"/>
    <col min="7438" max="7438" width="7.140625" style="4" customWidth="1"/>
    <col min="7439" max="7680" width="9.140625" style="4"/>
    <col min="7681" max="7681" width="22.7109375" style="4" customWidth="1"/>
    <col min="7682" max="7682" width="9.5703125" style="4" customWidth="1"/>
    <col min="7683" max="7683" width="9.42578125" style="4" customWidth="1"/>
    <col min="7684" max="7684" width="9.7109375" style="4" customWidth="1"/>
    <col min="7685" max="7685" width="8.28515625" style="4" customWidth="1"/>
    <col min="7686" max="7686" width="8.7109375" style="4" customWidth="1"/>
    <col min="7687" max="7687" width="10.42578125" style="4" customWidth="1"/>
    <col min="7688" max="7689" width="9.140625" style="4" customWidth="1"/>
    <col min="7690" max="7690" width="10.140625" style="4" customWidth="1"/>
    <col min="7691" max="7692" width="9.5703125" style="4" customWidth="1"/>
    <col min="7693" max="7693" width="10.42578125" style="4" customWidth="1"/>
    <col min="7694" max="7694" width="7.140625" style="4" customWidth="1"/>
    <col min="7695" max="7936" width="9.140625" style="4"/>
    <col min="7937" max="7937" width="22.7109375" style="4" customWidth="1"/>
    <col min="7938" max="7938" width="9.5703125" style="4" customWidth="1"/>
    <col min="7939" max="7939" width="9.42578125" style="4" customWidth="1"/>
    <col min="7940" max="7940" width="9.7109375" style="4" customWidth="1"/>
    <col min="7941" max="7941" width="8.28515625" style="4" customWidth="1"/>
    <col min="7942" max="7942" width="8.7109375" style="4" customWidth="1"/>
    <col min="7943" max="7943" width="10.42578125" style="4" customWidth="1"/>
    <col min="7944" max="7945" width="9.140625" style="4" customWidth="1"/>
    <col min="7946" max="7946" width="10.140625" style="4" customWidth="1"/>
    <col min="7947" max="7948" width="9.5703125" style="4" customWidth="1"/>
    <col min="7949" max="7949" width="10.42578125" style="4" customWidth="1"/>
    <col min="7950" max="7950" width="7.140625" style="4" customWidth="1"/>
    <col min="7951" max="8192" width="9.140625" style="4"/>
    <col min="8193" max="8193" width="22.7109375" style="4" customWidth="1"/>
    <col min="8194" max="8194" width="9.5703125" style="4" customWidth="1"/>
    <col min="8195" max="8195" width="9.42578125" style="4" customWidth="1"/>
    <col min="8196" max="8196" width="9.7109375" style="4" customWidth="1"/>
    <col min="8197" max="8197" width="8.28515625" style="4" customWidth="1"/>
    <col min="8198" max="8198" width="8.7109375" style="4" customWidth="1"/>
    <col min="8199" max="8199" width="10.42578125" style="4" customWidth="1"/>
    <col min="8200" max="8201" width="9.140625" style="4" customWidth="1"/>
    <col min="8202" max="8202" width="10.140625" style="4" customWidth="1"/>
    <col min="8203" max="8204" width="9.5703125" style="4" customWidth="1"/>
    <col min="8205" max="8205" width="10.42578125" style="4" customWidth="1"/>
    <col min="8206" max="8206" width="7.140625" style="4" customWidth="1"/>
    <col min="8207" max="8448" width="9.140625" style="4"/>
    <col min="8449" max="8449" width="22.7109375" style="4" customWidth="1"/>
    <col min="8450" max="8450" width="9.5703125" style="4" customWidth="1"/>
    <col min="8451" max="8451" width="9.42578125" style="4" customWidth="1"/>
    <col min="8452" max="8452" width="9.7109375" style="4" customWidth="1"/>
    <col min="8453" max="8453" width="8.28515625" style="4" customWidth="1"/>
    <col min="8454" max="8454" width="8.7109375" style="4" customWidth="1"/>
    <col min="8455" max="8455" width="10.42578125" style="4" customWidth="1"/>
    <col min="8456" max="8457" width="9.140625" style="4" customWidth="1"/>
    <col min="8458" max="8458" width="10.140625" style="4" customWidth="1"/>
    <col min="8459" max="8460" width="9.5703125" style="4" customWidth="1"/>
    <col min="8461" max="8461" width="10.42578125" style="4" customWidth="1"/>
    <col min="8462" max="8462" width="7.140625" style="4" customWidth="1"/>
    <col min="8463" max="8704" width="9.140625" style="4"/>
    <col min="8705" max="8705" width="22.7109375" style="4" customWidth="1"/>
    <col min="8706" max="8706" width="9.5703125" style="4" customWidth="1"/>
    <col min="8707" max="8707" width="9.42578125" style="4" customWidth="1"/>
    <col min="8708" max="8708" width="9.7109375" style="4" customWidth="1"/>
    <col min="8709" max="8709" width="8.28515625" style="4" customWidth="1"/>
    <col min="8710" max="8710" width="8.7109375" style="4" customWidth="1"/>
    <col min="8711" max="8711" width="10.42578125" style="4" customWidth="1"/>
    <col min="8712" max="8713" width="9.140625" style="4" customWidth="1"/>
    <col min="8714" max="8714" width="10.140625" style="4" customWidth="1"/>
    <col min="8715" max="8716" width="9.5703125" style="4" customWidth="1"/>
    <col min="8717" max="8717" width="10.42578125" style="4" customWidth="1"/>
    <col min="8718" max="8718" width="7.140625" style="4" customWidth="1"/>
    <col min="8719" max="8960" width="9.140625" style="4"/>
    <col min="8961" max="8961" width="22.7109375" style="4" customWidth="1"/>
    <col min="8962" max="8962" width="9.5703125" style="4" customWidth="1"/>
    <col min="8963" max="8963" width="9.42578125" style="4" customWidth="1"/>
    <col min="8964" max="8964" width="9.7109375" style="4" customWidth="1"/>
    <col min="8965" max="8965" width="8.28515625" style="4" customWidth="1"/>
    <col min="8966" max="8966" width="8.7109375" style="4" customWidth="1"/>
    <col min="8967" max="8967" width="10.42578125" style="4" customWidth="1"/>
    <col min="8968" max="8969" width="9.140625" style="4" customWidth="1"/>
    <col min="8970" max="8970" width="10.140625" style="4" customWidth="1"/>
    <col min="8971" max="8972" width="9.5703125" style="4" customWidth="1"/>
    <col min="8973" max="8973" width="10.42578125" style="4" customWidth="1"/>
    <col min="8974" max="8974" width="7.140625" style="4" customWidth="1"/>
    <col min="8975" max="9216" width="9.140625" style="4"/>
    <col min="9217" max="9217" width="22.7109375" style="4" customWidth="1"/>
    <col min="9218" max="9218" width="9.5703125" style="4" customWidth="1"/>
    <col min="9219" max="9219" width="9.42578125" style="4" customWidth="1"/>
    <col min="9220" max="9220" width="9.7109375" style="4" customWidth="1"/>
    <col min="9221" max="9221" width="8.28515625" style="4" customWidth="1"/>
    <col min="9222" max="9222" width="8.7109375" style="4" customWidth="1"/>
    <col min="9223" max="9223" width="10.42578125" style="4" customWidth="1"/>
    <col min="9224" max="9225" width="9.140625" style="4" customWidth="1"/>
    <col min="9226" max="9226" width="10.140625" style="4" customWidth="1"/>
    <col min="9227" max="9228" width="9.5703125" style="4" customWidth="1"/>
    <col min="9229" max="9229" width="10.42578125" style="4" customWidth="1"/>
    <col min="9230" max="9230" width="7.140625" style="4" customWidth="1"/>
    <col min="9231" max="9472" width="9.140625" style="4"/>
    <col min="9473" max="9473" width="22.7109375" style="4" customWidth="1"/>
    <col min="9474" max="9474" width="9.5703125" style="4" customWidth="1"/>
    <col min="9475" max="9475" width="9.42578125" style="4" customWidth="1"/>
    <col min="9476" max="9476" width="9.7109375" style="4" customWidth="1"/>
    <col min="9477" max="9477" width="8.28515625" style="4" customWidth="1"/>
    <col min="9478" max="9478" width="8.7109375" style="4" customWidth="1"/>
    <col min="9479" max="9479" width="10.42578125" style="4" customWidth="1"/>
    <col min="9480" max="9481" width="9.140625" style="4" customWidth="1"/>
    <col min="9482" max="9482" width="10.140625" style="4" customWidth="1"/>
    <col min="9483" max="9484" width="9.5703125" style="4" customWidth="1"/>
    <col min="9485" max="9485" width="10.42578125" style="4" customWidth="1"/>
    <col min="9486" max="9486" width="7.140625" style="4" customWidth="1"/>
    <col min="9487" max="9728" width="9.140625" style="4"/>
    <col min="9729" max="9729" width="22.7109375" style="4" customWidth="1"/>
    <col min="9730" max="9730" width="9.5703125" style="4" customWidth="1"/>
    <col min="9731" max="9731" width="9.42578125" style="4" customWidth="1"/>
    <col min="9732" max="9732" width="9.7109375" style="4" customWidth="1"/>
    <col min="9733" max="9733" width="8.28515625" style="4" customWidth="1"/>
    <col min="9734" max="9734" width="8.7109375" style="4" customWidth="1"/>
    <col min="9735" max="9735" width="10.42578125" style="4" customWidth="1"/>
    <col min="9736" max="9737" width="9.140625" style="4" customWidth="1"/>
    <col min="9738" max="9738" width="10.140625" style="4" customWidth="1"/>
    <col min="9739" max="9740" width="9.5703125" style="4" customWidth="1"/>
    <col min="9741" max="9741" width="10.42578125" style="4" customWidth="1"/>
    <col min="9742" max="9742" width="7.140625" style="4" customWidth="1"/>
    <col min="9743" max="9984" width="9.140625" style="4"/>
    <col min="9985" max="9985" width="22.7109375" style="4" customWidth="1"/>
    <col min="9986" max="9986" width="9.5703125" style="4" customWidth="1"/>
    <col min="9987" max="9987" width="9.42578125" style="4" customWidth="1"/>
    <col min="9988" max="9988" width="9.7109375" style="4" customWidth="1"/>
    <col min="9989" max="9989" width="8.28515625" style="4" customWidth="1"/>
    <col min="9990" max="9990" width="8.7109375" style="4" customWidth="1"/>
    <col min="9991" max="9991" width="10.42578125" style="4" customWidth="1"/>
    <col min="9992" max="9993" width="9.140625" style="4" customWidth="1"/>
    <col min="9994" max="9994" width="10.140625" style="4" customWidth="1"/>
    <col min="9995" max="9996" width="9.5703125" style="4" customWidth="1"/>
    <col min="9997" max="9997" width="10.42578125" style="4" customWidth="1"/>
    <col min="9998" max="9998" width="7.140625" style="4" customWidth="1"/>
    <col min="9999" max="10240" width="9.140625" style="4"/>
    <col min="10241" max="10241" width="22.7109375" style="4" customWidth="1"/>
    <col min="10242" max="10242" width="9.5703125" style="4" customWidth="1"/>
    <col min="10243" max="10243" width="9.42578125" style="4" customWidth="1"/>
    <col min="10244" max="10244" width="9.7109375" style="4" customWidth="1"/>
    <col min="10245" max="10245" width="8.28515625" style="4" customWidth="1"/>
    <col min="10246" max="10246" width="8.7109375" style="4" customWidth="1"/>
    <col min="10247" max="10247" width="10.42578125" style="4" customWidth="1"/>
    <col min="10248" max="10249" width="9.140625" style="4" customWidth="1"/>
    <col min="10250" max="10250" width="10.140625" style="4" customWidth="1"/>
    <col min="10251" max="10252" width="9.5703125" style="4" customWidth="1"/>
    <col min="10253" max="10253" width="10.42578125" style="4" customWidth="1"/>
    <col min="10254" max="10254" width="7.140625" style="4" customWidth="1"/>
    <col min="10255" max="10496" width="9.140625" style="4"/>
    <col min="10497" max="10497" width="22.7109375" style="4" customWidth="1"/>
    <col min="10498" max="10498" width="9.5703125" style="4" customWidth="1"/>
    <col min="10499" max="10499" width="9.42578125" style="4" customWidth="1"/>
    <col min="10500" max="10500" width="9.7109375" style="4" customWidth="1"/>
    <col min="10501" max="10501" width="8.28515625" style="4" customWidth="1"/>
    <col min="10502" max="10502" width="8.7109375" style="4" customWidth="1"/>
    <col min="10503" max="10503" width="10.42578125" style="4" customWidth="1"/>
    <col min="10504" max="10505" width="9.140625" style="4" customWidth="1"/>
    <col min="10506" max="10506" width="10.140625" style="4" customWidth="1"/>
    <col min="10507" max="10508" width="9.5703125" style="4" customWidth="1"/>
    <col min="10509" max="10509" width="10.42578125" style="4" customWidth="1"/>
    <col min="10510" max="10510" width="7.140625" style="4" customWidth="1"/>
    <col min="10511" max="10752" width="9.140625" style="4"/>
    <col min="10753" max="10753" width="22.7109375" style="4" customWidth="1"/>
    <col min="10754" max="10754" width="9.5703125" style="4" customWidth="1"/>
    <col min="10755" max="10755" width="9.42578125" style="4" customWidth="1"/>
    <col min="10756" max="10756" width="9.7109375" style="4" customWidth="1"/>
    <col min="10757" max="10757" width="8.28515625" style="4" customWidth="1"/>
    <col min="10758" max="10758" width="8.7109375" style="4" customWidth="1"/>
    <col min="10759" max="10759" width="10.42578125" style="4" customWidth="1"/>
    <col min="10760" max="10761" width="9.140625" style="4" customWidth="1"/>
    <col min="10762" max="10762" width="10.140625" style="4" customWidth="1"/>
    <col min="10763" max="10764" width="9.5703125" style="4" customWidth="1"/>
    <col min="10765" max="10765" width="10.42578125" style="4" customWidth="1"/>
    <col min="10766" max="10766" width="7.140625" style="4" customWidth="1"/>
    <col min="10767" max="11008" width="9.140625" style="4"/>
    <col min="11009" max="11009" width="22.7109375" style="4" customWidth="1"/>
    <col min="11010" max="11010" width="9.5703125" style="4" customWidth="1"/>
    <col min="11011" max="11011" width="9.42578125" style="4" customWidth="1"/>
    <col min="11012" max="11012" width="9.7109375" style="4" customWidth="1"/>
    <col min="11013" max="11013" width="8.28515625" style="4" customWidth="1"/>
    <col min="11014" max="11014" width="8.7109375" style="4" customWidth="1"/>
    <col min="11015" max="11015" width="10.42578125" style="4" customWidth="1"/>
    <col min="11016" max="11017" width="9.140625" style="4" customWidth="1"/>
    <col min="11018" max="11018" width="10.140625" style="4" customWidth="1"/>
    <col min="11019" max="11020" width="9.5703125" style="4" customWidth="1"/>
    <col min="11021" max="11021" width="10.42578125" style="4" customWidth="1"/>
    <col min="11022" max="11022" width="7.140625" style="4" customWidth="1"/>
    <col min="11023" max="11264" width="9.140625" style="4"/>
    <col min="11265" max="11265" width="22.7109375" style="4" customWidth="1"/>
    <col min="11266" max="11266" width="9.5703125" style="4" customWidth="1"/>
    <col min="11267" max="11267" width="9.42578125" style="4" customWidth="1"/>
    <col min="11268" max="11268" width="9.7109375" style="4" customWidth="1"/>
    <col min="11269" max="11269" width="8.28515625" style="4" customWidth="1"/>
    <col min="11270" max="11270" width="8.7109375" style="4" customWidth="1"/>
    <col min="11271" max="11271" width="10.42578125" style="4" customWidth="1"/>
    <col min="11272" max="11273" width="9.140625" style="4" customWidth="1"/>
    <col min="11274" max="11274" width="10.140625" style="4" customWidth="1"/>
    <col min="11275" max="11276" width="9.5703125" style="4" customWidth="1"/>
    <col min="11277" max="11277" width="10.42578125" style="4" customWidth="1"/>
    <col min="11278" max="11278" width="7.140625" style="4" customWidth="1"/>
    <col min="11279" max="11520" width="9.140625" style="4"/>
    <col min="11521" max="11521" width="22.7109375" style="4" customWidth="1"/>
    <col min="11522" max="11522" width="9.5703125" style="4" customWidth="1"/>
    <col min="11523" max="11523" width="9.42578125" style="4" customWidth="1"/>
    <col min="11524" max="11524" width="9.7109375" style="4" customWidth="1"/>
    <col min="11525" max="11525" width="8.28515625" style="4" customWidth="1"/>
    <col min="11526" max="11526" width="8.7109375" style="4" customWidth="1"/>
    <col min="11527" max="11527" width="10.42578125" style="4" customWidth="1"/>
    <col min="11528" max="11529" width="9.140625" style="4" customWidth="1"/>
    <col min="11530" max="11530" width="10.140625" style="4" customWidth="1"/>
    <col min="11531" max="11532" width="9.5703125" style="4" customWidth="1"/>
    <col min="11533" max="11533" width="10.42578125" style="4" customWidth="1"/>
    <col min="11534" max="11534" width="7.140625" style="4" customWidth="1"/>
    <col min="11535" max="11776" width="9.140625" style="4"/>
    <col min="11777" max="11777" width="22.7109375" style="4" customWidth="1"/>
    <col min="11778" max="11778" width="9.5703125" style="4" customWidth="1"/>
    <col min="11779" max="11779" width="9.42578125" style="4" customWidth="1"/>
    <col min="11780" max="11780" width="9.7109375" style="4" customWidth="1"/>
    <col min="11781" max="11781" width="8.28515625" style="4" customWidth="1"/>
    <col min="11782" max="11782" width="8.7109375" style="4" customWidth="1"/>
    <col min="11783" max="11783" width="10.42578125" style="4" customWidth="1"/>
    <col min="11784" max="11785" width="9.140625" style="4" customWidth="1"/>
    <col min="11786" max="11786" width="10.140625" style="4" customWidth="1"/>
    <col min="11787" max="11788" width="9.5703125" style="4" customWidth="1"/>
    <col min="11789" max="11789" width="10.42578125" style="4" customWidth="1"/>
    <col min="11790" max="11790" width="7.140625" style="4" customWidth="1"/>
    <col min="11791" max="12032" width="9.140625" style="4"/>
    <col min="12033" max="12033" width="22.7109375" style="4" customWidth="1"/>
    <col min="12034" max="12034" width="9.5703125" style="4" customWidth="1"/>
    <col min="12035" max="12035" width="9.42578125" style="4" customWidth="1"/>
    <col min="12036" max="12036" width="9.7109375" style="4" customWidth="1"/>
    <col min="12037" max="12037" width="8.28515625" style="4" customWidth="1"/>
    <col min="12038" max="12038" width="8.7109375" style="4" customWidth="1"/>
    <col min="12039" max="12039" width="10.42578125" style="4" customWidth="1"/>
    <col min="12040" max="12041" width="9.140625" style="4" customWidth="1"/>
    <col min="12042" max="12042" width="10.140625" style="4" customWidth="1"/>
    <col min="12043" max="12044" width="9.5703125" style="4" customWidth="1"/>
    <col min="12045" max="12045" width="10.42578125" style="4" customWidth="1"/>
    <col min="12046" max="12046" width="7.140625" style="4" customWidth="1"/>
    <col min="12047" max="12288" width="9.140625" style="4"/>
    <col min="12289" max="12289" width="22.7109375" style="4" customWidth="1"/>
    <col min="12290" max="12290" width="9.5703125" style="4" customWidth="1"/>
    <col min="12291" max="12291" width="9.42578125" style="4" customWidth="1"/>
    <col min="12292" max="12292" width="9.7109375" style="4" customWidth="1"/>
    <col min="12293" max="12293" width="8.28515625" style="4" customWidth="1"/>
    <col min="12294" max="12294" width="8.7109375" style="4" customWidth="1"/>
    <col min="12295" max="12295" width="10.42578125" style="4" customWidth="1"/>
    <col min="12296" max="12297" width="9.140625" style="4" customWidth="1"/>
    <col min="12298" max="12298" width="10.140625" style="4" customWidth="1"/>
    <col min="12299" max="12300" width="9.5703125" style="4" customWidth="1"/>
    <col min="12301" max="12301" width="10.42578125" style="4" customWidth="1"/>
    <col min="12302" max="12302" width="7.140625" style="4" customWidth="1"/>
    <col min="12303" max="12544" width="9.140625" style="4"/>
    <col min="12545" max="12545" width="22.7109375" style="4" customWidth="1"/>
    <col min="12546" max="12546" width="9.5703125" style="4" customWidth="1"/>
    <col min="12547" max="12547" width="9.42578125" style="4" customWidth="1"/>
    <col min="12548" max="12548" width="9.7109375" style="4" customWidth="1"/>
    <col min="12549" max="12549" width="8.28515625" style="4" customWidth="1"/>
    <col min="12550" max="12550" width="8.7109375" style="4" customWidth="1"/>
    <col min="12551" max="12551" width="10.42578125" style="4" customWidth="1"/>
    <col min="12552" max="12553" width="9.140625" style="4" customWidth="1"/>
    <col min="12554" max="12554" width="10.140625" style="4" customWidth="1"/>
    <col min="12555" max="12556" width="9.5703125" style="4" customWidth="1"/>
    <col min="12557" max="12557" width="10.42578125" style="4" customWidth="1"/>
    <col min="12558" max="12558" width="7.140625" style="4" customWidth="1"/>
    <col min="12559" max="12800" width="9.140625" style="4"/>
    <col min="12801" max="12801" width="22.7109375" style="4" customWidth="1"/>
    <col min="12802" max="12802" width="9.5703125" style="4" customWidth="1"/>
    <col min="12803" max="12803" width="9.42578125" style="4" customWidth="1"/>
    <col min="12804" max="12804" width="9.7109375" style="4" customWidth="1"/>
    <col min="12805" max="12805" width="8.28515625" style="4" customWidth="1"/>
    <col min="12806" max="12806" width="8.7109375" style="4" customWidth="1"/>
    <col min="12807" max="12807" width="10.42578125" style="4" customWidth="1"/>
    <col min="12808" max="12809" width="9.140625" style="4" customWidth="1"/>
    <col min="12810" max="12810" width="10.140625" style="4" customWidth="1"/>
    <col min="12811" max="12812" width="9.5703125" style="4" customWidth="1"/>
    <col min="12813" max="12813" width="10.42578125" style="4" customWidth="1"/>
    <col min="12814" max="12814" width="7.140625" style="4" customWidth="1"/>
    <col min="12815" max="13056" width="9.140625" style="4"/>
    <col min="13057" max="13057" width="22.7109375" style="4" customWidth="1"/>
    <col min="13058" max="13058" width="9.5703125" style="4" customWidth="1"/>
    <col min="13059" max="13059" width="9.42578125" style="4" customWidth="1"/>
    <col min="13060" max="13060" width="9.7109375" style="4" customWidth="1"/>
    <col min="13061" max="13061" width="8.28515625" style="4" customWidth="1"/>
    <col min="13062" max="13062" width="8.7109375" style="4" customWidth="1"/>
    <col min="13063" max="13063" width="10.42578125" style="4" customWidth="1"/>
    <col min="13064" max="13065" width="9.140625" style="4" customWidth="1"/>
    <col min="13066" max="13066" width="10.140625" style="4" customWidth="1"/>
    <col min="13067" max="13068" width="9.5703125" style="4" customWidth="1"/>
    <col min="13069" max="13069" width="10.42578125" style="4" customWidth="1"/>
    <col min="13070" max="13070" width="7.140625" style="4" customWidth="1"/>
    <col min="13071" max="13312" width="9.140625" style="4"/>
    <col min="13313" max="13313" width="22.7109375" style="4" customWidth="1"/>
    <col min="13314" max="13314" width="9.5703125" style="4" customWidth="1"/>
    <col min="13315" max="13315" width="9.42578125" style="4" customWidth="1"/>
    <col min="13316" max="13316" width="9.7109375" style="4" customWidth="1"/>
    <col min="13317" max="13317" width="8.28515625" style="4" customWidth="1"/>
    <col min="13318" max="13318" width="8.7109375" style="4" customWidth="1"/>
    <col min="13319" max="13319" width="10.42578125" style="4" customWidth="1"/>
    <col min="13320" max="13321" width="9.140625" style="4" customWidth="1"/>
    <col min="13322" max="13322" width="10.140625" style="4" customWidth="1"/>
    <col min="13323" max="13324" width="9.5703125" style="4" customWidth="1"/>
    <col min="13325" max="13325" width="10.42578125" style="4" customWidth="1"/>
    <col min="13326" max="13326" width="7.140625" style="4" customWidth="1"/>
    <col min="13327" max="13568" width="9.140625" style="4"/>
    <col min="13569" max="13569" width="22.7109375" style="4" customWidth="1"/>
    <col min="13570" max="13570" width="9.5703125" style="4" customWidth="1"/>
    <col min="13571" max="13571" width="9.42578125" style="4" customWidth="1"/>
    <col min="13572" max="13572" width="9.7109375" style="4" customWidth="1"/>
    <col min="13573" max="13573" width="8.28515625" style="4" customWidth="1"/>
    <col min="13574" max="13574" width="8.7109375" style="4" customWidth="1"/>
    <col min="13575" max="13575" width="10.42578125" style="4" customWidth="1"/>
    <col min="13576" max="13577" width="9.140625" style="4" customWidth="1"/>
    <col min="13578" max="13578" width="10.140625" style="4" customWidth="1"/>
    <col min="13579" max="13580" width="9.5703125" style="4" customWidth="1"/>
    <col min="13581" max="13581" width="10.42578125" style="4" customWidth="1"/>
    <col min="13582" max="13582" width="7.140625" style="4" customWidth="1"/>
    <col min="13583" max="13824" width="9.140625" style="4"/>
    <col min="13825" max="13825" width="22.7109375" style="4" customWidth="1"/>
    <col min="13826" max="13826" width="9.5703125" style="4" customWidth="1"/>
    <col min="13827" max="13827" width="9.42578125" style="4" customWidth="1"/>
    <col min="13828" max="13828" width="9.7109375" style="4" customWidth="1"/>
    <col min="13829" max="13829" width="8.28515625" style="4" customWidth="1"/>
    <col min="13830" max="13830" width="8.7109375" style="4" customWidth="1"/>
    <col min="13831" max="13831" width="10.42578125" style="4" customWidth="1"/>
    <col min="13832" max="13833" width="9.140625" style="4" customWidth="1"/>
    <col min="13834" max="13834" width="10.140625" style="4" customWidth="1"/>
    <col min="13835" max="13836" width="9.5703125" style="4" customWidth="1"/>
    <col min="13837" max="13837" width="10.42578125" style="4" customWidth="1"/>
    <col min="13838" max="13838" width="7.140625" style="4" customWidth="1"/>
    <col min="13839" max="14080" width="9.140625" style="4"/>
    <col min="14081" max="14081" width="22.7109375" style="4" customWidth="1"/>
    <col min="14082" max="14082" width="9.5703125" style="4" customWidth="1"/>
    <col min="14083" max="14083" width="9.42578125" style="4" customWidth="1"/>
    <col min="14084" max="14084" width="9.7109375" style="4" customWidth="1"/>
    <col min="14085" max="14085" width="8.28515625" style="4" customWidth="1"/>
    <col min="14086" max="14086" width="8.7109375" style="4" customWidth="1"/>
    <col min="14087" max="14087" width="10.42578125" style="4" customWidth="1"/>
    <col min="14088" max="14089" width="9.140625" style="4" customWidth="1"/>
    <col min="14090" max="14090" width="10.140625" style="4" customWidth="1"/>
    <col min="14091" max="14092" width="9.5703125" style="4" customWidth="1"/>
    <col min="14093" max="14093" width="10.42578125" style="4" customWidth="1"/>
    <col min="14094" max="14094" width="7.140625" style="4" customWidth="1"/>
    <col min="14095" max="14336" width="9.140625" style="4"/>
    <col min="14337" max="14337" width="22.7109375" style="4" customWidth="1"/>
    <col min="14338" max="14338" width="9.5703125" style="4" customWidth="1"/>
    <col min="14339" max="14339" width="9.42578125" style="4" customWidth="1"/>
    <col min="14340" max="14340" width="9.7109375" style="4" customWidth="1"/>
    <col min="14341" max="14341" width="8.28515625" style="4" customWidth="1"/>
    <col min="14342" max="14342" width="8.7109375" style="4" customWidth="1"/>
    <col min="14343" max="14343" width="10.42578125" style="4" customWidth="1"/>
    <col min="14344" max="14345" width="9.140625" style="4" customWidth="1"/>
    <col min="14346" max="14346" width="10.140625" style="4" customWidth="1"/>
    <col min="14347" max="14348" width="9.5703125" style="4" customWidth="1"/>
    <col min="14349" max="14349" width="10.42578125" style="4" customWidth="1"/>
    <col min="14350" max="14350" width="7.140625" style="4" customWidth="1"/>
    <col min="14351" max="14592" width="9.140625" style="4"/>
    <col min="14593" max="14593" width="22.7109375" style="4" customWidth="1"/>
    <col min="14594" max="14594" width="9.5703125" style="4" customWidth="1"/>
    <col min="14595" max="14595" width="9.42578125" style="4" customWidth="1"/>
    <col min="14596" max="14596" width="9.7109375" style="4" customWidth="1"/>
    <col min="14597" max="14597" width="8.28515625" style="4" customWidth="1"/>
    <col min="14598" max="14598" width="8.7109375" style="4" customWidth="1"/>
    <col min="14599" max="14599" width="10.42578125" style="4" customWidth="1"/>
    <col min="14600" max="14601" width="9.140625" style="4" customWidth="1"/>
    <col min="14602" max="14602" width="10.140625" style="4" customWidth="1"/>
    <col min="14603" max="14604" width="9.5703125" style="4" customWidth="1"/>
    <col min="14605" max="14605" width="10.42578125" style="4" customWidth="1"/>
    <col min="14606" max="14606" width="7.140625" style="4" customWidth="1"/>
    <col min="14607" max="14848" width="9.140625" style="4"/>
    <col min="14849" max="14849" width="22.7109375" style="4" customWidth="1"/>
    <col min="14850" max="14850" width="9.5703125" style="4" customWidth="1"/>
    <col min="14851" max="14851" width="9.42578125" style="4" customWidth="1"/>
    <col min="14852" max="14852" width="9.7109375" style="4" customWidth="1"/>
    <col min="14853" max="14853" width="8.28515625" style="4" customWidth="1"/>
    <col min="14854" max="14854" width="8.7109375" style="4" customWidth="1"/>
    <col min="14855" max="14855" width="10.42578125" style="4" customWidth="1"/>
    <col min="14856" max="14857" width="9.140625" style="4" customWidth="1"/>
    <col min="14858" max="14858" width="10.140625" style="4" customWidth="1"/>
    <col min="14859" max="14860" width="9.5703125" style="4" customWidth="1"/>
    <col min="14861" max="14861" width="10.42578125" style="4" customWidth="1"/>
    <col min="14862" max="14862" width="7.140625" style="4" customWidth="1"/>
    <col min="14863" max="15104" width="9.140625" style="4"/>
    <col min="15105" max="15105" width="22.7109375" style="4" customWidth="1"/>
    <col min="15106" max="15106" width="9.5703125" style="4" customWidth="1"/>
    <col min="15107" max="15107" width="9.42578125" style="4" customWidth="1"/>
    <col min="15108" max="15108" width="9.7109375" style="4" customWidth="1"/>
    <col min="15109" max="15109" width="8.28515625" style="4" customWidth="1"/>
    <col min="15110" max="15110" width="8.7109375" style="4" customWidth="1"/>
    <col min="15111" max="15111" width="10.42578125" style="4" customWidth="1"/>
    <col min="15112" max="15113" width="9.140625" style="4" customWidth="1"/>
    <col min="15114" max="15114" width="10.140625" style="4" customWidth="1"/>
    <col min="15115" max="15116" width="9.5703125" style="4" customWidth="1"/>
    <col min="15117" max="15117" width="10.42578125" style="4" customWidth="1"/>
    <col min="15118" max="15118" width="7.140625" style="4" customWidth="1"/>
    <col min="15119" max="15360" width="9.140625" style="4"/>
    <col min="15361" max="15361" width="22.7109375" style="4" customWidth="1"/>
    <col min="15362" max="15362" width="9.5703125" style="4" customWidth="1"/>
    <col min="15363" max="15363" width="9.42578125" style="4" customWidth="1"/>
    <col min="15364" max="15364" width="9.7109375" style="4" customWidth="1"/>
    <col min="15365" max="15365" width="8.28515625" style="4" customWidth="1"/>
    <col min="15366" max="15366" width="8.7109375" style="4" customWidth="1"/>
    <col min="15367" max="15367" width="10.42578125" style="4" customWidth="1"/>
    <col min="15368" max="15369" width="9.140625" style="4" customWidth="1"/>
    <col min="15370" max="15370" width="10.140625" style="4" customWidth="1"/>
    <col min="15371" max="15372" width="9.5703125" style="4" customWidth="1"/>
    <col min="15373" max="15373" width="10.42578125" style="4" customWidth="1"/>
    <col min="15374" max="15374" width="7.140625" style="4" customWidth="1"/>
    <col min="15375" max="15616" width="9.140625" style="4"/>
    <col min="15617" max="15617" width="22.7109375" style="4" customWidth="1"/>
    <col min="15618" max="15618" width="9.5703125" style="4" customWidth="1"/>
    <col min="15619" max="15619" width="9.42578125" style="4" customWidth="1"/>
    <col min="15620" max="15620" width="9.7109375" style="4" customWidth="1"/>
    <col min="15621" max="15621" width="8.28515625" style="4" customWidth="1"/>
    <col min="15622" max="15622" width="8.7109375" style="4" customWidth="1"/>
    <col min="15623" max="15623" width="10.42578125" style="4" customWidth="1"/>
    <col min="15624" max="15625" width="9.140625" style="4" customWidth="1"/>
    <col min="15626" max="15626" width="10.140625" style="4" customWidth="1"/>
    <col min="15627" max="15628" width="9.5703125" style="4" customWidth="1"/>
    <col min="15629" max="15629" width="10.42578125" style="4" customWidth="1"/>
    <col min="15630" max="15630" width="7.140625" style="4" customWidth="1"/>
    <col min="15631" max="15872" width="9.140625" style="4"/>
    <col min="15873" max="15873" width="22.7109375" style="4" customWidth="1"/>
    <col min="15874" max="15874" width="9.5703125" style="4" customWidth="1"/>
    <col min="15875" max="15875" width="9.42578125" style="4" customWidth="1"/>
    <col min="15876" max="15876" width="9.7109375" style="4" customWidth="1"/>
    <col min="15877" max="15877" width="8.28515625" style="4" customWidth="1"/>
    <col min="15878" max="15878" width="8.7109375" style="4" customWidth="1"/>
    <col min="15879" max="15879" width="10.42578125" style="4" customWidth="1"/>
    <col min="15880" max="15881" width="9.140625" style="4" customWidth="1"/>
    <col min="15882" max="15882" width="10.140625" style="4" customWidth="1"/>
    <col min="15883" max="15884" width="9.5703125" style="4" customWidth="1"/>
    <col min="15885" max="15885" width="10.42578125" style="4" customWidth="1"/>
    <col min="15886" max="15886" width="7.140625" style="4" customWidth="1"/>
    <col min="15887" max="16128" width="9.140625" style="4"/>
    <col min="16129" max="16129" width="22.7109375" style="4" customWidth="1"/>
    <col min="16130" max="16130" width="9.5703125" style="4" customWidth="1"/>
    <col min="16131" max="16131" width="9.42578125" style="4" customWidth="1"/>
    <col min="16132" max="16132" width="9.7109375" style="4" customWidth="1"/>
    <col min="16133" max="16133" width="8.28515625" style="4" customWidth="1"/>
    <col min="16134" max="16134" width="8.7109375" style="4" customWidth="1"/>
    <col min="16135" max="16135" width="10.42578125" style="4" customWidth="1"/>
    <col min="16136" max="16137" width="9.140625" style="4" customWidth="1"/>
    <col min="16138" max="16138" width="10.140625" style="4" customWidth="1"/>
    <col min="16139" max="16140" width="9.5703125" style="4" customWidth="1"/>
    <col min="16141" max="16141" width="10.42578125" style="4" customWidth="1"/>
    <col min="16142" max="16142" width="7.140625" style="4" customWidth="1"/>
    <col min="16143" max="16384" width="9.140625" style="4"/>
  </cols>
  <sheetData>
    <row r="1" spans="1:26" ht="29.25" customHeight="1">
      <c r="A1" s="435" t="s">
        <v>175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  <c r="P1" s="435"/>
    </row>
    <row r="2" spans="1:26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8"/>
      <c r="N2" s="68"/>
      <c r="O2" s="68"/>
      <c r="P2" s="70" t="s">
        <v>63</v>
      </c>
    </row>
    <row r="3" spans="1:26" ht="15" customHeight="1">
      <c r="A3" s="411"/>
      <c r="B3" s="409" t="s">
        <v>113</v>
      </c>
      <c r="C3" s="409"/>
      <c r="D3" s="409"/>
      <c r="E3" s="410" t="s">
        <v>59</v>
      </c>
      <c r="F3" s="412"/>
      <c r="G3" s="412"/>
      <c r="H3" s="412"/>
      <c r="I3" s="412"/>
      <c r="J3" s="412"/>
      <c r="K3" s="403" t="s">
        <v>120</v>
      </c>
      <c r="L3" s="404"/>
      <c r="M3" s="405"/>
      <c r="N3" s="409" t="s">
        <v>60</v>
      </c>
      <c r="O3" s="409"/>
      <c r="P3" s="410"/>
      <c r="Q3" s="5"/>
    </row>
    <row r="4" spans="1:26" ht="34.5" customHeight="1">
      <c r="A4" s="411"/>
      <c r="B4" s="409"/>
      <c r="C4" s="409"/>
      <c r="D4" s="409"/>
      <c r="E4" s="409" t="s">
        <v>58</v>
      </c>
      <c r="F4" s="409"/>
      <c r="G4" s="409"/>
      <c r="H4" s="409" t="s">
        <v>57</v>
      </c>
      <c r="I4" s="409"/>
      <c r="J4" s="409"/>
      <c r="K4" s="406"/>
      <c r="L4" s="407"/>
      <c r="M4" s="408"/>
      <c r="N4" s="409"/>
      <c r="O4" s="409"/>
      <c r="P4" s="410"/>
      <c r="Q4" s="5"/>
    </row>
    <row r="5" spans="1:26" ht="36.75" customHeight="1">
      <c r="A5" s="411"/>
      <c r="B5" s="337" t="s">
        <v>139</v>
      </c>
      <c r="C5" s="337" t="s">
        <v>112</v>
      </c>
      <c r="D5" s="337" t="s">
        <v>142</v>
      </c>
      <c r="E5" s="337" t="s">
        <v>139</v>
      </c>
      <c r="F5" s="337" t="s">
        <v>112</v>
      </c>
      <c r="G5" s="337" t="s">
        <v>142</v>
      </c>
      <c r="H5" s="337" t="s">
        <v>139</v>
      </c>
      <c r="I5" s="337" t="s">
        <v>112</v>
      </c>
      <c r="J5" s="337" t="s">
        <v>142</v>
      </c>
      <c r="K5" s="337" t="s">
        <v>139</v>
      </c>
      <c r="L5" s="337" t="s">
        <v>112</v>
      </c>
      <c r="M5" s="337" t="s">
        <v>142</v>
      </c>
      <c r="N5" s="337" t="s">
        <v>139</v>
      </c>
      <c r="O5" s="337" t="s">
        <v>112</v>
      </c>
      <c r="P5" s="338" t="s">
        <v>142</v>
      </c>
      <c r="Q5" s="5"/>
    </row>
    <row r="6" spans="1:26" ht="12.75" customHeight="1">
      <c r="A6" s="44" t="s">
        <v>64</v>
      </c>
      <c r="B6" s="344">
        <f>SUM(B7:B26)</f>
        <v>17986.599999999999</v>
      </c>
      <c r="C6" s="344">
        <v>18158.599999999999</v>
      </c>
      <c r="D6" s="259">
        <f>B6/C6%</f>
        <v>99.052790413357855</v>
      </c>
      <c r="E6" s="344">
        <f>SUM(E7:E26)</f>
        <v>1629.8</v>
      </c>
      <c r="F6" s="344">
        <v>1612.4</v>
      </c>
      <c r="G6" s="259">
        <f>E6/F6%</f>
        <v>101.07913669064746</v>
      </c>
      <c r="H6" s="344">
        <f>SUM(H7:H26)</f>
        <v>16356.800000000003</v>
      </c>
      <c r="I6" s="344">
        <v>16546.2</v>
      </c>
      <c r="J6" s="259">
        <f>H6/I6%</f>
        <v>98.855326298485465</v>
      </c>
      <c r="K6" s="344">
        <f>SUM(K7:K26)</f>
        <v>17262.699999999997</v>
      </c>
      <c r="L6" s="344">
        <v>17327.7</v>
      </c>
      <c r="M6" s="259">
        <f>K6/L6%</f>
        <v>99.624878085377716</v>
      </c>
      <c r="N6" s="344">
        <f>SUM(N7:N26)</f>
        <v>35249.299999999996</v>
      </c>
      <c r="O6" s="344">
        <v>35486.300000000003</v>
      </c>
      <c r="P6" s="259">
        <f>N6/O6%</f>
        <v>99.332136627374481</v>
      </c>
      <c r="Q6" s="345"/>
      <c r="V6" s="345"/>
      <c r="W6" s="345"/>
      <c r="X6" s="346"/>
      <c r="Y6" s="346"/>
      <c r="Z6" s="345"/>
    </row>
    <row r="7" spans="1:26" ht="12.75" customHeight="1">
      <c r="A7" s="47" t="s">
        <v>65</v>
      </c>
      <c r="B7" s="344">
        <f>E7+H7</f>
        <v>1206.1999999999998</v>
      </c>
      <c r="C7" s="344">
        <v>1262.5</v>
      </c>
      <c r="D7" s="239">
        <f t="shared" ref="D7:D26" si="0">B7/C7%</f>
        <v>95.540594059405933</v>
      </c>
      <c r="E7" s="344">
        <v>0.6</v>
      </c>
      <c r="F7" s="344">
        <v>13.5</v>
      </c>
      <c r="G7" s="239">
        <f t="shared" ref="G7:G26" si="1">E7/F7%</f>
        <v>4.4444444444444438</v>
      </c>
      <c r="H7" s="344">
        <v>1205.5999999999999</v>
      </c>
      <c r="I7" s="344">
        <v>1249</v>
      </c>
      <c r="J7" s="239">
        <f t="shared" ref="J7:J26" si="2">H7/I7%</f>
        <v>96.525220176140905</v>
      </c>
      <c r="K7" s="344">
        <v>794.7</v>
      </c>
      <c r="L7" s="344">
        <v>745.7</v>
      </c>
      <c r="M7" s="239">
        <f t="shared" ref="M7:M26" si="3">K7/L7%</f>
        <v>106.57100710741585</v>
      </c>
      <c r="N7" s="347">
        <f>B7+K7</f>
        <v>2000.8999999999999</v>
      </c>
      <c r="O7" s="347">
        <v>2008.2</v>
      </c>
      <c r="P7" s="239">
        <f t="shared" ref="P7:P26" si="4">N7/O7%</f>
        <v>99.636490389403434</v>
      </c>
      <c r="Q7" s="348"/>
      <c r="V7" s="345"/>
      <c r="W7" s="345"/>
      <c r="X7" s="346"/>
      <c r="Y7" s="346"/>
      <c r="Z7" s="345"/>
    </row>
    <row r="8" spans="1:26">
      <c r="A8" s="142" t="s">
        <v>66</v>
      </c>
      <c r="B8" s="344">
        <f t="shared" ref="B8:B26" si="5">E8+H8</f>
        <v>218.5</v>
      </c>
      <c r="C8" s="344">
        <v>211.7</v>
      </c>
      <c r="D8" s="239">
        <f t="shared" si="0"/>
        <v>103.21209258384506</v>
      </c>
      <c r="E8" s="344">
        <v>42.5</v>
      </c>
      <c r="F8" s="344">
        <v>67</v>
      </c>
      <c r="G8" s="239">
        <f t="shared" si="1"/>
        <v>63.432835820895519</v>
      </c>
      <c r="H8" s="344">
        <v>176</v>
      </c>
      <c r="I8" s="344">
        <v>144.69999999999999</v>
      </c>
      <c r="J8" s="239">
        <f t="shared" si="2"/>
        <v>121.63096060815482</v>
      </c>
      <c r="K8" s="344">
        <v>718.9</v>
      </c>
      <c r="L8" s="344">
        <v>785.1</v>
      </c>
      <c r="M8" s="239">
        <f t="shared" si="3"/>
        <v>91.56795312699019</v>
      </c>
      <c r="N8" s="347">
        <f t="shared" ref="N8:N26" si="6">B8+K8</f>
        <v>937.4</v>
      </c>
      <c r="O8" s="347">
        <v>996.8</v>
      </c>
      <c r="P8" s="239">
        <f t="shared" si="4"/>
        <v>94.040930979133222</v>
      </c>
      <c r="Q8" s="348"/>
      <c r="V8" s="345"/>
      <c r="W8" s="345"/>
      <c r="X8" s="346"/>
      <c r="Y8" s="346"/>
      <c r="Z8" s="345"/>
    </row>
    <row r="9" spans="1:26">
      <c r="A9" s="142" t="s">
        <v>67</v>
      </c>
      <c r="B9" s="344">
        <f t="shared" si="5"/>
        <v>1429.5</v>
      </c>
      <c r="C9" s="344">
        <v>1442.1</v>
      </c>
      <c r="D9" s="239">
        <f t="shared" si="0"/>
        <v>99.126274183482423</v>
      </c>
      <c r="E9" s="344">
        <v>188.4</v>
      </c>
      <c r="F9" s="344">
        <v>176.2</v>
      </c>
      <c r="G9" s="239">
        <f t="shared" si="1"/>
        <v>106.92395005675371</v>
      </c>
      <c r="H9" s="344">
        <v>1241.0999999999999</v>
      </c>
      <c r="I9" s="344">
        <v>1265.9000000000001</v>
      </c>
      <c r="J9" s="239">
        <f t="shared" si="2"/>
        <v>98.040919503910246</v>
      </c>
      <c r="K9" s="344">
        <v>1144.7</v>
      </c>
      <c r="L9" s="344">
        <v>1117.4000000000001</v>
      </c>
      <c r="M9" s="239">
        <f t="shared" si="3"/>
        <v>102.44317164846966</v>
      </c>
      <c r="N9" s="347">
        <f t="shared" si="6"/>
        <v>2574.1999999999998</v>
      </c>
      <c r="O9" s="347">
        <v>2559.5</v>
      </c>
      <c r="P9" s="239">
        <f t="shared" si="4"/>
        <v>100.57433092400859</v>
      </c>
      <c r="Q9" s="348"/>
      <c r="V9" s="345"/>
      <c r="W9" s="345"/>
      <c r="X9" s="346"/>
      <c r="Y9" s="346"/>
      <c r="Z9" s="345"/>
    </row>
    <row r="10" spans="1:26">
      <c r="A10" s="142" t="s">
        <v>68</v>
      </c>
      <c r="B10" s="344">
        <f t="shared" si="5"/>
        <v>2739.6000000000004</v>
      </c>
      <c r="C10" s="344">
        <v>2770.3</v>
      </c>
      <c r="D10" s="239">
        <f t="shared" si="0"/>
        <v>98.891816770746857</v>
      </c>
      <c r="E10" s="344">
        <v>43.3</v>
      </c>
      <c r="F10" s="344">
        <v>97.6</v>
      </c>
      <c r="G10" s="239">
        <f t="shared" si="1"/>
        <v>44.364754098360656</v>
      </c>
      <c r="H10" s="344">
        <v>2696.3</v>
      </c>
      <c r="I10" s="344">
        <v>2672.7</v>
      </c>
      <c r="J10" s="239">
        <f t="shared" si="2"/>
        <v>100.88300220750554</v>
      </c>
      <c r="K10" s="344">
        <v>1471.7</v>
      </c>
      <c r="L10" s="344">
        <v>1447</v>
      </c>
      <c r="M10" s="239">
        <f t="shared" si="3"/>
        <v>101.7069799585349</v>
      </c>
      <c r="N10" s="347">
        <f t="shared" si="6"/>
        <v>4211.3</v>
      </c>
      <c r="O10" s="347">
        <v>4217.3</v>
      </c>
      <c r="P10" s="239">
        <f t="shared" si="4"/>
        <v>99.85772887866645</v>
      </c>
      <c r="Q10" s="348"/>
      <c r="V10" s="345"/>
      <c r="W10" s="345"/>
      <c r="X10" s="346"/>
      <c r="Y10" s="346"/>
      <c r="Z10" s="345"/>
    </row>
    <row r="11" spans="1:26">
      <c r="A11" s="142" t="s">
        <v>69</v>
      </c>
      <c r="B11" s="344">
        <f t="shared" si="5"/>
        <v>261</v>
      </c>
      <c r="C11" s="344">
        <v>373.3</v>
      </c>
      <c r="D11" s="239">
        <f t="shared" si="0"/>
        <v>69.91695687114921</v>
      </c>
      <c r="E11" s="344">
        <v>12.9</v>
      </c>
      <c r="F11" s="344">
        <v>22.3</v>
      </c>
      <c r="G11" s="239">
        <f t="shared" si="1"/>
        <v>57.847533632286996</v>
      </c>
      <c r="H11" s="344">
        <v>248.1</v>
      </c>
      <c r="I11" s="344">
        <v>351</v>
      </c>
      <c r="J11" s="239">
        <f t="shared" si="2"/>
        <v>70.683760683760681</v>
      </c>
      <c r="K11" s="344">
        <v>225.5</v>
      </c>
      <c r="L11" s="344">
        <v>365.7</v>
      </c>
      <c r="M11" s="239">
        <f t="shared" si="3"/>
        <v>61.662564943943124</v>
      </c>
      <c r="N11" s="347">
        <f t="shared" si="6"/>
        <v>486.5</v>
      </c>
      <c r="O11" s="347">
        <v>739</v>
      </c>
      <c r="P11" s="239">
        <f t="shared" si="4"/>
        <v>65.832205683355895</v>
      </c>
      <c r="Q11" s="348"/>
      <c r="V11" s="345"/>
      <c r="W11" s="345"/>
      <c r="X11" s="346"/>
      <c r="Y11" s="346"/>
      <c r="Z11" s="345"/>
    </row>
    <row r="12" spans="1:26">
      <c r="A12" s="142" t="s">
        <v>70</v>
      </c>
      <c r="B12" s="344">
        <f t="shared" si="5"/>
        <v>1097.4000000000001</v>
      </c>
      <c r="C12" s="344">
        <v>1029.9000000000001</v>
      </c>
      <c r="D12" s="239">
        <f t="shared" si="0"/>
        <v>106.55403437226914</v>
      </c>
      <c r="E12" s="344">
        <v>128.5</v>
      </c>
      <c r="F12" s="344">
        <v>81</v>
      </c>
      <c r="G12" s="239">
        <f t="shared" si="1"/>
        <v>158.64197530864197</v>
      </c>
      <c r="H12" s="344">
        <v>968.9</v>
      </c>
      <c r="I12" s="344">
        <v>948.9</v>
      </c>
      <c r="J12" s="239">
        <f t="shared" si="2"/>
        <v>102.10770365686585</v>
      </c>
      <c r="K12" s="344">
        <v>895.1</v>
      </c>
      <c r="L12" s="344">
        <v>845.6</v>
      </c>
      <c r="M12" s="239">
        <f t="shared" si="3"/>
        <v>105.85383159886472</v>
      </c>
      <c r="N12" s="347">
        <f t="shared" si="6"/>
        <v>1992.5</v>
      </c>
      <c r="O12" s="347">
        <v>1875.5</v>
      </c>
      <c r="P12" s="239">
        <f t="shared" si="4"/>
        <v>106.23833644361504</v>
      </c>
      <c r="Q12" s="348"/>
      <c r="V12" s="345"/>
      <c r="W12" s="345"/>
      <c r="X12" s="346"/>
      <c r="Y12" s="346"/>
      <c r="Z12" s="345"/>
    </row>
    <row r="13" spans="1:26">
      <c r="A13" s="142" t="s">
        <v>71</v>
      </c>
      <c r="B13" s="344">
        <f t="shared" si="5"/>
        <v>2152.2000000000003</v>
      </c>
      <c r="C13" s="344">
        <v>2146.8000000000002</v>
      </c>
      <c r="D13" s="239">
        <f t="shared" si="0"/>
        <v>100.25153717160424</v>
      </c>
      <c r="E13" s="344">
        <v>91.3</v>
      </c>
      <c r="F13" s="344">
        <v>104.2</v>
      </c>
      <c r="G13" s="239">
        <f t="shared" si="1"/>
        <v>87.619961612284058</v>
      </c>
      <c r="H13" s="344">
        <v>2060.9</v>
      </c>
      <c r="I13" s="344">
        <v>2042.6</v>
      </c>
      <c r="J13" s="239">
        <f t="shared" si="2"/>
        <v>100.89591696856948</v>
      </c>
      <c r="K13" s="344">
        <v>2779.3</v>
      </c>
      <c r="L13" s="344">
        <v>2759</v>
      </c>
      <c r="M13" s="239">
        <f t="shared" si="3"/>
        <v>100.73577383109823</v>
      </c>
      <c r="N13" s="347">
        <f t="shared" si="6"/>
        <v>4931.5</v>
      </c>
      <c r="O13" s="347">
        <v>4905.8</v>
      </c>
      <c r="P13" s="239">
        <f t="shared" si="4"/>
        <v>100.52386970524685</v>
      </c>
      <c r="Q13" s="348"/>
      <c r="V13" s="345"/>
      <c r="W13" s="345"/>
      <c r="X13" s="346"/>
      <c r="Y13" s="346"/>
      <c r="Z13" s="345"/>
    </row>
    <row r="14" spans="1:26">
      <c r="A14" s="142" t="s">
        <v>72</v>
      </c>
      <c r="B14" s="344">
        <f t="shared" si="5"/>
        <v>1903.3999999999999</v>
      </c>
      <c r="C14" s="344">
        <v>1899.6</v>
      </c>
      <c r="D14" s="239">
        <f t="shared" si="0"/>
        <v>100.20004211412929</v>
      </c>
      <c r="E14" s="344">
        <v>268.3</v>
      </c>
      <c r="F14" s="344">
        <v>262.7</v>
      </c>
      <c r="G14" s="239">
        <f t="shared" si="1"/>
        <v>102.1317091739627</v>
      </c>
      <c r="H14" s="344">
        <v>1635.1</v>
      </c>
      <c r="I14" s="344">
        <v>1636.9</v>
      </c>
      <c r="J14" s="239">
        <f t="shared" si="2"/>
        <v>99.890036043741219</v>
      </c>
      <c r="K14" s="344">
        <v>1689.2</v>
      </c>
      <c r="L14" s="344">
        <v>1665.6</v>
      </c>
      <c r="M14" s="239">
        <f t="shared" si="3"/>
        <v>101.41690682036504</v>
      </c>
      <c r="N14" s="347">
        <f t="shared" si="6"/>
        <v>3592.6</v>
      </c>
      <c r="O14" s="347">
        <v>3565.2</v>
      </c>
      <c r="P14" s="239">
        <f t="shared" si="4"/>
        <v>100.76854033434309</v>
      </c>
      <c r="Q14" s="348"/>
      <c r="V14" s="345"/>
      <c r="W14" s="345"/>
      <c r="X14" s="346"/>
      <c r="Y14" s="346"/>
      <c r="Z14" s="345"/>
    </row>
    <row r="15" spans="1:26">
      <c r="A15" s="142" t="s">
        <v>73</v>
      </c>
      <c r="B15" s="344">
        <f t="shared" si="5"/>
        <v>575.30000000000007</v>
      </c>
      <c r="C15" s="344">
        <v>611.29999999999995</v>
      </c>
      <c r="D15" s="239">
        <f t="shared" si="0"/>
        <v>94.110911172910207</v>
      </c>
      <c r="E15" s="344">
        <v>46.1</v>
      </c>
      <c r="F15" s="344">
        <v>85.9</v>
      </c>
      <c r="G15" s="239">
        <f t="shared" si="1"/>
        <v>53.667054714784626</v>
      </c>
      <c r="H15" s="344">
        <v>529.20000000000005</v>
      </c>
      <c r="I15" s="344">
        <v>525.4</v>
      </c>
      <c r="J15" s="239">
        <f t="shared" si="2"/>
        <v>100.72325846973736</v>
      </c>
      <c r="K15" s="344">
        <v>478.9</v>
      </c>
      <c r="L15" s="344">
        <v>483.1</v>
      </c>
      <c r="M15" s="239">
        <f t="shared" si="3"/>
        <v>99.130614779548736</v>
      </c>
      <c r="N15" s="347">
        <f t="shared" si="6"/>
        <v>1054.2</v>
      </c>
      <c r="O15" s="347">
        <v>1094.4000000000001</v>
      </c>
      <c r="P15" s="239">
        <f t="shared" si="4"/>
        <v>96.326754385964904</v>
      </c>
      <c r="Q15" s="348"/>
      <c r="V15" s="345"/>
      <c r="W15" s="345"/>
      <c r="X15" s="346"/>
      <c r="Y15" s="346"/>
      <c r="Z15" s="345"/>
    </row>
    <row r="16" spans="1:26" ht="14.25" customHeight="1">
      <c r="A16" s="142" t="s">
        <v>74</v>
      </c>
      <c r="B16" s="344">
        <f t="shared" si="5"/>
        <v>124.10000000000001</v>
      </c>
      <c r="C16" s="344">
        <v>122.1</v>
      </c>
      <c r="D16" s="239">
        <f t="shared" si="0"/>
        <v>101.63800163800165</v>
      </c>
      <c r="E16" s="344">
        <v>8.4</v>
      </c>
      <c r="F16" s="344">
        <v>10.5</v>
      </c>
      <c r="G16" s="239">
        <f t="shared" si="1"/>
        <v>80</v>
      </c>
      <c r="H16" s="344">
        <v>115.7</v>
      </c>
      <c r="I16" s="344">
        <v>111.6</v>
      </c>
      <c r="J16" s="239">
        <f t="shared" si="2"/>
        <v>103.67383512544804</v>
      </c>
      <c r="K16" s="344">
        <v>304.2</v>
      </c>
      <c r="L16" s="344">
        <v>291.89999999999998</v>
      </c>
      <c r="M16" s="239">
        <f t="shared" si="3"/>
        <v>104.21377183967113</v>
      </c>
      <c r="N16" s="347">
        <f t="shared" si="6"/>
        <v>428.3</v>
      </c>
      <c r="O16" s="347">
        <v>414</v>
      </c>
      <c r="P16" s="239">
        <f t="shared" si="4"/>
        <v>103.45410628019324</v>
      </c>
      <c r="Q16" s="348"/>
      <c r="V16" s="345"/>
      <c r="W16" s="345"/>
      <c r="X16" s="346"/>
      <c r="Y16" s="346"/>
      <c r="Z16" s="345"/>
    </row>
    <row r="17" spans="1:27" ht="14.25" customHeight="1">
      <c r="A17" s="142" t="s">
        <v>75</v>
      </c>
      <c r="B17" s="344">
        <f t="shared" si="5"/>
        <v>263.8</v>
      </c>
      <c r="C17" s="344">
        <v>242.9</v>
      </c>
      <c r="D17" s="239">
        <f t="shared" si="0"/>
        <v>108.60436393577604</v>
      </c>
      <c r="E17" s="344">
        <v>6.8</v>
      </c>
      <c r="F17" s="344">
        <v>7.3</v>
      </c>
      <c r="G17" s="239">
        <f t="shared" si="1"/>
        <v>93.150684931506859</v>
      </c>
      <c r="H17" s="344">
        <v>257</v>
      </c>
      <c r="I17" s="344">
        <v>235.6</v>
      </c>
      <c r="J17" s="239">
        <f t="shared" si="2"/>
        <v>109.08319185059423</v>
      </c>
      <c r="K17" s="344">
        <v>416.9</v>
      </c>
      <c r="L17" s="344">
        <v>393.8</v>
      </c>
      <c r="M17" s="239">
        <f t="shared" si="3"/>
        <v>105.86592178770948</v>
      </c>
      <c r="N17" s="347">
        <f t="shared" si="6"/>
        <v>680.7</v>
      </c>
      <c r="O17" s="347">
        <v>636.70000000000005</v>
      </c>
      <c r="P17" s="239">
        <f t="shared" si="4"/>
        <v>106.91063295115438</v>
      </c>
      <c r="Q17" s="348"/>
      <c r="V17" s="345"/>
      <c r="W17" s="345"/>
      <c r="X17" s="346"/>
      <c r="Y17" s="346"/>
      <c r="Z17" s="345"/>
    </row>
    <row r="18" spans="1:27" ht="14.25" customHeight="1">
      <c r="A18" s="142" t="s">
        <v>76</v>
      </c>
      <c r="B18" s="344">
        <f t="shared" si="5"/>
        <v>279.10000000000002</v>
      </c>
      <c r="C18" s="344">
        <v>267.89999999999998</v>
      </c>
      <c r="D18" s="239">
        <f t="shared" si="0"/>
        <v>104.18066442702502</v>
      </c>
      <c r="E18" s="344">
        <v>2</v>
      </c>
      <c r="F18" s="344">
        <v>5.7</v>
      </c>
      <c r="G18" s="239">
        <f t="shared" si="1"/>
        <v>35.087719298245609</v>
      </c>
      <c r="H18" s="344">
        <v>277.10000000000002</v>
      </c>
      <c r="I18" s="344">
        <v>262.2</v>
      </c>
      <c r="J18" s="239">
        <f t="shared" si="2"/>
        <v>105.68268497330284</v>
      </c>
      <c r="K18" s="344">
        <v>258.39999999999998</v>
      </c>
      <c r="L18" s="344">
        <v>295.5</v>
      </c>
      <c r="M18" s="239">
        <f t="shared" si="3"/>
        <v>87.445008460236878</v>
      </c>
      <c r="N18" s="347">
        <f t="shared" si="6"/>
        <v>537.5</v>
      </c>
      <c r="O18" s="347">
        <v>563.4</v>
      </c>
      <c r="P18" s="239">
        <f t="shared" si="4"/>
        <v>95.402910898118577</v>
      </c>
      <c r="Q18" s="348"/>
      <c r="V18" s="345"/>
      <c r="W18" s="345"/>
      <c r="X18" s="346"/>
      <c r="Y18" s="346"/>
      <c r="Z18" s="345"/>
    </row>
    <row r="19" spans="1:27" ht="14.25" customHeight="1">
      <c r="A19" s="142" t="s">
        <v>77</v>
      </c>
      <c r="B19" s="344">
        <f t="shared" si="5"/>
        <v>400.8</v>
      </c>
      <c r="C19" s="344">
        <v>370.6</v>
      </c>
      <c r="D19" s="239">
        <f t="shared" si="0"/>
        <v>108.14894765245546</v>
      </c>
      <c r="E19" s="344">
        <v>45.6</v>
      </c>
      <c r="F19" s="344">
        <v>27</v>
      </c>
      <c r="G19" s="239">
        <f t="shared" si="1"/>
        <v>168.88888888888889</v>
      </c>
      <c r="H19" s="344">
        <v>355.2</v>
      </c>
      <c r="I19" s="344">
        <v>343.6</v>
      </c>
      <c r="J19" s="239">
        <f t="shared" si="2"/>
        <v>103.37601862630964</v>
      </c>
      <c r="K19" s="344">
        <v>519.29999999999995</v>
      </c>
      <c r="L19" s="344">
        <v>486.6</v>
      </c>
      <c r="M19" s="239">
        <f t="shared" si="3"/>
        <v>106.72009864364979</v>
      </c>
      <c r="N19" s="347">
        <f t="shared" si="6"/>
        <v>920.09999999999991</v>
      </c>
      <c r="O19" s="347">
        <v>857.2</v>
      </c>
      <c r="P19" s="239">
        <f t="shared" si="4"/>
        <v>107.33784414372373</v>
      </c>
      <c r="Q19" s="348"/>
      <c r="V19" s="345"/>
      <c r="W19" s="345"/>
      <c r="X19" s="346"/>
      <c r="Y19" s="346"/>
      <c r="Z19" s="345"/>
    </row>
    <row r="20" spans="1:27" ht="14.25" customHeight="1">
      <c r="A20" s="142" t="s">
        <v>78</v>
      </c>
      <c r="B20" s="344">
        <f t="shared" si="5"/>
        <v>131.80000000000001</v>
      </c>
      <c r="C20" s="344">
        <v>93.3</v>
      </c>
      <c r="D20" s="239">
        <f t="shared" si="0"/>
        <v>141.26473740621654</v>
      </c>
      <c r="E20" s="344">
        <v>49.6</v>
      </c>
      <c r="F20" s="344">
        <v>11.4</v>
      </c>
      <c r="G20" s="239">
        <f t="shared" si="1"/>
        <v>435.08771929824559</v>
      </c>
      <c r="H20" s="344">
        <v>82.2</v>
      </c>
      <c r="I20" s="344">
        <v>81.900000000000006</v>
      </c>
      <c r="J20" s="239">
        <f t="shared" si="2"/>
        <v>100.36630036630036</v>
      </c>
      <c r="K20" s="344">
        <v>582.29999999999995</v>
      </c>
      <c r="L20" s="344">
        <v>557.1</v>
      </c>
      <c r="M20" s="239">
        <f t="shared" si="3"/>
        <v>104.52342487883682</v>
      </c>
      <c r="N20" s="347">
        <f t="shared" si="6"/>
        <v>714.09999999999991</v>
      </c>
      <c r="O20" s="347">
        <v>650.4</v>
      </c>
      <c r="P20" s="239">
        <f t="shared" si="4"/>
        <v>109.79397293972939</v>
      </c>
      <c r="Q20" s="348"/>
      <c r="V20" s="345"/>
      <c r="W20" s="345"/>
      <c r="X20" s="346"/>
      <c r="Y20" s="346"/>
      <c r="Z20" s="345"/>
    </row>
    <row r="21" spans="1:27" ht="14.25" customHeight="1">
      <c r="A21" s="142" t="s">
        <v>79</v>
      </c>
      <c r="B21" s="344">
        <f t="shared" si="5"/>
        <v>4190</v>
      </c>
      <c r="C21" s="344">
        <v>4263.6000000000004</v>
      </c>
      <c r="D21" s="239">
        <f t="shared" si="0"/>
        <v>98.273759264471337</v>
      </c>
      <c r="E21" s="344">
        <v>686.7</v>
      </c>
      <c r="F21" s="344">
        <v>625.20000000000005</v>
      </c>
      <c r="G21" s="239">
        <f t="shared" si="1"/>
        <v>109.83685220729366</v>
      </c>
      <c r="H21" s="344">
        <v>3503.3</v>
      </c>
      <c r="I21" s="344">
        <v>3638.4</v>
      </c>
      <c r="J21" s="239">
        <f t="shared" si="2"/>
        <v>96.286829375549701</v>
      </c>
      <c r="K21" s="344">
        <v>3900.3</v>
      </c>
      <c r="L21" s="344">
        <v>3940.2</v>
      </c>
      <c r="M21" s="239">
        <f t="shared" si="3"/>
        <v>98.98736104766256</v>
      </c>
      <c r="N21" s="347">
        <f t="shared" si="6"/>
        <v>8090.3</v>
      </c>
      <c r="O21" s="347">
        <v>8203.7999999999993</v>
      </c>
      <c r="P21" s="239">
        <f t="shared" si="4"/>
        <v>98.616494795094965</v>
      </c>
      <c r="Q21" s="348"/>
      <c r="V21" s="345"/>
      <c r="W21" s="345"/>
      <c r="X21" s="346"/>
      <c r="Y21" s="346"/>
      <c r="Z21" s="345"/>
    </row>
    <row r="22" spans="1:27" ht="14.25" customHeight="1">
      <c r="A22" s="47" t="s">
        <v>80</v>
      </c>
      <c r="B22" s="344">
        <f t="shared" si="5"/>
        <v>474.40000000000003</v>
      </c>
      <c r="C22" s="344">
        <v>505.2</v>
      </c>
      <c r="D22" s="239">
        <f t="shared" si="0"/>
        <v>93.903404592240705</v>
      </c>
      <c r="E22" s="344">
        <v>0.1</v>
      </c>
      <c r="F22" s="344">
        <v>12.5</v>
      </c>
      <c r="G22" s="239">
        <f t="shared" si="1"/>
        <v>0.8</v>
      </c>
      <c r="H22" s="344">
        <v>474.3</v>
      </c>
      <c r="I22" s="344">
        <v>492.7</v>
      </c>
      <c r="J22" s="239">
        <f t="shared" si="2"/>
        <v>96.265475948853265</v>
      </c>
      <c r="K22" s="344">
        <v>229.6</v>
      </c>
      <c r="L22" s="344">
        <v>230</v>
      </c>
      <c r="M22" s="239">
        <f t="shared" si="3"/>
        <v>99.826086956521749</v>
      </c>
      <c r="N22" s="347">
        <f t="shared" si="6"/>
        <v>704</v>
      </c>
      <c r="O22" s="347">
        <v>735.2</v>
      </c>
      <c r="P22" s="239">
        <f t="shared" si="4"/>
        <v>95.756256800870503</v>
      </c>
      <c r="Q22" s="348"/>
      <c r="V22" s="345"/>
      <c r="W22" s="345"/>
      <c r="X22" s="346"/>
      <c r="Y22" s="346"/>
      <c r="Z22" s="345"/>
    </row>
    <row r="23" spans="1:27" ht="14.25" customHeight="1">
      <c r="A23" s="142" t="s">
        <v>81</v>
      </c>
      <c r="B23" s="344">
        <f>E23+H23</f>
        <v>530.79999999999995</v>
      </c>
      <c r="C23" s="344">
        <v>541.29999999999995</v>
      </c>
      <c r="D23" s="239">
        <f t="shared" si="0"/>
        <v>98.060225383336416</v>
      </c>
      <c r="E23" s="344">
        <v>4.3</v>
      </c>
      <c r="F23" s="344">
        <v>0.2</v>
      </c>
      <c r="G23" s="239">
        <f t="shared" si="1"/>
        <v>2150</v>
      </c>
      <c r="H23" s="344">
        <v>526.5</v>
      </c>
      <c r="I23" s="344">
        <v>541.1</v>
      </c>
      <c r="J23" s="239">
        <f t="shared" si="2"/>
        <v>97.301792644612817</v>
      </c>
      <c r="K23" s="344">
        <v>697.8</v>
      </c>
      <c r="L23" s="344">
        <v>763.2</v>
      </c>
      <c r="M23" s="239">
        <f t="shared" si="3"/>
        <v>91.430817610062874</v>
      </c>
      <c r="N23" s="347">
        <f t="shared" si="6"/>
        <v>1228.5999999999999</v>
      </c>
      <c r="O23" s="347">
        <v>1304.5</v>
      </c>
      <c r="P23" s="239">
        <f t="shared" si="4"/>
        <v>94.181678804139509</v>
      </c>
      <c r="Q23" s="348"/>
      <c r="V23" s="345"/>
      <c r="W23" s="345"/>
      <c r="X23" s="346"/>
      <c r="Y23" s="346"/>
      <c r="Z23" s="345"/>
    </row>
    <row r="24" spans="1:27">
      <c r="A24" s="142" t="s">
        <v>82</v>
      </c>
      <c r="B24" s="344">
        <f>E24</f>
        <v>1.2</v>
      </c>
      <c r="C24" s="344" t="s">
        <v>147</v>
      </c>
      <c r="D24" s="239" t="s">
        <v>147</v>
      </c>
      <c r="E24" s="344">
        <v>1.2</v>
      </c>
      <c r="F24" s="344" t="s">
        <v>147</v>
      </c>
      <c r="G24" s="239" t="s">
        <v>147</v>
      </c>
      <c r="H24" s="344" t="s">
        <v>147</v>
      </c>
      <c r="I24" s="344" t="s">
        <v>147</v>
      </c>
      <c r="J24" s="239" t="s">
        <v>147</v>
      </c>
      <c r="K24" s="344">
        <v>0.4</v>
      </c>
      <c r="L24" s="344">
        <v>0.4</v>
      </c>
      <c r="M24" s="239">
        <f t="shared" si="3"/>
        <v>100</v>
      </c>
      <c r="N24" s="347">
        <f t="shared" si="6"/>
        <v>1.6</v>
      </c>
      <c r="O24" s="347">
        <v>0.4</v>
      </c>
      <c r="P24" s="239">
        <f t="shared" si="4"/>
        <v>400</v>
      </c>
      <c r="Q24" s="348"/>
      <c r="V24" s="349"/>
      <c r="W24" s="349"/>
      <c r="X24" s="346"/>
      <c r="Y24" s="346"/>
      <c r="Z24" s="345"/>
      <c r="AA24" s="5"/>
    </row>
    <row r="25" spans="1:27">
      <c r="A25" s="142" t="s">
        <v>83</v>
      </c>
      <c r="B25" s="344" t="s">
        <v>147</v>
      </c>
      <c r="C25" s="344" t="s">
        <v>147</v>
      </c>
      <c r="D25" s="239" t="s">
        <v>147</v>
      </c>
      <c r="E25" s="344" t="s">
        <v>147</v>
      </c>
      <c r="F25" s="344" t="s">
        <v>147</v>
      </c>
      <c r="G25" s="239" t="s">
        <v>147</v>
      </c>
      <c r="H25" s="344" t="s">
        <v>147</v>
      </c>
      <c r="I25" s="344" t="s">
        <v>147</v>
      </c>
      <c r="J25" s="239" t="s">
        <v>147</v>
      </c>
      <c r="K25" s="344">
        <v>0.7</v>
      </c>
      <c r="L25" s="344">
        <v>0.6</v>
      </c>
      <c r="M25" s="239">
        <f t="shared" si="3"/>
        <v>116.66666666666666</v>
      </c>
      <c r="N25" s="347">
        <f>K25</f>
        <v>0.7</v>
      </c>
      <c r="O25" s="347">
        <v>0.6</v>
      </c>
      <c r="P25" s="239">
        <f t="shared" si="4"/>
        <v>116.66666666666666</v>
      </c>
      <c r="Q25" s="348"/>
      <c r="V25" s="349"/>
      <c r="W25" s="349"/>
      <c r="X25" s="346"/>
      <c r="Y25" s="346"/>
      <c r="Z25" s="345"/>
      <c r="AA25" s="5"/>
    </row>
    <row r="26" spans="1:27">
      <c r="A26" s="143" t="s">
        <v>84</v>
      </c>
      <c r="B26" s="344">
        <f t="shared" si="5"/>
        <v>7.5</v>
      </c>
      <c r="C26" s="350">
        <v>4.5</v>
      </c>
      <c r="D26" s="240">
        <f t="shared" si="0"/>
        <v>166.66666666666669</v>
      </c>
      <c r="E26" s="350">
        <v>3.2</v>
      </c>
      <c r="F26" s="350">
        <v>2.2999999999999998</v>
      </c>
      <c r="G26" s="240">
        <f t="shared" si="1"/>
        <v>139.13043478260872</v>
      </c>
      <c r="H26" s="350">
        <v>4.3</v>
      </c>
      <c r="I26" s="350">
        <v>2.2000000000000002</v>
      </c>
      <c r="J26" s="240">
        <f t="shared" si="2"/>
        <v>195.45454545454544</v>
      </c>
      <c r="K26" s="350">
        <v>154.80000000000001</v>
      </c>
      <c r="L26" s="350">
        <v>154.1</v>
      </c>
      <c r="M26" s="240">
        <f t="shared" si="3"/>
        <v>100.45425048669696</v>
      </c>
      <c r="N26" s="350">
        <f t="shared" si="6"/>
        <v>162.30000000000001</v>
      </c>
      <c r="O26" s="350">
        <v>158.6</v>
      </c>
      <c r="P26" s="240">
        <f t="shared" si="4"/>
        <v>102.3329129886507</v>
      </c>
      <c r="Q26" s="348"/>
      <c r="V26" s="345"/>
      <c r="W26" s="345"/>
      <c r="X26" s="346"/>
      <c r="Y26" s="346"/>
      <c r="Z26" s="345"/>
      <c r="AA26" s="5"/>
    </row>
    <row r="27" spans="1:27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5"/>
    </row>
    <row r="28" spans="1:27">
      <c r="A28" s="119"/>
      <c r="B28" s="351"/>
      <c r="C28" s="351"/>
      <c r="D28" s="3"/>
      <c r="E28" s="351"/>
      <c r="F28" s="351"/>
      <c r="G28" s="3"/>
      <c r="H28" s="351"/>
      <c r="I28" s="351"/>
      <c r="J28" s="3"/>
      <c r="K28" s="351"/>
      <c r="L28" s="351"/>
      <c r="M28" s="3"/>
    </row>
    <row r="29" spans="1:27">
      <c r="D29" s="352"/>
      <c r="I29" s="353"/>
    </row>
    <row r="31" spans="1:27">
      <c r="H31" s="352"/>
    </row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13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05"/>
  <sheetViews>
    <sheetView workbookViewId="0">
      <selection sqref="A1:P1"/>
    </sheetView>
  </sheetViews>
  <sheetFormatPr defaultRowHeight="12.75"/>
  <cols>
    <col min="1" max="1" width="19.85546875" style="138" bestFit="1" customWidth="1"/>
    <col min="2" max="2" width="9.42578125" style="138" customWidth="1"/>
    <col min="3" max="3" width="11.140625" style="138" customWidth="1"/>
    <col min="4" max="4" width="9.28515625" style="138" customWidth="1"/>
    <col min="5" max="5" width="9" style="138" customWidth="1"/>
    <col min="6" max="6" width="8.85546875" style="138" customWidth="1"/>
    <col min="7" max="7" width="9.28515625" style="138" customWidth="1"/>
    <col min="8" max="9" width="9.5703125" style="138" customWidth="1"/>
    <col min="10" max="10" width="9.140625" style="138" customWidth="1"/>
    <col min="11" max="12" width="9.85546875" style="138" customWidth="1"/>
    <col min="13" max="13" width="9.42578125" style="138" customWidth="1"/>
    <col min="14" max="14" width="10.140625" style="138" customWidth="1"/>
    <col min="15" max="15" width="11.85546875" style="138" customWidth="1"/>
    <col min="16" max="16" width="9.140625" style="138"/>
    <col min="17" max="17" width="9" style="138" customWidth="1"/>
    <col min="18" max="18" width="10.85546875" style="138" customWidth="1"/>
    <col min="19" max="19" width="10.42578125" style="138" customWidth="1"/>
    <col min="20" max="20" width="8.85546875" style="144" customWidth="1"/>
    <col min="21" max="21" width="8.85546875" style="138" customWidth="1"/>
    <col min="22" max="22" width="10.5703125" style="138" customWidth="1"/>
    <col min="23" max="35" width="8.85546875" style="138" customWidth="1"/>
    <col min="36" max="220" width="9.140625" style="138"/>
    <col min="221" max="221" width="18.85546875" style="138" customWidth="1"/>
    <col min="222" max="222" width="9.42578125" style="138" customWidth="1"/>
    <col min="223" max="223" width="9.7109375" style="138" customWidth="1"/>
    <col min="224" max="224" width="10" style="138" customWidth="1"/>
    <col min="225" max="225" width="9" style="138" customWidth="1"/>
    <col min="226" max="226" width="8.85546875" style="138" customWidth="1"/>
    <col min="227" max="227" width="9.28515625" style="138" customWidth="1"/>
    <col min="228" max="229" width="9.5703125" style="138" customWidth="1"/>
    <col min="230" max="230" width="9.140625" style="138" customWidth="1"/>
    <col min="231" max="232" width="9.85546875" style="138" customWidth="1"/>
    <col min="233" max="233" width="9.42578125" style="138" customWidth="1"/>
    <col min="234" max="234" width="10.140625" style="138" customWidth="1"/>
    <col min="235" max="238" width="9.140625" style="138"/>
    <col min="239" max="239" width="10.7109375" style="138" bestFit="1" customWidth="1"/>
    <col min="240" max="476" width="9.140625" style="138"/>
    <col min="477" max="477" width="18.85546875" style="138" customWidth="1"/>
    <col min="478" max="478" width="9.42578125" style="138" customWidth="1"/>
    <col min="479" max="479" width="9.7109375" style="138" customWidth="1"/>
    <col min="480" max="480" width="10" style="138" customWidth="1"/>
    <col min="481" max="481" width="9" style="138" customWidth="1"/>
    <col min="482" max="482" width="8.85546875" style="138" customWidth="1"/>
    <col min="483" max="483" width="9.28515625" style="138" customWidth="1"/>
    <col min="484" max="485" width="9.5703125" style="138" customWidth="1"/>
    <col min="486" max="486" width="9.140625" style="138" customWidth="1"/>
    <col min="487" max="488" width="9.85546875" style="138" customWidth="1"/>
    <col min="489" max="489" width="9.42578125" style="138" customWidth="1"/>
    <col min="490" max="490" width="10.140625" style="138" customWidth="1"/>
    <col min="491" max="494" width="9.140625" style="138"/>
    <col min="495" max="495" width="10.7109375" style="138" bestFit="1" customWidth="1"/>
    <col min="496" max="732" width="9.140625" style="138"/>
    <col min="733" max="733" width="18.85546875" style="138" customWidth="1"/>
    <col min="734" max="734" width="9.42578125" style="138" customWidth="1"/>
    <col min="735" max="735" width="9.7109375" style="138" customWidth="1"/>
    <col min="736" max="736" width="10" style="138" customWidth="1"/>
    <col min="737" max="737" width="9" style="138" customWidth="1"/>
    <col min="738" max="738" width="8.85546875" style="138" customWidth="1"/>
    <col min="739" max="739" width="9.28515625" style="138" customWidth="1"/>
    <col min="740" max="741" width="9.5703125" style="138" customWidth="1"/>
    <col min="742" max="742" width="9.140625" style="138" customWidth="1"/>
    <col min="743" max="744" width="9.85546875" style="138" customWidth="1"/>
    <col min="745" max="745" width="9.42578125" style="138" customWidth="1"/>
    <col min="746" max="746" width="10.140625" style="138" customWidth="1"/>
    <col min="747" max="750" width="9.140625" style="138"/>
    <col min="751" max="751" width="10.7109375" style="138" bestFit="1" customWidth="1"/>
    <col min="752" max="988" width="9.140625" style="138"/>
    <col min="989" max="989" width="18.85546875" style="138" customWidth="1"/>
    <col min="990" max="990" width="9.42578125" style="138" customWidth="1"/>
    <col min="991" max="991" width="9.7109375" style="138" customWidth="1"/>
    <col min="992" max="992" width="10" style="138" customWidth="1"/>
    <col min="993" max="993" width="9" style="138" customWidth="1"/>
    <col min="994" max="994" width="8.85546875" style="138" customWidth="1"/>
    <col min="995" max="995" width="9.28515625" style="138" customWidth="1"/>
    <col min="996" max="997" width="9.5703125" style="138" customWidth="1"/>
    <col min="998" max="998" width="9.140625" style="138" customWidth="1"/>
    <col min="999" max="1000" width="9.85546875" style="138" customWidth="1"/>
    <col min="1001" max="1001" width="9.42578125" style="138" customWidth="1"/>
    <col min="1002" max="1002" width="10.140625" style="138" customWidth="1"/>
    <col min="1003" max="1006" width="9.140625" style="138"/>
    <col min="1007" max="1007" width="10.7109375" style="138" bestFit="1" customWidth="1"/>
    <col min="1008" max="1244" width="9.140625" style="138"/>
    <col min="1245" max="1245" width="18.85546875" style="138" customWidth="1"/>
    <col min="1246" max="1246" width="9.42578125" style="138" customWidth="1"/>
    <col min="1247" max="1247" width="9.7109375" style="138" customWidth="1"/>
    <col min="1248" max="1248" width="10" style="138" customWidth="1"/>
    <col min="1249" max="1249" width="9" style="138" customWidth="1"/>
    <col min="1250" max="1250" width="8.85546875" style="138" customWidth="1"/>
    <col min="1251" max="1251" width="9.28515625" style="138" customWidth="1"/>
    <col min="1252" max="1253" width="9.5703125" style="138" customWidth="1"/>
    <col min="1254" max="1254" width="9.140625" style="138" customWidth="1"/>
    <col min="1255" max="1256" width="9.85546875" style="138" customWidth="1"/>
    <col min="1257" max="1257" width="9.42578125" style="138" customWidth="1"/>
    <col min="1258" max="1258" width="10.140625" style="138" customWidth="1"/>
    <col min="1259" max="1262" width="9.140625" style="138"/>
    <col min="1263" max="1263" width="10.7109375" style="138" bestFit="1" customWidth="1"/>
    <col min="1264" max="1500" width="9.140625" style="138"/>
    <col min="1501" max="1501" width="18.85546875" style="138" customWidth="1"/>
    <col min="1502" max="1502" width="9.42578125" style="138" customWidth="1"/>
    <col min="1503" max="1503" width="9.7109375" style="138" customWidth="1"/>
    <col min="1504" max="1504" width="10" style="138" customWidth="1"/>
    <col min="1505" max="1505" width="9" style="138" customWidth="1"/>
    <col min="1506" max="1506" width="8.85546875" style="138" customWidth="1"/>
    <col min="1507" max="1507" width="9.28515625" style="138" customWidth="1"/>
    <col min="1508" max="1509" width="9.5703125" style="138" customWidth="1"/>
    <col min="1510" max="1510" width="9.140625" style="138" customWidth="1"/>
    <col min="1511" max="1512" width="9.85546875" style="138" customWidth="1"/>
    <col min="1513" max="1513" width="9.42578125" style="138" customWidth="1"/>
    <col min="1514" max="1514" width="10.140625" style="138" customWidth="1"/>
    <col min="1515" max="1518" width="9.140625" style="138"/>
    <col min="1519" max="1519" width="10.7109375" style="138" bestFit="1" customWidth="1"/>
    <col min="1520" max="1756" width="9.140625" style="138"/>
    <col min="1757" max="1757" width="18.85546875" style="138" customWidth="1"/>
    <col min="1758" max="1758" width="9.42578125" style="138" customWidth="1"/>
    <col min="1759" max="1759" width="9.7109375" style="138" customWidth="1"/>
    <col min="1760" max="1760" width="10" style="138" customWidth="1"/>
    <col min="1761" max="1761" width="9" style="138" customWidth="1"/>
    <col min="1762" max="1762" width="8.85546875" style="138" customWidth="1"/>
    <col min="1763" max="1763" width="9.28515625" style="138" customWidth="1"/>
    <col min="1764" max="1765" width="9.5703125" style="138" customWidth="1"/>
    <col min="1766" max="1766" width="9.140625" style="138" customWidth="1"/>
    <col min="1767" max="1768" width="9.85546875" style="138" customWidth="1"/>
    <col min="1769" max="1769" width="9.42578125" style="138" customWidth="1"/>
    <col min="1770" max="1770" width="10.140625" style="138" customWidth="1"/>
    <col min="1771" max="1774" width="9.140625" style="138"/>
    <col min="1775" max="1775" width="10.7109375" style="138" bestFit="1" customWidth="1"/>
    <col min="1776" max="2012" width="9.140625" style="138"/>
    <col min="2013" max="2013" width="18.85546875" style="138" customWidth="1"/>
    <col min="2014" max="2014" width="9.42578125" style="138" customWidth="1"/>
    <col min="2015" max="2015" width="9.7109375" style="138" customWidth="1"/>
    <col min="2016" max="2016" width="10" style="138" customWidth="1"/>
    <col min="2017" max="2017" width="9" style="138" customWidth="1"/>
    <col min="2018" max="2018" width="8.85546875" style="138" customWidth="1"/>
    <col min="2019" max="2019" width="9.28515625" style="138" customWidth="1"/>
    <col min="2020" max="2021" width="9.5703125" style="138" customWidth="1"/>
    <col min="2022" max="2022" width="9.140625" style="138" customWidth="1"/>
    <col min="2023" max="2024" width="9.85546875" style="138" customWidth="1"/>
    <col min="2025" max="2025" width="9.42578125" style="138" customWidth="1"/>
    <col min="2026" max="2026" width="10.140625" style="138" customWidth="1"/>
    <col min="2027" max="2030" width="9.140625" style="138"/>
    <col min="2031" max="2031" width="10.7109375" style="138" bestFit="1" customWidth="1"/>
    <col min="2032" max="2268" width="9.140625" style="138"/>
    <col min="2269" max="2269" width="18.85546875" style="138" customWidth="1"/>
    <col min="2270" max="2270" width="9.42578125" style="138" customWidth="1"/>
    <col min="2271" max="2271" width="9.7109375" style="138" customWidth="1"/>
    <col min="2272" max="2272" width="10" style="138" customWidth="1"/>
    <col min="2273" max="2273" width="9" style="138" customWidth="1"/>
    <col min="2274" max="2274" width="8.85546875" style="138" customWidth="1"/>
    <col min="2275" max="2275" width="9.28515625" style="138" customWidth="1"/>
    <col min="2276" max="2277" width="9.5703125" style="138" customWidth="1"/>
    <col min="2278" max="2278" width="9.140625" style="138" customWidth="1"/>
    <col min="2279" max="2280" width="9.85546875" style="138" customWidth="1"/>
    <col min="2281" max="2281" width="9.42578125" style="138" customWidth="1"/>
    <col min="2282" max="2282" width="10.140625" style="138" customWidth="1"/>
    <col min="2283" max="2286" width="9.140625" style="138"/>
    <col min="2287" max="2287" width="10.7109375" style="138" bestFit="1" customWidth="1"/>
    <col min="2288" max="2524" width="9.140625" style="138"/>
    <col min="2525" max="2525" width="18.85546875" style="138" customWidth="1"/>
    <col min="2526" max="2526" width="9.42578125" style="138" customWidth="1"/>
    <col min="2527" max="2527" width="9.7109375" style="138" customWidth="1"/>
    <col min="2528" max="2528" width="10" style="138" customWidth="1"/>
    <col min="2529" max="2529" width="9" style="138" customWidth="1"/>
    <col min="2530" max="2530" width="8.85546875" style="138" customWidth="1"/>
    <col min="2531" max="2531" width="9.28515625" style="138" customWidth="1"/>
    <col min="2532" max="2533" width="9.5703125" style="138" customWidth="1"/>
    <col min="2534" max="2534" width="9.140625" style="138" customWidth="1"/>
    <col min="2535" max="2536" width="9.85546875" style="138" customWidth="1"/>
    <col min="2537" max="2537" width="9.42578125" style="138" customWidth="1"/>
    <col min="2538" max="2538" width="10.140625" style="138" customWidth="1"/>
    <col min="2539" max="2542" width="9.140625" style="138"/>
    <col min="2543" max="2543" width="10.7109375" style="138" bestFit="1" customWidth="1"/>
    <col min="2544" max="2780" width="9.140625" style="138"/>
    <col min="2781" max="2781" width="18.85546875" style="138" customWidth="1"/>
    <col min="2782" max="2782" width="9.42578125" style="138" customWidth="1"/>
    <col min="2783" max="2783" width="9.7109375" style="138" customWidth="1"/>
    <col min="2784" max="2784" width="10" style="138" customWidth="1"/>
    <col min="2785" max="2785" width="9" style="138" customWidth="1"/>
    <col min="2786" max="2786" width="8.85546875" style="138" customWidth="1"/>
    <col min="2787" max="2787" width="9.28515625" style="138" customWidth="1"/>
    <col min="2788" max="2789" width="9.5703125" style="138" customWidth="1"/>
    <col min="2790" max="2790" width="9.140625" style="138" customWidth="1"/>
    <col min="2791" max="2792" width="9.85546875" style="138" customWidth="1"/>
    <col min="2793" max="2793" width="9.42578125" style="138" customWidth="1"/>
    <col min="2794" max="2794" width="10.140625" style="138" customWidth="1"/>
    <col min="2795" max="2798" width="9.140625" style="138"/>
    <col min="2799" max="2799" width="10.7109375" style="138" bestFit="1" customWidth="1"/>
    <col min="2800" max="3036" width="9.140625" style="138"/>
    <col min="3037" max="3037" width="18.85546875" style="138" customWidth="1"/>
    <col min="3038" max="3038" width="9.42578125" style="138" customWidth="1"/>
    <col min="3039" max="3039" width="9.7109375" style="138" customWidth="1"/>
    <col min="3040" max="3040" width="10" style="138" customWidth="1"/>
    <col min="3041" max="3041" width="9" style="138" customWidth="1"/>
    <col min="3042" max="3042" width="8.85546875" style="138" customWidth="1"/>
    <col min="3043" max="3043" width="9.28515625" style="138" customWidth="1"/>
    <col min="3044" max="3045" width="9.5703125" style="138" customWidth="1"/>
    <col min="3046" max="3046" width="9.140625" style="138" customWidth="1"/>
    <col min="3047" max="3048" width="9.85546875" style="138" customWidth="1"/>
    <col min="3049" max="3049" width="9.42578125" style="138" customWidth="1"/>
    <col min="3050" max="3050" width="10.140625" style="138" customWidth="1"/>
    <col min="3051" max="3054" width="9.140625" style="138"/>
    <col min="3055" max="3055" width="10.7109375" style="138" bestFit="1" customWidth="1"/>
    <col min="3056" max="3292" width="9.140625" style="138"/>
    <col min="3293" max="3293" width="18.85546875" style="138" customWidth="1"/>
    <col min="3294" max="3294" width="9.42578125" style="138" customWidth="1"/>
    <col min="3295" max="3295" width="9.7109375" style="138" customWidth="1"/>
    <col min="3296" max="3296" width="10" style="138" customWidth="1"/>
    <col min="3297" max="3297" width="9" style="138" customWidth="1"/>
    <col min="3298" max="3298" width="8.85546875" style="138" customWidth="1"/>
    <col min="3299" max="3299" width="9.28515625" style="138" customWidth="1"/>
    <col min="3300" max="3301" width="9.5703125" style="138" customWidth="1"/>
    <col min="3302" max="3302" width="9.140625" style="138" customWidth="1"/>
    <col min="3303" max="3304" width="9.85546875" style="138" customWidth="1"/>
    <col min="3305" max="3305" width="9.42578125" style="138" customWidth="1"/>
    <col min="3306" max="3306" width="10.140625" style="138" customWidth="1"/>
    <col min="3307" max="3310" width="9.140625" style="138"/>
    <col min="3311" max="3311" width="10.7109375" style="138" bestFit="1" customWidth="1"/>
    <col min="3312" max="3548" width="9.140625" style="138"/>
    <col min="3549" max="3549" width="18.85546875" style="138" customWidth="1"/>
    <col min="3550" max="3550" width="9.42578125" style="138" customWidth="1"/>
    <col min="3551" max="3551" width="9.7109375" style="138" customWidth="1"/>
    <col min="3552" max="3552" width="10" style="138" customWidth="1"/>
    <col min="3553" max="3553" width="9" style="138" customWidth="1"/>
    <col min="3554" max="3554" width="8.85546875" style="138" customWidth="1"/>
    <col min="3555" max="3555" width="9.28515625" style="138" customWidth="1"/>
    <col min="3556" max="3557" width="9.5703125" style="138" customWidth="1"/>
    <col min="3558" max="3558" width="9.140625" style="138" customWidth="1"/>
    <col min="3559" max="3560" width="9.85546875" style="138" customWidth="1"/>
    <col min="3561" max="3561" width="9.42578125" style="138" customWidth="1"/>
    <col min="3562" max="3562" width="10.140625" style="138" customWidth="1"/>
    <col min="3563" max="3566" width="9.140625" style="138"/>
    <col min="3567" max="3567" width="10.7109375" style="138" bestFit="1" customWidth="1"/>
    <col min="3568" max="3804" width="9.140625" style="138"/>
    <col min="3805" max="3805" width="18.85546875" style="138" customWidth="1"/>
    <col min="3806" max="3806" width="9.42578125" style="138" customWidth="1"/>
    <col min="3807" max="3807" width="9.7109375" style="138" customWidth="1"/>
    <col min="3808" max="3808" width="10" style="138" customWidth="1"/>
    <col min="3809" max="3809" width="9" style="138" customWidth="1"/>
    <col min="3810" max="3810" width="8.85546875" style="138" customWidth="1"/>
    <col min="3811" max="3811" width="9.28515625" style="138" customWidth="1"/>
    <col min="3812" max="3813" width="9.5703125" style="138" customWidth="1"/>
    <col min="3814" max="3814" width="9.140625" style="138" customWidth="1"/>
    <col min="3815" max="3816" width="9.85546875" style="138" customWidth="1"/>
    <col min="3817" max="3817" width="9.42578125" style="138" customWidth="1"/>
    <col min="3818" max="3818" width="10.140625" style="138" customWidth="1"/>
    <col min="3819" max="3822" width="9.140625" style="138"/>
    <col min="3823" max="3823" width="10.7109375" style="138" bestFit="1" customWidth="1"/>
    <col min="3824" max="4060" width="9.140625" style="138"/>
    <col min="4061" max="4061" width="18.85546875" style="138" customWidth="1"/>
    <col min="4062" max="4062" width="9.42578125" style="138" customWidth="1"/>
    <col min="4063" max="4063" width="9.7109375" style="138" customWidth="1"/>
    <col min="4064" max="4064" width="10" style="138" customWidth="1"/>
    <col min="4065" max="4065" width="9" style="138" customWidth="1"/>
    <col min="4066" max="4066" width="8.85546875" style="138" customWidth="1"/>
    <col min="4067" max="4067" width="9.28515625" style="138" customWidth="1"/>
    <col min="4068" max="4069" width="9.5703125" style="138" customWidth="1"/>
    <col min="4070" max="4070" width="9.140625" style="138" customWidth="1"/>
    <col min="4071" max="4072" width="9.85546875" style="138" customWidth="1"/>
    <col min="4073" max="4073" width="9.42578125" style="138" customWidth="1"/>
    <col min="4074" max="4074" width="10.140625" style="138" customWidth="1"/>
    <col min="4075" max="4078" width="9.140625" style="138"/>
    <col min="4079" max="4079" width="10.7109375" style="138" bestFit="1" customWidth="1"/>
    <col min="4080" max="4316" width="9.140625" style="138"/>
    <col min="4317" max="4317" width="18.85546875" style="138" customWidth="1"/>
    <col min="4318" max="4318" width="9.42578125" style="138" customWidth="1"/>
    <col min="4319" max="4319" width="9.7109375" style="138" customWidth="1"/>
    <col min="4320" max="4320" width="10" style="138" customWidth="1"/>
    <col min="4321" max="4321" width="9" style="138" customWidth="1"/>
    <col min="4322" max="4322" width="8.85546875" style="138" customWidth="1"/>
    <col min="4323" max="4323" width="9.28515625" style="138" customWidth="1"/>
    <col min="4324" max="4325" width="9.5703125" style="138" customWidth="1"/>
    <col min="4326" max="4326" width="9.140625" style="138" customWidth="1"/>
    <col min="4327" max="4328" width="9.85546875" style="138" customWidth="1"/>
    <col min="4329" max="4329" width="9.42578125" style="138" customWidth="1"/>
    <col min="4330" max="4330" width="10.140625" style="138" customWidth="1"/>
    <col min="4331" max="4334" width="9.140625" style="138"/>
    <col min="4335" max="4335" width="10.7109375" style="138" bestFit="1" customWidth="1"/>
    <col min="4336" max="4572" width="9.140625" style="138"/>
    <col min="4573" max="4573" width="18.85546875" style="138" customWidth="1"/>
    <col min="4574" max="4574" width="9.42578125" style="138" customWidth="1"/>
    <col min="4575" max="4575" width="9.7109375" style="138" customWidth="1"/>
    <col min="4576" max="4576" width="10" style="138" customWidth="1"/>
    <col min="4577" max="4577" width="9" style="138" customWidth="1"/>
    <col min="4578" max="4578" width="8.85546875" style="138" customWidth="1"/>
    <col min="4579" max="4579" width="9.28515625" style="138" customWidth="1"/>
    <col min="4580" max="4581" width="9.5703125" style="138" customWidth="1"/>
    <col min="4582" max="4582" width="9.140625" style="138" customWidth="1"/>
    <col min="4583" max="4584" width="9.85546875" style="138" customWidth="1"/>
    <col min="4585" max="4585" width="9.42578125" style="138" customWidth="1"/>
    <col min="4586" max="4586" width="10.140625" style="138" customWidth="1"/>
    <col min="4587" max="4590" width="9.140625" style="138"/>
    <col min="4591" max="4591" width="10.7109375" style="138" bestFit="1" customWidth="1"/>
    <col min="4592" max="4828" width="9.140625" style="138"/>
    <col min="4829" max="4829" width="18.85546875" style="138" customWidth="1"/>
    <col min="4830" max="4830" width="9.42578125" style="138" customWidth="1"/>
    <col min="4831" max="4831" width="9.7109375" style="138" customWidth="1"/>
    <col min="4832" max="4832" width="10" style="138" customWidth="1"/>
    <col min="4833" max="4833" width="9" style="138" customWidth="1"/>
    <col min="4834" max="4834" width="8.85546875" style="138" customWidth="1"/>
    <col min="4835" max="4835" width="9.28515625" style="138" customWidth="1"/>
    <col min="4836" max="4837" width="9.5703125" style="138" customWidth="1"/>
    <col min="4838" max="4838" width="9.140625" style="138" customWidth="1"/>
    <col min="4839" max="4840" width="9.85546875" style="138" customWidth="1"/>
    <col min="4841" max="4841" width="9.42578125" style="138" customWidth="1"/>
    <col min="4842" max="4842" width="10.140625" style="138" customWidth="1"/>
    <col min="4843" max="4846" width="9.140625" style="138"/>
    <col min="4847" max="4847" width="10.7109375" style="138" bestFit="1" customWidth="1"/>
    <col min="4848" max="5084" width="9.140625" style="138"/>
    <col min="5085" max="5085" width="18.85546875" style="138" customWidth="1"/>
    <col min="5086" max="5086" width="9.42578125" style="138" customWidth="1"/>
    <col min="5087" max="5087" width="9.7109375" style="138" customWidth="1"/>
    <col min="5088" max="5088" width="10" style="138" customWidth="1"/>
    <col min="5089" max="5089" width="9" style="138" customWidth="1"/>
    <col min="5090" max="5090" width="8.85546875" style="138" customWidth="1"/>
    <col min="5091" max="5091" width="9.28515625" style="138" customWidth="1"/>
    <col min="5092" max="5093" width="9.5703125" style="138" customWidth="1"/>
    <col min="5094" max="5094" width="9.140625" style="138" customWidth="1"/>
    <col min="5095" max="5096" width="9.85546875" style="138" customWidth="1"/>
    <col min="5097" max="5097" width="9.42578125" style="138" customWidth="1"/>
    <col min="5098" max="5098" width="10.140625" style="138" customWidth="1"/>
    <col min="5099" max="5102" width="9.140625" style="138"/>
    <col min="5103" max="5103" width="10.7109375" style="138" bestFit="1" customWidth="1"/>
    <col min="5104" max="5340" width="9.140625" style="138"/>
    <col min="5341" max="5341" width="18.85546875" style="138" customWidth="1"/>
    <col min="5342" max="5342" width="9.42578125" style="138" customWidth="1"/>
    <col min="5343" max="5343" width="9.7109375" style="138" customWidth="1"/>
    <col min="5344" max="5344" width="10" style="138" customWidth="1"/>
    <col min="5345" max="5345" width="9" style="138" customWidth="1"/>
    <col min="5346" max="5346" width="8.85546875" style="138" customWidth="1"/>
    <col min="5347" max="5347" width="9.28515625" style="138" customWidth="1"/>
    <col min="5348" max="5349" width="9.5703125" style="138" customWidth="1"/>
    <col min="5350" max="5350" width="9.140625" style="138" customWidth="1"/>
    <col min="5351" max="5352" width="9.85546875" style="138" customWidth="1"/>
    <col min="5353" max="5353" width="9.42578125" style="138" customWidth="1"/>
    <col min="5354" max="5354" width="10.140625" style="138" customWidth="1"/>
    <col min="5355" max="5358" width="9.140625" style="138"/>
    <col min="5359" max="5359" width="10.7109375" style="138" bestFit="1" customWidth="1"/>
    <col min="5360" max="5596" width="9.140625" style="138"/>
    <col min="5597" max="5597" width="18.85546875" style="138" customWidth="1"/>
    <col min="5598" max="5598" width="9.42578125" style="138" customWidth="1"/>
    <col min="5599" max="5599" width="9.7109375" style="138" customWidth="1"/>
    <col min="5600" max="5600" width="10" style="138" customWidth="1"/>
    <col min="5601" max="5601" width="9" style="138" customWidth="1"/>
    <col min="5602" max="5602" width="8.85546875" style="138" customWidth="1"/>
    <col min="5603" max="5603" width="9.28515625" style="138" customWidth="1"/>
    <col min="5604" max="5605" width="9.5703125" style="138" customWidth="1"/>
    <col min="5606" max="5606" width="9.140625" style="138" customWidth="1"/>
    <col min="5607" max="5608" width="9.85546875" style="138" customWidth="1"/>
    <col min="5609" max="5609" width="9.42578125" style="138" customWidth="1"/>
    <col min="5610" max="5610" width="10.140625" style="138" customWidth="1"/>
    <col min="5611" max="5614" width="9.140625" style="138"/>
    <col min="5615" max="5615" width="10.7109375" style="138" bestFit="1" customWidth="1"/>
    <col min="5616" max="5852" width="9.140625" style="138"/>
    <col min="5853" max="5853" width="18.85546875" style="138" customWidth="1"/>
    <col min="5854" max="5854" width="9.42578125" style="138" customWidth="1"/>
    <col min="5855" max="5855" width="9.7109375" style="138" customWidth="1"/>
    <col min="5856" max="5856" width="10" style="138" customWidth="1"/>
    <col min="5857" max="5857" width="9" style="138" customWidth="1"/>
    <col min="5858" max="5858" width="8.85546875" style="138" customWidth="1"/>
    <col min="5859" max="5859" width="9.28515625" style="138" customWidth="1"/>
    <col min="5860" max="5861" width="9.5703125" style="138" customWidth="1"/>
    <col min="5862" max="5862" width="9.140625" style="138" customWidth="1"/>
    <col min="5863" max="5864" width="9.85546875" style="138" customWidth="1"/>
    <col min="5865" max="5865" width="9.42578125" style="138" customWidth="1"/>
    <col min="5866" max="5866" width="10.140625" style="138" customWidth="1"/>
    <col min="5867" max="5870" width="9.140625" style="138"/>
    <col min="5871" max="5871" width="10.7109375" style="138" bestFit="1" customWidth="1"/>
    <col min="5872" max="6108" width="9.140625" style="138"/>
    <col min="6109" max="6109" width="18.85546875" style="138" customWidth="1"/>
    <col min="6110" max="6110" width="9.42578125" style="138" customWidth="1"/>
    <col min="6111" max="6111" width="9.7109375" style="138" customWidth="1"/>
    <col min="6112" max="6112" width="10" style="138" customWidth="1"/>
    <col min="6113" max="6113" width="9" style="138" customWidth="1"/>
    <col min="6114" max="6114" width="8.85546875" style="138" customWidth="1"/>
    <col min="6115" max="6115" width="9.28515625" style="138" customWidth="1"/>
    <col min="6116" max="6117" width="9.5703125" style="138" customWidth="1"/>
    <col min="6118" max="6118" width="9.140625" style="138" customWidth="1"/>
    <col min="6119" max="6120" width="9.85546875" style="138" customWidth="1"/>
    <col min="6121" max="6121" width="9.42578125" style="138" customWidth="1"/>
    <col min="6122" max="6122" width="10.140625" style="138" customWidth="1"/>
    <col min="6123" max="6126" width="9.140625" style="138"/>
    <col min="6127" max="6127" width="10.7109375" style="138" bestFit="1" customWidth="1"/>
    <col min="6128" max="6364" width="9.140625" style="138"/>
    <col min="6365" max="6365" width="18.85546875" style="138" customWidth="1"/>
    <col min="6366" max="6366" width="9.42578125" style="138" customWidth="1"/>
    <col min="6367" max="6367" width="9.7109375" style="138" customWidth="1"/>
    <col min="6368" max="6368" width="10" style="138" customWidth="1"/>
    <col min="6369" max="6369" width="9" style="138" customWidth="1"/>
    <col min="6370" max="6370" width="8.85546875" style="138" customWidth="1"/>
    <col min="6371" max="6371" width="9.28515625" style="138" customWidth="1"/>
    <col min="6372" max="6373" width="9.5703125" style="138" customWidth="1"/>
    <col min="6374" max="6374" width="9.140625" style="138" customWidth="1"/>
    <col min="6375" max="6376" width="9.85546875" style="138" customWidth="1"/>
    <col min="6377" max="6377" width="9.42578125" style="138" customWidth="1"/>
    <col min="6378" max="6378" width="10.140625" style="138" customWidth="1"/>
    <col min="6379" max="6382" width="9.140625" style="138"/>
    <col min="6383" max="6383" width="10.7109375" style="138" bestFit="1" customWidth="1"/>
    <col min="6384" max="6620" width="9.140625" style="138"/>
    <col min="6621" max="6621" width="18.85546875" style="138" customWidth="1"/>
    <col min="6622" max="6622" width="9.42578125" style="138" customWidth="1"/>
    <col min="6623" max="6623" width="9.7109375" style="138" customWidth="1"/>
    <col min="6624" max="6624" width="10" style="138" customWidth="1"/>
    <col min="6625" max="6625" width="9" style="138" customWidth="1"/>
    <col min="6626" max="6626" width="8.85546875" style="138" customWidth="1"/>
    <col min="6627" max="6627" width="9.28515625" style="138" customWidth="1"/>
    <col min="6628" max="6629" width="9.5703125" style="138" customWidth="1"/>
    <col min="6630" max="6630" width="9.140625" style="138" customWidth="1"/>
    <col min="6631" max="6632" width="9.85546875" style="138" customWidth="1"/>
    <col min="6633" max="6633" width="9.42578125" style="138" customWidth="1"/>
    <col min="6634" max="6634" width="10.140625" style="138" customWidth="1"/>
    <col min="6635" max="6638" width="9.140625" style="138"/>
    <col min="6639" max="6639" width="10.7109375" style="138" bestFit="1" customWidth="1"/>
    <col min="6640" max="6876" width="9.140625" style="138"/>
    <col min="6877" max="6877" width="18.85546875" style="138" customWidth="1"/>
    <col min="6878" max="6878" width="9.42578125" style="138" customWidth="1"/>
    <col min="6879" max="6879" width="9.7109375" style="138" customWidth="1"/>
    <col min="6880" max="6880" width="10" style="138" customWidth="1"/>
    <col min="6881" max="6881" width="9" style="138" customWidth="1"/>
    <col min="6882" max="6882" width="8.85546875" style="138" customWidth="1"/>
    <col min="6883" max="6883" width="9.28515625" style="138" customWidth="1"/>
    <col min="6884" max="6885" width="9.5703125" style="138" customWidth="1"/>
    <col min="6886" max="6886" width="9.140625" style="138" customWidth="1"/>
    <col min="6887" max="6888" width="9.85546875" style="138" customWidth="1"/>
    <col min="6889" max="6889" width="9.42578125" style="138" customWidth="1"/>
    <col min="6890" max="6890" width="10.140625" style="138" customWidth="1"/>
    <col min="6891" max="6894" width="9.140625" style="138"/>
    <col min="6895" max="6895" width="10.7109375" style="138" bestFit="1" customWidth="1"/>
    <col min="6896" max="7132" width="9.140625" style="138"/>
    <col min="7133" max="7133" width="18.85546875" style="138" customWidth="1"/>
    <col min="7134" max="7134" width="9.42578125" style="138" customWidth="1"/>
    <col min="7135" max="7135" width="9.7109375" style="138" customWidth="1"/>
    <col min="7136" max="7136" width="10" style="138" customWidth="1"/>
    <col min="7137" max="7137" width="9" style="138" customWidth="1"/>
    <col min="7138" max="7138" width="8.85546875" style="138" customWidth="1"/>
    <col min="7139" max="7139" width="9.28515625" style="138" customWidth="1"/>
    <col min="7140" max="7141" width="9.5703125" style="138" customWidth="1"/>
    <col min="7142" max="7142" width="9.140625" style="138" customWidth="1"/>
    <col min="7143" max="7144" width="9.85546875" style="138" customWidth="1"/>
    <col min="7145" max="7145" width="9.42578125" style="138" customWidth="1"/>
    <col min="7146" max="7146" width="10.140625" style="138" customWidth="1"/>
    <col min="7147" max="7150" width="9.140625" style="138"/>
    <col min="7151" max="7151" width="10.7109375" style="138" bestFit="1" customWidth="1"/>
    <col min="7152" max="7388" width="9.140625" style="138"/>
    <col min="7389" max="7389" width="18.85546875" style="138" customWidth="1"/>
    <col min="7390" max="7390" width="9.42578125" style="138" customWidth="1"/>
    <col min="7391" max="7391" width="9.7109375" style="138" customWidth="1"/>
    <col min="7392" max="7392" width="10" style="138" customWidth="1"/>
    <col min="7393" max="7393" width="9" style="138" customWidth="1"/>
    <col min="7394" max="7394" width="8.85546875" style="138" customWidth="1"/>
    <col min="7395" max="7395" width="9.28515625" style="138" customWidth="1"/>
    <col min="7396" max="7397" width="9.5703125" style="138" customWidth="1"/>
    <col min="7398" max="7398" width="9.140625" style="138" customWidth="1"/>
    <col min="7399" max="7400" width="9.85546875" style="138" customWidth="1"/>
    <col min="7401" max="7401" width="9.42578125" style="138" customWidth="1"/>
    <col min="7402" max="7402" width="10.140625" style="138" customWidth="1"/>
    <col min="7403" max="7406" width="9.140625" style="138"/>
    <col min="7407" max="7407" width="10.7109375" style="138" bestFit="1" customWidth="1"/>
    <col min="7408" max="7644" width="9.140625" style="138"/>
    <col min="7645" max="7645" width="18.85546875" style="138" customWidth="1"/>
    <col min="7646" max="7646" width="9.42578125" style="138" customWidth="1"/>
    <col min="7647" max="7647" width="9.7109375" style="138" customWidth="1"/>
    <col min="7648" max="7648" width="10" style="138" customWidth="1"/>
    <col min="7649" max="7649" width="9" style="138" customWidth="1"/>
    <col min="7650" max="7650" width="8.85546875" style="138" customWidth="1"/>
    <col min="7651" max="7651" width="9.28515625" style="138" customWidth="1"/>
    <col min="7652" max="7653" width="9.5703125" style="138" customWidth="1"/>
    <col min="7654" max="7654" width="9.140625" style="138" customWidth="1"/>
    <col min="7655" max="7656" width="9.85546875" style="138" customWidth="1"/>
    <col min="7657" max="7657" width="9.42578125" style="138" customWidth="1"/>
    <col min="7658" max="7658" width="10.140625" style="138" customWidth="1"/>
    <col min="7659" max="7662" width="9.140625" style="138"/>
    <col min="7663" max="7663" width="10.7109375" style="138" bestFit="1" customWidth="1"/>
    <col min="7664" max="7900" width="9.140625" style="138"/>
    <col min="7901" max="7901" width="18.85546875" style="138" customWidth="1"/>
    <col min="7902" max="7902" width="9.42578125" style="138" customWidth="1"/>
    <col min="7903" max="7903" width="9.7109375" style="138" customWidth="1"/>
    <col min="7904" max="7904" width="10" style="138" customWidth="1"/>
    <col min="7905" max="7905" width="9" style="138" customWidth="1"/>
    <col min="7906" max="7906" width="8.85546875" style="138" customWidth="1"/>
    <col min="7907" max="7907" width="9.28515625" style="138" customWidth="1"/>
    <col min="7908" max="7909" width="9.5703125" style="138" customWidth="1"/>
    <col min="7910" max="7910" width="9.140625" style="138" customWidth="1"/>
    <col min="7911" max="7912" width="9.85546875" style="138" customWidth="1"/>
    <col min="7913" max="7913" width="9.42578125" style="138" customWidth="1"/>
    <col min="7914" max="7914" width="10.140625" style="138" customWidth="1"/>
    <col min="7915" max="7918" width="9.140625" style="138"/>
    <col min="7919" max="7919" width="10.7109375" style="138" bestFit="1" customWidth="1"/>
    <col min="7920" max="8156" width="9.140625" style="138"/>
    <col min="8157" max="8157" width="18.85546875" style="138" customWidth="1"/>
    <col min="8158" max="8158" width="9.42578125" style="138" customWidth="1"/>
    <col min="8159" max="8159" width="9.7109375" style="138" customWidth="1"/>
    <col min="8160" max="8160" width="10" style="138" customWidth="1"/>
    <col min="8161" max="8161" width="9" style="138" customWidth="1"/>
    <col min="8162" max="8162" width="8.85546875" style="138" customWidth="1"/>
    <col min="8163" max="8163" width="9.28515625" style="138" customWidth="1"/>
    <col min="8164" max="8165" width="9.5703125" style="138" customWidth="1"/>
    <col min="8166" max="8166" width="9.140625" style="138" customWidth="1"/>
    <col min="8167" max="8168" width="9.85546875" style="138" customWidth="1"/>
    <col min="8169" max="8169" width="9.42578125" style="138" customWidth="1"/>
    <col min="8170" max="8170" width="10.140625" style="138" customWidth="1"/>
    <col min="8171" max="8174" width="9.140625" style="138"/>
    <col min="8175" max="8175" width="10.7109375" style="138" bestFit="1" customWidth="1"/>
    <col min="8176" max="8412" width="9.140625" style="138"/>
    <col min="8413" max="8413" width="18.85546875" style="138" customWidth="1"/>
    <col min="8414" max="8414" width="9.42578125" style="138" customWidth="1"/>
    <col min="8415" max="8415" width="9.7109375" style="138" customWidth="1"/>
    <col min="8416" max="8416" width="10" style="138" customWidth="1"/>
    <col min="8417" max="8417" width="9" style="138" customWidth="1"/>
    <col min="8418" max="8418" width="8.85546875" style="138" customWidth="1"/>
    <col min="8419" max="8419" width="9.28515625" style="138" customWidth="1"/>
    <col min="8420" max="8421" width="9.5703125" style="138" customWidth="1"/>
    <col min="8422" max="8422" width="9.140625" style="138" customWidth="1"/>
    <col min="8423" max="8424" width="9.85546875" style="138" customWidth="1"/>
    <col min="8425" max="8425" width="9.42578125" style="138" customWidth="1"/>
    <col min="8426" max="8426" width="10.140625" style="138" customWidth="1"/>
    <col min="8427" max="8430" width="9.140625" style="138"/>
    <col min="8431" max="8431" width="10.7109375" style="138" bestFit="1" customWidth="1"/>
    <col min="8432" max="8668" width="9.140625" style="138"/>
    <col min="8669" max="8669" width="18.85546875" style="138" customWidth="1"/>
    <col min="8670" max="8670" width="9.42578125" style="138" customWidth="1"/>
    <col min="8671" max="8671" width="9.7109375" style="138" customWidth="1"/>
    <col min="8672" max="8672" width="10" style="138" customWidth="1"/>
    <col min="8673" max="8673" width="9" style="138" customWidth="1"/>
    <col min="8674" max="8674" width="8.85546875" style="138" customWidth="1"/>
    <col min="8675" max="8675" width="9.28515625" style="138" customWidth="1"/>
    <col min="8676" max="8677" width="9.5703125" style="138" customWidth="1"/>
    <col min="8678" max="8678" width="9.140625" style="138" customWidth="1"/>
    <col min="8679" max="8680" width="9.85546875" style="138" customWidth="1"/>
    <col min="8681" max="8681" width="9.42578125" style="138" customWidth="1"/>
    <col min="8682" max="8682" width="10.140625" style="138" customWidth="1"/>
    <col min="8683" max="8686" width="9.140625" style="138"/>
    <col min="8687" max="8687" width="10.7109375" style="138" bestFit="1" customWidth="1"/>
    <col min="8688" max="8924" width="9.140625" style="138"/>
    <col min="8925" max="8925" width="18.85546875" style="138" customWidth="1"/>
    <col min="8926" max="8926" width="9.42578125" style="138" customWidth="1"/>
    <col min="8927" max="8927" width="9.7109375" style="138" customWidth="1"/>
    <col min="8928" max="8928" width="10" style="138" customWidth="1"/>
    <col min="8929" max="8929" width="9" style="138" customWidth="1"/>
    <col min="8930" max="8930" width="8.85546875" style="138" customWidth="1"/>
    <col min="8931" max="8931" width="9.28515625" style="138" customWidth="1"/>
    <col min="8932" max="8933" width="9.5703125" style="138" customWidth="1"/>
    <col min="8934" max="8934" width="9.140625" style="138" customWidth="1"/>
    <col min="8935" max="8936" width="9.85546875" style="138" customWidth="1"/>
    <col min="8937" max="8937" width="9.42578125" style="138" customWidth="1"/>
    <col min="8938" max="8938" width="10.140625" style="138" customWidth="1"/>
    <col min="8939" max="8942" width="9.140625" style="138"/>
    <col min="8943" max="8943" width="10.7109375" style="138" bestFit="1" customWidth="1"/>
    <col min="8944" max="9180" width="9.140625" style="138"/>
    <col min="9181" max="9181" width="18.85546875" style="138" customWidth="1"/>
    <col min="9182" max="9182" width="9.42578125" style="138" customWidth="1"/>
    <col min="9183" max="9183" width="9.7109375" style="138" customWidth="1"/>
    <col min="9184" max="9184" width="10" style="138" customWidth="1"/>
    <col min="9185" max="9185" width="9" style="138" customWidth="1"/>
    <col min="9186" max="9186" width="8.85546875" style="138" customWidth="1"/>
    <col min="9187" max="9187" width="9.28515625" style="138" customWidth="1"/>
    <col min="9188" max="9189" width="9.5703125" style="138" customWidth="1"/>
    <col min="9190" max="9190" width="9.140625" style="138" customWidth="1"/>
    <col min="9191" max="9192" width="9.85546875" style="138" customWidth="1"/>
    <col min="9193" max="9193" width="9.42578125" style="138" customWidth="1"/>
    <col min="9194" max="9194" width="10.140625" style="138" customWidth="1"/>
    <col min="9195" max="9198" width="9.140625" style="138"/>
    <col min="9199" max="9199" width="10.7109375" style="138" bestFit="1" customWidth="1"/>
    <col min="9200" max="9436" width="9.140625" style="138"/>
    <col min="9437" max="9437" width="18.85546875" style="138" customWidth="1"/>
    <col min="9438" max="9438" width="9.42578125" style="138" customWidth="1"/>
    <col min="9439" max="9439" width="9.7109375" style="138" customWidth="1"/>
    <col min="9440" max="9440" width="10" style="138" customWidth="1"/>
    <col min="9441" max="9441" width="9" style="138" customWidth="1"/>
    <col min="9442" max="9442" width="8.85546875" style="138" customWidth="1"/>
    <col min="9443" max="9443" width="9.28515625" style="138" customWidth="1"/>
    <col min="9444" max="9445" width="9.5703125" style="138" customWidth="1"/>
    <col min="9446" max="9446" width="9.140625" style="138" customWidth="1"/>
    <col min="9447" max="9448" width="9.85546875" style="138" customWidth="1"/>
    <col min="9449" max="9449" width="9.42578125" style="138" customWidth="1"/>
    <col min="9450" max="9450" width="10.140625" style="138" customWidth="1"/>
    <col min="9451" max="9454" width="9.140625" style="138"/>
    <col min="9455" max="9455" width="10.7109375" style="138" bestFit="1" customWidth="1"/>
    <col min="9456" max="9692" width="9.140625" style="138"/>
    <col min="9693" max="9693" width="18.85546875" style="138" customWidth="1"/>
    <col min="9694" max="9694" width="9.42578125" style="138" customWidth="1"/>
    <col min="9695" max="9695" width="9.7109375" style="138" customWidth="1"/>
    <col min="9696" max="9696" width="10" style="138" customWidth="1"/>
    <col min="9697" max="9697" width="9" style="138" customWidth="1"/>
    <col min="9698" max="9698" width="8.85546875" style="138" customWidth="1"/>
    <col min="9699" max="9699" width="9.28515625" style="138" customWidth="1"/>
    <col min="9700" max="9701" width="9.5703125" style="138" customWidth="1"/>
    <col min="9702" max="9702" width="9.140625" style="138" customWidth="1"/>
    <col min="9703" max="9704" width="9.85546875" style="138" customWidth="1"/>
    <col min="9705" max="9705" width="9.42578125" style="138" customWidth="1"/>
    <col min="9706" max="9706" width="10.140625" style="138" customWidth="1"/>
    <col min="9707" max="9710" width="9.140625" style="138"/>
    <col min="9711" max="9711" width="10.7109375" style="138" bestFit="1" customWidth="1"/>
    <col min="9712" max="9948" width="9.140625" style="138"/>
    <col min="9949" max="9949" width="18.85546875" style="138" customWidth="1"/>
    <col min="9950" max="9950" width="9.42578125" style="138" customWidth="1"/>
    <col min="9951" max="9951" width="9.7109375" style="138" customWidth="1"/>
    <col min="9952" max="9952" width="10" style="138" customWidth="1"/>
    <col min="9953" max="9953" width="9" style="138" customWidth="1"/>
    <col min="9954" max="9954" width="8.85546875" style="138" customWidth="1"/>
    <col min="9955" max="9955" width="9.28515625" style="138" customWidth="1"/>
    <col min="9956" max="9957" width="9.5703125" style="138" customWidth="1"/>
    <col min="9958" max="9958" width="9.140625" style="138" customWidth="1"/>
    <col min="9959" max="9960" width="9.85546875" style="138" customWidth="1"/>
    <col min="9961" max="9961" width="9.42578125" style="138" customWidth="1"/>
    <col min="9962" max="9962" width="10.140625" style="138" customWidth="1"/>
    <col min="9963" max="9966" width="9.140625" style="138"/>
    <col min="9967" max="9967" width="10.7109375" style="138" bestFit="1" customWidth="1"/>
    <col min="9968" max="10204" width="9.140625" style="138"/>
    <col min="10205" max="10205" width="18.85546875" style="138" customWidth="1"/>
    <col min="10206" max="10206" width="9.42578125" style="138" customWidth="1"/>
    <col min="10207" max="10207" width="9.7109375" style="138" customWidth="1"/>
    <col min="10208" max="10208" width="10" style="138" customWidth="1"/>
    <col min="10209" max="10209" width="9" style="138" customWidth="1"/>
    <col min="10210" max="10210" width="8.85546875" style="138" customWidth="1"/>
    <col min="10211" max="10211" width="9.28515625" style="138" customWidth="1"/>
    <col min="10212" max="10213" width="9.5703125" style="138" customWidth="1"/>
    <col min="10214" max="10214" width="9.140625" style="138" customWidth="1"/>
    <col min="10215" max="10216" width="9.85546875" style="138" customWidth="1"/>
    <col min="10217" max="10217" width="9.42578125" style="138" customWidth="1"/>
    <col min="10218" max="10218" width="10.140625" style="138" customWidth="1"/>
    <col min="10219" max="10222" width="9.140625" style="138"/>
    <col min="10223" max="10223" width="10.7109375" style="138" bestFit="1" customWidth="1"/>
    <col min="10224" max="10460" width="9.140625" style="138"/>
    <col min="10461" max="10461" width="18.85546875" style="138" customWidth="1"/>
    <col min="10462" max="10462" width="9.42578125" style="138" customWidth="1"/>
    <col min="10463" max="10463" width="9.7109375" style="138" customWidth="1"/>
    <col min="10464" max="10464" width="10" style="138" customWidth="1"/>
    <col min="10465" max="10465" width="9" style="138" customWidth="1"/>
    <col min="10466" max="10466" width="8.85546875" style="138" customWidth="1"/>
    <col min="10467" max="10467" width="9.28515625" style="138" customWidth="1"/>
    <col min="10468" max="10469" width="9.5703125" style="138" customWidth="1"/>
    <col min="10470" max="10470" width="9.140625" style="138" customWidth="1"/>
    <col min="10471" max="10472" width="9.85546875" style="138" customWidth="1"/>
    <col min="10473" max="10473" width="9.42578125" style="138" customWidth="1"/>
    <col min="10474" max="10474" width="10.140625" style="138" customWidth="1"/>
    <col min="10475" max="10478" width="9.140625" style="138"/>
    <col min="10479" max="10479" width="10.7109375" style="138" bestFit="1" customWidth="1"/>
    <col min="10480" max="10716" width="9.140625" style="138"/>
    <col min="10717" max="10717" width="18.85546875" style="138" customWidth="1"/>
    <col min="10718" max="10718" width="9.42578125" style="138" customWidth="1"/>
    <col min="10719" max="10719" width="9.7109375" style="138" customWidth="1"/>
    <col min="10720" max="10720" width="10" style="138" customWidth="1"/>
    <col min="10721" max="10721" width="9" style="138" customWidth="1"/>
    <col min="10722" max="10722" width="8.85546875" style="138" customWidth="1"/>
    <col min="10723" max="10723" width="9.28515625" style="138" customWidth="1"/>
    <col min="10724" max="10725" width="9.5703125" style="138" customWidth="1"/>
    <col min="10726" max="10726" width="9.140625" style="138" customWidth="1"/>
    <col min="10727" max="10728" width="9.85546875" style="138" customWidth="1"/>
    <col min="10729" max="10729" width="9.42578125" style="138" customWidth="1"/>
    <col min="10730" max="10730" width="10.140625" style="138" customWidth="1"/>
    <col min="10731" max="10734" width="9.140625" style="138"/>
    <col min="10735" max="10735" width="10.7109375" style="138" bestFit="1" customWidth="1"/>
    <col min="10736" max="10972" width="9.140625" style="138"/>
    <col min="10973" max="10973" width="18.85546875" style="138" customWidth="1"/>
    <col min="10974" max="10974" width="9.42578125" style="138" customWidth="1"/>
    <col min="10975" max="10975" width="9.7109375" style="138" customWidth="1"/>
    <col min="10976" max="10976" width="10" style="138" customWidth="1"/>
    <col min="10977" max="10977" width="9" style="138" customWidth="1"/>
    <col min="10978" max="10978" width="8.85546875" style="138" customWidth="1"/>
    <col min="10979" max="10979" width="9.28515625" style="138" customWidth="1"/>
    <col min="10980" max="10981" width="9.5703125" style="138" customWidth="1"/>
    <col min="10982" max="10982" width="9.140625" style="138" customWidth="1"/>
    <col min="10983" max="10984" width="9.85546875" style="138" customWidth="1"/>
    <col min="10985" max="10985" width="9.42578125" style="138" customWidth="1"/>
    <col min="10986" max="10986" width="10.140625" style="138" customWidth="1"/>
    <col min="10987" max="10990" width="9.140625" style="138"/>
    <col min="10991" max="10991" width="10.7109375" style="138" bestFit="1" customWidth="1"/>
    <col min="10992" max="11228" width="9.140625" style="138"/>
    <col min="11229" max="11229" width="18.85546875" style="138" customWidth="1"/>
    <col min="11230" max="11230" width="9.42578125" style="138" customWidth="1"/>
    <col min="11231" max="11231" width="9.7109375" style="138" customWidth="1"/>
    <col min="11232" max="11232" width="10" style="138" customWidth="1"/>
    <col min="11233" max="11233" width="9" style="138" customWidth="1"/>
    <col min="11234" max="11234" width="8.85546875" style="138" customWidth="1"/>
    <col min="11235" max="11235" width="9.28515625" style="138" customWidth="1"/>
    <col min="11236" max="11237" width="9.5703125" style="138" customWidth="1"/>
    <col min="11238" max="11238" width="9.140625" style="138" customWidth="1"/>
    <col min="11239" max="11240" width="9.85546875" style="138" customWidth="1"/>
    <col min="11241" max="11241" width="9.42578125" style="138" customWidth="1"/>
    <col min="11242" max="11242" width="10.140625" style="138" customWidth="1"/>
    <col min="11243" max="11246" width="9.140625" style="138"/>
    <col min="11247" max="11247" width="10.7109375" style="138" bestFit="1" customWidth="1"/>
    <col min="11248" max="11484" width="9.140625" style="138"/>
    <col min="11485" max="11485" width="18.85546875" style="138" customWidth="1"/>
    <col min="11486" max="11486" width="9.42578125" style="138" customWidth="1"/>
    <col min="11487" max="11487" width="9.7109375" style="138" customWidth="1"/>
    <col min="11488" max="11488" width="10" style="138" customWidth="1"/>
    <col min="11489" max="11489" width="9" style="138" customWidth="1"/>
    <col min="11490" max="11490" width="8.85546875" style="138" customWidth="1"/>
    <col min="11491" max="11491" width="9.28515625" style="138" customWidth="1"/>
    <col min="11492" max="11493" width="9.5703125" style="138" customWidth="1"/>
    <col min="11494" max="11494" width="9.140625" style="138" customWidth="1"/>
    <col min="11495" max="11496" width="9.85546875" style="138" customWidth="1"/>
    <col min="11497" max="11497" width="9.42578125" style="138" customWidth="1"/>
    <col min="11498" max="11498" width="10.140625" style="138" customWidth="1"/>
    <col min="11499" max="11502" width="9.140625" style="138"/>
    <col min="11503" max="11503" width="10.7109375" style="138" bestFit="1" customWidth="1"/>
    <col min="11504" max="11740" width="9.140625" style="138"/>
    <col min="11741" max="11741" width="18.85546875" style="138" customWidth="1"/>
    <col min="11742" max="11742" width="9.42578125" style="138" customWidth="1"/>
    <col min="11743" max="11743" width="9.7109375" style="138" customWidth="1"/>
    <col min="11744" max="11744" width="10" style="138" customWidth="1"/>
    <col min="11745" max="11745" width="9" style="138" customWidth="1"/>
    <col min="11746" max="11746" width="8.85546875" style="138" customWidth="1"/>
    <col min="11747" max="11747" width="9.28515625" style="138" customWidth="1"/>
    <col min="11748" max="11749" width="9.5703125" style="138" customWidth="1"/>
    <col min="11750" max="11750" width="9.140625" style="138" customWidth="1"/>
    <col min="11751" max="11752" width="9.85546875" style="138" customWidth="1"/>
    <col min="11753" max="11753" width="9.42578125" style="138" customWidth="1"/>
    <col min="11754" max="11754" width="10.140625" style="138" customWidth="1"/>
    <col min="11755" max="11758" width="9.140625" style="138"/>
    <col min="11759" max="11759" width="10.7109375" style="138" bestFit="1" customWidth="1"/>
    <col min="11760" max="11996" width="9.140625" style="138"/>
    <col min="11997" max="11997" width="18.85546875" style="138" customWidth="1"/>
    <col min="11998" max="11998" width="9.42578125" style="138" customWidth="1"/>
    <col min="11999" max="11999" width="9.7109375" style="138" customWidth="1"/>
    <col min="12000" max="12000" width="10" style="138" customWidth="1"/>
    <col min="12001" max="12001" width="9" style="138" customWidth="1"/>
    <col min="12002" max="12002" width="8.85546875" style="138" customWidth="1"/>
    <col min="12003" max="12003" width="9.28515625" style="138" customWidth="1"/>
    <col min="12004" max="12005" width="9.5703125" style="138" customWidth="1"/>
    <col min="12006" max="12006" width="9.140625" style="138" customWidth="1"/>
    <col min="12007" max="12008" width="9.85546875" style="138" customWidth="1"/>
    <col min="12009" max="12009" width="9.42578125" style="138" customWidth="1"/>
    <col min="12010" max="12010" width="10.140625" style="138" customWidth="1"/>
    <col min="12011" max="12014" width="9.140625" style="138"/>
    <col min="12015" max="12015" width="10.7109375" style="138" bestFit="1" customWidth="1"/>
    <col min="12016" max="12252" width="9.140625" style="138"/>
    <col min="12253" max="12253" width="18.85546875" style="138" customWidth="1"/>
    <col min="12254" max="12254" width="9.42578125" style="138" customWidth="1"/>
    <col min="12255" max="12255" width="9.7109375" style="138" customWidth="1"/>
    <col min="12256" max="12256" width="10" style="138" customWidth="1"/>
    <col min="12257" max="12257" width="9" style="138" customWidth="1"/>
    <col min="12258" max="12258" width="8.85546875" style="138" customWidth="1"/>
    <col min="12259" max="12259" width="9.28515625" style="138" customWidth="1"/>
    <col min="12260" max="12261" width="9.5703125" style="138" customWidth="1"/>
    <col min="12262" max="12262" width="9.140625" style="138" customWidth="1"/>
    <col min="12263" max="12264" width="9.85546875" style="138" customWidth="1"/>
    <col min="12265" max="12265" width="9.42578125" style="138" customWidth="1"/>
    <col min="12266" max="12266" width="10.140625" style="138" customWidth="1"/>
    <col min="12267" max="12270" width="9.140625" style="138"/>
    <col min="12271" max="12271" width="10.7109375" style="138" bestFit="1" customWidth="1"/>
    <col min="12272" max="12508" width="9.140625" style="138"/>
    <col min="12509" max="12509" width="18.85546875" style="138" customWidth="1"/>
    <col min="12510" max="12510" width="9.42578125" style="138" customWidth="1"/>
    <col min="12511" max="12511" width="9.7109375" style="138" customWidth="1"/>
    <col min="12512" max="12512" width="10" style="138" customWidth="1"/>
    <col min="12513" max="12513" width="9" style="138" customWidth="1"/>
    <col min="12514" max="12514" width="8.85546875" style="138" customWidth="1"/>
    <col min="12515" max="12515" width="9.28515625" style="138" customWidth="1"/>
    <col min="12516" max="12517" width="9.5703125" style="138" customWidth="1"/>
    <col min="12518" max="12518" width="9.140625" style="138" customWidth="1"/>
    <col min="12519" max="12520" width="9.85546875" style="138" customWidth="1"/>
    <col min="12521" max="12521" width="9.42578125" style="138" customWidth="1"/>
    <col min="12522" max="12522" width="10.140625" style="138" customWidth="1"/>
    <col min="12523" max="12526" width="9.140625" style="138"/>
    <col min="12527" max="12527" width="10.7109375" style="138" bestFit="1" customWidth="1"/>
    <col min="12528" max="12764" width="9.140625" style="138"/>
    <col min="12765" max="12765" width="18.85546875" style="138" customWidth="1"/>
    <col min="12766" max="12766" width="9.42578125" style="138" customWidth="1"/>
    <col min="12767" max="12767" width="9.7109375" style="138" customWidth="1"/>
    <col min="12768" max="12768" width="10" style="138" customWidth="1"/>
    <col min="12769" max="12769" width="9" style="138" customWidth="1"/>
    <col min="12770" max="12770" width="8.85546875" style="138" customWidth="1"/>
    <col min="12771" max="12771" width="9.28515625" style="138" customWidth="1"/>
    <col min="12772" max="12773" width="9.5703125" style="138" customWidth="1"/>
    <col min="12774" max="12774" width="9.140625" style="138" customWidth="1"/>
    <col min="12775" max="12776" width="9.85546875" style="138" customWidth="1"/>
    <col min="12777" max="12777" width="9.42578125" style="138" customWidth="1"/>
    <col min="12778" max="12778" width="10.140625" style="138" customWidth="1"/>
    <col min="12779" max="12782" width="9.140625" style="138"/>
    <col min="12783" max="12783" width="10.7109375" style="138" bestFit="1" customWidth="1"/>
    <col min="12784" max="13020" width="9.140625" style="138"/>
    <col min="13021" max="13021" width="18.85546875" style="138" customWidth="1"/>
    <col min="13022" max="13022" width="9.42578125" style="138" customWidth="1"/>
    <col min="13023" max="13023" width="9.7109375" style="138" customWidth="1"/>
    <col min="13024" max="13024" width="10" style="138" customWidth="1"/>
    <col min="13025" max="13025" width="9" style="138" customWidth="1"/>
    <col min="13026" max="13026" width="8.85546875" style="138" customWidth="1"/>
    <col min="13027" max="13027" width="9.28515625" style="138" customWidth="1"/>
    <col min="13028" max="13029" width="9.5703125" style="138" customWidth="1"/>
    <col min="13030" max="13030" width="9.140625" style="138" customWidth="1"/>
    <col min="13031" max="13032" width="9.85546875" style="138" customWidth="1"/>
    <col min="13033" max="13033" width="9.42578125" style="138" customWidth="1"/>
    <col min="13034" max="13034" width="10.140625" style="138" customWidth="1"/>
    <col min="13035" max="13038" width="9.140625" style="138"/>
    <col min="13039" max="13039" width="10.7109375" style="138" bestFit="1" customWidth="1"/>
    <col min="13040" max="13276" width="9.140625" style="138"/>
    <col min="13277" max="13277" width="18.85546875" style="138" customWidth="1"/>
    <col min="13278" max="13278" width="9.42578125" style="138" customWidth="1"/>
    <col min="13279" max="13279" width="9.7109375" style="138" customWidth="1"/>
    <col min="13280" max="13280" width="10" style="138" customWidth="1"/>
    <col min="13281" max="13281" width="9" style="138" customWidth="1"/>
    <col min="13282" max="13282" width="8.85546875" style="138" customWidth="1"/>
    <col min="13283" max="13283" width="9.28515625" style="138" customWidth="1"/>
    <col min="13284" max="13285" width="9.5703125" style="138" customWidth="1"/>
    <col min="13286" max="13286" width="9.140625" style="138" customWidth="1"/>
    <col min="13287" max="13288" width="9.85546875" style="138" customWidth="1"/>
    <col min="13289" max="13289" width="9.42578125" style="138" customWidth="1"/>
    <col min="13290" max="13290" width="10.140625" style="138" customWidth="1"/>
    <col min="13291" max="13294" width="9.140625" style="138"/>
    <col min="13295" max="13295" width="10.7109375" style="138" bestFit="1" customWidth="1"/>
    <col min="13296" max="13532" width="9.140625" style="138"/>
    <col min="13533" max="13533" width="18.85546875" style="138" customWidth="1"/>
    <col min="13534" max="13534" width="9.42578125" style="138" customWidth="1"/>
    <col min="13535" max="13535" width="9.7109375" style="138" customWidth="1"/>
    <col min="13536" max="13536" width="10" style="138" customWidth="1"/>
    <col min="13537" max="13537" width="9" style="138" customWidth="1"/>
    <col min="13538" max="13538" width="8.85546875" style="138" customWidth="1"/>
    <col min="13539" max="13539" width="9.28515625" style="138" customWidth="1"/>
    <col min="13540" max="13541" width="9.5703125" style="138" customWidth="1"/>
    <col min="13542" max="13542" width="9.140625" style="138" customWidth="1"/>
    <col min="13543" max="13544" width="9.85546875" style="138" customWidth="1"/>
    <col min="13545" max="13545" width="9.42578125" style="138" customWidth="1"/>
    <col min="13546" max="13546" width="10.140625" style="138" customWidth="1"/>
    <col min="13547" max="13550" width="9.140625" style="138"/>
    <col min="13551" max="13551" width="10.7109375" style="138" bestFit="1" customWidth="1"/>
    <col min="13552" max="13788" width="9.140625" style="138"/>
    <col min="13789" max="13789" width="18.85546875" style="138" customWidth="1"/>
    <col min="13790" max="13790" width="9.42578125" style="138" customWidth="1"/>
    <col min="13791" max="13791" width="9.7109375" style="138" customWidth="1"/>
    <col min="13792" max="13792" width="10" style="138" customWidth="1"/>
    <col min="13793" max="13793" width="9" style="138" customWidth="1"/>
    <col min="13794" max="13794" width="8.85546875" style="138" customWidth="1"/>
    <col min="13795" max="13795" width="9.28515625" style="138" customWidth="1"/>
    <col min="13796" max="13797" width="9.5703125" style="138" customWidth="1"/>
    <col min="13798" max="13798" width="9.140625" style="138" customWidth="1"/>
    <col min="13799" max="13800" width="9.85546875" style="138" customWidth="1"/>
    <col min="13801" max="13801" width="9.42578125" style="138" customWidth="1"/>
    <col min="13802" max="13802" width="10.140625" style="138" customWidth="1"/>
    <col min="13803" max="13806" width="9.140625" style="138"/>
    <col min="13807" max="13807" width="10.7109375" style="138" bestFit="1" customWidth="1"/>
    <col min="13808" max="14044" width="9.140625" style="138"/>
    <col min="14045" max="14045" width="18.85546875" style="138" customWidth="1"/>
    <col min="14046" max="14046" width="9.42578125" style="138" customWidth="1"/>
    <col min="14047" max="14047" width="9.7109375" style="138" customWidth="1"/>
    <col min="14048" max="14048" width="10" style="138" customWidth="1"/>
    <col min="14049" max="14049" width="9" style="138" customWidth="1"/>
    <col min="14050" max="14050" width="8.85546875" style="138" customWidth="1"/>
    <col min="14051" max="14051" width="9.28515625" style="138" customWidth="1"/>
    <col min="14052" max="14053" width="9.5703125" style="138" customWidth="1"/>
    <col min="14054" max="14054" width="9.140625" style="138" customWidth="1"/>
    <col min="14055" max="14056" width="9.85546875" style="138" customWidth="1"/>
    <col min="14057" max="14057" width="9.42578125" style="138" customWidth="1"/>
    <col min="14058" max="14058" width="10.140625" style="138" customWidth="1"/>
    <col min="14059" max="14062" width="9.140625" style="138"/>
    <col min="14063" max="14063" width="10.7109375" style="138" bestFit="1" customWidth="1"/>
    <col min="14064" max="14300" width="9.140625" style="138"/>
    <col min="14301" max="14301" width="18.85546875" style="138" customWidth="1"/>
    <col min="14302" max="14302" width="9.42578125" style="138" customWidth="1"/>
    <col min="14303" max="14303" width="9.7109375" style="138" customWidth="1"/>
    <col min="14304" max="14304" width="10" style="138" customWidth="1"/>
    <col min="14305" max="14305" width="9" style="138" customWidth="1"/>
    <col min="14306" max="14306" width="8.85546875" style="138" customWidth="1"/>
    <col min="14307" max="14307" width="9.28515625" style="138" customWidth="1"/>
    <col min="14308" max="14309" width="9.5703125" style="138" customWidth="1"/>
    <col min="14310" max="14310" width="9.140625" style="138" customWidth="1"/>
    <col min="14311" max="14312" width="9.85546875" style="138" customWidth="1"/>
    <col min="14313" max="14313" width="9.42578125" style="138" customWidth="1"/>
    <col min="14314" max="14314" width="10.140625" style="138" customWidth="1"/>
    <col min="14315" max="14318" width="9.140625" style="138"/>
    <col min="14319" max="14319" width="10.7109375" style="138" bestFit="1" customWidth="1"/>
    <col min="14320" max="14556" width="9.140625" style="138"/>
    <col min="14557" max="14557" width="18.85546875" style="138" customWidth="1"/>
    <col min="14558" max="14558" width="9.42578125" style="138" customWidth="1"/>
    <col min="14559" max="14559" width="9.7109375" style="138" customWidth="1"/>
    <col min="14560" max="14560" width="10" style="138" customWidth="1"/>
    <col min="14561" max="14561" width="9" style="138" customWidth="1"/>
    <col min="14562" max="14562" width="8.85546875" style="138" customWidth="1"/>
    <col min="14563" max="14563" width="9.28515625" style="138" customWidth="1"/>
    <col min="14564" max="14565" width="9.5703125" style="138" customWidth="1"/>
    <col min="14566" max="14566" width="9.140625" style="138" customWidth="1"/>
    <col min="14567" max="14568" width="9.85546875" style="138" customWidth="1"/>
    <col min="14569" max="14569" width="9.42578125" style="138" customWidth="1"/>
    <col min="14570" max="14570" width="10.140625" style="138" customWidth="1"/>
    <col min="14571" max="14574" width="9.140625" style="138"/>
    <col min="14575" max="14575" width="10.7109375" style="138" bestFit="1" customWidth="1"/>
    <col min="14576" max="14812" width="9.140625" style="138"/>
    <col min="14813" max="14813" width="18.85546875" style="138" customWidth="1"/>
    <col min="14814" max="14814" width="9.42578125" style="138" customWidth="1"/>
    <col min="14815" max="14815" width="9.7109375" style="138" customWidth="1"/>
    <col min="14816" max="14816" width="10" style="138" customWidth="1"/>
    <col min="14817" max="14817" width="9" style="138" customWidth="1"/>
    <col min="14818" max="14818" width="8.85546875" style="138" customWidth="1"/>
    <col min="14819" max="14819" width="9.28515625" style="138" customWidth="1"/>
    <col min="14820" max="14821" width="9.5703125" style="138" customWidth="1"/>
    <col min="14822" max="14822" width="9.140625" style="138" customWidth="1"/>
    <col min="14823" max="14824" width="9.85546875" style="138" customWidth="1"/>
    <col min="14825" max="14825" width="9.42578125" style="138" customWidth="1"/>
    <col min="14826" max="14826" width="10.140625" style="138" customWidth="1"/>
    <col min="14827" max="14830" width="9.140625" style="138"/>
    <col min="14831" max="14831" width="10.7109375" style="138" bestFit="1" customWidth="1"/>
    <col min="14832" max="15068" width="9.140625" style="138"/>
    <col min="15069" max="15069" width="18.85546875" style="138" customWidth="1"/>
    <col min="15070" max="15070" width="9.42578125" style="138" customWidth="1"/>
    <col min="15071" max="15071" width="9.7109375" style="138" customWidth="1"/>
    <col min="15072" max="15072" width="10" style="138" customWidth="1"/>
    <col min="15073" max="15073" width="9" style="138" customWidth="1"/>
    <col min="15074" max="15074" width="8.85546875" style="138" customWidth="1"/>
    <col min="15075" max="15075" width="9.28515625" style="138" customWidth="1"/>
    <col min="15076" max="15077" width="9.5703125" style="138" customWidth="1"/>
    <col min="15078" max="15078" width="9.140625" style="138" customWidth="1"/>
    <col min="15079" max="15080" width="9.85546875" style="138" customWidth="1"/>
    <col min="15081" max="15081" width="9.42578125" style="138" customWidth="1"/>
    <col min="15082" max="15082" width="10.140625" style="138" customWidth="1"/>
    <col min="15083" max="15086" width="9.140625" style="138"/>
    <col min="15087" max="15087" width="10.7109375" style="138" bestFit="1" customWidth="1"/>
    <col min="15088" max="15324" width="9.140625" style="138"/>
    <col min="15325" max="15325" width="18.85546875" style="138" customWidth="1"/>
    <col min="15326" max="15326" width="9.42578125" style="138" customWidth="1"/>
    <col min="15327" max="15327" width="9.7109375" style="138" customWidth="1"/>
    <col min="15328" max="15328" width="10" style="138" customWidth="1"/>
    <col min="15329" max="15329" width="9" style="138" customWidth="1"/>
    <col min="15330" max="15330" width="8.85546875" style="138" customWidth="1"/>
    <col min="15331" max="15331" width="9.28515625" style="138" customWidth="1"/>
    <col min="15332" max="15333" width="9.5703125" style="138" customWidth="1"/>
    <col min="15334" max="15334" width="9.140625" style="138" customWidth="1"/>
    <col min="15335" max="15336" width="9.85546875" style="138" customWidth="1"/>
    <col min="15337" max="15337" width="9.42578125" style="138" customWidth="1"/>
    <col min="15338" max="15338" width="10.140625" style="138" customWidth="1"/>
    <col min="15339" max="15342" width="9.140625" style="138"/>
    <col min="15343" max="15343" width="10.7109375" style="138" bestFit="1" customWidth="1"/>
    <col min="15344" max="15580" width="9.140625" style="138"/>
    <col min="15581" max="15581" width="18.85546875" style="138" customWidth="1"/>
    <col min="15582" max="15582" width="9.42578125" style="138" customWidth="1"/>
    <col min="15583" max="15583" width="9.7109375" style="138" customWidth="1"/>
    <col min="15584" max="15584" width="10" style="138" customWidth="1"/>
    <col min="15585" max="15585" width="9" style="138" customWidth="1"/>
    <col min="15586" max="15586" width="8.85546875" style="138" customWidth="1"/>
    <col min="15587" max="15587" width="9.28515625" style="138" customWidth="1"/>
    <col min="15588" max="15589" width="9.5703125" style="138" customWidth="1"/>
    <col min="15590" max="15590" width="9.140625" style="138" customWidth="1"/>
    <col min="15591" max="15592" width="9.85546875" style="138" customWidth="1"/>
    <col min="15593" max="15593" width="9.42578125" style="138" customWidth="1"/>
    <col min="15594" max="15594" width="10.140625" style="138" customWidth="1"/>
    <col min="15595" max="15598" width="9.140625" style="138"/>
    <col min="15599" max="15599" width="10.7109375" style="138" bestFit="1" customWidth="1"/>
    <col min="15600" max="15836" width="9.140625" style="138"/>
    <col min="15837" max="15837" width="18.85546875" style="138" customWidth="1"/>
    <col min="15838" max="15838" width="9.42578125" style="138" customWidth="1"/>
    <col min="15839" max="15839" width="9.7109375" style="138" customWidth="1"/>
    <col min="15840" max="15840" width="10" style="138" customWidth="1"/>
    <col min="15841" max="15841" width="9" style="138" customWidth="1"/>
    <col min="15842" max="15842" width="8.85546875" style="138" customWidth="1"/>
    <col min="15843" max="15843" width="9.28515625" style="138" customWidth="1"/>
    <col min="15844" max="15845" width="9.5703125" style="138" customWidth="1"/>
    <col min="15846" max="15846" width="9.140625" style="138" customWidth="1"/>
    <col min="15847" max="15848" width="9.85546875" style="138" customWidth="1"/>
    <col min="15849" max="15849" width="9.42578125" style="138" customWidth="1"/>
    <col min="15850" max="15850" width="10.140625" style="138" customWidth="1"/>
    <col min="15851" max="15854" width="9.140625" style="138"/>
    <col min="15855" max="15855" width="10.7109375" style="138" bestFit="1" customWidth="1"/>
    <col min="15856" max="16092" width="9.140625" style="138"/>
    <col min="16093" max="16093" width="18.85546875" style="138" customWidth="1"/>
    <col min="16094" max="16094" width="9.42578125" style="138" customWidth="1"/>
    <col min="16095" max="16095" width="9.7109375" style="138" customWidth="1"/>
    <col min="16096" max="16096" width="10" style="138" customWidth="1"/>
    <col min="16097" max="16097" width="9" style="138" customWidth="1"/>
    <col min="16098" max="16098" width="8.85546875" style="138" customWidth="1"/>
    <col min="16099" max="16099" width="9.28515625" style="138" customWidth="1"/>
    <col min="16100" max="16101" width="9.5703125" style="138" customWidth="1"/>
    <col min="16102" max="16102" width="9.140625" style="138" customWidth="1"/>
    <col min="16103" max="16104" width="9.85546875" style="138" customWidth="1"/>
    <col min="16105" max="16105" width="9.42578125" style="138" customWidth="1"/>
    <col min="16106" max="16106" width="10.140625" style="138" customWidth="1"/>
    <col min="16107" max="16110" width="9.140625" style="138"/>
    <col min="16111" max="16111" width="10.7109375" style="138" bestFit="1" customWidth="1"/>
    <col min="16112" max="16384" width="9.140625" style="138"/>
  </cols>
  <sheetData>
    <row r="1" spans="1:42" ht="23.25" customHeight="1">
      <c r="A1" s="456" t="s">
        <v>178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</row>
    <row r="2" spans="1:42" ht="14.25" customHeight="1">
      <c r="A2" s="456" t="s">
        <v>179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</row>
    <row r="3" spans="1:42" ht="16.5" customHeight="1">
      <c r="A3" s="456" t="s">
        <v>180</v>
      </c>
      <c r="B3" s="456"/>
      <c r="C3" s="456"/>
      <c r="D3" s="456"/>
      <c r="E3" s="456"/>
      <c r="F3" s="456"/>
      <c r="G3" s="456"/>
      <c r="H3" s="456"/>
      <c r="I3" s="456"/>
      <c r="J3" s="456"/>
      <c r="K3" s="456"/>
      <c r="L3" s="456"/>
      <c r="M3" s="456"/>
      <c r="N3" s="456"/>
      <c r="O3" s="456"/>
      <c r="P3" s="456"/>
    </row>
    <row r="4" spans="1:42">
      <c r="A4" s="80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P4" s="81" t="s">
        <v>102</v>
      </c>
    </row>
    <row r="5" spans="1:42" ht="12.75" customHeight="1">
      <c r="A5" s="460"/>
      <c r="B5" s="457" t="s">
        <v>113</v>
      </c>
      <c r="C5" s="457"/>
      <c r="D5" s="458"/>
      <c r="E5" s="457" t="s">
        <v>59</v>
      </c>
      <c r="F5" s="457"/>
      <c r="G5" s="458"/>
      <c r="H5" s="457"/>
      <c r="I5" s="457"/>
      <c r="J5" s="458"/>
      <c r="K5" s="457" t="s">
        <v>120</v>
      </c>
      <c r="L5" s="457"/>
      <c r="M5" s="458"/>
      <c r="N5" s="457" t="s">
        <v>60</v>
      </c>
      <c r="O5" s="458"/>
      <c r="P5" s="459"/>
    </row>
    <row r="6" spans="1:42" ht="36.75" customHeight="1">
      <c r="A6" s="460"/>
      <c r="B6" s="457"/>
      <c r="C6" s="458"/>
      <c r="D6" s="458"/>
      <c r="E6" s="457" t="s">
        <v>58</v>
      </c>
      <c r="F6" s="458"/>
      <c r="G6" s="458"/>
      <c r="H6" s="457" t="s">
        <v>57</v>
      </c>
      <c r="I6" s="458"/>
      <c r="J6" s="458"/>
      <c r="K6" s="457"/>
      <c r="L6" s="458"/>
      <c r="M6" s="458"/>
      <c r="N6" s="458"/>
      <c r="O6" s="458"/>
      <c r="P6" s="459"/>
    </row>
    <row r="7" spans="1:42" ht="39" customHeight="1">
      <c r="A7" s="460"/>
      <c r="B7" s="341" t="s">
        <v>210</v>
      </c>
      <c r="C7" s="341" t="s">
        <v>139</v>
      </c>
      <c r="D7" s="191" t="s">
        <v>211</v>
      </c>
      <c r="E7" s="342" t="s">
        <v>210</v>
      </c>
      <c r="F7" s="342" t="s">
        <v>139</v>
      </c>
      <c r="G7" s="191" t="s">
        <v>211</v>
      </c>
      <c r="H7" s="342" t="s">
        <v>210</v>
      </c>
      <c r="I7" s="342" t="s">
        <v>139</v>
      </c>
      <c r="J7" s="191" t="s">
        <v>211</v>
      </c>
      <c r="K7" s="342" t="s">
        <v>210</v>
      </c>
      <c r="L7" s="342" t="s">
        <v>139</v>
      </c>
      <c r="M7" s="191" t="s">
        <v>211</v>
      </c>
      <c r="N7" s="342" t="s">
        <v>210</v>
      </c>
      <c r="O7" s="342" t="s">
        <v>139</v>
      </c>
      <c r="P7" s="210" t="s">
        <v>211</v>
      </c>
      <c r="Q7" s="212"/>
      <c r="R7" s="212"/>
      <c r="S7" s="212"/>
      <c r="T7" s="212"/>
      <c r="U7" s="212"/>
    </row>
    <row r="8" spans="1:42">
      <c r="A8" s="281" t="s">
        <v>64</v>
      </c>
      <c r="B8" s="356">
        <v>4471888</v>
      </c>
      <c r="C8" s="356">
        <f>F8+I8</f>
        <v>4296636</v>
      </c>
      <c r="D8" s="357">
        <f>B8/C8%</f>
        <v>104.07881887132166</v>
      </c>
      <c r="E8" s="356">
        <v>919996</v>
      </c>
      <c r="F8" s="356">
        <v>833755</v>
      </c>
      <c r="G8" s="357">
        <f>E8/F8%</f>
        <v>110.34368609483602</v>
      </c>
      <c r="H8" s="356">
        <v>3551892</v>
      </c>
      <c r="I8" s="356">
        <v>3462881</v>
      </c>
      <c r="J8" s="357">
        <f>H8/I8%</f>
        <v>102.57043196113295</v>
      </c>
      <c r="K8" s="356">
        <v>3695337</v>
      </c>
      <c r="L8" s="356">
        <v>3680029</v>
      </c>
      <c r="M8" s="357">
        <f>K8/L8%</f>
        <v>100.41597498280584</v>
      </c>
      <c r="N8" s="356">
        <v>8167225</v>
      </c>
      <c r="O8" s="356">
        <f>C8+L8</f>
        <v>7976665</v>
      </c>
      <c r="P8" s="357">
        <f>N8/O8%</f>
        <v>102.38896832197416</v>
      </c>
      <c r="Q8" s="357"/>
      <c r="R8" s="374"/>
      <c r="S8" s="375"/>
      <c r="T8" s="376"/>
      <c r="U8" s="375"/>
      <c r="V8" s="375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122"/>
      <c r="AL8" s="122"/>
      <c r="AM8" s="122"/>
      <c r="AN8" s="122"/>
      <c r="AO8" s="122"/>
      <c r="AP8" s="122"/>
    </row>
    <row r="9" spans="1:42">
      <c r="A9" s="282" t="s">
        <v>65</v>
      </c>
      <c r="B9" s="356">
        <v>441125</v>
      </c>
      <c r="C9" s="356">
        <f t="shared" ref="C9:C28" si="0">F9+I9</f>
        <v>411915</v>
      </c>
      <c r="D9" s="357">
        <f t="shared" ref="D9:D28" si="1">B9/C9%</f>
        <v>107.0912688297343</v>
      </c>
      <c r="E9" s="356">
        <v>34887</v>
      </c>
      <c r="F9" s="356">
        <v>33963</v>
      </c>
      <c r="G9" s="357">
        <f t="shared" ref="G9:G28" si="2">E9/F9%</f>
        <v>102.72060772016606</v>
      </c>
      <c r="H9" s="356">
        <v>406238</v>
      </c>
      <c r="I9" s="356">
        <v>377952</v>
      </c>
      <c r="J9" s="357">
        <f t="shared" ref="J9:J28" si="3">H9/I9%</f>
        <v>107.48401913470494</v>
      </c>
      <c r="K9" s="356">
        <v>302820</v>
      </c>
      <c r="L9" s="356">
        <v>288882</v>
      </c>
      <c r="M9" s="357">
        <f t="shared" ref="M9:M28" si="4">K9/L9%</f>
        <v>104.8248073607909</v>
      </c>
      <c r="N9" s="356">
        <v>743945</v>
      </c>
      <c r="O9" s="356">
        <f>C9+L9</f>
        <v>700797</v>
      </c>
      <c r="P9" s="357">
        <f t="shared" ref="P9:P28" si="5">N9/O9%</f>
        <v>106.15698982729663</v>
      </c>
      <c r="Q9" s="357"/>
      <c r="R9" s="374"/>
      <c r="S9" s="375"/>
      <c r="T9" s="376"/>
      <c r="U9" s="375"/>
      <c r="V9" s="375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</row>
    <row r="10" spans="1:42">
      <c r="A10" s="282" t="s">
        <v>66</v>
      </c>
      <c r="B10" s="356">
        <v>205662</v>
      </c>
      <c r="C10" s="356">
        <f t="shared" si="0"/>
        <v>198033</v>
      </c>
      <c r="D10" s="357">
        <f t="shared" si="1"/>
        <v>103.85238823832393</v>
      </c>
      <c r="E10" s="356">
        <v>131992</v>
      </c>
      <c r="F10" s="356">
        <v>117458</v>
      </c>
      <c r="G10" s="357">
        <f t="shared" si="2"/>
        <v>112.37378467196785</v>
      </c>
      <c r="H10" s="356">
        <v>73670</v>
      </c>
      <c r="I10" s="356">
        <v>80575</v>
      </c>
      <c r="J10" s="357">
        <f t="shared" si="3"/>
        <v>91.430344399627671</v>
      </c>
      <c r="K10" s="356">
        <v>161848</v>
      </c>
      <c r="L10" s="356">
        <v>182817</v>
      </c>
      <c r="M10" s="357">
        <f t="shared" si="4"/>
        <v>88.530060114759564</v>
      </c>
      <c r="N10" s="356">
        <v>367510</v>
      </c>
      <c r="O10" s="356">
        <f t="shared" ref="O10:O28" si="6">C10+L10</f>
        <v>380850</v>
      </c>
      <c r="P10" s="357">
        <f t="shared" si="5"/>
        <v>96.497308651700138</v>
      </c>
      <c r="Q10" s="357"/>
      <c r="R10" s="374"/>
      <c r="S10" s="375"/>
      <c r="T10" s="376"/>
      <c r="U10" s="375"/>
      <c r="V10" s="375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</row>
    <row r="11" spans="1:42">
      <c r="A11" s="282" t="s">
        <v>67</v>
      </c>
      <c r="B11" s="356">
        <v>383286</v>
      </c>
      <c r="C11" s="356">
        <f t="shared" si="0"/>
        <v>387960</v>
      </c>
      <c r="D11" s="357">
        <f t="shared" si="1"/>
        <v>98.795236622332197</v>
      </c>
      <c r="E11" s="356">
        <v>42974</v>
      </c>
      <c r="F11" s="356">
        <v>47352</v>
      </c>
      <c r="G11" s="357">
        <f t="shared" si="2"/>
        <v>90.754350397026528</v>
      </c>
      <c r="H11" s="356">
        <v>340312</v>
      </c>
      <c r="I11" s="356">
        <v>340608</v>
      </c>
      <c r="J11" s="357">
        <f t="shared" si="3"/>
        <v>99.913096580233002</v>
      </c>
      <c r="K11" s="356">
        <v>216784</v>
      </c>
      <c r="L11" s="356">
        <v>216265</v>
      </c>
      <c r="M11" s="357">
        <f t="shared" si="4"/>
        <v>100.2399833537558</v>
      </c>
      <c r="N11" s="356">
        <v>600070</v>
      </c>
      <c r="O11" s="356">
        <f t="shared" si="6"/>
        <v>604225</v>
      </c>
      <c r="P11" s="357">
        <f t="shared" si="5"/>
        <v>99.31234225660971</v>
      </c>
      <c r="Q11" s="357"/>
      <c r="R11" s="374"/>
      <c r="S11" s="375"/>
      <c r="T11" s="376"/>
      <c r="U11" s="375"/>
      <c r="V11" s="375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</row>
    <row r="12" spans="1:42">
      <c r="A12" s="282" t="s">
        <v>68</v>
      </c>
      <c r="B12" s="356">
        <v>319856</v>
      </c>
      <c r="C12" s="356">
        <f t="shared" si="0"/>
        <v>320542</v>
      </c>
      <c r="D12" s="357">
        <f t="shared" si="1"/>
        <v>99.785987483699486</v>
      </c>
      <c r="E12" s="356">
        <v>66245</v>
      </c>
      <c r="F12" s="356">
        <v>64087</v>
      </c>
      <c r="G12" s="357">
        <f t="shared" si="2"/>
        <v>103.36729757985239</v>
      </c>
      <c r="H12" s="356">
        <v>253611</v>
      </c>
      <c r="I12" s="356">
        <v>256455</v>
      </c>
      <c r="J12" s="357">
        <f t="shared" si="3"/>
        <v>98.891033514651681</v>
      </c>
      <c r="K12" s="356">
        <v>264891</v>
      </c>
      <c r="L12" s="356">
        <v>254477</v>
      </c>
      <c r="M12" s="357">
        <f t="shared" si="4"/>
        <v>104.09231482609431</v>
      </c>
      <c r="N12" s="356">
        <v>584747</v>
      </c>
      <c r="O12" s="356">
        <f t="shared" si="6"/>
        <v>575019</v>
      </c>
      <c r="P12" s="357">
        <f t="shared" si="5"/>
        <v>101.6917701849852</v>
      </c>
      <c r="Q12" s="357"/>
      <c r="R12" s="374"/>
      <c r="S12" s="375"/>
      <c r="T12" s="376"/>
      <c r="U12" s="375"/>
      <c r="V12" s="375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</row>
    <row r="13" spans="1:42">
      <c r="A13" s="282" t="s">
        <v>69</v>
      </c>
      <c r="B13" s="356">
        <v>125781</v>
      </c>
      <c r="C13" s="356">
        <f t="shared" si="0"/>
        <v>118705</v>
      </c>
      <c r="D13" s="357">
        <f t="shared" si="1"/>
        <v>105.96099574575629</v>
      </c>
      <c r="E13" s="356">
        <v>3079</v>
      </c>
      <c r="F13" s="356">
        <v>2844</v>
      </c>
      <c r="G13" s="357">
        <f t="shared" si="2"/>
        <v>108.26300984528832</v>
      </c>
      <c r="H13" s="356">
        <v>122702</v>
      </c>
      <c r="I13" s="356">
        <v>115861</v>
      </c>
      <c r="J13" s="357">
        <f t="shared" si="3"/>
        <v>105.9044889997497</v>
      </c>
      <c r="K13" s="356">
        <v>110853</v>
      </c>
      <c r="L13" s="356">
        <v>106689</v>
      </c>
      <c r="M13" s="357">
        <f t="shared" si="4"/>
        <v>103.90293282344008</v>
      </c>
      <c r="N13" s="356">
        <v>236634</v>
      </c>
      <c r="O13" s="356">
        <f t="shared" si="6"/>
        <v>225394</v>
      </c>
      <c r="P13" s="357">
        <f t="shared" si="5"/>
        <v>104.98682307426107</v>
      </c>
      <c r="Q13" s="357"/>
      <c r="R13" s="374"/>
      <c r="S13" s="375"/>
      <c r="T13" s="376"/>
      <c r="U13" s="375"/>
      <c r="V13" s="375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</row>
    <row r="14" spans="1:42">
      <c r="A14" s="282" t="s">
        <v>70</v>
      </c>
      <c r="B14" s="356">
        <v>760189</v>
      </c>
      <c r="C14" s="356">
        <f t="shared" si="0"/>
        <v>675336</v>
      </c>
      <c r="D14" s="357">
        <f t="shared" si="1"/>
        <v>112.56456045583236</v>
      </c>
      <c r="E14" s="356">
        <v>108073</v>
      </c>
      <c r="F14" s="356">
        <v>89823</v>
      </c>
      <c r="G14" s="357">
        <f t="shared" si="2"/>
        <v>120.31773599189516</v>
      </c>
      <c r="H14" s="356">
        <v>652116</v>
      </c>
      <c r="I14" s="356">
        <v>585513</v>
      </c>
      <c r="J14" s="357">
        <f t="shared" si="3"/>
        <v>111.3751530708968</v>
      </c>
      <c r="K14" s="356">
        <v>263879</v>
      </c>
      <c r="L14" s="356">
        <v>249638</v>
      </c>
      <c r="M14" s="357">
        <f t="shared" si="4"/>
        <v>105.70466034818416</v>
      </c>
      <c r="N14" s="356">
        <v>1024068</v>
      </c>
      <c r="O14" s="356">
        <f t="shared" si="6"/>
        <v>924974</v>
      </c>
      <c r="P14" s="357">
        <f t="shared" si="5"/>
        <v>110.71316599169275</v>
      </c>
      <c r="Q14" s="357"/>
      <c r="R14" s="374"/>
      <c r="S14" s="375"/>
      <c r="T14" s="376"/>
      <c r="U14" s="375"/>
      <c r="V14" s="375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</row>
    <row r="15" spans="1:42">
      <c r="A15" s="282" t="s">
        <v>71</v>
      </c>
      <c r="B15" s="356">
        <v>219497</v>
      </c>
      <c r="C15" s="356">
        <f t="shared" si="0"/>
        <v>215139</v>
      </c>
      <c r="D15" s="357">
        <f t="shared" si="1"/>
        <v>102.02566712683428</v>
      </c>
      <c r="E15" s="356">
        <v>21861</v>
      </c>
      <c r="F15" s="356">
        <v>17602</v>
      </c>
      <c r="G15" s="357">
        <f t="shared" si="2"/>
        <v>124.19611407794568</v>
      </c>
      <c r="H15" s="356">
        <v>197636</v>
      </c>
      <c r="I15" s="356">
        <v>197537</v>
      </c>
      <c r="J15" s="357">
        <f t="shared" si="3"/>
        <v>100.0501171932347</v>
      </c>
      <c r="K15" s="356">
        <v>222167</v>
      </c>
      <c r="L15" s="356">
        <v>214324</v>
      </c>
      <c r="M15" s="357">
        <f t="shared" si="4"/>
        <v>103.65941285157054</v>
      </c>
      <c r="N15" s="356">
        <v>441664</v>
      </c>
      <c r="O15" s="356">
        <f t="shared" si="6"/>
        <v>429463</v>
      </c>
      <c r="P15" s="357">
        <f t="shared" si="5"/>
        <v>102.8409897942314</v>
      </c>
      <c r="Q15" s="357"/>
      <c r="R15" s="374"/>
      <c r="S15" s="375"/>
      <c r="T15" s="376"/>
      <c r="U15" s="375"/>
      <c r="V15" s="375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</row>
    <row r="16" spans="1:42">
      <c r="A16" s="282" t="s">
        <v>72</v>
      </c>
      <c r="B16" s="356">
        <v>263128</v>
      </c>
      <c r="C16" s="356">
        <f t="shared" si="0"/>
        <v>259438</v>
      </c>
      <c r="D16" s="357">
        <f t="shared" si="1"/>
        <v>101.42230513648732</v>
      </c>
      <c r="E16" s="356">
        <v>30447</v>
      </c>
      <c r="F16" s="356">
        <v>31992</v>
      </c>
      <c r="G16" s="357">
        <f t="shared" si="2"/>
        <v>95.170667666916728</v>
      </c>
      <c r="H16" s="356">
        <v>232681</v>
      </c>
      <c r="I16" s="356">
        <v>227446</v>
      </c>
      <c r="J16" s="357">
        <f t="shared" si="3"/>
        <v>102.30164522567993</v>
      </c>
      <c r="K16" s="356">
        <v>225830</v>
      </c>
      <c r="L16" s="356">
        <v>229266</v>
      </c>
      <c r="M16" s="357">
        <f t="shared" si="4"/>
        <v>98.501304161977799</v>
      </c>
      <c r="N16" s="356">
        <v>488958</v>
      </c>
      <c r="O16" s="356">
        <f t="shared" si="6"/>
        <v>488704</v>
      </c>
      <c r="P16" s="357">
        <f t="shared" si="5"/>
        <v>100.05197420115243</v>
      </c>
      <c r="Q16" s="357"/>
      <c r="R16" s="374"/>
      <c r="S16" s="375"/>
      <c r="T16" s="376"/>
      <c r="U16" s="375"/>
      <c r="V16" s="375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</row>
    <row r="17" spans="1:36" ht="14.25" customHeight="1">
      <c r="A17" s="282" t="s">
        <v>73</v>
      </c>
      <c r="B17" s="356">
        <v>262228</v>
      </c>
      <c r="C17" s="356">
        <f t="shared" si="0"/>
        <v>265674</v>
      </c>
      <c r="D17" s="357">
        <f t="shared" si="1"/>
        <v>98.70292162575187</v>
      </c>
      <c r="E17" s="356">
        <v>20060</v>
      </c>
      <c r="F17" s="356">
        <v>24699</v>
      </c>
      <c r="G17" s="357">
        <f t="shared" si="2"/>
        <v>81.217863071379412</v>
      </c>
      <c r="H17" s="356">
        <v>242168</v>
      </c>
      <c r="I17" s="356">
        <v>240975</v>
      </c>
      <c r="J17" s="357">
        <f t="shared" si="3"/>
        <v>100.49507210291524</v>
      </c>
      <c r="K17" s="356">
        <v>165665</v>
      </c>
      <c r="L17" s="356">
        <v>165093</v>
      </c>
      <c r="M17" s="357">
        <f t="shared" si="4"/>
        <v>100.34647138279637</v>
      </c>
      <c r="N17" s="356">
        <v>427893</v>
      </c>
      <c r="O17" s="356">
        <f t="shared" si="6"/>
        <v>430767</v>
      </c>
      <c r="P17" s="357">
        <f t="shared" si="5"/>
        <v>99.332817973521642</v>
      </c>
      <c r="Q17" s="357"/>
      <c r="R17" s="374"/>
      <c r="S17" s="375"/>
      <c r="T17" s="376"/>
      <c r="U17" s="375"/>
      <c r="V17" s="375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</row>
    <row r="18" spans="1:36" ht="14.25" customHeight="1">
      <c r="A18" s="282" t="s">
        <v>74</v>
      </c>
      <c r="B18" s="356">
        <v>235033</v>
      </c>
      <c r="C18" s="356">
        <f t="shared" si="0"/>
        <v>228583</v>
      </c>
      <c r="D18" s="357">
        <f t="shared" si="1"/>
        <v>102.82173214980992</v>
      </c>
      <c r="E18" s="356">
        <v>110012</v>
      </c>
      <c r="F18" s="356">
        <v>103154</v>
      </c>
      <c r="G18" s="357">
        <f t="shared" si="2"/>
        <v>106.64831223219653</v>
      </c>
      <c r="H18" s="356">
        <v>125021</v>
      </c>
      <c r="I18" s="356">
        <v>125429</v>
      </c>
      <c r="J18" s="357">
        <f t="shared" si="3"/>
        <v>99.674716373406469</v>
      </c>
      <c r="K18" s="356">
        <v>156069</v>
      </c>
      <c r="L18" s="356">
        <v>166741</v>
      </c>
      <c r="M18" s="357">
        <f t="shared" si="4"/>
        <v>93.599654554068877</v>
      </c>
      <c r="N18" s="356">
        <v>391102</v>
      </c>
      <c r="O18" s="356">
        <f t="shared" si="6"/>
        <v>395324</v>
      </c>
      <c r="P18" s="357">
        <f t="shared" si="5"/>
        <v>98.932015258370356</v>
      </c>
      <c r="Q18" s="357"/>
      <c r="R18" s="374"/>
      <c r="S18" s="375"/>
      <c r="T18" s="376"/>
      <c r="U18" s="375"/>
      <c r="V18" s="375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</row>
    <row r="19" spans="1:36" ht="14.25" customHeight="1">
      <c r="A19" s="282" t="s">
        <v>75</v>
      </c>
      <c r="B19" s="356">
        <v>144840</v>
      </c>
      <c r="C19" s="356">
        <f t="shared" si="0"/>
        <v>150768</v>
      </c>
      <c r="D19" s="357">
        <f t="shared" si="1"/>
        <v>96.068131168417693</v>
      </c>
      <c r="E19" s="356">
        <v>6133</v>
      </c>
      <c r="F19" s="356">
        <v>7230</v>
      </c>
      <c r="G19" s="357">
        <f t="shared" si="2"/>
        <v>84.827109266943296</v>
      </c>
      <c r="H19" s="356">
        <v>138707</v>
      </c>
      <c r="I19" s="356">
        <v>143538</v>
      </c>
      <c r="J19" s="357">
        <f t="shared" si="3"/>
        <v>96.634340732070939</v>
      </c>
      <c r="K19" s="356">
        <v>225437</v>
      </c>
      <c r="L19" s="356">
        <v>214048</v>
      </c>
      <c r="M19" s="357">
        <f t="shared" si="4"/>
        <v>105.32076917326954</v>
      </c>
      <c r="N19" s="356">
        <v>370277</v>
      </c>
      <c r="O19" s="356">
        <f t="shared" si="6"/>
        <v>364816</v>
      </c>
      <c r="P19" s="357">
        <f t="shared" si="5"/>
        <v>101.49691899478094</v>
      </c>
      <c r="Q19" s="357"/>
      <c r="R19" s="374"/>
      <c r="S19" s="375"/>
      <c r="T19" s="376"/>
      <c r="U19" s="375"/>
      <c r="V19" s="375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</row>
    <row r="20" spans="1:36" ht="14.25" customHeight="1">
      <c r="A20" s="282" t="s">
        <v>76</v>
      </c>
      <c r="B20" s="356">
        <v>9865</v>
      </c>
      <c r="C20" s="356">
        <f t="shared" si="0"/>
        <v>8427</v>
      </c>
      <c r="D20" s="357">
        <f t="shared" si="1"/>
        <v>117.06419840987303</v>
      </c>
      <c r="E20" s="356">
        <v>232</v>
      </c>
      <c r="F20" s="356">
        <v>238</v>
      </c>
      <c r="G20" s="357">
        <f t="shared" si="2"/>
        <v>97.478991596638664</v>
      </c>
      <c r="H20" s="356">
        <v>9633</v>
      </c>
      <c r="I20" s="356">
        <v>8189</v>
      </c>
      <c r="J20" s="357">
        <f t="shared" si="3"/>
        <v>117.63341067285383</v>
      </c>
      <c r="K20" s="356">
        <v>11160</v>
      </c>
      <c r="L20" s="356">
        <v>11332</v>
      </c>
      <c r="M20" s="357">
        <f t="shared" si="4"/>
        <v>98.482174373455706</v>
      </c>
      <c r="N20" s="356">
        <v>21025</v>
      </c>
      <c r="O20" s="356">
        <f t="shared" si="6"/>
        <v>19759</v>
      </c>
      <c r="P20" s="357">
        <f t="shared" si="5"/>
        <v>106.40720684245154</v>
      </c>
      <c r="Q20" s="357"/>
      <c r="R20" s="374"/>
      <c r="S20" s="375"/>
      <c r="T20" s="376"/>
      <c r="U20" s="375"/>
      <c r="V20" s="375"/>
      <c r="X20" s="122"/>
      <c r="Y20" s="122"/>
      <c r="Z20" s="122"/>
      <c r="AA20" s="122"/>
      <c r="AB20" s="122"/>
      <c r="AC20" s="122"/>
      <c r="AD20" s="122"/>
      <c r="AE20" s="122"/>
      <c r="AF20" s="122"/>
      <c r="AG20" s="122"/>
      <c r="AH20" s="122"/>
      <c r="AI20" s="122"/>
      <c r="AJ20" s="122"/>
    </row>
    <row r="21" spans="1:36" ht="14.25" customHeight="1">
      <c r="A21" s="282" t="s">
        <v>77</v>
      </c>
      <c r="B21" s="356">
        <v>298922</v>
      </c>
      <c r="C21" s="356">
        <f t="shared" si="0"/>
        <v>293083</v>
      </c>
      <c r="D21" s="357">
        <f t="shared" si="1"/>
        <v>101.9922684017838</v>
      </c>
      <c r="E21" s="356">
        <v>76503</v>
      </c>
      <c r="F21" s="356">
        <v>68449</v>
      </c>
      <c r="G21" s="357">
        <f t="shared" si="2"/>
        <v>111.76642463732122</v>
      </c>
      <c r="H21" s="356">
        <v>222419</v>
      </c>
      <c r="I21" s="356">
        <v>224634</v>
      </c>
      <c r="J21" s="357">
        <f t="shared" si="3"/>
        <v>99.013951583464646</v>
      </c>
      <c r="K21" s="356">
        <v>176080</v>
      </c>
      <c r="L21" s="356">
        <v>177315</v>
      </c>
      <c r="M21" s="357">
        <f t="shared" si="4"/>
        <v>99.303499421932713</v>
      </c>
      <c r="N21" s="356">
        <v>475002</v>
      </c>
      <c r="O21" s="356">
        <f t="shared" si="6"/>
        <v>470398</v>
      </c>
      <c r="P21" s="357">
        <f t="shared" si="5"/>
        <v>100.97874565793222</v>
      </c>
      <c r="Q21" s="357"/>
      <c r="R21" s="374"/>
      <c r="S21" s="375"/>
      <c r="T21" s="376"/>
      <c r="U21" s="375"/>
      <c r="V21" s="375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</row>
    <row r="22" spans="1:36" ht="14.25" customHeight="1">
      <c r="A22" s="282" t="s">
        <v>78</v>
      </c>
      <c r="B22" s="356">
        <v>170845</v>
      </c>
      <c r="C22" s="356">
        <f t="shared" si="0"/>
        <v>163588</v>
      </c>
      <c r="D22" s="357">
        <f t="shared" si="1"/>
        <v>104.43614446047387</v>
      </c>
      <c r="E22" s="356">
        <v>119901</v>
      </c>
      <c r="F22" s="356">
        <v>112523</v>
      </c>
      <c r="G22" s="357">
        <f t="shared" si="2"/>
        <v>106.55688170418492</v>
      </c>
      <c r="H22" s="356">
        <v>50944</v>
      </c>
      <c r="I22" s="356">
        <v>51065</v>
      </c>
      <c r="J22" s="357">
        <f t="shared" si="3"/>
        <v>99.763047096837369</v>
      </c>
      <c r="K22" s="356">
        <v>113447</v>
      </c>
      <c r="L22" s="356">
        <v>113344</v>
      </c>
      <c r="M22" s="357">
        <f t="shared" si="4"/>
        <v>100.09087380011293</v>
      </c>
      <c r="N22" s="356">
        <v>284292</v>
      </c>
      <c r="O22" s="356">
        <f t="shared" si="6"/>
        <v>276932</v>
      </c>
      <c r="P22" s="357">
        <f t="shared" si="5"/>
        <v>102.65769214103101</v>
      </c>
      <c r="Q22" s="357"/>
      <c r="R22" s="374"/>
      <c r="S22" s="375"/>
      <c r="T22" s="376"/>
      <c r="U22" s="375"/>
      <c r="V22" s="375"/>
      <c r="X22" s="122"/>
      <c r="Y22" s="122"/>
      <c r="Z22" s="122"/>
      <c r="AA22" s="122"/>
      <c r="AB22" s="122"/>
      <c r="AC22" s="122"/>
      <c r="AD22" s="122"/>
      <c r="AE22" s="122"/>
      <c r="AF22" s="122"/>
      <c r="AG22" s="122"/>
      <c r="AH22" s="122"/>
      <c r="AI22" s="122"/>
      <c r="AJ22" s="122"/>
    </row>
    <row r="23" spans="1:36" ht="14.25" customHeight="1">
      <c r="A23" s="282" t="s">
        <v>116</v>
      </c>
      <c r="B23" s="358">
        <v>313212</v>
      </c>
      <c r="C23" s="356">
        <f t="shared" si="0"/>
        <v>287480</v>
      </c>
      <c r="D23" s="357">
        <f t="shared" si="1"/>
        <v>108.9508835397245</v>
      </c>
      <c r="E23" s="358">
        <v>106461</v>
      </c>
      <c r="F23" s="358">
        <v>74373</v>
      </c>
      <c r="G23" s="357">
        <f t="shared" si="2"/>
        <v>143.14468960509862</v>
      </c>
      <c r="H23" s="358">
        <v>206751</v>
      </c>
      <c r="I23" s="358">
        <v>213107</v>
      </c>
      <c r="J23" s="357">
        <f t="shared" si="3"/>
        <v>97.017460712224363</v>
      </c>
      <c r="K23" s="358">
        <v>791934</v>
      </c>
      <c r="L23" s="358">
        <v>790565</v>
      </c>
      <c r="M23" s="357">
        <f t="shared" si="4"/>
        <v>100.17316729174705</v>
      </c>
      <c r="N23" s="358">
        <v>1105146</v>
      </c>
      <c r="O23" s="356">
        <f>C23+L23</f>
        <v>1078045</v>
      </c>
      <c r="P23" s="357">
        <f t="shared" si="5"/>
        <v>102.51390248087974</v>
      </c>
      <c r="Q23" s="359"/>
      <c r="R23" s="374"/>
      <c r="S23" s="375"/>
      <c r="T23" s="376"/>
      <c r="U23" s="375"/>
      <c r="V23" s="375"/>
      <c r="X23" s="122"/>
      <c r="Y23" s="122"/>
      <c r="Z23" s="122"/>
      <c r="AA23" s="122"/>
      <c r="AB23" s="122"/>
      <c r="AC23" s="122"/>
      <c r="AD23" s="122"/>
      <c r="AE23" s="122"/>
      <c r="AF23" s="122"/>
      <c r="AG23" s="122"/>
      <c r="AH23" s="122"/>
      <c r="AI23" s="122"/>
      <c r="AJ23" s="122"/>
    </row>
    <row r="24" spans="1:36" ht="14.25" customHeight="1">
      <c r="A24" s="282" t="s">
        <v>80</v>
      </c>
      <c r="B24" s="356">
        <v>100197</v>
      </c>
      <c r="C24" s="356">
        <f t="shared" si="0"/>
        <v>105002</v>
      </c>
      <c r="D24" s="357">
        <f t="shared" si="1"/>
        <v>95.423896687682145</v>
      </c>
      <c r="E24" s="356">
        <v>1396</v>
      </c>
      <c r="F24" s="356">
        <v>1745</v>
      </c>
      <c r="G24" s="357">
        <f t="shared" si="2"/>
        <v>80</v>
      </c>
      <c r="H24" s="356">
        <v>98801</v>
      </c>
      <c r="I24" s="356">
        <v>103257</v>
      </c>
      <c r="J24" s="357">
        <f t="shared" si="3"/>
        <v>95.684554073815818</v>
      </c>
      <c r="K24" s="356">
        <v>43230</v>
      </c>
      <c r="L24" s="356">
        <v>45778</v>
      </c>
      <c r="M24" s="357">
        <f t="shared" si="4"/>
        <v>94.434007601904852</v>
      </c>
      <c r="N24" s="356">
        <v>143427</v>
      </c>
      <c r="O24" s="356">
        <f t="shared" si="6"/>
        <v>150780</v>
      </c>
      <c r="P24" s="357">
        <f t="shared" si="5"/>
        <v>95.123358535614813</v>
      </c>
      <c r="Q24" s="357"/>
      <c r="R24" s="374"/>
      <c r="S24" s="375"/>
      <c r="T24" s="376"/>
      <c r="U24" s="375"/>
      <c r="V24" s="375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2"/>
      <c r="AI24" s="122"/>
      <c r="AJ24" s="122"/>
    </row>
    <row r="25" spans="1:36">
      <c r="A25" s="282" t="s">
        <v>81</v>
      </c>
      <c r="B25" s="356">
        <v>201187</v>
      </c>
      <c r="C25" s="356">
        <f t="shared" si="0"/>
        <v>192520</v>
      </c>
      <c r="D25" s="357">
        <f t="shared" si="1"/>
        <v>104.5018699355911</v>
      </c>
      <c r="E25" s="356">
        <v>31026</v>
      </c>
      <c r="F25" s="356">
        <v>27992</v>
      </c>
      <c r="G25" s="357">
        <f t="shared" si="2"/>
        <v>110.83881108888254</v>
      </c>
      <c r="H25" s="356">
        <v>170161</v>
      </c>
      <c r="I25" s="356">
        <v>164528</v>
      </c>
      <c r="J25" s="357">
        <f t="shared" si="3"/>
        <v>103.42373334629971</v>
      </c>
      <c r="K25" s="356">
        <v>167527</v>
      </c>
      <c r="L25" s="356">
        <v>168518</v>
      </c>
      <c r="M25" s="357">
        <f t="shared" si="4"/>
        <v>99.41193225649485</v>
      </c>
      <c r="N25" s="356">
        <v>368714</v>
      </c>
      <c r="O25" s="356">
        <f t="shared" si="6"/>
        <v>361038</v>
      </c>
      <c r="P25" s="357">
        <f t="shared" si="5"/>
        <v>102.12609199031681</v>
      </c>
      <c r="Q25" s="357"/>
      <c r="R25" s="374"/>
      <c r="S25" s="375"/>
      <c r="T25" s="376"/>
      <c r="U25" s="375"/>
      <c r="V25" s="375"/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H25" s="122"/>
      <c r="AI25" s="122"/>
      <c r="AJ25" s="122"/>
    </row>
    <row r="26" spans="1:36">
      <c r="A26" s="282" t="s">
        <v>82</v>
      </c>
      <c r="B26" s="360" t="s">
        <v>147</v>
      </c>
      <c r="C26" s="360" t="s">
        <v>147</v>
      </c>
      <c r="D26" s="360" t="s">
        <v>147</v>
      </c>
      <c r="E26" s="360" t="s">
        <v>147</v>
      </c>
      <c r="F26" s="360" t="s">
        <v>147</v>
      </c>
      <c r="G26" s="360" t="s">
        <v>147</v>
      </c>
      <c r="H26" s="360" t="s">
        <v>147</v>
      </c>
      <c r="I26" s="356" t="s">
        <v>147</v>
      </c>
      <c r="J26" s="360" t="s">
        <v>147</v>
      </c>
      <c r="K26" s="356">
        <v>174</v>
      </c>
      <c r="L26" s="356">
        <v>156</v>
      </c>
      <c r="M26" s="357">
        <f t="shared" si="4"/>
        <v>111.53846153846153</v>
      </c>
      <c r="N26" s="356">
        <v>174</v>
      </c>
      <c r="O26" s="356">
        <f>L26</f>
        <v>156</v>
      </c>
      <c r="P26" s="357">
        <f t="shared" si="5"/>
        <v>111.53846153846153</v>
      </c>
      <c r="Q26" s="357"/>
      <c r="R26" s="374"/>
      <c r="S26" s="375"/>
      <c r="T26" s="376"/>
      <c r="U26" s="382"/>
      <c r="V26" s="382"/>
      <c r="X26" s="122"/>
      <c r="Y26" s="122"/>
      <c r="Z26" s="122"/>
      <c r="AA26" s="122"/>
      <c r="AB26" s="122"/>
      <c r="AC26" s="122"/>
      <c r="AD26" s="122"/>
      <c r="AE26" s="122"/>
      <c r="AF26" s="122"/>
      <c r="AG26" s="122"/>
      <c r="AH26" s="122"/>
      <c r="AI26" s="122"/>
      <c r="AJ26" s="122"/>
    </row>
    <row r="27" spans="1:36">
      <c r="A27" s="282" t="s">
        <v>83</v>
      </c>
      <c r="B27" s="360" t="s">
        <v>147</v>
      </c>
      <c r="C27" s="360" t="s">
        <v>147</v>
      </c>
      <c r="D27" s="360" t="s">
        <v>147</v>
      </c>
      <c r="E27" s="361" t="s">
        <v>147</v>
      </c>
      <c r="F27" s="361" t="s">
        <v>147</v>
      </c>
      <c r="G27" s="360" t="s">
        <v>147</v>
      </c>
      <c r="H27" s="361" t="s">
        <v>147</v>
      </c>
      <c r="I27" s="144"/>
      <c r="J27" s="360" t="s">
        <v>147</v>
      </c>
      <c r="K27" s="254">
        <v>1836</v>
      </c>
      <c r="L27" s="254">
        <v>1848</v>
      </c>
      <c r="M27" s="357">
        <f t="shared" si="4"/>
        <v>99.350649350649348</v>
      </c>
      <c r="N27" s="254">
        <v>1836</v>
      </c>
      <c r="O27" s="356">
        <f>L27</f>
        <v>1848</v>
      </c>
      <c r="P27" s="357">
        <f t="shared" si="5"/>
        <v>99.350649350649348</v>
      </c>
      <c r="Q27" s="357"/>
      <c r="R27" s="374"/>
      <c r="S27" s="382"/>
      <c r="T27" s="382"/>
      <c r="U27" s="382"/>
      <c r="V27" s="382"/>
      <c r="X27" s="122"/>
      <c r="Y27" s="122"/>
      <c r="Z27" s="122"/>
      <c r="AA27" s="122"/>
      <c r="AB27" s="122"/>
      <c r="AC27" s="122"/>
      <c r="AD27" s="122"/>
      <c r="AE27" s="122"/>
      <c r="AF27" s="122"/>
      <c r="AG27" s="122"/>
      <c r="AH27" s="122"/>
      <c r="AI27" s="122"/>
      <c r="AJ27" s="122"/>
    </row>
    <row r="28" spans="1:36">
      <c r="A28" s="283" t="s">
        <v>84</v>
      </c>
      <c r="B28" s="362">
        <v>17035</v>
      </c>
      <c r="C28" s="362">
        <f t="shared" si="0"/>
        <v>14443</v>
      </c>
      <c r="D28" s="363">
        <f t="shared" si="1"/>
        <v>117.94641002561794</v>
      </c>
      <c r="E28" s="362">
        <v>8714</v>
      </c>
      <c r="F28" s="364">
        <v>8231</v>
      </c>
      <c r="G28" s="363">
        <f t="shared" si="2"/>
        <v>105.86805977402503</v>
      </c>
      <c r="H28" s="362">
        <v>8321</v>
      </c>
      <c r="I28" s="364">
        <v>6212</v>
      </c>
      <c r="J28" s="363">
        <f t="shared" si="3"/>
        <v>133.9504185447521</v>
      </c>
      <c r="K28" s="362">
        <v>73706</v>
      </c>
      <c r="L28" s="362">
        <v>82933</v>
      </c>
      <c r="M28" s="363">
        <f t="shared" si="4"/>
        <v>88.874151423438192</v>
      </c>
      <c r="N28" s="362">
        <v>90741</v>
      </c>
      <c r="O28" s="362">
        <f t="shared" si="6"/>
        <v>97376</v>
      </c>
      <c r="P28" s="363">
        <f t="shared" si="5"/>
        <v>93.186206046664481</v>
      </c>
      <c r="Q28" s="357"/>
      <c r="R28" s="374"/>
      <c r="S28" s="375"/>
      <c r="T28" s="376"/>
      <c r="U28" s="375"/>
      <c r="V28" s="375"/>
      <c r="X28" s="122"/>
      <c r="Y28" s="122"/>
      <c r="Z28" s="122"/>
      <c r="AA28" s="122"/>
      <c r="AB28" s="122"/>
      <c r="AC28" s="122"/>
      <c r="AD28" s="122"/>
      <c r="AE28" s="122"/>
      <c r="AF28" s="122"/>
      <c r="AG28" s="122"/>
      <c r="AH28" s="122"/>
      <c r="AI28" s="122"/>
      <c r="AJ28" s="122"/>
    </row>
    <row r="29" spans="1:36">
      <c r="A29" s="66"/>
      <c r="B29" s="66"/>
      <c r="C29" s="66"/>
      <c r="D29" s="66"/>
      <c r="E29" s="66"/>
      <c r="F29" s="66"/>
      <c r="G29" s="66"/>
      <c r="H29" s="66"/>
      <c r="I29" s="66"/>
      <c r="J29" s="67"/>
      <c r="K29" s="66"/>
      <c r="L29" s="284"/>
      <c r="M29" s="67"/>
      <c r="N29" s="144"/>
      <c r="O29" s="131"/>
      <c r="P29" s="131"/>
      <c r="Q29" s="131"/>
    </row>
    <row r="30" spans="1:36" ht="14.25" customHeight="1">
      <c r="A30" s="461" t="s">
        <v>131</v>
      </c>
      <c r="B30" s="461"/>
      <c r="C30" s="461"/>
      <c r="D30" s="461"/>
      <c r="E30" s="461"/>
      <c r="F30" s="461"/>
      <c r="G30" s="461"/>
      <c r="H30" s="461"/>
      <c r="I30" s="461"/>
      <c r="J30" s="461"/>
      <c r="K30" s="461"/>
      <c r="L30" s="461"/>
      <c r="M30" s="461"/>
      <c r="N30" s="461"/>
      <c r="O30" s="461"/>
      <c r="P30" s="461"/>
    </row>
    <row r="31" spans="1:36">
      <c r="A31" s="82"/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O31" s="144"/>
      <c r="P31" s="83" t="s">
        <v>102</v>
      </c>
    </row>
    <row r="32" spans="1:36" ht="15.75" customHeight="1">
      <c r="A32" s="423"/>
      <c r="B32" s="413" t="s">
        <v>113</v>
      </c>
      <c r="C32" s="413"/>
      <c r="D32" s="413"/>
      <c r="E32" s="414" t="s">
        <v>59</v>
      </c>
      <c r="F32" s="415"/>
      <c r="G32" s="415"/>
      <c r="H32" s="415"/>
      <c r="I32" s="415"/>
      <c r="J32" s="415"/>
      <c r="K32" s="417" t="s">
        <v>120</v>
      </c>
      <c r="L32" s="418"/>
      <c r="M32" s="419"/>
      <c r="N32" s="413" t="s">
        <v>60</v>
      </c>
      <c r="O32" s="413"/>
      <c r="P32" s="414"/>
    </row>
    <row r="33" spans="1:22" ht="35.25" customHeight="1">
      <c r="A33" s="423"/>
      <c r="B33" s="413"/>
      <c r="C33" s="413"/>
      <c r="D33" s="413"/>
      <c r="E33" s="413" t="s">
        <v>58</v>
      </c>
      <c r="F33" s="413"/>
      <c r="G33" s="413"/>
      <c r="H33" s="413" t="s">
        <v>57</v>
      </c>
      <c r="I33" s="413"/>
      <c r="J33" s="413"/>
      <c r="K33" s="420"/>
      <c r="L33" s="421"/>
      <c r="M33" s="422"/>
      <c r="N33" s="413"/>
      <c r="O33" s="413"/>
      <c r="P33" s="414"/>
    </row>
    <row r="34" spans="1:22" ht="40.5" customHeight="1">
      <c r="A34" s="423"/>
      <c r="B34" s="342" t="s">
        <v>210</v>
      </c>
      <c r="C34" s="342" t="s">
        <v>139</v>
      </c>
      <c r="D34" s="191" t="s">
        <v>211</v>
      </c>
      <c r="E34" s="342" t="s">
        <v>210</v>
      </c>
      <c r="F34" s="342" t="s">
        <v>139</v>
      </c>
      <c r="G34" s="191" t="s">
        <v>211</v>
      </c>
      <c r="H34" s="342" t="s">
        <v>210</v>
      </c>
      <c r="I34" s="342" t="s">
        <v>139</v>
      </c>
      <c r="J34" s="191" t="s">
        <v>211</v>
      </c>
      <c r="K34" s="342" t="s">
        <v>210</v>
      </c>
      <c r="L34" s="342" t="s">
        <v>139</v>
      </c>
      <c r="M34" s="191" t="s">
        <v>211</v>
      </c>
      <c r="N34" s="342" t="s">
        <v>210</v>
      </c>
      <c r="O34" s="342" t="s">
        <v>139</v>
      </c>
      <c r="P34" s="210" t="s">
        <v>211</v>
      </c>
      <c r="Q34" s="122"/>
      <c r="R34" s="122"/>
      <c r="S34" s="122"/>
      <c r="T34" s="212"/>
      <c r="U34" s="122"/>
    </row>
    <row r="35" spans="1:22">
      <c r="A35" s="44" t="s">
        <v>64</v>
      </c>
      <c r="B35" s="343">
        <f>E35+H35</f>
        <v>2407212</v>
      </c>
      <c r="C35" s="284">
        <f>F35+I35</f>
        <v>2366541</v>
      </c>
      <c r="D35" s="285">
        <f>B35/C35%</f>
        <v>101.7185842121476</v>
      </c>
      <c r="E35" s="284">
        <v>354903</v>
      </c>
      <c r="F35" s="284">
        <v>350317</v>
      </c>
      <c r="G35" s="285">
        <f>E35/F35%</f>
        <v>101.30910004367473</v>
      </c>
      <c r="H35" s="284">
        <v>2052309</v>
      </c>
      <c r="I35" s="284">
        <v>2016224</v>
      </c>
      <c r="J35" s="285">
        <f>H35/I35%</f>
        <v>101.78973169647816</v>
      </c>
      <c r="K35" s="284">
        <v>2064162</v>
      </c>
      <c r="L35" s="284">
        <v>1993831</v>
      </c>
      <c r="M35" s="285">
        <f>K35/L35%</f>
        <v>103.52743035894215</v>
      </c>
      <c r="N35" s="284">
        <v>4471374</v>
      </c>
      <c r="O35" s="284">
        <v>4360372</v>
      </c>
      <c r="P35" s="285">
        <f>N35/O35%</f>
        <v>102.54570022924649</v>
      </c>
      <c r="Q35" s="356"/>
      <c r="R35" s="357"/>
      <c r="S35" s="356"/>
      <c r="T35" s="254"/>
      <c r="U35" s="357"/>
      <c r="V35" s="357"/>
    </row>
    <row r="36" spans="1:22">
      <c r="A36" s="137" t="s">
        <v>65</v>
      </c>
      <c r="B36" s="284">
        <f t="shared" ref="B36:B55" si="7">E36+H36</f>
        <v>255791</v>
      </c>
      <c r="C36" s="284">
        <f t="shared" ref="C36:C55" si="8">F36+I36</f>
        <v>242184</v>
      </c>
      <c r="D36" s="285">
        <f t="shared" ref="D36:D55" si="9">B36/C36%</f>
        <v>105.61845538929079</v>
      </c>
      <c r="E36" s="284">
        <v>14029</v>
      </c>
      <c r="F36" s="284">
        <v>11695</v>
      </c>
      <c r="G36" s="285">
        <f t="shared" ref="G36:G55" si="10">E36/F36%</f>
        <v>119.95724668661821</v>
      </c>
      <c r="H36" s="284">
        <v>241762</v>
      </c>
      <c r="I36" s="284">
        <v>230489</v>
      </c>
      <c r="J36" s="285">
        <f t="shared" ref="J36:J55" si="11">H36/I36%</f>
        <v>104.89090585667863</v>
      </c>
      <c r="K36" s="284">
        <v>164045</v>
      </c>
      <c r="L36" s="284">
        <v>156195</v>
      </c>
      <c r="M36" s="285">
        <f t="shared" ref="M36:M55" si="12">K36/L36%</f>
        <v>105.02576907071288</v>
      </c>
      <c r="N36" s="286">
        <v>419836</v>
      </c>
      <c r="O36" s="286">
        <v>398379</v>
      </c>
      <c r="P36" s="285">
        <f t="shared" ref="P36:P55" si="13">N36/O36%</f>
        <v>105.38607707735599</v>
      </c>
      <c r="Q36" s="356"/>
      <c r="R36" s="357"/>
      <c r="S36" s="356"/>
      <c r="T36" s="254"/>
      <c r="U36" s="357"/>
      <c r="V36" s="357"/>
    </row>
    <row r="37" spans="1:22">
      <c r="A37" s="142" t="s">
        <v>66</v>
      </c>
      <c r="B37" s="284">
        <f t="shared" si="7"/>
        <v>86746</v>
      </c>
      <c r="C37" s="284">
        <f t="shared" si="8"/>
        <v>86618</v>
      </c>
      <c r="D37" s="285">
        <f t="shared" si="9"/>
        <v>100.14777528920087</v>
      </c>
      <c r="E37" s="284">
        <v>43332</v>
      </c>
      <c r="F37" s="284">
        <v>40612</v>
      </c>
      <c r="G37" s="285">
        <f t="shared" si="10"/>
        <v>106.69752782428839</v>
      </c>
      <c r="H37" s="284">
        <v>43414</v>
      </c>
      <c r="I37" s="284">
        <v>46006</v>
      </c>
      <c r="J37" s="285">
        <f t="shared" si="11"/>
        <v>94.365952267095594</v>
      </c>
      <c r="K37" s="284">
        <v>95797</v>
      </c>
      <c r="L37" s="284">
        <v>97474</v>
      </c>
      <c r="M37" s="285">
        <f t="shared" si="12"/>
        <v>98.279541210989592</v>
      </c>
      <c r="N37" s="286">
        <v>182543</v>
      </c>
      <c r="O37" s="286">
        <v>184092</v>
      </c>
      <c r="P37" s="285">
        <f t="shared" si="13"/>
        <v>99.158572887469305</v>
      </c>
      <c r="Q37" s="356"/>
      <c r="R37" s="357"/>
      <c r="S37" s="356"/>
      <c r="T37" s="254"/>
      <c r="U37" s="357"/>
      <c r="V37" s="357"/>
    </row>
    <row r="38" spans="1:22">
      <c r="A38" s="142" t="s">
        <v>67</v>
      </c>
      <c r="B38" s="284">
        <f t="shared" si="7"/>
        <v>226963</v>
      </c>
      <c r="C38" s="284">
        <f t="shared" si="8"/>
        <v>231908</v>
      </c>
      <c r="D38" s="285">
        <f t="shared" si="9"/>
        <v>97.867688911119927</v>
      </c>
      <c r="E38" s="284">
        <v>19802</v>
      </c>
      <c r="F38" s="284">
        <v>23136</v>
      </c>
      <c r="G38" s="285">
        <f t="shared" si="10"/>
        <v>85.589557399723375</v>
      </c>
      <c r="H38" s="284">
        <v>207161</v>
      </c>
      <c r="I38" s="284">
        <v>208772</v>
      </c>
      <c r="J38" s="285">
        <f t="shared" si="11"/>
        <v>99.228344797195035</v>
      </c>
      <c r="K38" s="284">
        <v>127146</v>
      </c>
      <c r="L38" s="284">
        <v>130111</v>
      </c>
      <c r="M38" s="285">
        <f t="shared" si="12"/>
        <v>97.721176533882613</v>
      </c>
      <c r="N38" s="286">
        <v>354109</v>
      </c>
      <c r="O38" s="286">
        <v>362019</v>
      </c>
      <c r="P38" s="285">
        <f t="shared" si="13"/>
        <v>97.815031807722804</v>
      </c>
      <c r="Q38" s="356"/>
      <c r="R38" s="357"/>
      <c r="S38" s="356"/>
      <c r="T38" s="254"/>
      <c r="U38" s="357"/>
      <c r="V38" s="357"/>
    </row>
    <row r="39" spans="1:22">
      <c r="A39" s="142" t="s">
        <v>68</v>
      </c>
      <c r="B39" s="284">
        <f t="shared" si="7"/>
        <v>183313</v>
      </c>
      <c r="C39" s="284">
        <f t="shared" si="8"/>
        <v>178566</v>
      </c>
      <c r="D39" s="285">
        <f t="shared" si="9"/>
        <v>102.65840081538478</v>
      </c>
      <c r="E39" s="284">
        <v>28536</v>
      </c>
      <c r="F39" s="284">
        <v>28346</v>
      </c>
      <c r="G39" s="285">
        <f t="shared" si="10"/>
        <v>100.67028857687153</v>
      </c>
      <c r="H39" s="284">
        <v>154777</v>
      </c>
      <c r="I39" s="284">
        <v>150220</v>
      </c>
      <c r="J39" s="285">
        <f t="shared" si="11"/>
        <v>103.03355079217148</v>
      </c>
      <c r="K39" s="284">
        <v>152398</v>
      </c>
      <c r="L39" s="284">
        <v>145181</v>
      </c>
      <c r="M39" s="285">
        <f t="shared" si="12"/>
        <v>104.97103615486876</v>
      </c>
      <c r="N39" s="286">
        <v>335711</v>
      </c>
      <c r="O39" s="286">
        <v>323747</v>
      </c>
      <c r="P39" s="285">
        <f t="shared" si="13"/>
        <v>103.69547825925801</v>
      </c>
      <c r="Q39" s="356"/>
      <c r="R39" s="357"/>
      <c r="S39" s="356"/>
      <c r="T39" s="254"/>
      <c r="U39" s="357"/>
      <c r="V39" s="357"/>
    </row>
    <row r="40" spans="1:22">
      <c r="A40" s="142" t="s">
        <v>69</v>
      </c>
      <c r="B40" s="284">
        <f t="shared" si="7"/>
        <v>72511</v>
      </c>
      <c r="C40" s="284">
        <f t="shared" si="8"/>
        <v>68632</v>
      </c>
      <c r="D40" s="285">
        <f t="shared" si="9"/>
        <v>105.65188250378831</v>
      </c>
      <c r="E40" s="284">
        <v>2276</v>
      </c>
      <c r="F40" s="284">
        <v>1825</v>
      </c>
      <c r="G40" s="285">
        <f t="shared" si="10"/>
        <v>124.71232876712328</v>
      </c>
      <c r="H40" s="284">
        <v>70235</v>
      </c>
      <c r="I40" s="284">
        <v>66807</v>
      </c>
      <c r="J40" s="285">
        <f t="shared" si="11"/>
        <v>105.13119882647027</v>
      </c>
      <c r="K40" s="284">
        <v>64117</v>
      </c>
      <c r="L40" s="284">
        <v>61157</v>
      </c>
      <c r="M40" s="285">
        <f t="shared" si="12"/>
        <v>104.84000196216294</v>
      </c>
      <c r="N40" s="286">
        <v>136628</v>
      </c>
      <c r="O40" s="286">
        <v>129789</v>
      </c>
      <c r="P40" s="285">
        <f t="shared" si="13"/>
        <v>105.26932174529428</v>
      </c>
      <c r="Q40" s="356"/>
      <c r="R40" s="357"/>
      <c r="S40" s="356"/>
      <c r="T40" s="254"/>
      <c r="U40" s="357"/>
      <c r="V40" s="357"/>
    </row>
    <row r="41" spans="1:22">
      <c r="A41" s="142" t="s">
        <v>70</v>
      </c>
      <c r="B41" s="284">
        <f t="shared" si="7"/>
        <v>398335</v>
      </c>
      <c r="C41" s="284">
        <f t="shared" si="8"/>
        <v>373101</v>
      </c>
      <c r="D41" s="285">
        <f t="shared" si="9"/>
        <v>106.76331609939399</v>
      </c>
      <c r="E41" s="284">
        <v>44547</v>
      </c>
      <c r="F41" s="284">
        <v>43489</v>
      </c>
      <c r="G41" s="285">
        <f t="shared" si="10"/>
        <v>102.43279909862264</v>
      </c>
      <c r="H41" s="284">
        <v>353788</v>
      </c>
      <c r="I41" s="284">
        <v>329612</v>
      </c>
      <c r="J41" s="285">
        <f t="shared" si="11"/>
        <v>107.33468441682949</v>
      </c>
      <c r="K41" s="284">
        <v>127722</v>
      </c>
      <c r="L41" s="284">
        <v>118652</v>
      </c>
      <c r="M41" s="285">
        <f t="shared" si="12"/>
        <v>107.64420321612783</v>
      </c>
      <c r="N41" s="286">
        <v>526057</v>
      </c>
      <c r="O41" s="286">
        <v>491753</v>
      </c>
      <c r="P41" s="285">
        <f t="shared" si="13"/>
        <v>106.97585983207017</v>
      </c>
      <c r="Q41" s="356"/>
      <c r="R41" s="357"/>
      <c r="S41" s="356"/>
      <c r="T41" s="254"/>
      <c r="U41" s="357"/>
      <c r="V41" s="357"/>
    </row>
    <row r="42" spans="1:22">
      <c r="A42" s="142" t="s">
        <v>71</v>
      </c>
      <c r="B42" s="284">
        <f t="shared" si="7"/>
        <v>98235</v>
      </c>
      <c r="C42" s="284">
        <f t="shared" si="8"/>
        <v>97416</v>
      </c>
      <c r="D42" s="285">
        <f t="shared" si="9"/>
        <v>100.84072431633408</v>
      </c>
      <c r="E42" s="284">
        <v>9327</v>
      </c>
      <c r="F42" s="284">
        <v>9536</v>
      </c>
      <c r="G42" s="285">
        <f t="shared" si="10"/>
        <v>97.808305369127524</v>
      </c>
      <c r="H42" s="284">
        <v>88908</v>
      </c>
      <c r="I42" s="284">
        <v>87880</v>
      </c>
      <c r="J42" s="285">
        <f t="shared" si="11"/>
        <v>101.16977696859354</v>
      </c>
      <c r="K42" s="284">
        <v>113195</v>
      </c>
      <c r="L42" s="284">
        <v>107328</v>
      </c>
      <c r="M42" s="285">
        <f t="shared" si="12"/>
        <v>105.46642069171139</v>
      </c>
      <c r="N42" s="286">
        <v>211430</v>
      </c>
      <c r="O42" s="286">
        <v>204744</v>
      </c>
      <c r="P42" s="285">
        <f t="shared" si="13"/>
        <v>103.26554135896534</v>
      </c>
      <c r="Q42" s="356"/>
      <c r="R42" s="357"/>
      <c r="S42" s="356"/>
      <c r="T42" s="254"/>
      <c r="U42" s="357"/>
      <c r="V42" s="357"/>
    </row>
    <row r="43" spans="1:22">
      <c r="A43" s="142" t="s">
        <v>72</v>
      </c>
      <c r="B43" s="284">
        <f t="shared" si="7"/>
        <v>140657</v>
      </c>
      <c r="C43" s="284">
        <f t="shared" si="8"/>
        <v>139314</v>
      </c>
      <c r="D43" s="285">
        <f t="shared" si="9"/>
        <v>100.96400936015044</v>
      </c>
      <c r="E43" s="284">
        <v>13943</v>
      </c>
      <c r="F43" s="284">
        <v>13498</v>
      </c>
      <c r="G43" s="285">
        <f t="shared" si="10"/>
        <v>103.29678470884576</v>
      </c>
      <c r="H43" s="284">
        <v>126714</v>
      </c>
      <c r="I43" s="284">
        <v>125816</v>
      </c>
      <c r="J43" s="285">
        <f t="shared" si="11"/>
        <v>100.71374070070578</v>
      </c>
      <c r="K43" s="284">
        <v>126859</v>
      </c>
      <c r="L43" s="284">
        <v>108365</v>
      </c>
      <c r="M43" s="285">
        <f t="shared" si="12"/>
        <v>117.06639597656068</v>
      </c>
      <c r="N43" s="286">
        <v>267516</v>
      </c>
      <c r="O43" s="286">
        <v>247679</v>
      </c>
      <c r="P43" s="285">
        <f t="shared" si="13"/>
        <v>108.00915701371534</v>
      </c>
      <c r="Q43" s="356"/>
      <c r="R43" s="357"/>
      <c r="S43" s="356"/>
      <c r="T43" s="254"/>
      <c r="U43" s="357"/>
      <c r="V43" s="357"/>
    </row>
    <row r="44" spans="1:22">
      <c r="A44" s="142" t="s">
        <v>73</v>
      </c>
      <c r="B44" s="284">
        <f t="shared" si="7"/>
        <v>154117</v>
      </c>
      <c r="C44" s="284">
        <f t="shared" si="8"/>
        <v>156908</v>
      </c>
      <c r="D44" s="285">
        <f t="shared" si="9"/>
        <v>98.221250669181941</v>
      </c>
      <c r="E44" s="284">
        <v>10211</v>
      </c>
      <c r="F44" s="284">
        <v>10927</v>
      </c>
      <c r="G44" s="285">
        <f t="shared" si="10"/>
        <v>93.447423812574357</v>
      </c>
      <c r="H44" s="284">
        <v>143906</v>
      </c>
      <c r="I44" s="284">
        <v>145981</v>
      </c>
      <c r="J44" s="285">
        <f t="shared" si="11"/>
        <v>98.578582144251655</v>
      </c>
      <c r="K44" s="284">
        <v>91633</v>
      </c>
      <c r="L44" s="284">
        <v>91102</v>
      </c>
      <c r="M44" s="285">
        <f t="shared" si="12"/>
        <v>100.58286316436522</v>
      </c>
      <c r="N44" s="286">
        <v>245750</v>
      </c>
      <c r="O44" s="286">
        <v>248010</v>
      </c>
      <c r="P44" s="285">
        <f t="shared" si="13"/>
        <v>99.088746421515268</v>
      </c>
      <c r="Q44" s="356"/>
      <c r="R44" s="357"/>
      <c r="S44" s="356"/>
      <c r="T44" s="254"/>
      <c r="U44" s="357"/>
      <c r="V44" s="357"/>
    </row>
    <row r="45" spans="1:22">
      <c r="A45" s="142" t="s">
        <v>74</v>
      </c>
      <c r="B45" s="284">
        <f t="shared" si="7"/>
        <v>117211</v>
      </c>
      <c r="C45" s="284">
        <f t="shared" si="8"/>
        <v>112389</v>
      </c>
      <c r="D45" s="285">
        <f t="shared" si="9"/>
        <v>104.29045547162087</v>
      </c>
      <c r="E45" s="284">
        <v>41754</v>
      </c>
      <c r="F45" s="284">
        <v>38219</v>
      </c>
      <c r="G45" s="285">
        <f t="shared" si="10"/>
        <v>109.24932625134096</v>
      </c>
      <c r="H45" s="284">
        <v>75457</v>
      </c>
      <c r="I45" s="284">
        <v>74170</v>
      </c>
      <c r="J45" s="285">
        <f t="shared" si="11"/>
        <v>101.73520291222866</v>
      </c>
      <c r="K45" s="284">
        <v>88081</v>
      </c>
      <c r="L45" s="284">
        <v>90276</v>
      </c>
      <c r="M45" s="285">
        <f t="shared" si="12"/>
        <v>97.568567504098539</v>
      </c>
      <c r="N45" s="286">
        <v>205292</v>
      </c>
      <c r="O45" s="286">
        <v>202665</v>
      </c>
      <c r="P45" s="285">
        <f t="shared" si="13"/>
        <v>101.29622776503096</v>
      </c>
      <c r="Q45" s="356"/>
      <c r="R45" s="357"/>
      <c r="S45" s="356"/>
      <c r="T45" s="254"/>
      <c r="U45" s="357"/>
      <c r="V45" s="357"/>
    </row>
    <row r="46" spans="1:22">
      <c r="A46" s="142" t="s">
        <v>75</v>
      </c>
      <c r="B46" s="284">
        <f t="shared" si="7"/>
        <v>88921</v>
      </c>
      <c r="C46" s="284">
        <f t="shared" si="8"/>
        <v>94390</v>
      </c>
      <c r="D46" s="285">
        <f t="shared" si="9"/>
        <v>94.205954020553023</v>
      </c>
      <c r="E46" s="284">
        <v>2048</v>
      </c>
      <c r="F46" s="284">
        <v>2030</v>
      </c>
      <c r="G46" s="285">
        <f t="shared" si="10"/>
        <v>100.88669950738915</v>
      </c>
      <c r="H46" s="284">
        <v>86873</v>
      </c>
      <c r="I46" s="284">
        <v>92360</v>
      </c>
      <c r="J46" s="285">
        <f t="shared" si="11"/>
        <v>94.059116500649623</v>
      </c>
      <c r="K46" s="284">
        <v>133590</v>
      </c>
      <c r="L46" s="284">
        <v>126922</v>
      </c>
      <c r="M46" s="285">
        <f t="shared" si="12"/>
        <v>105.25362033374829</v>
      </c>
      <c r="N46" s="286">
        <v>222511</v>
      </c>
      <c r="O46" s="286">
        <v>221312</v>
      </c>
      <c r="P46" s="285">
        <f t="shared" si="13"/>
        <v>100.54176908617698</v>
      </c>
      <c r="Q46" s="356"/>
      <c r="R46" s="357"/>
      <c r="S46" s="356"/>
      <c r="T46" s="254"/>
      <c r="U46" s="357"/>
      <c r="V46" s="357"/>
    </row>
    <row r="47" spans="1:22">
      <c r="A47" s="142" t="s">
        <v>76</v>
      </c>
      <c r="B47" s="284">
        <f>H47</f>
        <v>5492</v>
      </c>
      <c r="C47" s="284">
        <f>I47</f>
        <v>5038</v>
      </c>
      <c r="D47" s="285">
        <f t="shared" si="9"/>
        <v>109.01151250496228</v>
      </c>
      <c r="E47" s="284" t="s">
        <v>147</v>
      </c>
      <c r="F47" s="284" t="s">
        <v>147</v>
      </c>
      <c r="G47" s="285" t="s">
        <v>147</v>
      </c>
      <c r="H47" s="284">
        <v>5492</v>
      </c>
      <c r="I47" s="284">
        <v>5038</v>
      </c>
      <c r="J47" s="285">
        <f t="shared" si="11"/>
        <v>109.01151250496228</v>
      </c>
      <c r="K47" s="284">
        <v>7868</v>
      </c>
      <c r="L47" s="284">
        <v>7990</v>
      </c>
      <c r="M47" s="285">
        <f t="shared" si="12"/>
        <v>98.473091364205246</v>
      </c>
      <c r="N47" s="286">
        <v>13360</v>
      </c>
      <c r="O47" s="286">
        <v>13028</v>
      </c>
      <c r="P47" s="285">
        <f t="shared" si="13"/>
        <v>102.54835738409579</v>
      </c>
      <c r="Q47" s="356"/>
      <c r="R47" s="357"/>
      <c r="S47" s="356"/>
      <c r="T47" s="254"/>
      <c r="U47" s="357"/>
      <c r="V47" s="357"/>
    </row>
    <row r="48" spans="1:22">
      <c r="A48" s="142" t="s">
        <v>77</v>
      </c>
      <c r="B48" s="284">
        <f t="shared" si="7"/>
        <v>166888</v>
      </c>
      <c r="C48" s="284">
        <f t="shared" si="8"/>
        <v>166716</v>
      </c>
      <c r="D48" s="285">
        <f t="shared" si="9"/>
        <v>100.10316946183929</v>
      </c>
      <c r="E48" s="284">
        <v>33183</v>
      </c>
      <c r="F48" s="284">
        <v>32717</v>
      </c>
      <c r="G48" s="285">
        <f t="shared" si="10"/>
        <v>101.42433597212458</v>
      </c>
      <c r="H48" s="284">
        <v>133705</v>
      </c>
      <c r="I48" s="284">
        <v>133999</v>
      </c>
      <c r="J48" s="285">
        <f t="shared" si="11"/>
        <v>99.780595377577441</v>
      </c>
      <c r="K48" s="284">
        <v>96909</v>
      </c>
      <c r="L48" s="284">
        <v>97060</v>
      </c>
      <c r="M48" s="285">
        <f t="shared" si="12"/>
        <v>99.844426128168138</v>
      </c>
      <c r="N48" s="286">
        <v>263797</v>
      </c>
      <c r="O48" s="286">
        <v>263776</v>
      </c>
      <c r="P48" s="285">
        <f t="shared" si="13"/>
        <v>100.00796130049739</v>
      </c>
      <c r="Q48" s="356"/>
      <c r="R48" s="357"/>
      <c r="S48" s="356"/>
      <c r="T48" s="254"/>
      <c r="U48" s="357"/>
      <c r="V48" s="357"/>
    </row>
    <row r="49" spans="1:35">
      <c r="A49" s="142" t="s">
        <v>78</v>
      </c>
      <c r="B49" s="284">
        <f t="shared" si="7"/>
        <v>80209</v>
      </c>
      <c r="C49" s="284">
        <f t="shared" si="8"/>
        <v>77319</v>
      </c>
      <c r="D49" s="285">
        <f t="shared" si="9"/>
        <v>103.73776174032255</v>
      </c>
      <c r="E49" s="284">
        <v>49924</v>
      </c>
      <c r="F49" s="284">
        <v>47782</v>
      </c>
      <c r="G49" s="285">
        <f t="shared" si="10"/>
        <v>104.48285965426311</v>
      </c>
      <c r="H49" s="284">
        <v>30285</v>
      </c>
      <c r="I49" s="284">
        <v>29537</v>
      </c>
      <c r="J49" s="285">
        <f t="shared" si="11"/>
        <v>102.53241696854792</v>
      </c>
      <c r="K49" s="284">
        <v>63410</v>
      </c>
      <c r="L49" s="284">
        <v>62881</v>
      </c>
      <c r="M49" s="285">
        <f t="shared" si="12"/>
        <v>100.84127160827596</v>
      </c>
      <c r="N49" s="286">
        <v>143619</v>
      </c>
      <c r="O49" s="286">
        <v>140200</v>
      </c>
      <c r="P49" s="285">
        <f t="shared" si="13"/>
        <v>102.43865905848787</v>
      </c>
      <c r="Q49" s="356"/>
      <c r="R49" s="357"/>
      <c r="S49" s="356"/>
      <c r="T49" s="254"/>
      <c r="U49" s="357"/>
      <c r="V49" s="357"/>
    </row>
    <row r="50" spans="1:35">
      <c r="A50" s="142" t="s">
        <v>79</v>
      </c>
      <c r="B50" s="284">
        <f t="shared" si="7"/>
        <v>149553</v>
      </c>
      <c r="C50" s="284">
        <f t="shared" si="8"/>
        <v>153021</v>
      </c>
      <c r="D50" s="285">
        <f t="shared" si="9"/>
        <v>97.733644401748776</v>
      </c>
      <c r="E50" s="284">
        <v>25709</v>
      </c>
      <c r="F50" s="284">
        <v>30526</v>
      </c>
      <c r="G50" s="285">
        <f t="shared" si="10"/>
        <v>84.220009172508682</v>
      </c>
      <c r="H50" s="284">
        <v>123844</v>
      </c>
      <c r="I50" s="284">
        <v>122495</v>
      </c>
      <c r="J50" s="285">
        <f t="shared" si="11"/>
        <v>101.10126943956895</v>
      </c>
      <c r="K50" s="284">
        <v>449673</v>
      </c>
      <c r="L50" s="284">
        <v>435743</v>
      </c>
      <c r="M50" s="285">
        <f t="shared" si="12"/>
        <v>103.19683850342977</v>
      </c>
      <c r="N50" s="286">
        <v>599226</v>
      </c>
      <c r="O50" s="286">
        <v>588764</v>
      </c>
      <c r="P50" s="285">
        <f t="shared" si="13"/>
        <v>101.7769428837361</v>
      </c>
      <c r="Q50" s="356"/>
      <c r="R50" s="357"/>
      <c r="S50" s="356"/>
      <c r="T50" s="254"/>
      <c r="U50" s="357"/>
      <c r="V50" s="357"/>
    </row>
    <row r="51" spans="1:35" s="287" customFormat="1" ht="14.25">
      <c r="A51" s="137" t="s">
        <v>80</v>
      </c>
      <c r="B51" s="284">
        <f t="shared" si="7"/>
        <v>64412</v>
      </c>
      <c r="C51" s="284">
        <f t="shared" si="8"/>
        <v>70060</v>
      </c>
      <c r="D51" s="285">
        <f t="shared" si="9"/>
        <v>91.938338566942619</v>
      </c>
      <c r="E51" s="284">
        <v>447</v>
      </c>
      <c r="F51" s="284">
        <v>571</v>
      </c>
      <c r="G51" s="285">
        <f t="shared" si="10"/>
        <v>78.283712784588445</v>
      </c>
      <c r="H51" s="284">
        <v>63965</v>
      </c>
      <c r="I51" s="284">
        <v>69489</v>
      </c>
      <c r="J51" s="285">
        <f t="shared" si="11"/>
        <v>92.050540373296499</v>
      </c>
      <c r="K51" s="284">
        <v>29471</v>
      </c>
      <c r="L51" s="284">
        <v>29067</v>
      </c>
      <c r="M51" s="285">
        <f t="shared" si="12"/>
        <v>101.38989231774865</v>
      </c>
      <c r="N51" s="286">
        <v>93883</v>
      </c>
      <c r="O51" s="286">
        <v>99127</v>
      </c>
      <c r="P51" s="285">
        <f t="shared" si="13"/>
        <v>94.709816699789158</v>
      </c>
      <c r="Q51" s="356"/>
      <c r="R51" s="357"/>
      <c r="S51" s="356"/>
      <c r="T51" s="254"/>
      <c r="U51" s="357"/>
      <c r="V51" s="357"/>
    </row>
    <row r="52" spans="1:35">
      <c r="A52" s="142" t="s">
        <v>81</v>
      </c>
      <c r="B52" s="284">
        <f t="shared" si="7"/>
        <v>106369</v>
      </c>
      <c r="C52" s="284">
        <f t="shared" si="8"/>
        <v>103952</v>
      </c>
      <c r="D52" s="285">
        <f t="shared" si="9"/>
        <v>102.32511158996461</v>
      </c>
      <c r="E52" s="284">
        <v>10163</v>
      </c>
      <c r="F52" s="284">
        <v>8626</v>
      </c>
      <c r="G52" s="285">
        <f t="shared" si="10"/>
        <v>117.81822397403199</v>
      </c>
      <c r="H52" s="284">
        <v>96206</v>
      </c>
      <c r="I52" s="284">
        <v>95326</v>
      </c>
      <c r="J52" s="285">
        <f t="shared" si="11"/>
        <v>100.92314793445649</v>
      </c>
      <c r="K52" s="284">
        <v>93123</v>
      </c>
      <c r="L52" s="284">
        <v>95043</v>
      </c>
      <c r="M52" s="285">
        <f t="shared" si="12"/>
        <v>97.979861746788302</v>
      </c>
      <c r="N52" s="286">
        <v>199492</v>
      </c>
      <c r="O52" s="286">
        <v>198995</v>
      </c>
      <c r="P52" s="285">
        <f t="shared" si="13"/>
        <v>100.24975501897032</v>
      </c>
      <c r="Q52" s="356"/>
      <c r="R52" s="357"/>
      <c r="S52" s="356"/>
      <c r="T52" s="254"/>
      <c r="U52" s="357"/>
      <c r="V52" s="357"/>
    </row>
    <row r="53" spans="1:35">
      <c r="A53" s="142" t="s">
        <v>82</v>
      </c>
      <c r="B53" s="284" t="s">
        <v>147</v>
      </c>
      <c r="C53" s="284" t="s">
        <v>147</v>
      </c>
      <c r="D53" s="285" t="s">
        <v>147</v>
      </c>
      <c r="E53" s="288" t="s">
        <v>147</v>
      </c>
      <c r="F53" s="288" t="s">
        <v>147</v>
      </c>
      <c r="G53" s="285" t="s">
        <v>147</v>
      </c>
      <c r="H53" s="284" t="s">
        <v>147</v>
      </c>
      <c r="I53" s="284" t="s">
        <v>147</v>
      </c>
      <c r="J53" s="285" t="s">
        <v>147</v>
      </c>
      <c r="K53" s="284">
        <v>139</v>
      </c>
      <c r="L53" s="284">
        <v>118</v>
      </c>
      <c r="M53" s="285">
        <f t="shared" si="12"/>
        <v>117.79661016949153</v>
      </c>
      <c r="N53" s="284">
        <v>139</v>
      </c>
      <c r="O53" s="284">
        <v>118</v>
      </c>
      <c r="P53" s="285">
        <f t="shared" si="13"/>
        <v>117.79661016949153</v>
      </c>
      <c r="Q53" s="360"/>
      <c r="R53" s="357"/>
      <c r="S53" s="356"/>
      <c r="T53" s="254"/>
      <c r="U53" s="357"/>
      <c r="V53" s="357"/>
    </row>
    <row r="54" spans="1:35">
      <c r="A54" s="142" t="s">
        <v>83</v>
      </c>
      <c r="B54" s="284" t="s">
        <v>147</v>
      </c>
      <c r="C54" s="284" t="s">
        <v>147</v>
      </c>
      <c r="D54" s="285" t="s">
        <v>147</v>
      </c>
      <c r="E54" s="288" t="s">
        <v>147</v>
      </c>
      <c r="F54" s="284" t="s">
        <v>147</v>
      </c>
      <c r="G54" s="285" t="s">
        <v>147</v>
      </c>
      <c r="H54" s="288" t="s">
        <v>147</v>
      </c>
      <c r="I54" s="195" t="s">
        <v>147</v>
      </c>
      <c r="J54" s="285" t="s">
        <v>147</v>
      </c>
      <c r="K54" s="284">
        <v>801</v>
      </c>
      <c r="L54" s="284">
        <v>874</v>
      </c>
      <c r="M54" s="285">
        <f t="shared" si="12"/>
        <v>91.64759725400458</v>
      </c>
      <c r="N54" s="286">
        <v>801</v>
      </c>
      <c r="O54" s="286">
        <v>874</v>
      </c>
      <c r="P54" s="285">
        <f t="shared" si="13"/>
        <v>91.64759725400458</v>
      </c>
      <c r="Q54" s="360"/>
      <c r="R54" s="357"/>
      <c r="S54" s="356"/>
      <c r="T54" s="254"/>
      <c r="U54" s="357"/>
      <c r="V54" s="357"/>
    </row>
    <row r="55" spans="1:35">
      <c r="A55" s="143" t="s">
        <v>84</v>
      </c>
      <c r="B55" s="289">
        <f t="shared" si="7"/>
        <v>11489</v>
      </c>
      <c r="C55" s="289">
        <f t="shared" si="8"/>
        <v>9009</v>
      </c>
      <c r="D55" s="290">
        <f t="shared" si="9"/>
        <v>127.52802752802752</v>
      </c>
      <c r="E55" s="289">
        <v>5672</v>
      </c>
      <c r="F55" s="289">
        <v>6782</v>
      </c>
      <c r="G55" s="290">
        <f t="shared" si="10"/>
        <v>83.633146564435279</v>
      </c>
      <c r="H55" s="289">
        <v>5817</v>
      </c>
      <c r="I55" s="289">
        <v>2227</v>
      </c>
      <c r="J55" s="290">
        <f t="shared" si="11"/>
        <v>261.20341266277507</v>
      </c>
      <c r="K55" s="289">
        <v>38185</v>
      </c>
      <c r="L55" s="289">
        <v>32292</v>
      </c>
      <c r="M55" s="290">
        <f t="shared" si="12"/>
        <v>118.24910194475412</v>
      </c>
      <c r="N55" s="291">
        <v>49674</v>
      </c>
      <c r="O55" s="291">
        <v>41301</v>
      </c>
      <c r="P55" s="290">
        <f t="shared" si="13"/>
        <v>120.27311687368345</v>
      </c>
      <c r="Q55" s="356"/>
      <c r="R55" s="357"/>
      <c r="S55" s="356"/>
      <c r="T55" s="254"/>
      <c r="U55" s="357"/>
      <c r="V55" s="357"/>
    </row>
    <row r="56" spans="1:35">
      <c r="A56" s="142"/>
      <c r="B56" s="284"/>
      <c r="C56" s="284"/>
      <c r="D56" s="285"/>
      <c r="E56" s="284"/>
      <c r="F56" s="284"/>
      <c r="G56" s="285"/>
      <c r="H56" s="284"/>
      <c r="I56" s="284"/>
      <c r="J56" s="285"/>
      <c r="K56" s="284"/>
      <c r="L56" s="284"/>
      <c r="M56" s="285"/>
      <c r="N56" s="284"/>
      <c r="O56" s="284"/>
      <c r="P56" s="285"/>
      <c r="Q56" s="211"/>
    </row>
    <row r="57" spans="1:35">
      <c r="A57" s="142"/>
      <c r="B57" s="284"/>
      <c r="C57" s="284"/>
      <c r="D57" s="285"/>
      <c r="E57" s="284"/>
      <c r="F57" s="284"/>
      <c r="G57" s="285"/>
      <c r="H57" s="284"/>
      <c r="I57" s="284"/>
      <c r="J57" s="285"/>
      <c r="K57" s="284"/>
      <c r="L57" s="284"/>
      <c r="M57" s="285"/>
      <c r="N57" s="284"/>
      <c r="O57" s="284"/>
      <c r="P57" s="285"/>
      <c r="Q57" s="211"/>
    </row>
    <row r="58" spans="1:35">
      <c r="A58" s="451" t="s">
        <v>181</v>
      </c>
      <c r="B58" s="451"/>
      <c r="C58" s="451"/>
      <c r="D58" s="451"/>
      <c r="E58" s="451"/>
      <c r="F58" s="451"/>
      <c r="G58" s="451"/>
      <c r="H58" s="451"/>
      <c r="I58" s="451"/>
      <c r="J58" s="451"/>
      <c r="K58" s="451"/>
      <c r="L58" s="451"/>
      <c r="M58" s="451"/>
      <c r="N58" s="451"/>
      <c r="O58" s="451"/>
      <c r="P58" s="451"/>
      <c r="Q58" s="451"/>
    </row>
    <row r="59" spans="1:35">
      <c r="A59" s="139"/>
      <c r="B59" s="137"/>
      <c r="C59" s="137"/>
      <c r="D59" s="137"/>
      <c r="E59" s="140"/>
      <c r="F59" s="140"/>
      <c r="G59" s="137"/>
      <c r="H59" s="140"/>
      <c r="I59" s="140"/>
      <c r="J59" s="137"/>
      <c r="K59" s="140"/>
      <c r="L59" s="140"/>
      <c r="M59" s="137"/>
      <c r="N59" s="137"/>
      <c r="O59" s="137"/>
      <c r="P59" s="136"/>
      <c r="Q59" s="140"/>
    </row>
    <row r="60" spans="1:35" ht="12.75" customHeight="1">
      <c r="A60" s="446"/>
      <c r="B60" s="437" t="s">
        <v>113</v>
      </c>
      <c r="C60" s="449"/>
      <c r="D60" s="449"/>
      <c r="E60" s="449"/>
      <c r="F60" s="449"/>
      <c r="G60" s="449"/>
      <c r="H60" s="449"/>
      <c r="I60" s="449"/>
      <c r="J60" s="454"/>
      <c r="K60" s="426" t="s">
        <v>59</v>
      </c>
      <c r="L60" s="426"/>
      <c r="M60" s="426"/>
      <c r="N60" s="426"/>
      <c r="O60" s="426"/>
      <c r="P60" s="426"/>
      <c r="Q60" s="426"/>
      <c r="R60" s="426"/>
      <c r="S60" s="439"/>
    </row>
    <row r="61" spans="1:35" ht="12.75" customHeight="1">
      <c r="A61" s="447"/>
      <c r="B61" s="438"/>
      <c r="C61" s="441"/>
      <c r="D61" s="441"/>
      <c r="E61" s="441"/>
      <c r="F61" s="441"/>
      <c r="G61" s="441"/>
      <c r="H61" s="441"/>
      <c r="I61" s="441"/>
      <c r="J61" s="455"/>
      <c r="K61" s="426" t="s">
        <v>58</v>
      </c>
      <c r="L61" s="426"/>
      <c r="M61" s="426"/>
      <c r="N61" s="426"/>
      <c r="O61" s="426"/>
      <c r="P61" s="426"/>
      <c r="Q61" s="426"/>
      <c r="R61" s="426"/>
      <c r="S61" s="439"/>
    </row>
    <row r="62" spans="1:35" ht="36.75" customHeight="1">
      <c r="A62" s="447"/>
      <c r="B62" s="439" t="s">
        <v>124</v>
      </c>
      <c r="C62" s="445"/>
      <c r="D62" s="442" t="s">
        <v>125</v>
      </c>
      <c r="E62" s="439" t="s">
        <v>126</v>
      </c>
      <c r="F62" s="444"/>
      <c r="G62" s="442" t="s">
        <v>127</v>
      </c>
      <c r="H62" s="426" t="s">
        <v>128</v>
      </c>
      <c r="I62" s="426"/>
      <c r="J62" s="426" t="s">
        <v>129</v>
      </c>
      <c r="K62" s="439" t="s">
        <v>124</v>
      </c>
      <c r="L62" s="445"/>
      <c r="M62" s="442" t="s">
        <v>125</v>
      </c>
      <c r="N62" s="439" t="s">
        <v>126</v>
      </c>
      <c r="O62" s="444"/>
      <c r="P62" s="442" t="s">
        <v>127</v>
      </c>
      <c r="Q62" s="439" t="s">
        <v>128</v>
      </c>
      <c r="R62" s="445"/>
      <c r="S62" s="437" t="s">
        <v>127</v>
      </c>
    </row>
    <row r="63" spans="1:35" ht="33.75" customHeight="1">
      <c r="A63" s="448"/>
      <c r="B63" s="339" t="s">
        <v>130</v>
      </c>
      <c r="C63" s="339" t="s">
        <v>131</v>
      </c>
      <c r="D63" s="443"/>
      <c r="E63" s="339" t="s">
        <v>130</v>
      </c>
      <c r="F63" s="339" t="s">
        <v>131</v>
      </c>
      <c r="G63" s="443"/>
      <c r="H63" s="339" t="s">
        <v>130</v>
      </c>
      <c r="I63" s="339" t="s">
        <v>131</v>
      </c>
      <c r="J63" s="426"/>
      <c r="K63" s="339" t="s">
        <v>130</v>
      </c>
      <c r="L63" s="339" t="s">
        <v>131</v>
      </c>
      <c r="M63" s="443"/>
      <c r="N63" s="339" t="s">
        <v>130</v>
      </c>
      <c r="O63" s="339" t="s">
        <v>131</v>
      </c>
      <c r="P63" s="443"/>
      <c r="Q63" s="340" t="s">
        <v>130</v>
      </c>
      <c r="R63" s="339" t="s">
        <v>131</v>
      </c>
      <c r="S63" s="438"/>
      <c r="T63" s="212"/>
      <c r="U63" s="122"/>
      <c r="V63" s="122"/>
      <c r="W63" s="122"/>
      <c r="X63" s="122"/>
      <c r="Y63" s="122"/>
      <c r="Z63" s="122"/>
      <c r="AA63" s="122"/>
    </row>
    <row r="64" spans="1:35">
      <c r="A64" s="141" t="s">
        <v>64</v>
      </c>
      <c r="B64" s="356">
        <v>1541830</v>
      </c>
      <c r="C64" s="356">
        <v>850003</v>
      </c>
      <c r="D64" s="357">
        <v>34.5</v>
      </c>
      <c r="E64" s="356">
        <v>1335262</v>
      </c>
      <c r="F64" s="356">
        <v>639282</v>
      </c>
      <c r="G64" s="357">
        <v>29.9</v>
      </c>
      <c r="H64" s="356">
        <v>1594796</v>
      </c>
      <c r="I64" s="356">
        <v>917927</v>
      </c>
      <c r="J64" s="357">
        <v>35.700000000000003</v>
      </c>
      <c r="K64" s="356">
        <v>314357</v>
      </c>
      <c r="L64" s="356">
        <v>136678</v>
      </c>
      <c r="M64" s="357">
        <v>34.200000000000003</v>
      </c>
      <c r="N64" s="356">
        <v>452511</v>
      </c>
      <c r="O64" s="356">
        <v>156506</v>
      </c>
      <c r="P64" s="357">
        <v>49.2</v>
      </c>
      <c r="Q64" s="356">
        <v>153128</v>
      </c>
      <c r="R64" s="356">
        <v>61719</v>
      </c>
      <c r="S64" s="357">
        <v>16.600000000000001</v>
      </c>
      <c r="T64" s="365"/>
      <c r="U64" s="356"/>
      <c r="V64" s="356"/>
      <c r="W64" s="357"/>
      <c r="X64" s="356"/>
      <c r="Y64" s="356"/>
      <c r="Z64" s="357"/>
      <c r="AA64" s="356"/>
      <c r="AB64" s="356"/>
      <c r="AC64" s="357"/>
      <c r="AD64" s="356"/>
      <c r="AE64" s="356"/>
      <c r="AF64" s="357"/>
      <c r="AG64" s="356"/>
      <c r="AH64" s="356"/>
      <c r="AI64" s="357"/>
    </row>
    <row r="65" spans="1:35">
      <c r="A65" s="137" t="s">
        <v>65</v>
      </c>
      <c r="B65" s="356">
        <v>9282</v>
      </c>
      <c r="C65" s="356">
        <v>5424</v>
      </c>
      <c r="D65" s="357">
        <v>2.1</v>
      </c>
      <c r="E65" s="356">
        <v>35577</v>
      </c>
      <c r="F65" s="356">
        <v>17447</v>
      </c>
      <c r="G65" s="357">
        <v>8.1</v>
      </c>
      <c r="H65" s="356">
        <v>396266</v>
      </c>
      <c r="I65" s="356">
        <v>232920</v>
      </c>
      <c r="J65" s="357">
        <v>89.8</v>
      </c>
      <c r="K65" s="356">
        <v>3401</v>
      </c>
      <c r="L65" s="356">
        <v>1638</v>
      </c>
      <c r="M65" s="357">
        <v>9.6999999999999993</v>
      </c>
      <c r="N65" s="356">
        <v>14545</v>
      </c>
      <c r="O65" s="356">
        <v>6466</v>
      </c>
      <c r="P65" s="357">
        <v>41.7</v>
      </c>
      <c r="Q65" s="356">
        <v>16941</v>
      </c>
      <c r="R65" s="356">
        <v>5925</v>
      </c>
      <c r="S65" s="357">
        <v>48.6</v>
      </c>
      <c r="T65" s="365"/>
      <c r="U65" s="356"/>
      <c r="V65" s="356"/>
      <c r="W65" s="357"/>
      <c r="X65" s="356"/>
      <c r="Y65" s="356"/>
      <c r="Z65" s="357"/>
      <c r="AA65" s="356"/>
      <c r="AB65" s="356"/>
      <c r="AC65" s="357"/>
      <c r="AD65" s="356"/>
      <c r="AE65" s="356"/>
      <c r="AF65" s="357"/>
      <c r="AG65" s="356"/>
      <c r="AH65" s="356"/>
      <c r="AI65" s="357"/>
    </row>
    <row r="66" spans="1:35">
      <c r="A66" s="142" t="s">
        <v>66</v>
      </c>
      <c r="B66" s="356">
        <v>79631</v>
      </c>
      <c r="C66" s="356">
        <v>39754</v>
      </c>
      <c r="D66" s="357">
        <v>38.700000000000003</v>
      </c>
      <c r="E66" s="356">
        <v>121094</v>
      </c>
      <c r="F66" s="356">
        <v>45110</v>
      </c>
      <c r="G66" s="357">
        <v>58.9</v>
      </c>
      <c r="H66" s="356">
        <v>4937</v>
      </c>
      <c r="I66" s="356">
        <v>1882</v>
      </c>
      <c r="J66" s="357">
        <v>2.4</v>
      </c>
      <c r="K66" s="356">
        <v>39574</v>
      </c>
      <c r="L66" s="356">
        <v>15817</v>
      </c>
      <c r="M66" s="357">
        <v>30</v>
      </c>
      <c r="N66" s="356">
        <v>88661</v>
      </c>
      <c r="O66" s="356">
        <v>26225</v>
      </c>
      <c r="P66" s="357">
        <v>67.2</v>
      </c>
      <c r="Q66" s="356">
        <v>3757</v>
      </c>
      <c r="R66" s="356">
        <v>1290</v>
      </c>
      <c r="S66" s="357">
        <v>2.8</v>
      </c>
      <c r="T66" s="365"/>
      <c r="U66" s="356"/>
      <c r="V66" s="356"/>
      <c r="W66" s="357"/>
      <c r="X66" s="356"/>
      <c r="Y66" s="356"/>
      <c r="Z66" s="357"/>
      <c r="AA66" s="356"/>
      <c r="AB66" s="356"/>
      <c r="AC66" s="357"/>
      <c r="AD66" s="356"/>
      <c r="AE66" s="356"/>
      <c r="AF66" s="357"/>
      <c r="AG66" s="356"/>
      <c r="AH66" s="356"/>
      <c r="AI66" s="357"/>
    </row>
    <row r="67" spans="1:35">
      <c r="A67" s="142" t="s">
        <v>67</v>
      </c>
      <c r="B67" s="356">
        <v>67966</v>
      </c>
      <c r="C67" s="356">
        <v>40748</v>
      </c>
      <c r="D67" s="357">
        <v>17.7</v>
      </c>
      <c r="E67" s="356">
        <v>29949</v>
      </c>
      <c r="F67" s="356">
        <v>14063</v>
      </c>
      <c r="G67" s="357">
        <v>7.8</v>
      </c>
      <c r="H67" s="356">
        <v>285371</v>
      </c>
      <c r="I67" s="356">
        <v>172152</v>
      </c>
      <c r="J67" s="357">
        <v>74.5</v>
      </c>
      <c r="K67" s="356">
        <v>8263</v>
      </c>
      <c r="L67" s="356">
        <v>3806</v>
      </c>
      <c r="M67" s="357">
        <v>19.2</v>
      </c>
      <c r="N67" s="356">
        <v>19357</v>
      </c>
      <c r="O67" s="356">
        <v>8473</v>
      </c>
      <c r="P67" s="357">
        <v>45</v>
      </c>
      <c r="Q67" s="356">
        <v>15354</v>
      </c>
      <c r="R67" s="356">
        <v>7523</v>
      </c>
      <c r="S67" s="357">
        <v>35.700000000000003</v>
      </c>
      <c r="T67" s="365"/>
      <c r="U67" s="356"/>
      <c r="V67" s="356"/>
      <c r="W67" s="357"/>
      <c r="X67" s="356"/>
      <c r="Y67" s="356"/>
      <c r="Z67" s="357"/>
      <c r="AA67" s="356"/>
      <c r="AB67" s="356"/>
      <c r="AC67" s="357"/>
      <c r="AD67" s="356"/>
      <c r="AE67" s="356"/>
      <c r="AF67" s="357"/>
      <c r="AG67" s="356"/>
      <c r="AH67" s="356"/>
      <c r="AI67" s="357"/>
    </row>
    <row r="68" spans="1:35">
      <c r="A68" s="142" t="s">
        <v>68</v>
      </c>
      <c r="B68" s="356">
        <v>119754</v>
      </c>
      <c r="C68" s="356">
        <v>66317</v>
      </c>
      <c r="D68" s="357">
        <v>37.4</v>
      </c>
      <c r="E68" s="356">
        <v>70285</v>
      </c>
      <c r="F68" s="356">
        <v>33150</v>
      </c>
      <c r="G68" s="357">
        <v>22</v>
      </c>
      <c r="H68" s="356">
        <v>129817</v>
      </c>
      <c r="I68" s="356">
        <v>83846</v>
      </c>
      <c r="J68" s="357">
        <v>40.6</v>
      </c>
      <c r="K68" s="356">
        <v>20591</v>
      </c>
      <c r="L68" s="356">
        <v>9814</v>
      </c>
      <c r="M68" s="357">
        <v>31.1</v>
      </c>
      <c r="N68" s="356">
        <v>41332</v>
      </c>
      <c r="O68" s="356">
        <v>17244</v>
      </c>
      <c r="P68" s="357">
        <v>62.4</v>
      </c>
      <c r="Q68" s="356">
        <v>4322</v>
      </c>
      <c r="R68" s="356">
        <v>1478</v>
      </c>
      <c r="S68" s="357">
        <v>6.5</v>
      </c>
      <c r="T68" s="365"/>
      <c r="U68" s="356"/>
      <c r="V68" s="356"/>
      <c r="W68" s="357"/>
      <c r="X68" s="356"/>
      <c r="Y68" s="356"/>
      <c r="Z68" s="357"/>
      <c r="AA68" s="356"/>
      <c r="AB68" s="356"/>
      <c r="AC68" s="357"/>
      <c r="AD68" s="356"/>
      <c r="AE68" s="356"/>
      <c r="AF68" s="357"/>
      <c r="AG68" s="356"/>
      <c r="AH68" s="356"/>
      <c r="AI68" s="357"/>
    </row>
    <row r="69" spans="1:35">
      <c r="A69" s="142" t="s">
        <v>69</v>
      </c>
      <c r="B69" s="356">
        <v>754</v>
      </c>
      <c r="C69" s="356">
        <v>632</v>
      </c>
      <c r="D69" s="357">
        <v>0.6</v>
      </c>
      <c r="E69" s="356">
        <v>185</v>
      </c>
      <c r="F69" s="356">
        <v>24</v>
      </c>
      <c r="G69" s="357">
        <v>0.1</v>
      </c>
      <c r="H69" s="356">
        <v>124842</v>
      </c>
      <c r="I69" s="356">
        <v>71855</v>
      </c>
      <c r="J69" s="357">
        <v>99.3</v>
      </c>
      <c r="K69" s="356">
        <v>754</v>
      </c>
      <c r="L69" s="356">
        <v>632</v>
      </c>
      <c r="M69" s="357">
        <v>24.5</v>
      </c>
      <c r="N69" s="356">
        <v>185</v>
      </c>
      <c r="O69" s="356">
        <v>24</v>
      </c>
      <c r="P69" s="357">
        <v>6</v>
      </c>
      <c r="Q69" s="356">
        <v>2140</v>
      </c>
      <c r="R69" s="356">
        <v>1620</v>
      </c>
      <c r="S69" s="357">
        <v>69.5</v>
      </c>
      <c r="T69" s="365"/>
      <c r="U69" s="356"/>
      <c r="V69" s="356"/>
      <c r="W69" s="357"/>
      <c r="X69" s="356"/>
      <c r="Y69" s="356"/>
      <c r="Z69" s="357"/>
      <c r="AA69" s="356"/>
      <c r="AB69" s="356"/>
      <c r="AC69" s="357"/>
      <c r="AD69" s="356"/>
      <c r="AE69" s="356"/>
      <c r="AF69" s="357"/>
      <c r="AG69" s="356"/>
      <c r="AH69" s="356"/>
      <c r="AI69" s="357"/>
    </row>
    <row r="70" spans="1:35">
      <c r="A70" s="142" t="s">
        <v>70</v>
      </c>
      <c r="B70" s="356">
        <v>6524</v>
      </c>
      <c r="C70" s="356">
        <v>3426</v>
      </c>
      <c r="D70" s="357">
        <v>0.9</v>
      </c>
      <c r="E70" s="356">
        <v>598668</v>
      </c>
      <c r="F70" s="356">
        <v>316631</v>
      </c>
      <c r="G70" s="357">
        <v>78.8</v>
      </c>
      <c r="H70" s="356">
        <v>154997</v>
      </c>
      <c r="I70" s="356">
        <v>78278</v>
      </c>
      <c r="J70" s="357">
        <v>20.399999999999999</v>
      </c>
      <c r="K70" s="356">
        <v>2917</v>
      </c>
      <c r="L70" s="356">
        <v>1386</v>
      </c>
      <c r="M70" s="357">
        <v>2.7</v>
      </c>
      <c r="N70" s="356">
        <v>50033</v>
      </c>
      <c r="O70" s="356">
        <v>17266</v>
      </c>
      <c r="P70" s="357">
        <v>46.3</v>
      </c>
      <c r="Q70" s="356">
        <v>55123</v>
      </c>
      <c r="R70" s="356">
        <v>25895</v>
      </c>
      <c r="S70" s="357">
        <v>51</v>
      </c>
      <c r="T70" s="365"/>
      <c r="U70" s="356"/>
      <c r="V70" s="356"/>
      <c r="W70" s="357"/>
      <c r="X70" s="356"/>
      <c r="Y70" s="356"/>
      <c r="Z70" s="357"/>
      <c r="AA70" s="356"/>
      <c r="AB70" s="356"/>
      <c r="AC70" s="357"/>
      <c r="AD70" s="356"/>
      <c r="AE70" s="356"/>
      <c r="AF70" s="357"/>
      <c r="AG70" s="356"/>
      <c r="AH70" s="356"/>
      <c r="AI70" s="357"/>
    </row>
    <row r="71" spans="1:35">
      <c r="A71" s="142" t="s">
        <v>71</v>
      </c>
      <c r="B71" s="356">
        <v>138231</v>
      </c>
      <c r="C71" s="356">
        <v>64207</v>
      </c>
      <c r="D71" s="357">
        <v>63</v>
      </c>
      <c r="E71" s="356">
        <v>51286</v>
      </c>
      <c r="F71" s="356">
        <v>19362</v>
      </c>
      <c r="G71" s="357">
        <v>23.4</v>
      </c>
      <c r="H71" s="356">
        <v>29980</v>
      </c>
      <c r="I71" s="356">
        <v>14666</v>
      </c>
      <c r="J71" s="357">
        <v>13.7</v>
      </c>
      <c r="K71" s="356">
        <v>2143</v>
      </c>
      <c r="L71" s="356">
        <v>1019</v>
      </c>
      <c r="M71" s="357">
        <v>9.8000000000000007</v>
      </c>
      <c r="N71" s="356">
        <v>19718</v>
      </c>
      <c r="O71" s="356">
        <v>8308</v>
      </c>
      <c r="P71" s="357">
        <v>90.2</v>
      </c>
      <c r="Q71" s="360" t="s">
        <v>147</v>
      </c>
      <c r="R71" s="360" t="s">
        <v>147</v>
      </c>
      <c r="S71" s="360" t="s">
        <v>147</v>
      </c>
      <c r="T71" s="365"/>
      <c r="U71" s="356"/>
      <c r="V71" s="356"/>
      <c r="W71" s="357"/>
      <c r="X71" s="356"/>
      <c r="Y71" s="356"/>
      <c r="Z71" s="357"/>
      <c r="AA71" s="356"/>
      <c r="AB71" s="356"/>
      <c r="AC71" s="357"/>
      <c r="AD71" s="356"/>
      <c r="AE71" s="356"/>
      <c r="AF71" s="357"/>
      <c r="AG71" s="360"/>
      <c r="AH71" s="360"/>
      <c r="AI71" s="360"/>
    </row>
    <row r="72" spans="1:35">
      <c r="A72" s="142" t="s">
        <v>72</v>
      </c>
      <c r="B72" s="356">
        <v>84964</v>
      </c>
      <c r="C72" s="356">
        <v>45118</v>
      </c>
      <c r="D72" s="357">
        <v>32.299999999999997</v>
      </c>
      <c r="E72" s="356">
        <v>85588</v>
      </c>
      <c r="F72" s="356">
        <v>46739</v>
      </c>
      <c r="G72" s="357">
        <v>32.5</v>
      </c>
      <c r="H72" s="356">
        <v>92576</v>
      </c>
      <c r="I72" s="356">
        <v>48800</v>
      </c>
      <c r="J72" s="357">
        <v>35.200000000000003</v>
      </c>
      <c r="K72" s="356">
        <v>9405</v>
      </c>
      <c r="L72" s="356">
        <v>4274</v>
      </c>
      <c r="M72" s="357">
        <v>30.9</v>
      </c>
      <c r="N72" s="356">
        <v>19417</v>
      </c>
      <c r="O72" s="356">
        <v>8945</v>
      </c>
      <c r="P72" s="357">
        <v>63.8</v>
      </c>
      <c r="Q72" s="356">
        <v>1625</v>
      </c>
      <c r="R72" s="356">
        <v>724</v>
      </c>
      <c r="S72" s="357">
        <v>5.3</v>
      </c>
      <c r="T72" s="365"/>
      <c r="U72" s="356"/>
      <c r="V72" s="356"/>
      <c r="W72" s="357"/>
      <c r="X72" s="356"/>
      <c r="Y72" s="356"/>
      <c r="Z72" s="357"/>
      <c r="AA72" s="356"/>
      <c r="AB72" s="356"/>
      <c r="AC72" s="357"/>
      <c r="AD72" s="356"/>
      <c r="AE72" s="356"/>
      <c r="AF72" s="357"/>
      <c r="AG72" s="356"/>
      <c r="AH72" s="356"/>
      <c r="AI72" s="357"/>
    </row>
    <row r="73" spans="1:35">
      <c r="A73" s="142" t="s">
        <v>73</v>
      </c>
      <c r="B73" s="356">
        <v>154780</v>
      </c>
      <c r="C73" s="356">
        <v>92674</v>
      </c>
      <c r="D73" s="357">
        <v>59</v>
      </c>
      <c r="E73" s="356">
        <v>22228</v>
      </c>
      <c r="F73" s="356">
        <v>11437</v>
      </c>
      <c r="G73" s="357">
        <v>8.5</v>
      </c>
      <c r="H73" s="356">
        <v>85220</v>
      </c>
      <c r="I73" s="356">
        <v>50006</v>
      </c>
      <c r="J73" s="357">
        <v>32.5</v>
      </c>
      <c r="K73" s="356">
        <v>6165</v>
      </c>
      <c r="L73" s="356">
        <v>3690</v>
      </c>
      <c r="M73" s="357">
        <v>30.7</v>
      </c>
      <c r="N73" s="356">
        <v>10333</v>
      </c>
      <c r="O73" s="356">
        <v>4753</v>
      </c>
      <c r="P73" s="357">
        <v>51.5</v>
      </c>
      <c r="Q73" s="356">
        <v>3562</v>
      </c>
      <c r="R73" s="356">
        <v>1768</v>
      </c>
      <c r="S73" s="357">
        <v>17.8</v>
      </c>
      <c r="T73" s="365"/>
      <c r="U73" s="356"/>
      <c r="V73" s="356"/>
      <c r="W73" s="357"/>
      <c r="X73" s="356"/>
      <c r="Y73" s="356"/>
      <c r="Z73" s="357"/>
      <c r="AA73" s="356"/>
      <c r="AB73" s="356"/>
      <c r="AC73" s="357"/>
      <c r="AD73" s="356"/>
      <c r="AE73" s="356"/>
      <c r="AF73" s="357"/>
      <c r="AG73" s="356"/>
      <c r="AH73" s="356"/>
      <c r="AI73" s="357"/>
    </row>
    <row r="74" spans="1:35">
      <c r="A74" s="142" t="s">
        <v>74</v>
      </c>
      <c r="B74" s="356">
        <v>114880</v>
      </c>
      <c r="C74" s="356">
        <v>62321</v>
      </c>
      <c r="D74" s="357">
        <v>48.9</v>
      </c>
      <c r="E74" s="356">
        <v>111638</v>
      </c>
      <c r="F74" s="356">
        <v>51104</v>
      </c>
      <c r="G74" s="357">
        <v>47.5</v>
      </c>
      <c r="H74" s="356">
        <v>8515</v>
      </c>
      <c r="I74" s="356">
        <v>3786</v>
      </c>
      <c r="J74" s="357">
        <v>3.6</v>
      </c>
      <c r="K74" s="356">
        <v>37598</v>
      </c>
      <c r="L74" s="356">
        <v>14399</v>
      </c>
      <c r="M74" s="357">
        <v>34.200000000000003</v>
      </c>
      <c r="N74" s="356">
        <v>66972</v>
      </c>
      <c r="O74" s="356">
        <v>25236</v>
      </c>
      <c r="P74" s="357">
        <v>60.9</v>
      </c>
      <c r="Q74" s="356">
        <v>5442</v>
      </c>
      <c r="R74" s="356">
        <v>2119</v>
      </c>
      <c r="S74" s="357">
        <v>4.9000000000000004</v>
      </c>
      <c r="T74" s="365"/>
      <c r="U74" s="356"/>
      <c r="V74" s="356"/>
      <c r="W74" s="357"/>
      <c r="X74" s="356"/>
      <c r="Y74" s="356"/>
      <c r="Z74" s="357"/>
      <c r="AA74" s="356"/>
      <c r="AB74" s="356"/>
      <c r="AC74" s="357"/>
      <c r="AD74" s="356"/>
      <c r="AE74" s="356"/>
      <c r="AF74" s="357"/>
      <c r="AG74" s="356"/>
      <c r="AH74" s="356"/>
      <c r="AI74" s="357"/>
    </row>
    <row r="75" spans="1:35">
      <c r="A75" s="142" t="s">
        <v>75</v>
      </c>
      <c r="B75" s="356">
        <v>135519</v>
      </c>
      <c r="C75" s="356">
        <v>83895</v>
      </c>
      <c r="D75" s="357">
        <v>93.6</v>
      </c>
      <c r="E75" s="356">
        <v>9283</v>
      </c>
      <c r="F75" s="356">
        <v>5005</v>
      </c>
      <c r="G75" s="357">
        <v>6.4</v>
      </c>
      <c r="H75" s="356">
        <v>38</v>
      </c>
      <c r="I75" s="356">
        <v>21</v>
      </c>
      <c r="J75" s="357">
        <v>0</v>
      </c>
      <c r="K75" s="356">
        <v>4518</v>
      </c>
      <c r="L75" s="356">
        <v>1841</v>
      </c>
      <c r="M75" s="357">
        <v>73.7</v>
      </c>
      <c r="N75" s="356">
        <v>1577</v>
      </c>
      <c r="O75" s="356">
        <v>186</v>
      </c>
      <c r="P75" s="357">
        <v>25.7</v>
      </c>
      <c r="Q75" s="356">
        <v>38</v>
      </c>
      <c r="R75" s="356">
        <v>21</v>
      </c>
      <c r="S75" s="357">
        <v>0.6</v>
      </c>
      <c r="T75" s="365"/>
      <c r="U75" s="356"/>
      <c r="V75" s="356"/>
      <c r="W75" s="357"/>
      <c r="X75" s="356"/>
      <c r="Y75" s="356"/>
      <c r="Z75" s="357"/>
      <c r="AA75" s="356"/>
      <c r="AB75" s="356"/>
      <c r="AC75" s="357"/>
      <c r="AD75" s="356"/>
      <c r="AE75" s="356"/>
      <c r="AF75" s="357"/>
      <c r="AG75" s="356"/>
      <c r="AH75" s="356"/>
      <c r="AI75" s="357"/>
    </row>
    <row r="76" spans="1:35">
      <c r="A76" s="142" t="s">
        <v>76</v>
      </c>
      <c r="B76" s="360" t="s">
        <v>147</v>
      </c>
      <c r="C76" s="360" t="s">
        <v>147</v>
      </c>
      <c r="D76" s="360" t="s">
        <v>147</v>
      </c>
      <c r="E76" s="356">
        <v>9865</v>
      </c>
      <c r="F76" s="356">
        <v>5492</v>
      </c>
      <c r="G76" s="357">
        <v>100</v>
      </c>
      <c r="H76" s="360" t="s">
        <v>147</v>
      </c>
      <c r="I76" s="360" t="s">
        <v>147</v>
      </c>
      <c r="J76" s="360" t="s">
        <v>147</v>
      </c>
      <c r="K76" s="360" t="s">
        <v>147</v>
      </c>
      <c r="L76" s="360" t="s">
        <v>147</v>
      </c>
      <c r="M76" s="360" t="s">
        <v>147</v>
      </c>
      <c r="N76" s="356">
        <v>232</v>
      </c>
      <c r="O76" s="360" t="s">
        <v>147</v>
      </c>
      <c r="P76" s="357">
        <v>100</v>
      </c>
      <c r="Q76" s="360" t="s">
        <v>147</v>
      </c>
      <c r="R76" s="360" t="s">
        <v>147</v>
      </c>
      <c r="S76" s="360" t="s">
        <v>147</v>
      </c>
      <c r="T76" s="361"/>
      <c r="U76" s="356"/>
      <c r="V76" s="356"/>
      <c r="W76" s="357"/>
      <c r="X76" s="360"/>
      <c r="Y76" s="360"/>
      <c r="Z76" s="360"/>
      <c r="AA76" s="360"/>
      <c r="AB76" s="360"/>
      <c r="AC76" s="360"/>
      <c r="AD76" s="356"/>
      <c r="AE76" s="360"/>
      <c r="AF76" s="357"/>
      <c r="AG76" s="360"/>
      <c r="AH76" s="360"/>
      <c r="AI76" s="360"/>
    </row>
    <row r="77" spans="1:35">
      <c r="A77" s="142" t="s">
        <v>77</v>
      </c>
      <c r="B77" s="356">
        <v>165369</v>
      </c>
      <c r="C77" s="356">
        <v>88777</v>
      </c>
      <c r="D77" s="357">
        <v>55.3</v>
      </c>
      <c r="E77" s="356">
        <v>53361</v>
      </c>
      <c r="F77" s="356">
        <v>27707</v>
      </c>
      <c r="G77" s="357">
        <v>17.899999999999999</v>
      </c>
      <c r="H77" s="356">
        <v>80192</v>
      </c>
      <c r="I77" s="356">
        <v>50404</v>
      </c>
      <c r="J77" s="357">
        <v>26.8</v>
      </c>
      <c r="K77" s="356">
        <v>44482</v>
      </c>
      <c r="L77" s="356">
        <v>19247</v>
      </c>
      <c r="M77" s="357">
        <v>58.1</v>
      </c>
      <c r="N77" s="356">
        <v>24814</v>
      </c>
      <c r="O77" s="356">
        <v>10225</v>
      </c>
      <c r="P77" s="357">
        <v>32.4</v>
      </c>
      <c r="Q77" s="356">
        <v>7207</v>
      </c>
      <c r="R77" s="356">
        <v>3711</v>
      </c>
      <c r="S77" s="357">
        <v>9.4</v>
      </c>
      <c r="T77" s="365"/>
      <c r="U77" s="356"/>
      <c r="V77" s="356"/>
      <c r="W77" s="357"/>
      <c r="X77" s="356"/>
      <c r="Y77" s="356"/>
      <c r="Z77" s="357"/>
      <c r="AA77" s="356"/>
      <c r="AB77" s="356"/>
      <c r="AC77" s="357"/>
      <c r="AD77" s="356"/>
      <c r="AE77" s="356"/>
      <c r="AF77" s="357"/>
      <c r="AG77" s="356"/>
      <c r="AH77" s="356"/>
      <c r="AI77" s="357"/>
    </row>
    <row r="78" spans="1:35">
      <c r="A78" s="142" t="s">
        <v>78</v>
      </c>
      <c r="B78" s="254">
        <v>94104</v>
      </c>
      <c r="C78" s="254">
        <v>44607</v>
      </c>
      <c r="D78" s="365">
        <v>55.1</v>
      </c>
      <c r="E78" s="254">
        <v>44496</v>
      </c>
      <c r="F78" s="254">
        <v>18973</v>
      </c>
      <c r="G78" s="365">
        <v>26</v>
      </c>
      <c r="H78" s="254">
        <v>32245</v>
      </c>
      <c r="I78" s="254">
        <v>16629</v>
      </c>
      <c r="J78" s="365">
        <v>18.899999999999999</v>
      </c>
      <c r="K78" s="254">
        <v>58845</v>
      </c>
      <c r="L78" s="254">
        <v>24773</v>
      </c>
      <c r="M78" s="365">
        <v>49.1</v>
      </c>
      <c r="N78" s="254">
        <v>41136</v>
      </c>
      <c r="O78" s="254">
        <v>17042</v>
      </c>
      <c r="P78" s="365">
        <v>34.299999999999997</v>
      </c>
      <c r="Q78" s="254">
        <v>19920</v>
      </c>
      <c r="R78" s="254">
        <v>8109</v>
      </c>
      <c r="S78" s="365">
        <v>16.600000000000001</v>
      </c>
      <c r="T78" s="365"/>
      <c r="U78" s="356"/>
      <c r="V78" s="356"/>
      <c r="W78" s="357"/>
      <c r="X78" s="356"/>
      <c r="Y78" s="356"/>
      <c r="Z78" s="357"/>
      <c r="AA78" s="356"/>
      <c r="AB78" s="356"/>
      <c r="AC78" s="357"/>
      <c r="AD78" s="356"/>
      <c r="AE78" s="356"/>
      <c r="AF78" s="357"/>
      <c r="AG78" s="356"/>
      <c r="AH78" s="356"/>
      <c r="AI78" s="357"/>
    </row>
    <row r="79" spans="1:35">
      <c r="A79" s="142" t="s">
        <v>79</v>
      </c>
      <c r="B79" s="284">
        <v>247859</v>
      </c>
      <c r="C79" s="284">
        <v>141155</v>
      </c>
      <c r="D79" s="292">
        <v>79.099999999999994</v>
      </c>
      <c r="E79" s="284">
        <v>52214</v>
      </c>
      <c r="F79" s="284">
        <v>6259</v>
      </c>
      <c r="G79" s="292">
        <v>16.7</v>
      </c>
      <c r="H79" s="284">
        <v>13139</v>
      </c>
      <c r="I79" s="284">
        <v>2139</v>
      </c>
      <c r="J79" s="292">
        <v>4.2</v>
      </c>
      <c r="K79" s="284">
        <v>50299</v>
      </c>
      <c r="L79" s="284">
        <v>21482</v>
      </c>
      <c r="M79" s="292">
        <v>47.2</v>
      </c>
      <c r="N79" s="284">
        <v>45709</v>
      </c>
      <c r="O79" s="284">
        <v>4136</v>
      </c>
      <c r="P79" s="292">
        <v>42.9</v>
      </c>
      <c r="Q79" s="284">
        <v>10453</v>
      </c>
      <c r="R79" s="284">
        <v>91</v>
      </c>
      <c r="S79" s="292">
        <v>9.8000000000000007</v>
      </c>
      <c r="T79" s="292"/>
      <c r="U79" s="358"/>
      <c r="V79" s="358"/>
      <c r="W79" s="359"/>
      <c r="X79" s="358"/>
      <c r="Y79" s="358"/>
      <c r="Z79" s="359"/>
      <c r="AA79" s="358"/>
      <c r="AB79" s="358"/>
      <c r="AC79" s="359"/>
      <c r="AD79" s="358"/>
      <c r="AE79" s="358"/>
      <c r="AF79" s="359"/>
      <c r="AG79" s="358"/>
      <c r="AH79" s="358"/>
      <c r="AI79" s="359"/>
    </row>
    <row r="80" spans="1:35">
      <c r="A80" s="137" t="s">
        <v>80</v>
      </c>
      <c r="B80" s="254">
        <v>60378</v>
      </c>
      <c r="C80" s="254">
        <v>37143</v>
      </c>
      <c r="D80" s="365">
        <v>60.3</v>
      </c>
      <c r="E80" s="254">
        <v>13929</v>
      </c>
      <c r="F80" s="254">
        <v>9435</v>
      </c>
      <c r="G80" s="365">
        <v>13.9</v>
      </c>
      <c r="H80" s="254">
        <v>25890</v>
      </c>
      <c r="I80" s="254">
        <v>17834</v>
      </c>
      <c r="J80" s="365">
        <v>25.8</v>
      </c>
      <c r="K80" s="254">
        <v>1013</v>
      </c>
      <c r="L80" s="254">
        <v>311</v>
      </c>
      <c r="M80" s="365">
        <v>72.599999999999994</v>
      </c>
      <c r="N80" s="254">
        <v>369</v>
      </c>
      <c r="O80" s="254">
        <v>123</v>
      </c>
      <c r="P80" s="365">
        <v>26.4</v>
      </c>
      <c r="Q80" s="361" t="s">
        <v>156</v>
      </c>
      <c r="R80" s="361" t="s">
        <v>156</v>
      </c>
      <c r="S80" s="361">
        <v>1</v>
      </c>
      <c r="T80" s="365"/>
      <c r="U80" s="356"/>
      <c r="V80" s="356"/>
      <c r="W80" s="357"/>
      <c r="X80" s="356"/>
      <c r="Y80" s="356"/>
      <c r="Z80" s="357"/>
      <c r="AA80" s="356"/>
      <c r="AB80" s="356"/>
      <c r="AC80" s="357"/>
      <c r="AD80" s="356"/>
      <c r="AE80" s="356"/>
      <c r="AF80" s="357"/>
      <c r="AG80" s="360"/>
      <c r="AH80" s="360"/>
      <c r="AI80" s="360"/>
    </row>
    <row r="81" spans="1:46">
      <c r="A81" s="142" t="s">
        <v>81</v>
      </c>
      <c r="B81" s="254">
        <v>46510</v>
      </c>
      <c r="C81" s="254">
        <v>22316</v>
      </c>
      <c r="D81" s="365">
        <v>23.1</v>
      </c>
      <c r="E81" s="254">
        <v>23906</v>
      </c>
      <c r="F81" s="254">
        <v>11344</v>
      </c>
      <c r="G81" s="365">
        <v>11.9</v>
      </c>
      <c r="H81" s="254">
        <v>130771</v>
      </c>
      <c r="I81" s="254">
        <v>72709</v>
      </c>
      <c r="J81" s="365">
        <v>65</v>
      </c>
      <c r="K81" s="254">
        <v>17385</v>
      </c>
      <c r="L81" s="254">
        <v>6877</v>
      </c>
      <c r="M81" s="365">
        <v>56</v>
      </c>
      <c r="N81" s="254">
        <v>6411</v>
      </c>
      <c r="O81" s="254">
        <v>1854</v>
      </c>
      <c r="P81" s="365">
        <v>20.7</v>
      </c>
      <c r="Q81" s="254">
        <v>7230</v>
      </c>
      <c r="R81" s="254">
        <v>1432</v>
      </c>
      <c r="S81" s="365">
        <v>23.3</v>
      </c>
      <c r="T81" s="365"/>
      <c r="U81" s="356"/>
      <c r="V81" s="356"/>
      <c r="W81" s="357"/>
      <c r="X81" s="356"/>
      <c r="Y81" s="356"/>
      <c r="Z81" s="357"/>
      <c r="AA81" s="356"/>
      <c r="AB81" s="356"/>
      <c r="AC81" s="357"/>
      <c r="AD81" s="356"/>
      <c r="AE81" s="356"/>
      <c r="AF81" s="357"/>
      <c r="AG81" s="356"/>
      <c r="AH81" s="356"/>
      <c r="AI81" s="357"/>
      <c r="AJ81" s="144"/>
      <c r="AK81" s="144"/>
    </row>
    <row r="82" spans="1:46">
      <c r="A82" s="143" t="s">
        <v>84</v>
      </c>
      <c r="B82" s="289">
        <v>15325</v>
      </c>
      <c r="C82" s="289">
        <v>11489</v>
      </c>
      <c r="D82" s="290">
        <v>90</v>
      </c>
      <c r="E82" s="289">
        <v>1710</v>
      </c>
      <c r="F82" s="289" t="s">
        <v>147</v>
      </c>
      <c r="G82" s="290">
        <v>10</v>
      </c>
      <c r="H82" s="289" t="s">
        <v>147</v>
      </c>
      <c r="I82" s="289" t="s">
        <v>147</v>
      </c>
      <c r="J82" s="290" t="s">
        <v>147</v>
      </c>
      <c r="K82" s="289">
        <v>7004</v>
      </c>
      <c r="L82" s="289">
        <v>5672</v>
      </c>
      <c r="M82" s="290">
        <v>80.400000000000006</v>
      </c>
      <c r="N82" s="289">
        <v>1710</v>
      </c>
      <c r="O82" s="289" t="s">
        <v>147</v>
      </c>
      <c r="P82" s="290">
        <v>19.600000000000001</v>
      </c>
      <c r="Q82" s="328" t="s">
        <v>147</v>
      </c>
      <c r="R82" s="331" t="s">
        <v>147</v>
      </c>
      <c r="S82" s="331" t="s">
        <v>147</v>
      </c>
      <c r="T82" s="365"/>
      <c r="U82" s="356"/>
      <c r="V82" s="360"/>
      <c r="W82" s="357"/>
      <c r="X82" s="360"/>
      <c r="Y82" s="360"/>
      <c r="Z82" s="360"/>
      <c r="AA82" s="356"/>
      <c r="AB82" s="356"/>
      <c r="AC82" s="357"/>
      <c r="AD82" s="356"/>
      <c r="AE82" s="360"/>
      <c r="AF82" s="357"/>
      <c r="AG82" s="360"/>
      <c r="AH82" s="360"/>
      <c r="AI82" s="360"/>
      <c r="AJ82" s="144"/>
      <c r="AK82" s="144"/>
    </row>
    <row r="83" spans="1:46">
      <c r="A83" s="142"/>
    </row>
    <row r="84" spans="1:46">
      <c r="A84" s="142"/>
      <c r="B84" s="284"/>
      <c r="C84" s="284"/>
      <c r="D84" s="285"/>
      <c r="E84" s="284"/>
      <c r="F84" s="284"/>
      <c r="G84" s="285"/>
      <c r="H84" s="284"/>
      <c r="I84" s="284"/>
      <c r="J84" s="285"/>
      <c r="K84" s="284"/>
      <c r="L84" s="284"/>
      <c r="M84" s="285"/>
      <c r="N84" s="284"/>
      <c r="O84" s="284"/>
      <c r="P84" s="285"/>
      <c r="Q84" s="211"/>
    </row>
    <row r="85" spans="1:46">
      <c r="A85" s="142"/>
      <c r="B85" s="284"/>
      <c r="C85" s="284"/>
      <c r="D85" s="292"/>
      <c r="E85" s="284"/>
      <c r="F85" s="288"/>
      <c r="G85" s="292"/>
      <c r="H85" s="284"/>
      <c r="I85" s="288"/>
      <c r="J85" s="292"/>
      <c r="K85" s="284"/>
      <c r="L85" s="284"/>
      <c r="M85" s="292"/>
      <c r="N85" s="284"/>
      <c r="O85" s="288"/>
      <c r="P85" s="292"/>
      <c r="Q85" s="288"/>
      <c r="R85" s="144"/>
      <c r="S85" s="144"/>
      <c r="U85" s="144"/>
      <c r="V85" s="144"/>
      <c r="W85" s="144"/>
      <c r="X85" s="144"/>
      <c r="Y85" s="144"/>
      <c r="Z85" s="144"/>
      <c r="AA85" s="144"/>
      <c r="AB85" s="144"/>
      <c r="AC85" s="144"/>
      <c r="AD85" s="144"/>
      <c r="AE85" s="144"/>
      <c r="AF85" s="144"/>
      <c r="AG85" s="144"/>
      <c r="AH85" s="144"/>
      <c r="AI85" s="144"/>
      <c r="AJ85" s="144"/>
      <c r="AK85" s="144"/>
      <c r="AL85" s="144"/>
      <c r="AM85" s="144"/>
      <c r="AN85" s="144"/>
      <c r="AO85" s="144"/>
      <c r="AP85" s="144"/>
      <c r="AQ85" s="144"/>
      <c r="AR85" s="144"/>
      <c r="AS85" s="144"/>
      <c r="AT85" s="144"/>
    </row>
    <row r="86" spans="1:46" ht="12.75" customHeight="1">
      <c r="A86" s="446"/>
      <c r="B86" s="439" t="s">
        <v>59</v>
      </c>
      <c r="C86" s="450"/>
      <c r="D86" s="450"/>
      <c r="E86" s="450"/>
      <c r="F86" s="450"/>
      <c r="G86" s="450"/>
      <c r="H86" s="450"/>
      <c r="I86" s="450"/>
      <c r="J86" s="445"/>
      <c r="K86" s="437" t="s">
        <v>120</v>
      </c>
      <c r="L86" s="440"/>
      <c r="M86" s="440"/>
      <c r="N86" s="440"/>
      <c r="O86" s="440"/>
      <c r="P86" s="440"/>
      <c r="Q86" s="440"/>
      <c r="R86" s="440"/>
      <c r="S86" s="440"/>
    </row>
    <row r="87" spans="1:46" ht="12.75" customHeight="1">
      <c r="A87" s="447"/>
      <c r="B87" s="439" t="s">
        <v>57</v>
      </c>
      <c r="C87" s="450"/>
      <c r="D87" s="450"/>
      <c r="E87" s="450"/>
      <c r="F87" s="450"/>
      <c r="G87" s="450"/>
      <c r="H87" s="450"/>
      <c r="I87" s="450"/>
      <c r="J87" s="450"/>
      <c r="K87" s="438"/>
      <c r="L87" s="441"/>
      <c r="M87" s="441"/>
      <c r="N87" s="441"/>
      <c r="O87" s="441"/>
      <c r="P87" s="441"/>
      <c r="Q87" s="441"/>
      <c r="R87" s="441"/>
      <c r="S87" s="441"/>
    </row>
    <row r="88" spans="1:46" ht="29.25" customHeight="1">
      <c r="A88" s="447"/>
      <c r="B88" s="439" t="s">
        <v>124</v>
      </c>
      <c r="C88" s="445"/>
      <c r="D88" s="442" t="s">
        <v>125</v>
      </c>
      <c r="E88" s="439" t="s">
        <v>126</v>
      </c>
      <c r="F88" s="444"/>
      <c r="G88" s="442" t="s">
        <v>127</v>
      </c>
      <c r="H88" s="426" t="s">
        <v>128</v>
      </c>
      <c r="I88" s="426"/>
      <c r="J88" s="426" t="s">
        <v>129</v>
      </c>
      <c r="K88" s="439" t="s">
        <v>124</v>
      </c>
      <c r="L88" s="445"/>
      <c r="M88" s="442" t="s">
        <v>125</v>
      </c>
      <c r="N88" s="439" t="s">
        <v>126</v>
      </c>
      <c r="O88" s="444"/>
      <c r="P88" s="442" t="s">
        <v>127</v>
      </c>
      <c r="Q88" s="439" t="s">
        <v>128</v>
      </c>
      <c r="R88" s="445"/>
      <c r="S88" s="437" t="s">
        <v>127</v>
      </c>
    </row>
    <row r="89" spans="1:46" ht="42.75" customHeight="1">
      <c r="A89" s="448"/>
      <c r="B89" s="339" t="s">
        <v>130</v>
      </c>
      <c r="C89" s="339" t="s">
        <v>131</v>
      </c>
      <c r="D89" s="443"/>
      <c r="E89" s="339" t="s">
        <v>130</v>
      </c>
      <c r="F89" s="339" t="s">
        <v>131</v>
      </c>
      <c r="G89" s="443"/>
      <c r="H89" s="339" t="s">
        <v>130</v>
      </c>
      <c r="I89" s="339" t="s">
        <v>131</v>
      </c>
      <c r="J89" s="426"/>
      <c r="K89" s="339" t="s">
        <v>130</v>
      </c>
      <c r="L89" s="339" t="s">
        <v>131</v>
      </c>
      <c r="M89" s="443"/>
      <c r="N89" s="339" t="s">
        <v>130</v>
      </c>
      <c r="O89" s="339" t="s">
        <v>131</v>
      </c>
      <c r="P89" s="443"/>
      <c r="Q89" s="340" t="s">
        <v>130</v>
      </c>
      <c r="R89" s="339" t="s">
        <v>131</v>
      </c>
      <c r="S89" s="438"/>
      <c r="T89" s="212"/>
      <c r="U89" s="122"/>
      <c r="V89" s="122"/>
      <c r="W89" s="122"/>
      <c r="X89" s="122"/>
      <c r="Y89" s="122"/>
      <c r="Z89" s="122"/>
      <c r="AA89" s="122"/>
    </row>
    <row r="90" spans="1:46">
      <c r="A90" s="141" t="s">
        <v>64</v>
      </c>
      <c r="B90" s="366">
        <v>1227473</v>
      </c>
      <c r="C90" s="366">
        <v>713325</v>
      </c>
      <c r="D90" s="367">
        <v>34.6</v>
      </c>
      <c r="E90" s="366">
        <v>882751</v>
      </c>
      <c r="F90" s="366">
        <v>482776</v>
      </c>
      <c r="G90" s="367">
        <v>24.9</v>
      </c>
      <c r="H90" s="366">
        <v>1441668</v>
      </c>
      <c r="I90" s="366">
        <v>856208</v>
      </c>
      <c r="J90" s="367">
        <v>40.6</v>
      </c>
      <c r="K90" s="366">
        <v>2444088</v>
      </c>
      <c r="L90" s="366">
        <v>1394373</v>
      </c>
      <c r="M90" s="367">
        <v>66.099999999999994</v>
      </c>
      <c r="N90" s="366">
        <v>115001</v>
      </c>
      <c r="O90" s="366">
        <v>59148</v>
      </c>
      <c r="P90" s="367">
        <v>3.1</v>
      </c>
      <c r="Q90" s="366">
        <v>1136248</v>
      </c>
      <c r="R90" s="366">
        <v>610641</v>
      </c>
      <c r="S90" s="367">
        <v>30.7</v>
      </c>
      <c r="T90" s="254"/>
      <c r="U90" s="357"/>
      <c r="V90" s="356"/>
      <c r="W90" s="356"/>
      <c r="X90" s="357"/>
      <c r="Y90" s="356"/>
      <c r="Z90" s="356"/>
      <c r="AA90" s="357"/>
    </row>
    <row r="91" spans="1:46">
      <c r="A91" s="137" t="s">
        <v>65</v>
      </c>
      <c r="B91" s="254">
        <v>5881</v>
      </c>
      <c r="C91" s="254">
        <v>3786</v>
      </c>
      <c r="D91" s="365">
        <v>1.4</v>
      </c>
      <c r="E91" s="254">
        <v>21032</v>
      </c>
      <c r="F91" s="254">
        <v>10981</v>
      </c>
      <c r="G91" s="365">
        <v>5.2</v>
      </c>
      <c r="H91" s="254">
        <v>379325</v>
      </c>
      <c r="I91" s="254">
        <v>226995</v>
      </c>
      <c r="J91" s="365">
        <v>93.4</v>
      </c>
      <c r="K91" s="254">
        <v>9128</v>
      </c>
      <c r="L91" s="254">
        <v>6694</v>
      </c>
      <c r="M91" s="365">
        <v>3</v>
      </c>
      <c r="N91" s="254">
        <v>52</v>
      </c>
      <c r="O91" s="254">
        <v>10</v>
      </c>
      <c r="P91" s="365">
        <v>0</v>
      </c>
      <c r="Q91" s="254">
        <v>293640</v>
      </c>
      <c r="R91" s="254">
        <v>157341</v>
      </c>
      <c r="S91" s="365">
        <v>97</v>
      </c>
      <c r="T91" s="254"/>
      <c r="U91" s="357"/>
      <c r="V91" s="356"/>
      <c r="W91" s="356"/>
      <c r="X91" s="357"/>
      <c r="Y91" s="356"/>
      <c r="Z91" s="356"/>
      <c r="AA91" s="357"/>
    </row>
    <row r="92" spans="1:46">
      <c r="A92" s="142" t="s">
        <v>66</v>
      </c>
      <c r="B92" s="254">
        <v>40057</v>
      </c>
      <c r="C92" s="254">
        <v>23937</v>
      </c>
      <c r="D92" s="365">
        <v>54.4</v>
      </c>
      <c r="E92" s="254">
        <v>32433</v>
      </c>
      <c r="F92" s="254">
        <v>18885</v>
      </c>
      <c r="G92" s="365">
        <v>44</v>
      </c>
      <c r="H92" s="254">
        <v>1180</v>
      </c>
      <c r="I92" s="254">
        <v>592</v>
      </c>
      <c r="J92" s="365">
        <v>1.6</v>
      </c>
      <c r="K92" s="254">
        <v>156551</v>
      </c>
      <c r="L92" s="254">
        <v>92951</v>
      </c>
      <c r="M92" s="365">
        <v>96.7</v>
      </c>
      <c r="N92" s="254">
        <v>4647</v>
      </c>
      <c r="O92" s="254">
        <v>2838</v>
      </c>
      <c r="P92" s="365">
        <v>2.9</v>
      </c>
      <c r="Q92" s="254">
        <v>650</v>
      </c>
      <c r="R92" s="254">
        <v>8</v>
      </c>
      <c r="S92" s="365">
        <v>0.4</v>
      </c>
      <c r="T92" s="254"/>
      <c r="U92" s="357"/>
      <c r="V92" s="356"/>
      <c r="W92" s="356"/>
      <c r="X92" s="357"/>
      <c r="Y92" s="356"/>
      <c r="Z92" s="356"/>
      <c r="AA92" s="357"/>
    </row>
    <row r="93" spans="1:46">
      <c r="A93" s="142" t="s">
        <v>67</v>
      </c>
      <c r="B93" s="254">
        <v>59703</v>
      </c>
      <c r="C93" s="254">
        <v>36942</v>
      </c>
      <c r="D93" s="365">
        <v>17.5</v>
      </c>
      <c r="E93" s="254">
        <v>10592</v>
      </c>
      <c r="F93" s="254">
        <v>5590</v>
      </c>
      <c r="G93" s="365">
        <v>3.1</v>
      </c>
      <c r="H93" s="254">
        <v>270017</v>
      </c>
      <c r="I93" s="254">
        <v>164629</v>
      </c>
      <c r="J93" s="365">
        <v>79.3</v>
      </c>
      <c r="K93" s="254">
        <v>150538</v>
      </c>
      <c r="L93" s="254">
        <v>91237</v>
      </c>
      <c r="M93" s="365">
        <v>69.400000000000006</v>
      </c>
      <c r="N93" s="254">
        <v>2957</v>
      </c>
      <c r="O93" s="254">
        <v>1475</v>
      </c>
      <c r="P93" s="365">
        <v>1.4</v>
      </c>
      <c r="Q93" s="254">
        <v>63289</v>
      </c>
      <c r="R93" s="254">
        <v>34434</v>
      </c>
      <c r="S93" s="365">
        <v>29.2</v>
      </c>
      <c r="T93" s="254"/>
      <c r="U93" s="357"/>
      <c r="V93" s="356"/>
      <c r="W93" s="356"/>
      <c r="X93" s="357"/>
      <c r="Y93" s="356"/>
      <c r="Z93" s="356"/>
      <c r="AA93" s="357"/>
    </row>
    <row r="94" spans="1:46">
      <c r="A94" s="142" t="s">
        <v>68</v>
      </c>
      <c r="B94" s="254">
        <v>99163</v>
      </c>
      <c r="C94" s="254">
        <v>56503</v>
      </c>
      <c r="D94" s="365">
        <v>39.1</v>
      </c>
      <c r="E94" s="254">
        <v>28953</v>
      </c>
      <c r="F94" s="254">
        <v>15906</v>
      </c>
      <c r="G94" s="365">
        <v>11.4</v>
      </c>
      <c r="H94" s="254">
        <v>125495</v>
      </c>
      <c r="I94" s="254">
        <v>82368</v>
      </c>
      <c r="J94" s="365">
        <v>49.5</v>
      </c>
      <c r="K94" s="254">
        <v>106206</v>
      </c>
      <c r="L94" s="254">
        <v>61120</v>
      </c>
      <c r="M94" s="365">
        <v>40.1</v>
      </c>
      <c r="N94" s="254">
        <v>30443</v>
      </c>
      <c r="O94" s="254">
        <v>13892</v>
      </c>
      <c r="P94" s="365">
        <v>11.5</v>
      </c>
      <c r="Q94" s="254">
        <v>128242</v>
      </c>
      <c r="R94" s="254">
        <v>77386</v>
      </c>
      <c r="S94" s="365">
        <v>48.4</v>
      </c>
      <c r="T94" s="254"/>
      <c r="U94" s="357"/>
      <c r="V94" s="356"/>
      <c r="W94" s="356"/>
      <c r="X94" s="357"/>
      <c r="Y94" s="356"/>
      <c r="Z94" s="356"/>
      <c r="AA94" s="357"/>
    </row>
    <row r="95" spans="1:46">
      <c r="A95" s="142" t="s">
        <v>69</v>
      </c>
      <c r="B95" s="361" t="s">
        <v>147</v>
      </c>
      <c r="C95" s="361" t="s">
        <v>147</v>
      </c>
      <c r="D95" s="361" t="s">
        <v>147</v>
      </c>
      <c r="E95" s="361" t="s">
        <v>147</v>
      </c>
      <c r="F95" s="361" t="s">
        <v>147</v>
      </c>
      <c r="G95" s="361" t="s">
        <v>147</v>
      </c>
      <c r="H95" s="254">
        <v>122702</v>
      </c>
      <c r="I95" s="254">
        <v>70235</v>
      </c>
      <c r="J95" s="365">
        <v>100</v>
      </c>
      <c r="K95" s="361" t="s">
        <v>147</v>
      </c>
      <c r="L95" s="361" t="s">
        <v>147</v>
      </c>
      <c r="M95" s="361" t="s">
        <v>147</v>
      </c>
      <c r="N95" s="361" t="s">
        <v>147</v>
      </c>
      <c r="O95" s="361" t="s">
        <v>147</v>
      </c>
      <c r="P95" s="361" t="s">
        <v>147</v>
      </c>
      <c r="Q95" s="254">
        <v>110853</v>
      </c>
      <c r="R95" s="254">
        <v>64117</v>
      </c>
      <c r="S95" s="365">
        <v>100</v>
      </c>
      <c r="T95" s="361"/>
      <c r="U95" s="360"/>
      <c r="V95" s="360"/>
      <c r="W95" s="360"/>
      <c r="X95" s="360"/>
      <c r="Y95" s="356"/>
      <c r="Z95" s="356"/>
      <c r="AA95" s="357"/>
    </row>
    <row r="96" spans="1:46">
      <c r="A96" s="142" t="s">
        <v>70</v>
      </c>
      <c r="B96" s="254">
        <v>3607</v>
      </c>
      <c r="C96" s="254">
        <v>2040</v>
      </c>
      <c r="D96" s="365">
        <v>0.6</v>
      </c>
      <c r="E96" s="254">
        <v>548635</v>
      </c>
      <c r="F96" s="254">
        <v>299365</v>
      </c>
      <c r="G96" s="365">
        <v>84.1</v>
      </c>
      <c r="H96" s="254">
        <v>99874</v>
      </c>
      <c r="I96" s="254">
        <v>52383</v>
      </c>
      <c r="J96" s="365">
        <v>15.3</v>
      </c>
      <c r="K96" s="254">
        <v>1194</v>
      </c>
      <c r="L96" s="254">
        <v>84</v>
      </c>
      <c r="M96" s="365">
        <v>0.5</v>
      </c>
      <c r="N96" s="254">
        <v>16229</v>
      </c>
      <c r="O96" s="254">
        <v>7920</v>
      </c>
      <c r="P96" s="365">
        <v>6.2</v>
      </c>
      <c r="Q96" s="254">
        <v>246456</v>
      </c>
      <c r="R96" s="254">
        <v>119718</v>
      </c>
      <c r="S96" s="365">
        <v>93.4</v>
      </c>
      <c r="T96" s="254"/>
      <c r="U96" s="357"/>
      <c r="V96" s="356"/>
      <c r="W96" s="356"/>
      <c r="X96" s="357"/>
      <c r="Y96" s="356"/>
      <c r="Z96" s="356"/>
      <c r="AA96" s="357"/>
    </row>
    <row r="97" spans="1:37">
      <c r="A97" s="142" t="s">
        <v>71</v>
      </c>
      <c r="B97" s="254">
        <v>136088</v>
      </c>
      <c r="C97" s="254">
        <v>63188</v>
      </c>
      <c r="D97" s="365">
        <v>68.900000000000006</v>
      </c>
      <c r="E97" s="254">
        <v>31568</v>
      </c>
      <c r="F97" s="254">
        <v>11054</v>
      </c>
      <c r="G97" s="365">
        <v>16</v>
      </c>
      <c r="H97" s="254">
        <v>29980</v>
      </c>
      <c r="I97" s="254">
        <v>14666</v>
      </c>
      <c r="J97" s="365">
        <v>15.2</v>
      </c>
      <c r="K97" s="254">
        <v>176010</v>
      </c>
      <c r="L97" s="254">
        <v>91196</v>
      </c>
      <c r="M97" s="365">
        <v>79.2</v>
      </c>
      <c r="N97" s="254">
        <v>18412</v>
      </c>
      <c r="O97" s="254">
        <v>8614</v>
      </c>
      <c r="P97" s="365">
        <v>8.3000000000000007</v>
      </c>
      <c r="Q97" s="254">
        <v>27745</v>
      </c>
      <c r="R97" s="254">
        <v>13385</v>
      </c>
      <c r="S97" s="365">
        <v>12.5</v>
      </c>
      <c r="T97" s="254"/>
      <c r="U97" s="357"/>
      <c r="V97" s="356"/>
      <c r="W97" s="356"/>
      <c r="X97" s="357"/>
      <c r="Y97" s="356"/>
      <c r="Z97" s="356"/>
      <c r="AA97" s="357"/>
    </row>
    <row r="98" spans="1:37">
      <c r="A98" s="142" t="s">
        <v>72</v>
      </c>
      <c r="B98" s="254">
        <v>75559</v>
      </c>
      <c r="C98" s="254">
        <v>40844</v>
      </c>
      <c r="D98" s="365">
        <v>32.5</v>
      </c>
      <c r="E98" s="254">
        <v>66171</v>
      </c>
      <c r="F98" s="254">
        <v>37794</v>
      </c>
      <c r="G98" s="365">
        <v>28.4</v>
      </c>
      <c r="H98" s="254">
        <v>90951</v>
      </c>
      <c r="I98" s="254">
        <v>48076</v>
      </c>
      <c r="J98" s="365">
        <v>39.1</v>
      </c>
      <c r="K98" s="254">
        <v>114942</v>
      </c>
      <c r="L98" s="254">
        <v>73489</v>
      </c>
      <c r="M98" s="365">
        <v>50.9</v>
      </c>
      <c r="N98" s="254">
        <v>23608</v>
      </c>
      <c r="O98" s="254">
        <v>12529</v>
      </c>
      <c r="P98" s="365">
        <v>10.5</v>
      </c>
      <c r="Q98" s="254">
        <v>87280</v>
      </c>
      <c r="R98" s="254">
        <v>40841</v>
      </c>
      <c r="S98" s="365">
        <v>38.6</v>
      </c>
      <c r="T98" s="254"/>
      <c r="U98" s="357"/>
      <c r="V98" s="356"/>
      <c r="W98" s="356"/>
      <c r="X98" s="357"/>
      <c r="Y98" s="356"/>
      <c r="Z98" s="356"/>
      <c r="AA98" s="357"/>
    </row>
    <row r="99" spans="1:37">
      <c r="A99" s="142" t="s">
        <v>73</v>
      </c>
      <c r="B99" s="254">
        <v>148615</v>
      </c>
      <c r="C99" s="254">
        <v>88984</v>
      </c>
      <c r="D99" s="365">
        <v>61.4</v>
      </c>
      <c r="E99" s="254">
        <v>11895</v>
      </c>
      <c r="F99" s="254">
        <v>6684</v>
      </c>
      <c r="G99" s="365">
        <v>4.9000000000000004</v>
      </c>
      <c r="H99" s="254">
        <v>81658</v>
      </c>
      <c r="I99" s="254">
        <v>48238</v>
      </c>
      <c r="J99" s="365">
        <v>33.700000000000003</v>
      </c>
      <c r="K99" s="254">
        <v>152775</v>
      </c>
      <c r="L99" s="254">
        <v>84981</v>
      </c>
      <c r="M99" s="365">
        <v>92.2</v>
      </c>
      <c r="N99" s="254">
        <v>798</v>
      </c>
      <c r="O99" s="254">
        <v>323</v>
      </c>
      <c r="P99" s="365">
        <v>0.5</v>
      </c>
      <c r="Q99" s="254">
        <v>12092</v>
      </c>
      <c r="R99" s="254">
        <v>6329</v>
      </c>
      <c r="S99" s="365">
        <v>7.3</v>
      </c>
      <c r="T99" s="254"/>
      <c r="U99" s="357"/>
      <c r="V99" s="356"/>
      <c r="W99" s="356"/>
      <c r="X99" s="357"/>
      <c r="Y99" s="356"/>
      <c r="Z99" s="356"/>
      <c r="AA99" s="357"/>
    </row>
    <row r="100" spans="1:37">
      <c r="A100" s="142" t="s">
        <v>74</v>
      </c>
      <c r="B100" s="254">
        <v>77282</v>
      </c>
      <c r="C100" s="254">
        <v>47922</v>
      </c>
      <c r="D100" s="365">
        <v>61.8</v>
      </c>
      <c r="E100" s="254">
        <v>44666</v>
      </c>
      <c r="F100" s="254">
        <v>25868</v>
      </c>
      <c r="G100" s="365">
        <v>35.700000000000003</v>
      </c>
      <c r="H100" s="254">
        <v>3073</v>
      </c>
      <c r="I100" s="254">
        <v>1667</v>
      </c>
      <c r="J100" s="365">
        <v>2.5</v>
      </c>
      <c r="K100" s="254">
        <v>144137</v>
      </c>
      <c r="L100" s="254">
        <v>81753</v>
      </c>
      <c r="M100" s="365">
        <v>92.4</v>
      </c>
      <c r="N100" s="254">
        <v>6</v>
      </c>
      <c r="O100" s="254">
        <v>1</v>
      </c>
      <c r="P100" s="365">
        <v>0</v>
      </c>
      <c r="Q100" s="254">
        <v>11926</v>
      </c>
      <c r="R100" s="254">
        <v>6327</v>
      </c>
      <c r="S100" s="365">
        <v>7.6</v>
      </c>
      <c r="T100" s="254"/>
      <c r="U100" s="357"/>
      <c r="V100" s="356"/>
      <c r="W100" s="356"/>
      <c r="X100" s="357"/>
      <c r="Y100" s="356"/>
      <c r="Z100" s="356"/>
      <c r="AA100" s="357"/>
    </row>
    <row r="101" spans="1:37">
      <c r="A101" s="142" t="s">
        <v>75</v>
      </c>
      <c r="B101" s="254">
        <v>131001</v>
      </c>
      <c r="C101" s="254">
        <v>82054</v>
      </c>
      <c r="D101" s="365">
        <v>94.4</v>
      </c>
      <c r="E101" s="254">
        <v>7706</v>
      </c>
      <c r="F101" s="254">
        <v>4819</v>
      </c>
      <c r="G101" s="365">
        <v>5.6</v>
      </c>
      <c r="H101" s="254" t="s">
        <v>147</v>
      </c>
      <c r="I101" s="254" t="s">
        <v>147</v>
      </c>
      <c r="J101" s="365" t="s">
        <v>147</v>
      </c>
      <c r="K101" s="254">
        <v>225437</v>
      </c>
      <c r="L101" s="254">
        <v>133590</v>
      </c>
      <c r="M101" s="365">
        <v>100</v>
      </c>
      <c r="N101" s="361" t="s">
        <v>147</v>
      </c>
      <c r="O101" s="361" t="s">
        <v>147</v>
      </c>
      <c r="P101" s="361" t="s">
        <v>147</v>
      </c>
      <c r="Q101" s="254" t="s">
        <v>147</v>
      </c>
      <c r="R101" s="254" t="s">
        <v>147</v>
      </c>
      <c r="S101" s="365" t="s">
        <v>147</v>
      </c>
      <c r="T101" s="254"/>
      <c r="U101" s="357"/>
      <c r="V101" s="356"/>
      <c r="W101" s="360"/>
      <c r="X101" s="357"/>
      <c r="Y101" s="356"/>
      <c r="Z101" s="356"/>
      <c r="AA101" s="357"/>
    </row>
    <row r="102" spans="1:37">
      <c r="A102" s="142" t="s">
        <v>76</v>
      </c>
      <c r="B102" s="361" t="s">
        <v>147</v>
      </c>
      <c r="C102" s="361" t="s">
        <v>147</v>
      </c>
      <c r="D102" s="361" t="s">
        <v>147</v>
      </c>
      <c r="E102" s="254">
        <v>9633</v>
      </c>
      <c r="F102" s="254">
        <v>5492</v>
      </c>
      <c r="G102" s="365">
        <v>100</v>
      </c>
      <c r="H102" s="361" t="s">
        <v>147</v>
      </c>
      <c r="I102" s="361" t="s">
        <v>147</v>
      </c>
      <c r="J102" s="361" t="s">
        <v>147</v>
      </c>
      <c r="K102" s="361" t="s">
        <v>147</v>
      </c>
      <c r="L102" s="361" t="s">
        <v>147</v>
      </c>
      <c r="M102" s="361" t="s">
        <v>147</v>
      </c>
      <c r="N102" s="254">
        <v>11160</v>
      </c>
      <c r="O102" s="254">
        <v>7868</v>
      </c>
      <c r="P102" s="365">
        <v>100</v>
      </c>
      <c r="Q102" s="361" t="s">
        <v>147</v>
      </c>
      <c r="R102" s="361" t="s">
        <v>147</v>
      </c>
      <c r="S102" s="361" t="s">
        <v>147</v>
      </c>
      <c r="T102" s="361"/>
      <c r="U102" s="360"/>
      <c r="V102" s="356"/>
      <c r="W102" s="356"/>
      <c r="X102" s="357"/>
      <c r="Y102" s="360"/>
      <c r="Z102" s="360"/>
      <c r="AA102" s="360"/>
    </row>
    <row r="103" spans="1:37">
      <c r="A103" s="142" t="s">
        <v>77</v>
      </c>
      <c r="B103" s="254">
        <v>120887</v>
      </c>
      <c r="C103" s="254">
        <v>69530</v>
      </c>
      <c r="D103" s="365">
        <v>54.4</v>
      </c>
      <c r="E103" s="254">
        <v>28547</v>
      </c>
      <c r="F103" s="254">
        <v>17482</v>
      </c>
      <c r="G103" s="365">
        <v>12.8</v>
      </c>
      <c r="H103" s="254">
        <v>72985</v>
      </c>
      <c r="I103" s="254">
        <v>46693</v>
      </c>
      <c r="J103" s="365">
        <v>32.799999999999997</v>
      </c>
      <c r="K103" s="254">
        <v>149135</v>
      </c>
      <c r="L103" s="254">
        <v>80013</v>
      </c>
      <c r="M103" s="365">
        <v>84.7</v>
      </c>
      <c r="N103" s="254">
        <v>2660</v>
      </c>
      <c r="O103" s="254">
        <v>1223</v>
      </c>
      <c r="P103" s="365">
        <v>1.5</v>
      </c>
      <c r="Q103" s="254">
        <v>24285</v>
      </c>
      <c r="R103" s="254">
        <v>15673</v>
      </c>
      <c r="S103" s="365">
        <v>13.8</v>
      </c>
      <c r="T103" s="254"/>
      <c r="U103" s="357"/>
      <c r="V103" s="356"/>
      <c r="W103" s="356"/>
      <c r="X103" s="357"/>
      <c r="Y103" s="356"/>
      <c r="Z103" s="356"/>
      <c r="AA103" s="357"/>
    </row>
    <row r="104" spans="1:37">
      <c r="A104" s="142" t="s">
        <v>78</v>
      </c>
      <c r="B104" s="254">
        <v>35259</v>
      </c>
      <c r="C104" s="254">
        <v>19834</v>
      </c>
      <c r="D104" s="365">
        <v>69.2</v>
      </c>
      <c r="E104" s="254">
        <v>3360</v>
      </c>
      <c r="F104" s="254">
        <v>1931</v>
      </c>
      <c r="G104" s="365">
        <v>6.6</v>
      </c>
      <c r="H104" s="254">
        <v>12325</v>
      </c>
      <c r="I104" s="254">
        <v>8520</v>
      </c>
      <c r="J104" s="365">
        <v>24.2</v>
      </c>
      <c r="K104" s="254">
        <v>99396</v>
      </c>
      <c r="L104" s="254">
        <v>55487</v>
      </c>
      <c r="M104" s="365">
        <v>87.6</v>
      </c>
      <c r="N104" s="254">
        <v>65</v>
      </c>
      <c r="O104" s="254">
        <v>6</v>
      </c>
      <c r="P104" s="365">
        <v>0.1</v>
      </c>
      <c r="Q104" s="254">
        <v>13986</v>
      </c>
      <c r="R104" s="254">
        <v>7917</v>
      </c>
      <c r="S104" s="365">
        <v>12.3</v>
      </c>
      <c r="T104" s="254"/>
      <c r="U104" s="357"/>
      <c r="V104" s="356"/>
      <c r="W104" s="356"/>
      <c r="X104" s="357"/>
      <c r="Y104" s="356"/>
      <c r="Z104" s="356"/>
      <c r="AA104" s="357"/>
    </row>
    <row r="105" spans="1:37">
      <c r="A105" s="142" t="s">
        <v>79</v>
      </c>
      <c r="B105" s="254">
        <v>197560</v>
      </c>
      <c r="C105" s="254">
        <v>119673</v>
      </c>
      <c r="D105" s="365">
        <v>95.6</v>
      </c>
      <c r="E105" s="254">
        <v>6505</v>
      </c>
      <c r="F105" s="254">
        <v>2123</v>
      </c>
      <c r="G105" s="365">
        <v>3.1</v>
      </c>
      <c r="H105" s="254">
        <v>2686</v>
      </c>
      <c r="I105" s="254">
        <v>2048</v>
      </c>
      <c r="J105" s="365">
        <v>1.3</v>
      </c>
      <c r="K105" s="254">
        <v>791934</v>
      </c>
      <c r="L105" s="254">
        <v>449673</v>
      </c>
      <c r="M105" s="365">
        <v>100</v>
      </c>
      <c r="N105" s="361" t="s">
        <v>147</v>
      </c>
      <c r="O105" s="361" t="s">
        <v>147</v>
      </c>
      <c r="P105" s="361" t="s">
        <v>147</v>
      </c>
      <c r="Q105" s="361" t="s">
        <v>147</v>
      </c>
      <c r="R105" s="361" t="s">
        <v>147</v>
      </c>
      <c r="S105" s="361" t="s">
        <v>147</v>
      </c>
      <c r="T105" s="254"/>
      <c r="U105" s="357"/>
      <c r="V105" s="360"/>
      <c r="W105" s="360"/>
      <c r="X105" s="360"/>
      <c r="Y105" s="360"/>
      <c r="Z105" s="360"/>
      <c r="AA105" s="360"/>
    </row>
    <row r="106" spans="1:37">
      <c r="A106" s="137" t="s">
        <v>80</v>
      </c>
      <c r="B106" s="254">
        <v>59365</v>
      </c>
      <c r="C106" s="254">
        <v>36832</v>
      </c>
      <c r="D106" s="365">
        <v>60.1</v>
      </c>
      <c r="E106" s="254">
        <v>13560</v>
      </c>
      <c r="F106" s="254">
        <v>9312</v>
      </c>
      <c r="G106" s="365">
        <v>13.7</v>
      </c>
      <c r="H106" s="254">
        <v>25876</v>
      </c>
      <c r="I106" s="254">
        <v>17821</v>
      </c>
      <c r="J106" s="365">
        <v>26.2</v>
      </c>
      <c r="K106" s="254">
        <v>34048</v>
      </c>
      <c r="L106" s="254">
        <v>22949</v>
      </c>
      <c r="M106" s="365">
        <v>78.8</v>
      </c>
      <c r="N106" s="254">
        <v>3757</v>
      </c>
      <c r="O106" s="254">
        <v>2358</v>
      </c>
      <c r="P106" s="365">
        <v>8.6999999999999993</v>
      </c>
      <c r="Q106" s="254">
        <v>5425</v>
      </c>
      <c r="R106" s="254">
        <v>4164</v>
      </c>
      <c r="S106" s="365">
        <v>12.5</v>
      </c>
      <c r="T106" s="254"/>
      <c r="U106" s="357"/>
      <c r="V106" s="356"/>
      <c r="W106" s="356"/>
      <c r="X106" s="357"/>
      <c r="Y106" s="356"/>
      <c r="Z106" s="356"/>
      <c r="AA106" s="357"/>
    </row>
    <row r="107" spans="1:37">
      <c r="A107" s="142" t="s">
        <v>81</v>
      </c>
      <c r="B107" s="254">
        <v>29125</v>
      </c>
      <c r="C107" s="254">
        <v>15439</v>
      </c>
      <c r="D107" s="365">
        <v>17.100000000000001</v>
      </c>
      <c r="E107" s="254">
        <v>17495</v>
      </c>
      <c r="F107" s="254">
        <v>9490</v>
      </c>
      <c r="G107" s="365">
        <v>10.3</v>
      </c>
      <c r="H107" s="254">
        <v>123541</v>
      </c>
      <c r="I107" s="254">
        <v>71277</v>
      </c>
      <c r="J107" s="365">
        <v>72.599999999999994</v>
      </c>
      <c r="K107" s="254">
        <v>56941</v>
      </c>
      <c r="L107" s="254">
        <v>30031</v>
      </c>
      <c r="M107" s="365">
        <v>34</v>
      </c>
      <c r="N107" s="254">
        <v>207</v>
      </c>
      <c r="O107" s="254">
        <v>91</v>
      </c>
      <c r="P107" s="365">
        <v>0.1</v>
      </c>
      <c r="Q107" s="254">
        <v>110379</v>
      </c>
      <c r="R107" s="254">
        <v>63001</v>
      </c>
      <c r="S107" s="365">
        <v>65.900000000000006</v>
      </c>
      <c r="T107" s="254"/>
      <c r="U107" s="357"/>
      <c r="V107" s="356"/>
      <c r="W107" s="356"/>
      <c r="X107" s="357"/>
      <c r="Y107" s="356"/>
      <c r="Z107" s="356"/>
      <c r="AA107" s="357"/>
      <c r="AB107" s="144"/>
      <c r="AC107" s="144"/>
      <c r="AD107" s="144"/>
      <c r="AE107" s="144"/>
      <c r="AF107" s="144"/>
      <c r="AG107" s="144"/>
      <c r="AH107" s="144"/>
      <c r="AI107" s="144"/>
      <c r="AJ107" s="144"/>
      <c r="AK107" s="144"/>
    </row>
    <row r="108" spans="1:37">
      <c r="A108" s="142" t="s">
        <v>82</v>
      </c>
      <c r="B108" s="361" t="s">
        <v>147</v>
      </c>
      <c r="C108" s="361" t="s">
        <v>147</v>
      </c>
      <c r="D108" s="361" t="s">
        <v>147</v>
      </c>
      <c r="E108" s="361" t="s">
        <v>147</v>
      </c>
      <c r="F108" s="361" t="s">
        <v>147</v>
      </c>
      <c r="G108" s="361" t="s">
        <v>147</v>
      </c>
      <c r="H108" s="361" t="s">
        <v>147</v>
      </c>
      <c r="I108" s="361" t="s">
        <v>147</v>
      </c>
      <c r="J108" s="361" t="s">
        <v>147</v>
      </c>
      <c r="K108" s="254">
        <v>174</v>
      </c>
      <c r="L108" s="254">
        <v>139</v>
      </c>
      <c r="M108" s="365">
        <v>100</v>
      </c>
      <c r="N108" s="361" t="s">
        <v>147</v>
      </c>
      <c r="O108" s="361" t="s">
        <v>147</v>
      </c>
      <c r="P108" s="361" t="s">
        <v>147</v>
      </c>
      <c r="Q108" s="361" t="s">
        <v>147</v>
      </c>
      <c r="R108" s="361" t="s">
        <v>147</v>
      </c>
      <c r="S108" s="361" t="s">
        <v>147</v>
      </c>
      <c r="T108" s="254"/>
      <c r="U108" s="357"/>
      <c r="V108" s="360"/>
      <c r="W108" s="360"/>
      <c r="X108" s="360"/>
      <c r="Y108" s="360"/>
      <c r="Z108" s="360"/>
      <c r="AA108" s="360"/>
      <c r="AB108" s="144"/>
      <c r="AC108" s="144"/>
      <c r="AD108" s="144"/>
      <c r="AE108" s="144"/>
      <c r="AF108" s="144"/>
      <c r="AG108" s="144"/>
      <c r="AH108" s="144"/>
      <c r="AI108" s="144"/>
      <c r="AJ108" s="144"/>
      <c r="AK108" s="144"/>
    </row>
    <row r="109" spans="1:37" ht="12.75" customHeight="1">
      <c r="A109" s="142" t="s">
        <v>83</v>
      </c>
      <c r="B109" s="361" t="s">
        <v>147</v>
      </c>
      <c r="C109" s="361" t="s">
        <v>147</v>
      </c>
      <c r="D109" s="361" t="s">
        <v>147</v>
      </c>
      <c r="E109" s="361" t="s">
        <v>147</v>
      </c>
      <c r="F109" s="361" t="s">
        <v>147</v>
      </c>
      <c r="G109" s="361" t="s">
        <v>147</v>
      </c>
      <c r="H109" s="361" t="s">
        <v>147</v>
      </c>
      <c r="I109" s="361" t="s">
        <v>147</v>
      </c>
      <c r="J109" s="361" t="s">
        <v>147</v>
      </c>
      <c r="K109" s="254">
        <v>1836</v>
      </c>
      <c r="L109" s="254">
        <v>801</v>
      </c>
      <c r="M109" s="365">
        <v>100</v>
      </c>
      <c r="N109" s="361" t="s">
        <v>147</v>
      </c>
      <c r="O109" s="361" t="s">
        <v>147</v>
      </c>
      <c r="P109" s="361" t="s">
        <v>147</v>
      </c>
      <c r="Q109" s="361" t="s">
        <v>147</v>
      </c>
      <c r="R109" s="361" t="s">
        <v>147</v>
      </c>
      <c r="S109" s="361" t="s">
        <v>147</v>
      </c>
      <c r="T109" s="254"/>
      <c r="U109" s="357"/>
      <c r="V109" s="360"/>
      <c r="W109" s="360"/>
      <c r="X109" s="360"/>
      <c r="Y109" s="360"/>
      <c r="Z109" s="360"/>
      <c r="AA109" s="360"/>
      <c r="AB109" s="144"/>
      <c r="AC109" s="144"/>
      <c r="AD109" s="144"/>
      <c r="AE109" s="144"/>
      <c r="AF109" s="144"/>
      <c r="AG109" s="144"/>
      <c r="AH109" s="144"/>
      <c r="AI109" s="144"/>
      <c r="AJ109" s="144"/>
      <c r="AK109" s="144"/>
    </row>
    <row r="110" spans="1:37">
      <c r="A110" s="143" t="s">
        <v>84</v>
      </c>
      <c r="B110" s="362">
        <v>8321</v>
      </c>
      <c r="C110" s="362">
        <v>5817</v>
      </c>
      <c r="D110" s="363">
        <v>100</v>
      </c>
      <c r="E110" s="364" t="s">
        <v>147</v>
      </c>
      <c r="F110" s="364" t="s">
        <v>147</v>
      </c>
      <c r="G110" s="364" t="s">
        <v>147</v>
      </c>
      <c r="H110" s="364" t="s">
        <v>147</v>
      </c>
      <c r="I110" s="364" t="s">
        <v>147</v>
      </c>
      <c r="J110" s="364" t="s">
        <v>147</v>
      </c>
      <c r="K110" s="362">
        <v>73706</v>
      </c>
      <c r="L110" s="362">
        <v>38185</v>
      </c>
      <c r="M110" s="363">
        <v>100</v>
      </c>
      <c r="N110" s="364" t="s">
        <v>147</v>
      </c>
      <c r="O110" s="364" t="s">
        <v>147</v>
      </c>
      <c r="P110" s="364" t="s">
        <v>147</v>
      </c>
      <c r="Q110" s="364" t="s">
        <v>147</v>
      </c>
      <c r="R110" s="364" t="s">
        <v>147</v>
      </c>
      <c r="S110" s="364" t="s">
        <v>147</v>
      </c>
      <c r="T110" s="254"/>
      <c r="U110" s="357"/>
      <c r="V110" s="360"/>
      <c r="W110" s="360"/>
      <c r="X110" s="360"/>
      <c r="Y110" s="360"/>
      <c r="Z110" s="360"/>
      <c r="AA110" s="360"/>
      <c r="AB110" s="144"/>
      <c r="AC110" s="144"/>
      <c r="AD110" s="144"/>
      <c r="AE110" s="144"/>
      <c r="AF110" s="144"/>
      <c r="AG110" s="144"/>
      <c r="AH110" s="144"/>
      <c r="AI110" s="144"/>
      <c r="AJ110" s="144"/>
      <c r="AK110" s="144"/>
    </row>
    <row r="111" spans="1:37">
      <c r="A111" s="142"/>
      <c r="B111" s="284"/>
      <c r="C111" s="284"/>
      <c r="D111" s="285"/>
      <c r="E111" s="284"/>
      <c r="F111" s="284"/>
      <c r="G111" s="285"/>
      <c r="H111" s="284"/>
      <c r="I111" s="284"/>
      <c r="J111" s="285"/>
      <c r="K111" s="284"/>
      <c r="L111" s="284"/>
      <c r="M111" s="285"/>
      <c r="N111" s="284"/>
      <c r="O111" s="284"/>
      <c r="P111" s="285"/>
      <c r="Q111" s="211"/>
    </row>
    <row r="112" spans="1:37">
      <c r="A112" s="142"/>
      <c r="B112" s="284"/>
      <c r="C112" s="284"/>
      <c r="D112" s="285"/>
      <c r="E112" s="284"/>
      <c r="F112" s="284"/>
      <c r="G112" s="285"/>
      <c r="H112" s="284"/>
      <c r="I112" s="284"/>
      <c r="J112" s="285"/>
      <c r="K112" s="284"/>
      <c r="L112" s="284"/>
      <c r="M112" s="285"/>
      <c r="N112" s="284"/>
      <c r="O112" s="284"/>
      <c r="P112" s="285"/>
      <c r="Q112" s="211"/>
    </row>
    <row r="113" spans="1:37" ht="15" customHeight="1">
      <c r="A113" s="446"/>
      <c r="B113" s="437" t="s">
        <v>60</v>
      </c>
      <c r="C113" s="449"/>
      <c r="D113" s="449"/>
      <c r="E113" s="449"/>
      <c r="F113" s="449"/>
      <c r="G113" s="449"/>
      <c r="H113" s="449"/>
      <c r="I113" s="449"/>
      <c r="J113" s="449"/>
      <c r="K113" s="293"/>
      <c r="L113" s="293"/>
      <c r="M113" s="293"/>
      <c r="N113" s="293"/>
      <c r="O113" s="293"/>
      <c r="P113" s="293"/>
      <c r="Q113" s="293"/>
      <c r="R113" s="144"/>
      <c r="S113" s="144"/>
      <c r="U113" s="144"/>
      <c r="V113" s="144"/>
      <c r="W113" s="144"/>
      <c r="X113" s="144"/>
      <c r="Y113" s="144"/>
      <c r="Z113" s="144"/>
      <c r="AA113" s="144"/>
      <c r="AB113" s="144"/>
      <c r="AC113" s="144"/>
      <c r="AD113" s="144"/>
      <c r="AE113" s="144"/>
      <c r="AF113" s="144"/>
      <c r="AG113" s="144"/>
      <c r="AH113" s="144"/>
      <c r="AI113" s="144"/>
      <c r="AJ113" s="144"/>
      <c r="AK113" s="144"/>
    </row>
    <row r="114" spans="1:37" ht="15">
      <c r="A114" s="447"/>
      <c r="B114" s="438"/>
      <c r="C114" s="441"/>
      <c r="D114" s="441"/>
      <c r="E114" s="441"/>
      <c r="F114" s="441"/>
      <c r="G114" s="441"/>
      <c r="H114" s="441"/>
      <c r="I114" s="441"/>
      <c r="J114" s="441"/>
      <c r="K114" s="293"/>
      <c r="L114" s="293"/>
      <c r="M114" s="293"/>
      <c r="N114" s="293"/>
      <c r="O114" s="293"/>
      <c r="P114" s="293"/>
      <c r="Q114" s="293"/>
      <c r="R114" s="293"/>
      <c r="S114" s="293"/>
      <c r="T114" s="294"/>
      <c r="U114" s="293"/>
      <c r="V114" s="293"/>
      <c r="W114" s="293"/>
      <c r="X114" s="293"/>
      <c r="Y114" s="293"/>
      <c r="Z114" s="293"/>
      <c r="AA114" s="293"/>
      <c r="AB114" s="293"/>
      <c r="AC114" s="293"/>
      <c r="AD114" s="293"/>
      <c r="AE114" s="293"/>
      <c r="AF114" s="293"/>
      <c r="AG114" s="293"/>
      <c r="AH114" s="293"/>
      <c r="AI114" s="293"/>
      <c r="AJ114" s="293"/>
      <c r="AK114" s="293"/>
    </row>
    <row r="115" spans="1:37" ht="31.5" customHeight="1">
      <c r="A115" s="447"/>
      <c r="B115" s="439" t="s">
        <v>124</v>
      </c>
      <c r="C115" s="445"/>
      <c r="D115" s="442" t="s">
        <v>125</v>
      </c>
      <c r="E115" s="439" t="s">
        <v>126</v>
      </c>
      <c r="F115" s="444"/>
      <c r="G115" s="442" t="s">
        <v>127</v>
      </c>
      <c r="H115" s="426" t="s">
        <v>128</v>
      </c>
      <c r="I115" s="426"/>
      <c r="J115" s="439" t="s">
        <v>129</v>
      </c>
      <c r="K115" s="293"/>
      <c r="L115" s="293"/>
      <c r="M115" s="293"/>
      <c r="N115" s="293"/>
      <c r="O115" s="293"/>
      <c r="P115" s="293"/>
      <c r="Q115" s="293"/>
      <c r="R115" s="293"/>
      <c r="S115" s="293"/>
      <c r="T115" s="294"/>
      <c r="U115" s="293"/>
      <c r="V115" s="293"/>
      <c r="W115" s="293"/>
      <c r="X115" s="293"/>
      <c r="Y115" s="293"/>
      <c r="Z115" s="293"/>
      <c r="AA115" s="293"/>
      <c r="AB115" s="293"/>
      <c r="AC115" s="293"/>
      <c r="AD115" s="293"/>
      <c r="AE115" s="293"/>
      <c r="AF115" s="293"/>
      <c r="AG115" s="293"/>
      <c r="AH115" s="293"/>
      <c r="AI115" s="293"/>
      <c r="AJ115" s="293"/>
      <c r="AK115" s="293"/>
    </row>
    <row r="116" spans="1:37" ht="42" customHeight="1">
      <c r="A116" s="448"/>
      <c r="B116" s="339" t="s">
        <v>130</v>
      </c>
      <c r="C116" s="339" t="s">
        <v>131</v>
      </c>
      <c r="D116" s="443"/>
      <c r="E116" s="339" t="s">
        <v>130</v>
      </c>
      <c r="F116" s="339" t="s">
        <v>131</v>
      </c>
      <c r="G116" s="443"/>
      <c r="H116" s="339" t="s">
        <v>130</v>
      </c>
      <c r="I116" s="339" t="s">
        <v>131</v>
      </c>
      <c r="J116" s="439"/>
      <c r="K116" s="295"/>
      <c r="L116" s="295"/>
      <c r="M116" s="295"/>
      <c r="N116" s="295"/>
      <c r="O116" s="295"/>
      <c r="P116" s="295"/>
      <c r="Q116" s="295"/>
      <c r="R116" s="293"/>
      <c r="S116" s="293"/>
      <c r="T116" s="294"/>
      <c r="U116" s="293"/>
      <c r="V116" s="293"/>
      <c r="W116" s="293"/>
      <c r="X116" s="293"/>
      <c r="Y116" s="293"/>
      <c r="Z116" s="293"/>
      <c r="AA116" s="293"/>
      <c r="AB116" s="293"/>
      <c r="AC116" s="293"/>
      <c r="AD116" s="293"/>
      <c r="AE116" s="293"/>
      <c r="AF116" s="293"/>
      <c r="AG116" s="293"/>
      <c r="AH116" s="293"/>
      <c r="AI116" s="293"/>
      <c r="AJ116" s="293"/>
      <c r="AK116" s="293"/>
    </row>
    <row r="117" spans="1:37" ht="15">
      <c r="A117" s="141" t="s">
        <v>64</v>
      </c>
      <c r="B117" s="254">
        <v>3985918</v>
      </c>
      <c r="C117" s="254">
        <v>2244376</v>
      </c>
      <c r="D117" s="365">
        <v>48.8</v>
      </c>
      <c r="E117" s="254">
        <v>1450263</v>
      </c>
      <c r="F117" s="254">
        <v>698430</v>
      </c>
      <c r="G117" s="365">
        <v>17.8</v>
      </c>
      <c r="H117" s="254">
        <v>2731044</v>
      </c>
      <c r="I117" s="254">
        <v>1528568</v>
      </c>
      <c r="J117" s="365">
        <v>33.4</v>
      </c>
      <c r="K117" s="356"/>
      <c r="L117" s="356"/>
      <c r="M117" s="357"/>
      <c r="N117" s="356"/>
      <c r="O117" s="356"/>
      <c r="P117" s="357"/>
      <c r="Q117" s="356"/>
      <c r="R117" s="293"/>
      <c r="S117" s="293"/>
      <c r="T117" s="294"/>
      <c r="U117" s="293"/>
      <c r="V117" s="293"/>
      <c r="W117" s="293"/>
      <c r="X117" s="293"/>
      <c r="Y117" s="293"/>
      <c r="Z117" s="293"/>
      <c r="AA117" s="293"/>
      <c r="AB117" s="293"/>
      <c r="AC117" s="293"/>
      <c r="AD117" s="293"/>
      <c r="AE117" s="293"/>
      <c r="AF117" s="293"/>
      <c r="AG117" s="293"/>
      <c r="AH117" s="293"/>
      <c r="AI117" s="293"/>
      <c r="AJ117" s="293"/>
      <c r="AK117" s="293"/>
    </row>
    <row r="118" spans="1:37" ht="15">
      <c r="A118" s="137" t="s">
        <v>65</v>
      </c>
      <c r="B118" s="254">
        <v>18410</v>
      </c>
      <c r="C118" s="254">
        <v>12118</v>
      </c>
      <c r="D118" s="365">
        <v>2.5</v>
      </c>
      <c r="E118" s="254">
        <v>35629</v>
      </c>
      <c r="F118" s="254">
        <v>17457</v>
      </c>
      <c r="G118" s="365">
        <v>4.8</v>
      </c>
      <c r="H118" s="254">
        <v>689906</v>
      </c>
      <c r="I118" s="254">
        <v>390261</v>
      </c>
      <c r="J118" s="365">
        <v>92.7</v>
      </c>
      <c r="K118" s="356"/>
      <c r="L118" s="356"/>
      <c r="M118" s="357"/>
      <c r="N118" s="356"/>
      <c r="O118" s="356"/>
      <c r="P118" s="357"/>
      <c r="Q118" s="356"/>
      <c r="R118" s="293"/>
      <c r="S118" s="293"/>
      <c r="T118" s="294"/>
      <c r="U118" s="293"/>
      <c r="V118" s="293"/>
      <c r="W118" s="293"/>
      <c r="X118" s="293"/>
      <c r="Y118" s="293"/>
      <c r="Z118" s="293"/>
      <c r="AA118" s="293"/>
      <c r="AB118" s="293"/>
      <c r="AC118" s="293"/>
      <c r="AD118" s="293"/>
      <c r="AE118" s="293"/>
      <c r="AF118" s="293"/>
      <c r="AG118" s="293"/>
      <c r="AH118" s="293"/>
      <c r="AI118" s="293"/>
      <c r="AJ118" s="293"/>
      <c r="AK118" s="293"/>
    </row>
    <row r="119" spans="1:37" ht="15">
      <c r="A119" s="142" t="s">
        <v>66</v>
      </c>
      <c r="B119" s="254">
        <v>236182</v>
      </c>
      <c r="C119" s="254">
        <v>132705</v>
      </c>
      <c r="D119" s="365">
        <v>64.3</v>
      </c>
      <c r="E119" s="254">
        <v>125741</v>
      </c>
      <c r="F119" s="254">
        <v>47948</v>
      </c>
      <c r="G119" s="365">
        <v>34.200000000000003</v>
      </c>
      <c r="H119" s="254">
        <v>5587</v>
      </c>
      <c r="I119" s="254">
        <v>1890</v>
      </c>
      <c r="J119" s="365">
        <v>1.5</v>
      </c>
      <c r="K119" s="356"/>
      <c r="L119" s="356"/>
      <c r="M119" s="357"/>
      <c r="N119" s="356"/>
      <c r="O119" s="356"/>
      <c r="P119" s="357"/>
      <c r="Q119" s="356"/>
      <c r="R119" s="293"/>
      <c r="S119" s="293"/>
      <c r="T119" s="294"/>
      <c r="U119" s="293"/>
      <c r="V119" s="293"/>
      <c r="W119" s="293"/>
      <c r="X119" s="293"/>
      <c r="Y119" s="293"/>
      <c r="Z119" s="293"/>
      <c r="AA119" s="293"/>
      <c r="AB119" s="293"/>
      <c r="AC119" s="293"/>
      <c r="AD119" s="293"/>
      <c r="AE119" s="293"/>
      <c r="AF119" s="293"/>
      <c r="AG119" s="293"/>
      <c r="AH119" s="293"/>
      <c r="AI119" s="293"/>
      <c r="AJ119" s="293"/>
      <c r="AK119" s="293"/>
    </row>
    <row r="120" spans="1:37" ht="15">
      <c r="A120" s="142" t="s">
        <v>67</v>
      </c>
      <c r="B120" s="254">
        <v>218504</v>
      </c>
      <c r="C120" s="254">
        <v>131985</v>
      </c>
      <c r="D120" s="365">
        <v>36.4</v>
      </c>
      <c r="E120" s="254">
        <v>32906</v>
      </c>
      <c r="F120" s="254">
        <v>15538</v>
      </c>
      <c r="G120" s="365">
        <v>5.5</v>
      </c>
      <c r="H120" s="254">
        <v>348660</v>
      </c>
      <c r="I120" s="254">
        <v>206586</v>
      </c>
      <c r="J120" s="365">
        <v>58.1</v>
      </c>
      <c r="K120" s="356"/>
      <c r="L120" s="356"/>
      <c r="M120" s="357"/>
      <c r="N120" s="356"/>
      <c r="O120" s="356"/>
      <c r="P120" s="357"/>
      <c r="Q120" s="356"/>
      <c r="R120" s="293"/>
      <c r="S120" s="293"/>
      <c r="T120" s="294"/>
      <c r="U120" s="293"/>
      <c r="V120" s="293"/>
      <c r="W120" s="293"/>
      <c r="X120" s="293"/>
      <c r="Y120" s="293"/>
      <c r="Z120" s="293"/>
      <c r="AA120" s="293"/>
      <c r="AB120" s="293"/>
      <c r="AC120" s="293"/>
      <c r="AD120" s="293"/>
      <c r="AE120" s="293"/>
      <c r="AF120" s="293"/>
      <c r="AG120" s="293"/>
      <c r="AH120" s="293"/>
      <c r="AI120" s="293"/>
      <c r="AJ120" s="293"/>
      <c r="AK120" s="293"/>
    </row>
    <row r="121" spans="1:37" ht="15">
      <c r="A121" s="142" t="s">
        <v>68</v>
      </c>
      <c r="B121" s="254">
        <v>225960</v>
      </c>
      <c r="C121" s="254">
        <v>127437</v>
      </c>
      <c r="D121" s="365">
        <v>38.6</v>
      </c>
      <c r="E121" s="254">
        <v>100728</v>
      </c>
      <c r="F121" s="254">
        <v>47042</v>
      </c>
      <c r="G121" s="365">
        <v>17.2</v>
      </c>
      <c r="H121" s="254">
        <v>258059</v>
      </c>
      <c r="I121" s="254">
        <v>161232</v>
      </c>
      <c r="J121" s="365">
        <v>44.1</v>
      </c>
      <c r="K121" s="356"/>
      <c r="L121" s="356"/>
      <c r="M121" s="357"/>
      <c r="N121" s="356"/>
      <c r="O121" s="356"/>
      <c r="P121" s="357"/>
      <c r="Q121" s="356"/>
      <c r="R121" s="293"/>
      <c r="S121" s="293"/>
      <c r="T121" s="294"/>
      <c r="U121" s="293"/>
      <c r="V121" s="293"/>
      <c r="W121" s="293"/>
      <c r="X121" s="293"/>
      <c r="Y121" s="293"/>
      <c r="Z121" s="293"/>
      <c r="AA121" s="293"/>
      <c r="AB121" s="293"/>
      <c r="AC121" s="293"/>
      <c r="AD121" s="293"/>
      <c r="AE121" s="293"/>
      <c r="AF121" s="293"/>
      <c r="AG121" s="293"/>
      <c r="AH121" s="293"/>
      <c r="AI121" s="293"/>
      <c r="AJ121" s="293"/>
      <c r="AK121" s="293"/>
    </row>
    <row r="122" spans="1:37" ht="15">
      <c r="A122" s="142" t="s">
        <v>69</v>
      </c>
      <c r="B122" s="254">
        <v>754</v>
      </c>
      <c r="C122" s="254">
        <v>632</v>
      </c>
      <c r="D122" s="365">
        <v>0.3</v>
      </c>
      <c r="E122" s="254">
        <v>185</v>
      </c>
      <c r="F122" s="254">
        <v>24</v>
      </c>
      <c r="G122" s="365">
        <v>0.1</v>
      </c>
      <c r="H122" s="254">
        <v>235695</v>
      </c>
      <c r="I122" s="254">
        <v>135972</v>
      </c>
      <c r="J122" s="365">
        <v>99.6</v>
      </c>
      <c r="K122" s="356"/>
      <c r="L122" s="356"/>
      <c r="M122" s="357"/>
      <c r="N122" s="356"/>
      <c r="O122" s="356"/>
      <c r="P122" s="357"/>
      <c r="Q122" s="356"/>
      <c r="R122" s="293"/>
      <c r="S122" s="293"/>
      <c r="T122" s="294"/>
      <c r="U122" s="293"/>
      <c r="V122" s="293"/>
      <c r="W122" s="293"/>
      <c r="X122" s="293"/>
      <c r="Y122" s="293"/>
      <c r="Z122" s="293"/>
      <c r="AA122" s="293"/>
      <c r="AB122" s="293"/>
      <c r="AC122" s="293"/>
      <c r="AD122" s="293"/>
      <c r="AE122" s="293"/>
      <c r="AF122" s="293"/>
      <c r="AG122" s="293"/>
      <c r="AH122" s="293"/>
      <c r="AI122" s="293"/>
      <c r="AJ122" s="293"/>
      <c r="AK122" s="293"/>
    </row>
    <row r="123" spans="1:37">
      <c r="A123" s="142" t="s">
        <v>70</v>
      </c>
      <c r="B123" s="254">
        <v>7718</v>
      </c>
      <c r="C123" s="254">
        <v>3510</v>
      </c>
      <c r="D123" s="365">
        <v>0.8</v>
      </c>
      <c r="E123" s="254">
        <v>614897</v>
      </c>
      <c r="F123" s="254">
        <v>324551</v>
      </c>
      <c r="G123" s="365">
        <v>60</v>
      </c>
      <c r="H123" s="254">
        <v>401453</v>
      </c>
      <c r="I123" s="254">
        <v>197996</v>
      </c>
      <c r="J123" s="365">
        <v>39.200000000000003</v>
      </c>
      <c r="K123" s="356"/>
      <c r="L123" s="356"/>
      <c r="M123" s="357"/>
      <c r="N123" s="356"/>
      <c r="O123" s="356"/>
      <c r="P123" s="357"/>
      <c r="Q123" s="356"/>
    </row>
    <row r="124" spans="1:37">
      <c r="A124" s="142" t="s">
        <v>71</v>
      </c>
      <c r="B124" s="254">
        <v>314241</v>
      </c>
      <c r="C124" s="254">
        <v>155403</v>
      </c>
      <c r="D124" s="365">
        <v>71.099999999999994</v>
      </c>
      <c r="E124" s="254">
        <v>69698</v>
      </c>
      <c r="F124" s="254">
        <v>27976</v>
      </c>
      <c r="G124" s="365">
        <v>15.8</v>
      </c>
      <c r="H124" s="254">
        <v>57725</v>
      </c>
      <c r="I124" s="254">
        <v>28051</v>
      </c>
      <c r="J124" s="365">
        <v>13.1</v>
      </c>
      <c r="K124" s="356"/>
      <c r="L124" s="356"/>
      <c r="M124" s="357"/>
      <c r="N124" s="356"/>
      <c r="O124" s="356"/>
      <c r="P124" s="357"/>
      <c r="Q124" s="356"/>
    </row>
    <row r="125" spans="1:37">
      <c r="A125" s="142" t="s">
        <v>72</v>
      </c>
      <c r="B125" s="254">
        <v>199906</v>
      </c>
      <c r="C125" s="254">
        <v>118607</v>
      </c>
      <c r="D125" s="365">
        <v>40.9</v>
      </c>
      <c r="E125" s="254">
        <v>109196</v>
      </c>
      <c r="F125" s="254">
        <v>59268</v>
      </c>
      <c r="G125" s="365">
        <v>22.3</v>
      </c>
      <c r="H125" s="254">
        <v>179856</v>
      </c>
      <c r="I125" s="254">
        <v>89641</v>
      </c>
      <c r="J125" s="365">
        <v>36.799999999999997</v>
      </c>
      <c r="K125" s="356"/>
      <c r="L125" s="356"/>
      <c r="M125" s="357"/>
      <c r="N125" s="356"/>
      <c r="O125" s="356"/>
      <c r="P125" s="357"/>
      <c r="Q125" s="356"/>
    </row>
    <row r="126" spans="1:37">
      <c r="A126" s="142" t="s">
        <v>73</v>
      </c>
      <c r="B126" s="254">
        <v>307555</v>
      </c>
      <c r="C126" s="254">
        <v>177655</v>
      </c>
      <c r="D126" s="365">
        <v>71.900000000000006</v>
      </c>
      <c r="E126" s="254">
        <v>23026</v>
      </c>
      <c r="F126" s="254">
        <v>11760</v>
      </c>
      <c r="G126" s="365">
        <v>5.4</v>
      </c>
      <c r="H126" s="254">
        <v>97312</v>
      </c>
      <c r="I126" s="254">
        <v>56335</v>
      </c>
      <c r="J126" s="365">
        <v>22.7</v>
      </c>
      <c r="K126" s="356"/>
      <c r="L126" s="356"/>
      <c r="M126" s="357"/>
      <c r="N126" s="356"/>
      <c r="O126" s="356"/>
      <c r="P126" s="357"/>
      <c r="Q126" s="356"/>
    </row>
    <row r="127" spans="1:37">
      <c r="A127" s="142" t="s">
        <v>74</v>
      </c>
      <c r="B127" s="254">
        <v>259017</v>
      </c>
      <c r="C127" s="254">
        <v>144074</v>
      </c>
      <c r="D127" s="365">
        <v>66.2</v>
      </c>
      <c r="E127" s="254">
        <v>111644</v>
      </c>
      <c r="F127" s="254">
        <v>51105</v>
      </c>
      <c r="G127" s="365">
        <v>28.5</v>
      </c>
      <c r="H127" s="254">
        <v>20441</v>
      </c>
      <c r="I127" s="254">
        <v>10113</v>
      </c>
      <c r="J127" s="365">
        <v>5.2</v>
      </c>
      <c r="K127" s="356"/>
      <c r="L127" s="356"/>
      <c r="M127" s="357"/>
      <c r="N127" s="356"/>
      <c r="O127" s="356"/>
      <c r="P127" s="357"/>
      <c r="Q127" s="356"/>
    </row>
    <row r="128" spans="1:37">
      <c r="A128" s="142" t="s">
        <v>75</v>
      </c>
      <c r="B128" s="254">
        <v>360956</v>
      </c>
      <c r="C128" s="254">
        <v>217485</v>
      </c>
      <c r="D128" s="365">
        <v>97.5</v>
      </c>
      <c r="E128" s="254">
        <v>9283</v>
      </c>
      <c r="F128" s="254">
        <v>5005</v>
      </c>
      <c r="G128" s="365">
        <v>2.5</v>
      </c>
      <c r="H128" s="254">
        <v>38</v>
      </c>
      <c r="I128" s="254">
        <v>21</v>
      </c>
      <c r="J128" s="365">
        <v>0</v>
      </c>
      <c r="K128" s="356"/>
      <c r="L128" s="356"/>
      <c r="M128" s="357"/>
      <c r="N128" s="356"/>
      <c r="O128" s="356"/>
      <c r="P128" s="357"/>
      <c r="Q128" s="356"/>
    </row>
    <row r="129" spans="1:22">
      <c r="A129" s="142" t="s">
        <v>76</v>
      </c>
      <c r="B129" s="361" t="s">
        <v>147</v>
      </c>
      <c r="C129" s="361" t="s">
        <v>147</v>
      </c>
      <c r="D129" s="361" t="s">
        <v>147</v>
      </c>
      <c r="E129" s="254">
        <v>21025</v>
      </c>
      <c r="F129" s="254">
        <v>13360</v>
      </c>
      <c r="G129" s="365">
        <v>100</v>
      </c>
      <c r="H129" s="361" t="s">
        <v>147</v>
      </c>
      <c r="I129" s="361" t="s">
        <v>147</v>
      </c>
      <c r="J129" s="361" t="s">
        <v>147</v>
      </c>
      <c r="K129" s="360"/>
      <c r="L129" s="360"/>
      <c r="M129" s="360"/>
      <c r="N129" s="356"/>
      <c r="O129" s="356"/>
      <c r="P129" s="357"/>
      <c r="Q129" s="360"/>
    </row>
    <row r="130" spans="1:22">
      <c r="A130" s="142" t="s">
        <v>77</v>
      </c>
      <c r="B130" s="254">
        <v>314504</v>
      </c>
      <c r="C130" s="254">
        <v>168790</v>
      </c>
      <c r="D130" s="365">
        <v>66.2</v>
      </c>
      <c r="E130" s="254">
        <v>56021</v>
      </c>
      <c r="F130" s="254">
        <v>28930</v>
      </c>
      <c r="G130" s="365">
        <v>11.8</v>
      </c>
      <c r="H130" s="254">
        <v>104477</v>
      </c>
      <c r="I130" s="254">
        <v>66077</v>
      </c>
      <c r="J130" s="365">
        <v>22</v>
      </c>
      <c r="K130" s="356"/>
      <c r="L130" s="356"/>
      <c r="M130" s="357"/>
      <c r="N130" s="356"/>
      <c r="O130" s="356"/>
      <c r="P130" s="357"/>
      <c r="Q130" s="356"/>
    </row>
    <row r="131" spans="1:22">
      <c r="A131" s="142" t="s">
        <v>78</v>
      </c>
      <c r="B131" s="254">
        <v>193500</v>
      </c>
      <c r="C131" s="254">
        <v>100094</v>
      </c>
      <c r="D131" s="365">
        <v>68.099999999999994</v>
      </c>
      <c r="E131" s="254">
        <v>44561</v>
      </c>
      <c r="F131" s="254">
        <v>18979</v>
      </c>
      <c r="G131" s="365">
        <v>15.7</v>
      </c>
      <c r="H131" s="254">
        <v>46231</v>
      </c>
      <c r="I131" s="254">
        <v>24546</v>
      </c>
      <c r="J131" s="365">
        <v>16.3</v>
      </c>
      <c r="K131" s="356"/>
      <c r="L131" s="356"/>
      <c r="M131" s="357"/>
      <c r="N131" s="356"/>
      <c r="O131" s="356"/>
      <c r="P131" s="357"/>
      <c r="Q131" s="356"/>
    </row>
    <row r="132" spans="1:22">
      <c r="A132" s="142" t="s">
        <v>79</v>
      </c>
      <c r="B132" s="254">
        <v>1039793</v>
      </c>
      <c r="C132" s="254">
        <v>590828</v>
      </c>
      <c r="D132" s="365">
        <v>94.1</v>
      </c>
      <c r="E132" s="254">
        <v>52214</v>
      </c>
      <c r="F132" s="254">
        <v>6259</v>
      </c>
      <c r="G132" s="365">
        <v>4.7</v>
      </c>
      <c r="H132" s="254">
        <v>13139</v>
      </c>
      <c r="I132" s="254">
        <v>2139</v>
      </c>
      <c r="J132" s="365">
        <v>1.2</v>
      </c>
      <c r="K132" s="356"/>
      <c r="L132" s="356"/>
      <c r="M132" s="357"/>
      <c r="N132" s="356"/>
      <c r="O132" s="356"/>
      <c r="P132" s="357"/>
      <c r="Q132" s="356"/>
    </row>
    <row r="133" spans="1:22">
      <c r="A133" s="137" t="s">
        <v>80</v>
      </c>
      <c r="B133" s="254">
        <v>94426</v>
      </c>
      <c r="C133" s="254">
        <v>60092</v>
      </c>
      <c r="D133" s="365">
        <v>65.8</v>
      </c>
      <c r="E133" s="254">
        <v>17686</v>
      </c>
      <c r="F133" s="254">
        <v>11793</v>
      </c>
      <c r="G133" s="365">
        <v>12.3</v>
      </c>
      <c r="H133" s="254">
        <v>31315</v>
      </c>
      <c r="I133" s="254">
        <v>21998</v>
      </c>
      <c r="J133" s="365">
        <v>21.8</v>
      </c>
      <c r="K133" s="356"/>
      <c r="L133" s="358"/>
      <c r="M133" s="357"/>
      <c r="N133" s="356"/>
      <c r="O133" s="356"/>
      <c r="P133" s="357"/>
      <c r="Q133" s="356"/>
    </row>
    <row r="134" spans="1:22">
      <c r="A134" s="142" t="s">
        <v>81</v>
      </c>
      <c r="B134" s="254">
        <v>103451</v>
      </c>
      <c r="C134" s="254">
        <v>52347</v>
      </c>
      <c r="D134" s="365">
        <v>28.1</v>
      </c>
      <c r="E134" s="254">
        <v>24113</v>
      </c>
      <c r="F134" s="254">
        <v>11435</v>
      </c>
      <c r="G134" s="365">
        <v>6.5</v>
      </c>
      <c r="H134" s="254">
        <v>241150</v>
      </c>
      <c r="I134" s="254">
        <v>135710</v>
      </c>
      <c r="J134" s="365">
        <v>65.400000000000006</v>
      </c>
      <c r="K134" s="356"/>
      <c r="L134" s="356"/>
      <c r="M134" s="357"/>
      <c r="N134" s="356"/>
      <c r="O134" s="356"/>
      <c r="P134" s="357"/>
      <c r="Q134" s="356"/>
    </row>
    <row r="135" spans="1:22">
      <c r="A135" s="142" t="s">
        <v>82</v>
      </c>
      <c r="B135" s="254">
        <v>174</v>
      </c>
      <c r="C135" s="254">
        <v>139</v>
      </c>
      <c r="D135" s="365">
        <v>100</v>
      </c>
      <c r="E135" s="361" t="s">
        <v>147</v>
      </c>
      <c r="F135" s="361" t="s">
        <v>147</v>
      </c>
      <c r="G135" s="361" t="s">
        <v>147</v>
      </c>
      <c r="H135" s="361" t="s">
        <v>147</v>
      </c>
      <c r="I135" s="361" t="s">
        <v>147</v>
      </c>
      <c r="J135" s="361" t="s">
        <v>147</v>
      </c>
      <c r="K135" s="356"/>
      <c r="L135" s="356"/>
      <c r="M135" s="357"/>
      <c r="N135" s="360"/>
      <c r="O135" s="360"/>
      <c r="P135" s="360"/>
      <c r="Q135" s="360"/>
    </row>
    <row r="136" spans="1:22">
      <c r="A136" s="145" t="s">
        <v>83</v>
      </c>
      <c r="B136" s="254">
        <v>1836</v>
      </c>
      <c r="C136" s="254">
        <v>801</v>
      </c>
      <c r="D136" s="365">
        <v>100</v>
      </c>
      <c r="E136" s="361" t="s">
        <v>147</v>
      </c>
      <c r="F136" s="361" t="s">
        <v>147</v>
      </c>
      <c r="G136" s="361" t="s">
        <v>147</v>
      </c>
      <c r="H136" s="361" t="s">
        <v>147</v>
      </c>
      <c r="I136" s="361" t="s">
        <v>147</v>
      </c>
      <c r="J136" s="361" t="s">
        <v>147</v>
      </c>
      <c r="K136" s="356"/>
      <c r="L136" s="356"/>
      <c r="M136" s="357"/>
      <c r="N136" s="360"/>
      <c r="O136" s="360"/>
      <c r="P136" s="360"/>
      <c r="Q136" s="360"/>
    </row>
    <row r="137" spans="1:22">
      <c r="A137" s="143" t="s">
        <v>84</v>
      </c>
      <c r="B137" s="362">
        <v>89031</v>
      </c>
      <c r="C137" s="362">
        <v>49674</v>
      </c>
      <c r="D137" s="363">
        <v>98.1</v>
      </c>
      <c r="E137" s="362">
        <v>1710</v>
      </c>
      <c r="F137" s="364" t="s">
        <v>147</v>
      </c>
      <c r="G137" s="363">
        <v>1.9</v>
      </c>
      <c r="H137" s="364" t="s">
        <v>147</v>
      </c>
      <c r="I137" s="364" t="s">
        <v>147</v>
      </c>
      <c r="J137" s="364" t="s">
        <v>147</v>
      </c>
      <c r="K137" s="356"/>
      <c r="L137" s="356"/>
      <c r="M137" s="357"/>
      <c r="N137" s="356"/>
      <c r="O137" s="356"/>
      <c r="P137" s="357"/>
      <c r="Q137" s="360"/>
    </row>
    <row r="138" spans="1:22">
      <c r="A138" s="142"/>
      <c r="B138" s="284"/>
      <c r="C138" s="284"/>
      <c r="D138" s="285"/>
      <c r="E138" s="284"/>
      <c r="F138" s="284"/>
      <c r="G138" s="285"/>
      <c r="H138" s="284"/>
      <c r="I138" s="284"/>
      <c r="J138" s="285"/>
      <c r="K138" s="284"/>
      <c r="L138" s="284"/>
      <c r="M138" s="285"/>
      <c r="N138" s="284"/>
      <c r="O138" s="284"/>
      <c r="P138" s="285"/>
      <c r="Q138" s="211"/>
    </row>
    <row r="139" spans="1:22">
      <c r="A139" s="142"/>
      <c r="B139" s="284"/>
      <c r="C139" s="284"/>
      <c r="D139" s="285"/>
      <c r="E139" s="284"/>
      <c r="F139" s="284"/>
      <c r="G139" s="285"/>
      <c r="H139" s="284"/>
      <c r="I139" s="284"/>
      <c r="J139" s="285"/>
      <c r="K139" s="284"/>
      <c r="L139" s="284"/>
      <c r="M139" s="285"/>
      <c r="N139" s="284"/>
      <c r="O139" s="284"/>
      <c r="P139" s="285"/>
      <c r="Q139" s="211"/>
    </row>
    <row r="140" spans="1:22" ht="31.5" customHeight="1">
      <c r="A140" s="465" t="s">
        <v>182</v>
      </c>
      <c r="B140" s="465"/>
      <c r="C140" s="465"/>
      <c r="D140" s="465"/>
      <c r="E140" s="465"/>
      <c r="F140" s="465"/>
      <c r="G140" s="465"/>
      <c r="H140" s="465"/>
      <c r="I140" s="465"/>
      <c r="J140" s="465"/>
      <c r="K140" s="465"/>
      <c r="L140" s="465"/>
      <c r="M140" s="465"/>
      <c r="N140" s="465"/>
      <c r="O140" s="465"/>
      <c r="P140" s="465"/>
    </row>
    <row r="141" spans="1:22">
      <c r="A141" s="85"/>
      <c r="B141" s="85"/>
      <c r="C141" s="85"/>
      <c r="D141" s="85"/>
      <c r="E141" s="85"/>
      <c r="F141" s="85"/>
      <c r="G141" s="85"/>
      <c r="H141" s="85"/>
      <c r="I141" s="85"/>
      <c r="J141" s="85"/>
      <c r="K141" s="85"/>
      <c r="L141" s="85"/>
      <c r="P141" s="86" t="s">
        <v>102</v>
      </c>
    </row>
    <row r="142" spans="1:22" ht="14.25" customHeight="1">
      <c r="A142" s="423"/>
      <c r="B142" s="413" t="s">
        <v>113</v>
      </c>
      <c r="C142" s="413"/>
      <c r="D142" s="413"/>
      <c r="E142" s="414" t="s">
        <v>59</v>
      </c>
      <c r="F142" s="415"/>
      <c r="G142" s="415"/>
      <c r="H142" s="415"/>
      <c r="I142" s="415"/>
      <c r="J142" s="415"/>
      <c r="K142" s="417" t="s">
        <v>120</v>
      </c>
      <c r="L142" s="418"/>
      <c r="M142" s="419"/>
      <c r="N142" s="413" t="s">
        <v>60</v>
      </c>
      <c r="O142" s="413"/>
      <c r="P142" s="414"/>
      <c r="Q142" s="211"/>
    </row>
    <row r="143" spans="1:22" ht="36" customHeight="1">
      <c r="A143" s="423"/>
      <c r="B143" s="413"/>
      <c r="C143" s="413"/>
      <c r="D143" s="413"/>
      <c r="E143" s="413" t="s">
        <v>58</v>
      </c>
      <c r="F143" s="413"/>
      <c r="G143" s="413"/>
      <c r="H143" s="413" t="s">
        <v>57</v>
      </c>
      <c r="I143" s="413"/>
      <c r="J143" s="413"/>
      <c r="K143" s="420"/>
      <c r="L143" s="421"/>
      <c r="M143" s="422"/>
      <c r="N143" s="413"/>
      <c r="O143" s="413"/>
      <c r="P143" s="414"/>
      <c r="Q143" s="211"/>
    </row>
    <row r="144" spans="1:22" ht="40.5" customHeight="1">
      <c r="A144" s="423"/>
      <c r="B144" s="342" t="s">
        <v>210</v>
      </c>
      <c r="C144" s="342" t="s">
        <v>139</v>
      </c>
      <c r="D144" s="191" t="s">
        <v>211</v>
      </c>
      <c r="E144" s="342" t="s">
        <v>210</v>
      </c>
      <c r="F144" s="342" t="s">
        <v>139</v>
      </c>
      <c r="G144" s="191" t="s">
        <v>211</v>
      </c>
      <c r="H144" s="342" t="s">
        <v>210</v>
      </c>
      <c r="I144" s="342" t="s">
        <v>139</v>
      </c>
      <c r="J144" s="191" t="s">
        <v>211</v>
      </c>
      <c r="K144" s="342" t="s">
        <v>210</v>
      </c>
      <c r="L144" s="342" t="s">
        <v>139</v>
      </c>
      <c r="M144" s="191" t="s">
        <v>211</v>
      </c>
      <c r="N144" s="342" t="s">
        <v>210</v>
      </c>
      <c r="O144" s="342" t="s">
        <v>139</v>
      </c>
      <c r="P144" s="210" t="s">
        <v>211</v>
      </c>
      <c r="Q144" s="211"/>
      <c r="R144" s="211"/>
      <c r="S144" s="211"/>
      <c r="T144" s="296"/>
      <c r="U144" s="211"/>
      <c r="V144" s="212"/>
    </row>
    <row r="145" spans="1:37">
      <c r="A145" s="44" t="s">
        <v>64</v>
      </c>
      <c r="B145" s="284">
        <v>11160730</v>
      </c>
      <c r="C145" s="284">
        <f>F145+I145</f>
        <v>11061577</v>
      </c>
      <c r="D145" s="285">
        <f>B145/C145%</f>
        <v>100.89637309399916</v>
      </c>
      <c r="E145" s="284">
        <v>1253720</v>
      </c>
      <c r="F145" s="284">
        <v>1273306</v>
      </c>
      <c r="G145" s="285">
        <f>E145/F145%</f>
        <v>98.461799441768122</v>
      </c>
      <c r="H145" s="284">
        <v>9907010</v>
      </c>
      <c r="I145" s="284">
        <v>9788271</v>
      </c>
      <c r="J145" s="285">
        <f>H145/I145%</f>
        <v>101.21307430086478</v>
      </c>
      <c r="K145" s="284">
        <v>7680491</v>
      </c>
      <c r="L145" s="284">
        <v>7484467</v>
      </c>
      <c r="M145" s="285">
        <f>K145/L145%</f>
        <v>102.61907761768474</v>
      </c>
      <c r="N145" s="284">
        <v>18841221</v>
      </c>
      <c r="O145" s="284">
        <f>C145+L145</f>
        <v>18546044</v>
      </c>
      <c r="P145" s="285">
        <f>N145/O145%</f>
        <v>101.5915900986755</v>
      </c>
      <c r="Q145" s="356"/>
      <c r="R145" s="357"/>
      <c r="S145" s="356"/>
      <c r="T145" s="254"/>
      <c r="U145" s="357"/>
      <c r="V145" s="357"/>
      <c r="X145" s="122"/>
      <c r="Y145" s="122"/>
      <c r="Z145" s="122"/>
      <c r="AA145" s="122"/>
      <c r="AB145" s="122"/>
      <c r="AC145" s="122"/>
      <c r="AD145" s="122"/>
      <c r="AE145" s="122"/>
      <c r="AF145" s="122"/>
      <c r="AG145" s="122"/>
      <c r="AH145" s="122"/>
      <c r="AI145" s="122"/>
      <c r="AJ145" s="122"/>
      <c r="AK145" s="122"/>
    </row>
    <row r="146" spans="1:37">
      <c r="A146" s="137" t="s">
        <v>65</v>
      </c>
      <c r="B146" s="284">
        <v>684475</v>
      </c>
      <c r="C146" s="284">
        <f t="shared" ref="C146:C165" si="14">F146+I146</f>
        <v>657622</v>
      </c>
      <c r="D146" s="285">
        <f t="shared" ref="D146:D165" si="15">B146/C146%</f>
        <v>104.08334879307566</v>
      </c>
      <c r="E146" s="284">
        <v>56868</v>
      </c>
      <c r="F146" s="284">
        <v>53399</v>
      </c>
      <c r="G146" s="285">
        <f t="shared" ref="G146:G163" si="16">E146/F146%</f>
        <v>106.49637633663552</v>
      </c>
      <c r="H146" s="284">
        <v>627607</v>
      </c>
      <c r="I146" s="284">
        <v>604223</v>
      </c>
      <c r="J146" s="285">
        <f t="shared" ref="J146:J165" si="17">H146/I146%</f>
        <v>103.8700943194814</v>
      </c>
      <c r="K146" s="284">
        <v>364123</v>
      </c>
      <c r="L146" s="284">
        <v>359493</v>
      </c>
      <c r="M146" s="285">
        <f t="shared" ref="M146:M165" si="18">K146/L146%</f>
        <v>101.28792493873317</v>
      </c>
      <c r="N146" s="286">
        <v>1048598</v>
      </c>
      <c r="O146" s="284">
        <f t="shared" ref="O146:O165" si="19">C146+L146</f>
        <v>1017115</v>
      </c>
      <c r="P146" s="285">
        <f t="shared" ref="P146:P165" si="20">N146/O146%</f>
        <v>103.09532353765307</v>
      </c>
      <c r="Q146" s="356"/>
      <c r="R146" s="357"/>
      <c r="S146" s="356"/>
      <c r="T146" s="254"/>
      <c r="U146" s="357"/>
      <c r="V146" s="357"/>
      <c r="X146" s="122"/>
      <c r="Y146" s="122"/>
      <c r="Z146" s="122"/>
      <c r="AA146" s="122"/>
      <c r="AB146" s="122"/>
      <c r="AC146" s="122"/>
      <c r="AD146" s="122"/>
      <c r="AE146" s="122"/>
      <c r="AF146" s="122"/>
      <c r="AG146" s="122"/>
      <c r="AH146" s="122"/>
      <c r="AI146" s="122"/>
      <c r="AJ146" s="122"/>
      <c r="AK146" s="122"/>
    </row>
    <row r="147" spans="1:37">
      <c r="A147" s="142" t="s">
        <v>66</v>
      </c>
      <c r="B147" s="284">
        <v>171810</v>
      </c>
      <c r="C147" s="284">
        <f t="shared" si="14"/>
        <v>182892</v>
      </c>
      <c r="D147" s="285">
        <f t="shared" si="15"/>
        <v>93.940686306672788</v>
      </c>
      <c r="E147" s="284">
        <v>72192</v>
      </c>
      <c r="F147" s="284">
        <v>81665</v>
      </c>
      <c r="G147" s="285">
        <f t="shared" si="16"/>
        <v>88.400171432070039</v>
      </c>
      <c r="H147" s="284">
        <v>99618</v>
      </c>
      <c r="I147" s="284">
        <v>101227</v>
      </c>
      <c r="J147" s="285">
        <f t="shared" si="17"/>
        <v>98.410503126636172</v>
      </c>
      <c r="K147" s="284">
        <v>336899</v>
      </c>
      <c r="L147" s="284">
        <v>382900</v>
      </c>
      <c r="M147" s="285">
        <f t="shared" si="18"/>
        <v>87.986158265865768</v>
      </c>
      <c r="N147" s="286">
        <v>508709</v>
      </c>
      <c r="O147" s="284">
        <f t="shared" si="19"/>
        <v>565792</v>
      </c>
      <c r="P147" s="285">
        <f t="shared" si="20"/>
        <v>89.910956676658557</v>
      </c>
      <c r="Q147" s="356"/>
      <c r="R147" s="357"/>
      <c r="S147" s="356"/>
      <c r="T147" s="254"/>
      <c r="U147" s="357"/>
      <c r="V147" s="357"/>
      <c r="X147" s="122"/>
      <c r="Y147" s="122"/>
      <c r="Z147" s="122"/>
      <c r="AA147" s="122"/>
      <c r="AB147" s="122"/>
      <c r="AC147" s="122"/>
      <c r="AD147" s="122"/>
      <c r="AE147" s="122"/>
      <c r="AF147" s="122"/>
      <c r="AG147" s="122"/>
      <c r="AH147" s="122"/>
      <c r="AI147" s="122"/>
      <c r="AJ147" s="122"/>
      <c r="AK147" s="122"/>
    </row>
    <row r="148" spans="1:37">
      <c r="A148" s="142" t="s">
        <v>67</v>
      </c>
      <c r="B148" s="284">
        <v>686785</v>
      </c>
      <c r="C148" s="284">
        <f t="shared" si="14"/>
        <v>710660</v>
      </c>
      <c r="D148" s="285">
        <f t="shared" si="15"/>
        <v>96.640446908507585</v>
      </c>
      <c r="E148" s="284">
        <v>74331</v>
      </c>
      <c r="F148" s="284">
        <v>73656</v>
      </c>
      <c r="G148" s="285">
        <f t="shared" si="16"/>
        <v>100.91642228739003</v>
      </c>
      <c r="H148" s="284">
        <v>612454</v>
      </c>
      <c r="I148" s="284">
        <v>637004</v>
      </c>
      <c r="J148" s="285">
        <f t="shared" si="17"/>
        <v>96.146021061092242</v>
      </c>
      <c r="K148" s="284">
        <v>392189</v>
      </c>
      <c r="L148" s="284">
        <v>384884</v>
      </c>
      <c r="M148" s="285">
        <f t="shared" si="18"/>
        <v>101.89797445464087</v>
      </c>
      <c r="N148" s="286">
        <v>1078974</v>
      </c>
      <c r="O148" s="284">
        <f t="shared" si="19"/>
        <v>1095544</v>
      </c>
      <c r="P148" s="285">
        <f t="shared" si="20"/>
        <v>98.48750940172188</v>
      </c>
      <c r="Q148" s="356"/>
      <c r="R148" s="357"/>
      <c r="S148" s="356"/>
      <c r="T148" s="254"/>
      <c r="U148" s="357"/>
      <c r="V148" s="357"/>
      <c r="X148" s="122"/>
      <c r="Y148" s="122"/>
      <c r="Z148" s="122"/>
      <c r="AA148" s="122"/>
      <c r="AB148" s="122"/>
      <c r="AC148" s="122"/>
      <c r="AD148" s="122"/>
      <c r="AE148" s="122"/>
      <c r="AF148" s="122"/>
      <c r="AG148" s="122"/>
      <c r="AH148" s="122"/>
      <c r="AI148" s="122"/>
      <c r="AJ148" s="122"/>
      <c r="AK148" s="122"/>
    </row>
    <row r="149" spans="1:37">
      <c r="A149" s="142" t="s">
        <v>68</v>
      </c>
      <c r="B149" s="284">
        <v>1672588</v>
      </c>
      <c r="C149" s="284">
        <f t="shared" si="14"/>
        <v>1586400</v>
      </c>
      <c r="D149" s="285">
        <f t="shared" si="15"/>
        <v>105.43292990418557</v>
      </c>
      <c r="E149" s="284">
        <v>106769</v>
      </c>
      <c r="F149" s="284">
        <v>104719</v>
      </c>
      <c r="G149" s="285">
        <f t="shared" si="16"/>
        <v>101.95761991615656</v>
      </c>
      <c r="H149" s="284">
        <v>1565819</v>
      </c>
      <c r="I149" s="284">
        <v>1481681</v>
      </c>
      <c r="J149" s="285">
        <f t="shared" si="17"/>
        <v>105.67855024124627</v>
      </c>
      <c r="K149" s="284">
        <v>701234</v>
      </c>
      <c r="L149" s="284">
        <v>626367</v>
      </c>
      <c r="M149" s="285">
        <f t="shared" si="18"/>
        <v>111.95257732287939</v>
      </c>
      <c r="N149" s="286">
        <v>2373822</v>
      </c>
      <c r="O149" s="284">
        <f t="shared" si="19"/>
        <v>2212767</v>
      </c>
      <c r="P149" s="285">
        <f t="shared" si="20"/>
        <v>107.27844368611788</v>
      </c>
      <c r="Q149" s="356"/>
      <c r="R149" s="357"/>
      <c r="S149" s="356"/>
      <c r="T149" s="254"/>
      <c r="U149" s="357"/>
      <c r="V149" s="357"/>
      <c r="X149" s="122"/>
      <c r="Y149" s="122"/>
      <c r="Z149" s="122"/>
      <c r="AA149" s="122"/>
      <c r="AB149" s="122"/>
      <c r="AC149" s="122"/>
      <c r="AD149" s="122"/>
      <c r="AE149" s="122"/>
      <c r="AF149" s="122"/>
      <c r="AG149" s="122"/>
      <c r="AH149" s="122"/>
      <c r="AI149" s="122"/>
      <c r="AJ149" s="122"/>
      <c r="AK149" s="122"/>
    </row>
    <row r="150" spans="1:37">
      <c r="A150" s="142" t="s">
        <v>69</v>
      </c>
      <c r="B150" s="284">
        <v>248193</v>
      </c>
      <c r="C150" s="284">
        <f t="shared" si="14"/>
        <v>254083</v>
      </c>
      <c r="D150" s="285">
        <f t="shared" si="15"/>
        <v>97.681859864689883</v>
      </c>
      <c r="E150" s="284">
        <v>22888</v>
      </c>
      <c r="F150" s="284">
        <v>24991</v>
      </c>
      <c r="G150" s="285">
        <f t="shared" si="16"/>
        <v>91.584970589412194</v>
      </c>
      <c r="H150" s="284">
        <v>225305</v>
      </c>
      <c r="I150" s="284">
        <v>229092</v>
      </c>
      <c r="J150" s="285">
        <f t="shared" si="17"/>
        <v>98.346952316100072</v>
      </c>
      <c r="K150" s="284">
        <v>188813</v>
      </c>
      <c r="L150" s="284">
        <v>188244</v>
      </c>
      <c r="M150" s="285">
        <f t="shared" si="18"/>
        <v>100.30226727013876</v>
      </c>
      <c r="N150" s="286">
        <v>437006</v>
      </c>
      <c r="O150" s="284">
        <f t="shared" si="19"/>
        <v>442327</v>
      </c>
      <c r="P150" s="285">
        <f t="shared" si="20"/>
        <v>98.797043816000368</v>
      </c>
      <c r="Q150" s="356"/>
      <c r="R150" s="357"/>
      <c r="S150" s="356"/>
      <c r="T150" s="254"/>
      <c r="U150" s="357"/>
      <c r="V150" s="357"/>
      <c r="X150" s="122"/>
      <c r="Y150" s="122"/>
      <c r="Z150" s="122"/>
      <c r="AA150" s="122"/>
      <c r="AB150" s="122"/>
      <c r="AC150" s="122"/>
      <c r="AD150" s="122"/>
      <c r="AE150" s="122"/>
      <c r="AF150" s="122"/>
      <c r="AG150" s="122"/>
      <c r="AH150" s="122"/>
      <c r="AI150" s="122"/>
      <c r="AJ150" s="122"/>
      <c r="AK150" s="122"/>
    </row>
    <row r="151" spans="1:37">
      <c r="A151" s="142" t="s">
        <v>70</v>
      </c>
      <c r="B151" s="284">
        <v>730218</v>
      </c>
      <c r="C151" s="284">
        <f t="shared" si="14"/>
        <v>707646</v>
      </c>
      <c r="D151" s="285">
        <f t="shared" si="15"/>
        <v>103.18973045844956</v>
      </c>
      <c r="E151" s="284">
        <v>111935</v>
      </c>
      <c r="F151" s="284">
        <v>99361</v>
      </c>
      <c r="G151" s="285">
        <f t="shared" si="16"/>
        <v>112.65486458469621</v>
      </c>
      <c r="H151" s="284">
        <v>618283</v>
      </c>
      <c r="I151" s="284">
        <v>608285</v>
      </c>
      <c r="J151" s="285">
        <f t="shared" si="17"/>
        <v>101.64363743968698</v>
      </c>
      <c r="K151" s="284">
        <v>492756</v>
      </c>
      <c r="L151" s="284">
        <v>469282</v>
      </c>
      <c r="M151" s="285">
        <f t="shared" si="18"/>
        <v>105.00210960573813</v>
      </c>
      <c r="N151" s="286">
        <v>1222974</v>
      </c>
      <c r="O151" s="284">
        <f t="shared" si="19"/>
        <v>1176928</v>
      </c>
      <c r="P151" s="285">
        <f t="shared" si="20"/>
        <v>103.91238886320998</v>
      </c>
      <c r="Q151" s="356"/>
      <c r="R151" s="357"/>
      <c r="S151" s="356"/>
      <c r="T151" s="254"/>
      <c r="U151" s="357"/>
      <c r="V151" s="357"/>
      <c r="X151" s="122"/>
      <c r="Y151" s="122"/>
      <c r="Z151" s="122"/>
      <c r="AA151" s="122"/>
      <c r="AB151" s="122"/>
      <c r="AC151" s="122"/>
      <c r="AD151" s="122"/>
      <c r="AE151" s="122"/>
      <c r="AF151" s="122"/>
      <c r="AG151" s="122"/>
      <c r="AH151" s="122"/>
      <c r="AI151" s="122"/>
      <c r="AJ151" s="122"/>
      <c r="AK151" s="122"/>
    </row>
    <row r="152" spans="1:37">
      <c r="A152" s="142" t="s">
        <v>71</v>
      </c>
      <c r="B152" s="284">
        <v>2004255</v>
      </c>
      <c r="C152" s="284">
        <f t="shared" si="14"/>
        <v>1961623</v>
      </c>
      <c r="D152" s="285">
        <f t="shared" si="15"/>
        <v>102.17330241335874</v>
      </c>
      <c r="E152" s="284">
        <v>44192</v>
      </c>
      <c r="F152" s="284">
        <v>50432</v>
      </c>
      <c r="G152" s="285">
        <f t="shared" si="16"/>
        <v>87.626903553299499</v>
      </c>
      <c r="H152" s="284">
        <v>1960063</v>
      </c>
      <c r="I152" s="284">
        <v>1911191</v>
      </c>
      <c r="J152" s="285">
        <f t="shared" si="17"/>
        <v>102.55714891918181</v>
      </c>
      <c r="K152" s="284">
        <v>1146107</v>
      </c>
      <c r="L152" s="284">
        <v>1056214</v>
      </c>
      <c r="M152" s="285">
        <f t="shared" si="18"/>
        <v>108.5108699562778</v>
      </c>
      <c r="N152" s="286">
        <v>3150362</v>
      </c>
      <c r="O152" s="284">
        <f t="shared" si="19"/>
        <v>3017837</v>
      </c>
      <c r="P152" s="285">
        <f t="shared" si="20"/>
        <v>104.39139025732669</v>
      </c>
      <c r="Q152" s="356"/>
      <c r="R152" s="357"/>
      <c r="S152" s="356"/>
      <c r="T152" s="254"/>
      <c r="U152" s="357"/>
      <c r="V152" s="357"/>
      <c r="X152" s="122"/>
      <c r="Y152" s="122"/>
      <c r="Z152" s="122"/>
      <c r="AA152" s="122"/>
      <c r="AB152" s="122"/>
      <c r="AC152" s="122"/>
      <c r="AD152" s="122"/>
      <c r="AE152" s="122"/>
      <c r="AF152" s="122"/>
      <c r="AG152" s="122"/>
      <c r="AH152" s="122"/>
      <c r="AI152" s="122"/>
      <c r="AJ152" s="122"/>
      <c r="AK152" s="122"/>
    </row>
    <row r="153" spans="1:37">
      <c r="A153" s="142" t="s">
        <v>72</v>
      </c>
      <c r="B153" s="284">
        <v>828655</v>
      </c>
      <c r="C153" s="284">
        <f t="shared" si="14"/>
        <v>803789</v>
      </c>
      <c r="D153" s="285">
        <f t="shared" si="15"/>
        <v>103.09359794672483</v>
      </c>
      <c r="E153" s="284">
        <v>82722</v>
      </c>
      <c r="F153" s="284">
        <v>92743</v>
      </c>
      <c r="G153" s="285">
        <f t="shared" si="16"/>
        <v>89.194871850166592</v>
      </c>
      <c r="H153" s="284">
        <v>745933</v>
      </c>
      <c r="I153" s="284">
        <v>711046</v>
      </c>
      <c r="J153" s="285">
        <f t="shared" si="17"/>
        <v>104.90643362032836</v>
      </c>
      <c r="K153" s="284">
        <v>556540</v>
      </c>
      <c r="L153" s="284">
        <v>578361</v>
      </c>
      <c r="M153" s="285">
        <f t="shared" si="18"/>
        <v>96.227096916977459</v>
      </c>
      <c r="N153" s="286">
        <v>1385195</v>
      </c>
      <c r="O153" s="284">
        <f t="shared" si="19"/>
        <v>1382150</v>
      </c>
      <c r="P153" s="285">
        <f t="shared" si="20"/>
        <v>100.2203089389719</v>
      </c>
      <c r="Q153" s="356"/>
      <c r="R153" s="357"/>
      <c r="S153" s="356"/>
      <c r="T153" s="254"/>
      <c r="U153" s="357"/>
      <c r="V153" s="357"/>
      <c r="X153" s="122"/>
      <c r="Y153" s="122"/>
      <c r="Z153" s="122"/>
      <c r="AA153" s="122"/>
      <c r="AB153" s="122"/>
      <c r="AC153" s="122"/>
      <c r="AD153" s="122"/>
      <c r="AE153" s="122"/>
      <c r="AF153" s="122"/>
      <c r="AG153" s="122"/>
      <c r="AH153" s="122"/>
      <c r="AI153" s="122"/>
      <c r="AJ153" s="122"/>
      <c r="AK153" s="122"/>
    </row>
    <row r="154" spans="1:37">
      <c r="A154" s="142" t="s">
        <v>73</v>
      </c>
      <c r="B154" s="284">
        <v>370413</v>
      </c>
      <c r="C154" s="284">
        <f t="shared" si="14"/>
        <v>370652</v>
      </c>
      <c r="D154" s="285">
        <f t="shared" si="15"/>
        <v>99.935519031328582</v>
      </c>
      <c r="E154" s="284">
        <v>52474</v>
      </c>
      <c r="F154" s="284">
        <v>54270</v>
      </c>
      <c r="G154" s="285">
        <f t="shared" si="16"/>
        <v>96.690620969227922</v>
      </c>
      <c r="H154" s="284">
        <v>317939</v>
      </c>
      <c r="I154" s="284">
        <v>316382</v>
      </c>
      <c r="J154" s="285">
        <f t="shared" si="17"/>
        <v>100.4921266064441</v>
      </c>
      <c r="K154" s="284">
        <v>189455</v>
      </c>
      <c r="L154" s="284">
        <v>185757</v>
      </c>
      <c r="M154" s="285">
        <f t="shared" si="18"/>
        <v>101.99077289146574</v>
      </c>
      <c r="N154" s="286">
        <v>559868</v>
      </c>
      <c r="O154" s="284">
        <f t="shared" si="19"/>
        <v>556409</v>
      </c>
      <c r="P154" s="285">
        <f t="shared" si="20"/>
        <v>100.62166499822972</v>
      </c>
      <c r="Q154" s="356"/>
      <c r="R154" s="357"/>
      <c r="S154" s="356"/>
      <c r="T154" s="254"/>
      <c r="U154" s="357"/>
      <c r="V154" s="357"/>
      <c r="X154" s="122"/>
      <c r="Y154" s="122"/>
      <c r="Z154" s="122"/>
      <c r="AA154" s="122"/>
      <c r="AB154" s="122"/>
      <c r="AC154" s="122"/>
      <c r="AD154" s="122"/>
      <c r="AE154" s="122"/>
      <c r="AF154" s="122"/>
      <c r="AG154" s="122"/>
      <c r="AH154" s="122"/>
      <c r="AI154" s="122"/>
      <c r="AJ154" s="122"/>
      <c r="AK154" s="122"/>
    </row>
    <row r="155" spans="1:37">
      <c r="A155" s="142" t="s">
        <v>74</v>
      </c>
      <c r="B155" s="284">
        <v>162302</v>
      </c>
      <c r="C155" s="284">
        <f t="shared" si="14"/>
        <v>169319</v>
      </c>
      <c r="D155" s="285">
        <f t="shared" si="15"/>
        <v>95.85575156952261</v>
      </c>
      <c r="E155" s="284">
        <v>24252</v>
      </c>
      <c r="F155" s="284">
        <v>28209</v>
      </c>
      <c r="G155" s="285">
        <f t="shared" si="16"/>
        <v>85.972561948314379</v>
      </c>
      <c r="H155" s="284">
        <v>138050</v>
      </c>
      <c r="I155" s="284">
        <v>141110</v>
      </c>
      <c r="J155" s="285">
        <f t="shared" si="17"/>
        <v>97.831478988023534</v>
      </c>
      <c r="K155" s="284">
        <v>226083</v>
      </c>
      <c r="L155" s="284">
        <v>225062</v>
      </c>
      <c r="M155" s="285">
        <f t="shared" si="18"/>
        <v>100.45365277123638</v>
      </c>
      <c r="N155" s="286">
        <v>388385</v>
      </c>
      <c r="O155" s="284">
        <f t="shared" si="19"/>
        <v>394381</v>
      </c>
      <c r="P155" s="285">
        <f t="shared" si="20"/>
        <v>98.479642781979862</v>
      </c>
      <c r="Q155" s="356"/>
      <c r="R155" s="357"/>
      <c r="S155" s="356"/>
      <c r="T155" s="254"/>
      <c r="U155" s="357"/>
      <c r="V155" s="357"/>
      <c r="X155" s="122"/>
      <c r="Y155" s="122"/>
      <c r="Z155" s="122"/>
      <c r="AA155" s="122"/>
      <c r="AB155" s="122"/>
      <c r="AC155" s="122"/>
      <c r="AD155" s="122"/>
      <c r="AE155" s="122"/>
      <c r="AF155" s="122"/>
      <c r="AG155" s="122"/>
      <c r="AH155" s="122"/>
      <c r="AI155" s="122"/>
      <c r="AJ155" s="122"/>
      <c r="AK155" s="122"/>
    </row>
    <row r="156" spans="1:37">
      <c r="A156" s="142" t="s">
        <v>75</v>
      </c>
      <c r="B156" s="284">
        <v>330460</v>
      </c>
      <c r="C156" s="284">
        <f t="shared" si="14"/>
        <v>360882</v>
      </c>
      <c r="D156" s="285">
        <f t="shared" si="15"/>
        <v>91.570097705067028</v>
      </c>
      <c r="E156" s="284">
        <v>21173</v>
      </c>
      <c r="F156" s="284">
        <v>21152</v>
      </c>
      <c r="G156" s="285">
        <f t="shared" si="16"/>
        <v>100.09928139183056</v>
      </c>
      <c r="H156" s="284">
        <v>309287</v>
      </c>
      <c r="I156" s="284">
        <v>339730</v>
      </c>
      <c r="J156" s="285">
        <f t="shared" si="17"/>
        <v>91.039060430341735</v>
      </c>
      <c r="K156" s="284">
        <v>171982</v>
      </c>
      <c r="L156" s="284">
        <v>173849</v>
      </c>
      <c r="M156" s="285">
        <f t="shared" si="18"/>
        <v>98.926079528786474</v>
      </c>
      <c r="N156" s="286">
        <v>502442</v>
      </c>
      <c r="O156" s="284">
        <f t="shared" si="19"/>
        <v>534731</v>
      </c>
      <c r="P156" s="285">
        <f t="shared" si="20"/>
        <v>93.961636785598728</v>
      </c>
      <c r="Q156" s="356"/>
      <c r="R156" s="357"/>
      <c r="S156" s="356"/>
      <c r="T156" s="254"/>
      <c r="U156" s="357"/>
      <c r="V156" s="357"/>
      <c r="X156" s="122"/>
      <c r="Y156" s="122"/>
      <c r="Z156" s="122"/>
      <c r="AA156" s="122"/>
      <c r="AB156" s="122"/>
      <c r="AC156" s="122"/>
      <c r="AD156" s="122"/>
      <c r="AE156" s="122"/>
      <c r="AF156" s="122"/>
      <c r="AG156" s="122"/>
      <c r="AH156" s="122"/>
      <c r="AI156" s="122"/>
      <c r="AJ156" s="122"/>
      <c r="AK156" s="122"/>
    </row>
    <row r="157" spans="1:37">
      <c r="A157" s="142" t="s">
        <v>76</v>
      </c>
      <c r="B157" s="284">
        <v>138329</v>
      </c>
      <c r="C157" s="284">
        <f t="shared" si="14"/>
        <v>130718</v>
      </c>
      <c r="D157" s="285">
        <f t="shared" si="15"/>
        <v>105.82245750393977</v>
      </c>
      <c r="E157" s="284">
        <v>5523</v>
      </c>
      <c r="F157" s="284">
        <v>7344</v>
      </c>
      <c r="G157" s="285">
        <f t="shared" si="16"/>
        <v>75.204248366013076</v>
      </c>
      <c r="H157" s="284">
        <v>132806</v>
      </c>
      <c r="I157" s="284">
        <v>123374</v>
      </c>
      <c r="J157" s="285">
        <f t="shared" si="17"/>
        <v>107.64504676836286</v>
      </c>
      <c r="K157" s="284">
        <v>94010</v>
      </c>
      <c r="L157" s="284">
        <v>97302</v>
      </c>
      <c r="M157" s="285">
        <f t="shared" si="18"/>
        <v>96.616719080799982</v>
      </c>
      <c r="N157" s="286">
        <v>232339</v>
      </c>
      <c r="O157" s="284">
        <f t="shared" si="19"/>
        <v>228020</v>
      </c>
      <c r="P157" s="285">
        <f t="shared" si="20"/>
        <v>101.89413209367601</v>
      </c>
      <c r="Q157" s="356"/>
      <c r="R157" s="357"/>
      <c r="S157" s="356"/>
      <c r="T157" s="254"/>
      <c r="U157" s="357"/>
      <c r="V157" s="357"/>
      <c r="X157" s="122"/>
      <c r="Y157" s="122"/>
      <c r="Z157" s="122"/>
      <c r="AA157" s="122"/>
      <c r="AB157" s="122"/>
      <c r="AC157" s="122"/>
      <c r="AD157" s="122"/>
      <c r="AE157" s="122"/>
      <c r="AF157" s="122"/>
      <c r="AG157" s="122"/>
      <c r="AH157" s="122"/>
      <c r="AI157" s="122"/>
      <c r="AJ157" s="122"/>
      <c r="AK157" s="122"/>
    </row>
    <row r="158" spans="1:37">
      <c r="A158" s="142" t="s">
        <v>77</v>
      </c>
      <c r="B158" s="284">
        <v>276522</v>
      </c>
      <c r="C158" s="284">
        <f t="shared" si="14"/>
        <v>284976</v>
      </c>
      <c r="D158" s="285">
        <f t="shared" si="15"/>
        <v>97.033434394475321</v>
      </c>
      <c r="E158" s="284">
        <v>44157</v>
      </c>
      <c r="F158" s="284">
        <v>34188</v>
      </c>
      <c r="G158" s="285">
        <f t="shared" si="16"/>
        <v>129.15935415935417</v>
      </c>
      <c r="H158" s="284">
        <v>232365</v>
      </c>
      <c r="I158" s="284">
        <v>250788</v>
      </c>
      <c r="J158" s="285">
        <f t="shared" si="17"/>
        <v>92.65395473467629</v>
      </c>
      <c r="K158" s="284">
        <v>294137</v>
      </c>
      <c r="L158" s="284">
        <v>287371</v>
      </c>
      <c r="M158" s="285">
        <f t="shared" si="18"/>
        <v>102.35444773480971</v>
      </c>
      <c r="N158" s="286">
        <v>570659</v>
      </c>
      <c r="O158" s="284">
        <f t="shared" si="19"/>
        <v>572347</v>
      </c>
      <c r="P158" s="285">
        <f t="shared" si="20"/>
        <v>99.705074019781705</v>
      </c>
      <c r="Q158" s="356"/>
      <c r="R158" s="357"/>
      <c r="S158" s="356"/>
      <c r="T158" s="254"/>
      <c r="U158" s="357"/>
      <c r="V158" s="357"/>
      <c r="X158" s="122"/>
      <c r="Y158" s="122"/>
      <c r="Z158" s="122"/>
      <c r="AA158" s="122"/>
      <c r="AB158" s="122"/>
      <c r="AC158" s="122"/>
      <c r="AD158" s="122"/>
      <c r="AE158" s="122"/>
      <c r="AF158" s="122"/>
      <c r="AG158" s="122"/>
      <c r="AH158" s="122"/>
      <c r="AI158" s="122"/>
      <c r="AJ158" s="122"/>
      <c r="AK158" s="122"/>
    </row>
    <row r="159" spans="1:37">
      <c r="A159" s="142" t="s">
        <v>78</v>
      </c>
      <c r="B159" s="284">
        <v>112965</v>
      </c>
      <c r="C159" s="284">
        <f t="shared" si="14"/>
        <v>100254</v>
      </c>
      <c r="D159" s="285">
        <f t="shared" si="15"/>
        <v>112.67879585851936</v>
      </c>
      <c r="E159" s="284">
        <v>47818</v>
      </c>
      <c r="F159" s="284">
        <v>45228</v>
      </c>
      <c r="G159" s="285">
        <f t="shared" si="16"/>
        <v>105.72654108074644</v>
      </c>
      <c r="H159" s="284">
        <v>65147</v>
      </c>
      <c r="I159" s="284">
        <v>55026</v>
      </c>
      <c r="J159" s="285">
        <f t="shared" si="17"/>
        <v>118.39312325082689</v>
      </c>
      <c r="K159" s="284">
        <v>292626</v>
      </c>
      <c r="L159" s="284">
        <v>286224</v>
      </c>
      <c r="M159" s="285">
        <f t="shared" si="18"/>
        <v>102.23670970987759</v>
      </c>
      <c r="N159" s="286">
        <v>405591</v>
      </c>
      <c r="O159" s="284">
        <f t="shared" si="19"/>
        <v>386478</v>
      </c>
      <c r="P159" s="285">
        <f t="shared" si="20"/>
        <v>104.94543027028705</v>
      </c>
      <c r="Q159" s="356"/>
      <c r="R159" s="357"/>
      <c r="S159" s="356"/>
      <c r="T159" s="254"/>
      <c r="U159" s="357"/>
      <c r="V159" s="357"/>
      <c r="X159" s="122"/>
      <c r="Y159" s="122"/>
      <c r="Z159" s="122"/>
      <c r="AA159" s="122"/>
      <c r="AB159" s="122"/>
      <c r="AC159" s="122"/>
      <c r="AD159" s="122"/>
      <c r="AE159" s="122"/>
      <c r="AF159" s="122"/>
      <c r="AG159" s="122"/>
      <c r="AH159" s="122"/>
      <c r="AI159" s="122"/>
      <c r="AJ159" s="122"/>
      <c r="AK159" s="122"/>
    </row>
    <row r="160" spans="1:37">
      <c r="A160" s="142" t="s">
        <v>79</v>
      </c>
      <c r="B160" s="284">
        <v>2374283</v>
      </c>
      <c r="C160" s="284">
        <f t="shared" si="14"/>
        <v>2390461</v>
      </c>
      <c r="D160" s="285">
        <f t="shared" si="15"/>
        <v>99.323226775086482</v>
      </c>
      <c r="E160" s="284">
        <v>461629</v>
      </c>
      <c r="F160" s="284">
        <v>471864</v>
      </c>
      <c r="G160" s="285">
        <f t="shared" si="16"/>
        <v>97.830942814031161</v>
      </c>
      <c r="H160" s="284">
        <v>1912654</v>
      </c>
      <c r="I160" s="284">
        <v>1918597</v>
      </c>
      <c r="J160" s="285">
        <f t="shared" si="17"/>
        <v>99.690242401087872</v>
      </c>
      <c r="K160" s="284">
        <v>1871971</v>
      </c>
      <c r="L160" s="284">
        <v>1793237</v>
      </c>
      <c r="M160" s="285">
        <f t="shared" si="18"/>
        <v>104.39060759955322</v>
      </c>
      <c r="N160" s="286">
        <v>4246254</v>
      </c>
      <c r="O160" s="284">
        <f t="shared" si="19"/>
        <v>4183698</v>
      </c>
      <c r="P160" s="285">
        <f t="shared" si="20"/>
        <v>101.49523220844334</v>
      </c>
      <c r="Q160" s="356"/>
      <c r="R160" s="357"/>
      <c r="S160" s="356"/>
      <c r="T160" s="254"/>
      <c r="U160" s="357"/>
      <c r="V160" s="357"/>
      <c r="X160" s="122"/>
      <c r="Y160" s="122"/>
      <c r="Z160" s="122"/>
      <c r="AA160" s="122"/>
      <c r="AB160" s="122"/>
      <c r="AC160" s="122"/>
      <c r="AD160" s="122"/>
      <c r="AE160" s="122"/>
      <c r="AF160" s="122"/>
      <c r="AG160" s="122"/>
      <c r="AH160" s="122"/>
      <c r="AI160" s="122"/>
      <c r="AJ160" s="122"/>
      <c r="AK160" s="122"/>
    </row>
    <row r="161" spans="1:37">
      <c r="A161" s="137" t="s">
        <v>80</v>
      </c>
      <c r="B161" s="284">
        <v>138739</v>
      </c>
      <c r="C161" s="284">
        <f t="shared" si="14"/>
        <v>161053</v>
      </c>
      <c r="D161" s="285">
        <f t="shared" si="15"/>
        <v>86.144933655380527</v>
      </c>
      <c r="E161" s="284">
        <v>5361</v>
      </c>
      <c r="F161" s="284">
        <v>11872</v>
      </c>
      <c r="G161" s="285">
        <f t="shared" si="16"/>
        <v>45.156671159029649</v>
      </c>
      <c r="H161" s="284">
        <v>133378</v>
      </c>
      <c r="I161" s="284">
        <v>149181</v>
      </c>
      <c r="J161" s="285">
        <f t="shared" si="17"/>
        <v>89.406827947258705</v>
      </c>
      <c r="K161" s="284">
        <v>43010</v>
      </c>
      <c r="L161" s="284">
        <v>43956</v>
      </c>
      <c r="M161" s="285">
        <f t="shared" si="18"/>
        <v>97.847847847847845</v>
      </c>
      <c r="N161" s="286">
        <v>181749</v>
      </c>
      <c r="O161" s="284">
        <f t="shared" si="19"/>
        <v>205009</v>
      </c>
      <c r="P161" s="285">
        <f t="shared" si="20"/>
        <v>88.65415664678136</v>
      </c>
      <c r="Q161" s="356"/>
      <c r="R161" s="357"/>
      <c r="S161" s="356"/>
      <c r="T161" s="254"/>
      <c r="U161" s="357"/>
      <c r="V161" s="357"/>
      <c r="X161" s="122"/>
      <c r="Y161" s="122"/>
      <c r="Z161" s="122"/>
      <c r="AA161" s="122"/>
      <c r="AB161" s="122"/>
      <c r="AC161" s="122"/>
      <c r="AD161" s="122"/>
      <c r="AE161" s="122"/>
      <c r="AF161" s="122"/>
      <c r="AG161" s="122"/>
      <c r="AH161" s="122"/>
      <c r="AI161" s="122"/>
      <c r="AJ161" s="122"/>
      <c r="AK161" s="122"/>
    </row>
    <row r="162" spans="1:37">
      <c r="A162" s="142" t="s">
        <v>81</v>
      </c>
      <c r="B162" s="284">
        <v>218505</v>
      </c>
      <c r="C162" s="284">
        <f t="shared" si="14"/>
        <v>219248</v>
      </c>
      <c r="D162" s="285">
        <f t="shared" si="15"/>
        <v>99.661114354520905</v>
      </c>
      <c r="E162" s="284">
        <v>17152</v>
      </c>
      <c r="F162" s="284">
        <v>15214</v>
      </c>
      <c r="G162" s="285">
        <f t="shared" si="16"/>
        <v>112.73826738530302</v>
      </c>
      <c r="H162" s="284">
        <v>201353</v>
      </c>
      <c r="I162" s="284">
        <v>204034</v>
      </c>
      <c r="J162" s="285">
        <f t="shared" si="17"/>
        <v>98.686003313173302</v>
      </c>
      <c r="K162" s="284">
        <v>236361</v>
      </c>
      <c r="L162" s="284">
        <v>239710</v>
      </c>
      <c r="M162" s="285">
        <f t="shared" si="18"/>
        <v>98.60289516499104</v>
      </c>
      <c r="N162" s="286">
        <v>454866</v>
      </c>
      <c r="O162" s="284">
        <f t="shared" si="19"/>
        <v>458958</v>
      </c>
      <c r="P162" s="285">
        <f t="shared" si="20"/>
        <v>99.108415149098619</v>
      </c>
      <c r="Q162" s="356"/>
      <c r="R162" s="357"/>
      <c r="S162" s="356"/>
      <c r="T162" s="254"/>
      <c r="U162" s="357"/>
      <c r="V162" s="357"/>
      <c r="X162" s="122"/>
      <c r="Y162" s="122"/>
      <c r="Z162" s="122"/>
      <c r="AA162" s="122"/>
      <c r="AB162" s="122"/>
      <c r="AC162" s="122"/>
      <c r="AD162" s="122"/>
      <c r="AE162" s="122"/>
      <c r="AF162" s="122"/>
      <c r="AG162" s="122"/>
      <c r="AH162" s="122"/>
      <c r="AI162" s="122"/>
      <c r="AJ162" s="122"/>
      <c r="AK162" s="122"/>
    </row>
    <row r="163" spans="1:37">
      <c r="A163" s="142" t="s">
        <v>82</v>
      </c>
      <c r="B163" s="284">
        <v>590</v>
      </c>
      <c r="C163" s="284">
        <f t="shared" si="14"/>
        <v>924</v>
      </c>
      <c r="D163" s="285">
        <f t="shared" si="15"/>
        <v>63.852813852813853</v>
      </c>
      <c r="E163" s="288">
        <v>590</v>
      </c>
      <c r="F163" s="288">
        <v>924</v>
      </c>
      <c r="G163" s="285">
        <f t="shared" si="16"/>
        <v>63.852813852813853</v>
      </c>
      <c r="H163" s="284" t="s">
        <v>147</v>
      </c>
      <c r="J163" s="285" t="s">
        <v>147</v>
      </c>
      <c r="K163" s="284">
        <v>1334</v>
      </c>
      <c r="L163" s="284">
        <v>644</v>
      </c>
      <c r="M163" s="285">
        <f t="shared" si="18"/>
        <v>207.14285714285714</v>
      </c>
      <c r="N163" s="286">
        <v>1924</v>
      </c>
      <c r="O163" s="284">
        <f t="shared" si="19"/>
        <v>1568</v>
      </c>
      <c r="P163" s="285">
        <f t="shared" si="20"/>
        <v>122.70408163265306</v>
      </c>
      <c r="Q163" s="356"/>
      <c r="R163" s="357"/>
      <c r="S163" s="356"/>
      <c r="T163" s="254"/>
      <c r="U163" s="357"/>
      <c r="V163" s="357"/>
      <c r="X163" s="122"/>
      <c r="Y163" s="122"/>
      <c r="Z163" s="122"/>
      <c r="AA163" s="122"/>
      <c r="AB163" s="122"/>
      <c r="AC163" s="122"/>
      <c r="AD163" s="122"/>
      <c r="AE163" s="122"/>
      <c r="AF163" s="122"/>
      <c r="AG163" s="122"/>
      <c r="AH163" s="122"/>
      <c r="AI163" s="122"/>
      <c r="AJ163" s="122"/>
      <c r="AK163" s="122"/>
    </row>
    <row r="164" spans="1:37">
      <c r="A164" s="142" t="s">
        <v>83</v>
      </c>
      <c r="B164" s="284" t="s">
        <v>147</v>
      </c>
      <c r="C164" s="284" t="s">
        <v>147</v>
      </c>
      <c r="D164" s="285" t="s">
        <v>147</v>
      </c>
      <c r="E164" s="288" t="s">
        <v>147</v>
      </c>
      <c r="F164" s="284" t="s">
        <v>147</v>
      </c>
      <c r="G164" s="285" t="s">
        <v>147</v>
      </c>
      <c r="H164" s="288" t="s">
        <v>147</v>
      </c>
      <c r="I164" s="195"/>
      <c r="J164" s="285" t="s">
        <v>147</v>
      </c>
      <c r="K164" s="284">
        <v>721</v>
      </c>
      <c r="L164" s="284">
        <v>663</v>
      </c>
      <c r="M164" s="285">
        <f t="shared" si="18"/>
        <v>108.74811463046757</v>
      </c>
      <c r="N164" s="286">
        <v>721</v>
      </c>
      <c r="O164" s="284">
        <f>L164</f>
        <v>663</v>
      </c>
      <c r="P164" s="285">
        <f t="shared" si="20"/>
        <v>108.74811463046757</v>
      </c>
      <c r="Q164" s="360"/>
      <c r="R164" s="357"/>
      <c r="S164" s="356"/>
      <c r="T164" s="254"/>
      <c r="U164" s="357"/>
      <c r="V164" s="357"/>
      <c r="X164" s="122"/>
      <c r="Y164" s="122"/>
      <c r="Z164" s="122"/>
      <c r="AA164" s="122"/>
      <c r="AB164" s="122"/>
      <c r="AC164" s="122"/>
      <c r="AD164" s="122"/>
      <c r="AE164" s="122"/>
      <c r="AF164" s="122"/>
      <c r="AG164" s="122"/>
      <c r="AH164" s="122"/>
      <c r="AI164" s="122"/>
      <c r="AJ164" s="122"/>
      <c r="AK164" s="122"/>
    </row>
    <row r="165" spans="1:37">
      <c r="A165" s="143" t="s">
        <v>84</v>
      </c>
      <c r="B165" s="289">
        <v>10643</v>
      </c>
      <c r="C165" s="289">
        <f t="shared" si="14"/>
        <v>8375</v>
      </c>
      <c r="D165" s="290">
        <f t="shared" si="15"/>
        <v>127.08059701492537</v>
      </c>
      <c r="E165" s="289">
        <v>1694</v>
      </c>
      <c r="F165" s="289">
        <v>2075</v>
      </c>
      <c r="G165" s="290">
        <f>E165/F165%</f>
        <v>81.638554216867476</v>
      </c>
      <c r="H165" s="289">
        <v>8949</v>
      </c>
      <c r="I165" s="289">
        <v>6300</v>
      </c>
      <c r="J165" s="290">
        <f t="shared" si="17"/>
        <v>142.04761904761904</v>
      </c>
      <c r="K165" s="289">
        <v>80140</v>
      </c>
      <c r="L165" s="289">
        <v>104947</v>
      </c>
      <c r="M165" s="290">
        <f t="shared" si="18"/>
        <v>76.36235433123386</v>
      </c>
      <c r="N165" s="291">
        <v>90783</v>
      </c>
      <c r="O165" s="289">
        <f t="shared" si="19"/>
        <v>113322</v>
      </c>
      <c r="P165" s="290">
        <f t="shared" si="20"/>
        <v>80.110658124635989</v>
      </c>
      <c r="Q165" s="356"/>
      <c r="R165" s="357"/>
      <c r="S165" s="356"/>
      <c r="T165" s="254"/>
      <c r="U165" s="357"/>
      <c r="V165" s="357"/>
      <c r="X165" s="122"/>
      <c r="Y165" s="122"/>
      <c r="Z165" s="122"/>
      <c r="AA165" s="122"/>
      <c r="AB165" s="122"/>
      <c r="AC165" s="122"/>
      <c r="AD165" s="122"/>
      <c r="AE165" s="122"/>
      <c r="AF165" s="122"/>
      <c r="AG165" s="122"/>
      <c r="AH165" s="122"/>
      <c r="AI165" s="122"/>
      <c r="AJ165" s="122"/>
      <c r="AK165" s="122"/>
    </row>
    <row r="166" spans="1:37" s="136" customFormat="1">
      <c r="B166" s="87"/>
      <c r="C166" s="87"/>
      <c r="D166" s="87"/>
      <c r="E166" s="88"/>
      <c r="F166" s="87"/>
      <c r="G166" s="87"/>
      <c r="H166" s="87"/>
      <c r="I166" s="87"/>
      <c r="J166" s="87"/>
      <c r="K166" s="87"/>
      <c r="L166" s="137"/>
      <c r="M166" s="137"/>
      <c r="N166" s="137"/>
      <c r="Q166" s="138"/>
      <c r="T166" s="131"/>
    </row>
    <row r="168" spans="1:37" ht="28.5" customHeight="1">
      <c r="A168" s="462" t="s">
        <v>183</v>
      </c>
      <c r="B168" s="462"/>
      <c r="C168" s="462"/>
      <c r="D168" s="462"/>
      <c r="E168" s="462"/>
      <c r="F168" s="462"/>
      <c r="G168" s="462"/>
      <c r="H168" s="462"/>
      <c r="I168" s="462"/>
      <c r="J168" s="462"/>
      <c r="K168" s="462"/>
      <c r="L168" s="462"/>
      <c r="M168" s="462"/>
      <c r="N168" s="462"/>
      <c r="O168" s="462"/>
      <c r="P168" s="462"/>
    </row>
    <row r="169" spans="1:37">
      <c r="A169" s="89"/>
      <c r="B169" s="89"/>
      <c r="C169" s="89"/>
      <c r="D169" s="89"/>
      <c r="E169" s="89"/>
      <c r="F169" s="89"/>
      <c r="G169" s="89"/>
      <c r="H169" s="89"/>
      <c r="I169" s="89"/>
      <c r="J169" s="89"/>
      <c r="K169" s="89"/>
      <c r="L169" s="89"/>
      <c r="P169" s="90" t="s">
        <v>102</v>
      </c>
    </row>
    <row r="170" spans="1:37" ht="15.75" customHeight="1">
      <c r="A170" s="423"/>
      <c r="B170" s="413" t="s">
        <v>113</v>
      </c>
      <c r="C170" s="413"/>
      <c r="D170" s="413"/>
      <c r="E170" s="414" t="s">
        <v>59</v>
      </c>
      <c r="F170" s="415"/>
      <c r="G170" s="415"/>
      <c r="H170" s="415"/>
      <c r="I170" s="415"/>
      <c r="J170" s="415"/>
      <c r="K170" s="417" t="s">
        <v>120</v>
      </c>
      <c r="L170" s="418"/>
      <c r="M170" s="419"/>
      <c r="N170" s="413" t="s">
        <v>60</v>
      </c>
      <c r="O170" s="413"/>
      <c r="P170" s="414"/>
      <c r="Q170" s="211"/>
    </row>
    <row r="171" spans="1:37" ht="37.5" customHeight="1">
      <c r="A171" s="423"/>
      <c r="B171" s="413"/>
      <c r="C171" s="413"/>
      <c r="D171" s="413"/>
      <c r="E171" s="413" t="s">
        <v>58</v>
      </c>
      <c r="F171" s="413"/>
      <c r="G171" s="413"/>
      <c r="H171" s="413" t="s">
        <v>57</v>
      </c>
      <c r="I171" s="413"/>
      <c r="J171" s="413"/>
      <c r="K171" s="420"/>
      <c r="L171" s="421"/>
      <c r="M171" s="422"/>
      <c r="N171" s="413"/>
      <c r="O171" s="413"/>
      <c r="P171" s="414"/>
      <c r="Q171" s="211"/>
    </row>
    <row r="172" spans="1:37" ht="44.25" customHeight="1">
      <c r="A172" s="423"/>
      <c r="B172" s="342" t="s">
        <v>210</v>
      </c>
      <c r="C172" s="342" t="s">
        <v>139</v>
      </c>
      <c r="D172" s="191" t="s">
        <v>211</v>
      </c>
      <c r="E172" s="342" t="s">
        <v>210</v>
      </c>
      <c r="F172" s="342" t="s">
        <v>139</v>
      </c>
      <c r="G172" s="191" t="s">
        <v>211</v>
      </c>
      <c r="H172" s="342" t="s">
        <v>210</v>
      </c>
      <c r="I172" s="342" t="s">
        <v>139</v>
      </c>
      <c r="J172" s="191" t="s">
        <v>211</v>
      </c>
      <c r="K172" s="342" t="s">
        <v>210</v>
      </c>
      <c r="L172" s="342" t="s">
        <v>139</v>
      </c>
      <c r="M172" s="191" t="s">
        <v>211</v>
      </c>
      <c r="N172" s="342" t="s">
        <v>210</v>
      </c>
      <c r="O172" s="342" t="s">
        <v>139</v>
      </c>
      <c r="P172" s="210" t="s">
        <v>211</v>
      </c>
      <c r="Q172" s="211"/>
      <c r="R172" s="211"/>
      <c r="S172" s="211"/>
      <c r="T172" s="296"/>
      <c r="U172" s="211"/>
    </row>
    <row r="173" spans="1:37">
      <c r="A173" s="44" t="s">
        <v>64</v>
      </c>
      <c r="B173" s="356">
        <v>601142</v>
      </c>
      <c r="C173" s="356">
        <f>F173+I173</f>
        <v>581825</v>
      </c>
      <c r="D173" s="357">
        <f>B173/C173%</f>
        <v>103.32007046792421</v>
      </c>
      <c r="E173" s="356">
        <v>26099</v>
      </c>
      <c r="F173" s="356">
        <v>26833</v>
      </c>
      <c r="G173" s="357">
        <f>E173/F173%</f>
        <v>97.264562292699296</v>
      </c>
      <c r="H173" s="356">
        <v>575043</v>
      </c>
      <c r="I173" s="356">
        <v>554992</v>
      </c>
      <c r="J173" s="357">
        <f>H173/I173%</f>
        <v>103.61284486983595</v>
      </c>
      <c r="K173" s="356">
        <v>1108231</v>
      </c>
      <c r="L173" s="356">
        <v>1096501</v>
      </c>
      <c r="M173" s="357">
        <f>K173/L173%</f>
        <v>101.06976646624125</v>
      </c>
      <c r="N173" s="356">
        <v>1709373</v>
      </c>
      <c r="O173" s="356">
        <f>C173+L173</f>
        <v>1678326</v>
      </c>
      <c r="P173" s="357">
        <f>N173/O173%</f>
        <v>101.84987898656162</v>
      </c>
      <c r="Q173" s="356"/>
      <c r="R173" s="357"/>
      <c r="S173" s="356"/>
      <c r="T173" s="254"/>
      <c r="U173" s="357"/>
      <c r="V173" s="357"/>
    </row>
    <row r="174" spans="1:37">
      <c r="A174" s="137" t="s">
        <v>65</v>
      </c>
      <c r="B174" s="356">
        <v>52853</v>
      </c>
      <c r="C174" s="356">
        <f t="shared" ref="C174:C190" si="21">F174+I174</f>
        <v>48193</v>
      </c>
      <c r="D174" s="357">
        <f t="shared" ref="D174:D193" si="22">B174/C174%</f>
        <v>109.66945407009317</v>
      </c>
      <c r="E174" s="356">
        <v>1274</v>
      </c>
      <c r="F174" s="356">
        <v>1194</v>
      </c>
      <c r="G174" s="357">
        <f t="shared" ref="G174:G190" si="23">E174/F174%</f>
        <v>106.7001675041876</v>
      </c>
      <c r="H174" s="356">
        <v>51579</v>
      </c>
      <c r="I174" s="356">
        <v>46999</v>
      </c>
      <c r="J174" s="357">
        <f t="shared" ref="J174:J193" si="24">H174/I174%</f>
        <v>109.7448881891104</v>
      </c>
      <c r="K174" s="356">
        <v>62136</v>
      </c>
      <c r="L174" s="356">
        <v>58386</v>
      </c>
      <c r="M174" s="357">
        <f t="shared" ref="M174:M193" si="25">K174/L174%</f>
        <v>106.4227725824684</v>
      </c>
      <c r="N174" s="356">
        <v>114989</v>
      </c>
      <c r="O174" s="356">
        <f t="shared" ref="O174:O193" si="26">C174+L174</f>
        <v>106579</v>
      </c>
      <c r="P174" s="357">
        <f t="shared" ref="P174:P193" si="27">N174/O174%</f>
        <v>107.89086030080973</v>
      </c>
      <c r="Q174" s="356"/>
      <c r="R174" s="357"/>
      <c r="S174" s="356"/>
      <c r="T174" s="254"/>
      <c r="U174" s="357"/>
      <c r="V174" s="357"/>
    </row>
    <row r="175" spans="1:37">
      <c r="A175" s="142" t="s">
        <v>66</v>
      </c>
      <c r="B175" s="356">
        <v>5309</v>
      </c>
      <c r="C175" s="356">
        <f t="shared" si="21"/>
        <v>5524</v>
      </c>
      <c r="D175" s="357">
        <f t="shared" si="22"/>
        <v>96.107892831281674</v>
      </c>
      <c r="E175" s="356">
        <v>1166</v>
      </c>
      <c r="F175" s="356">
        <v>876</v>
      </c>
      <c r="G175" s="357">
        <f t="shared" si="23"/>
        <v>133.10502283105023</v>
      </c>
      <c r="H175" s="356">
        <v>4143</v>
      </c>
      <c r="I175" s="356">
        <v>4648</v>
      </c>
      <c r="J175" s="357">
        <f t="shared" si="24"/>
        <v>89.13511187607574</v>
      </c>
      <c r="K175" s="356">
        <v>24788</v>
      </c>
      <c r="L175" s="356">
        <v>27475</v>
      </c>
      <c r="M175" s="357">
        <f t="shared" si="25"/>
        <v>90.220200181983628</v>
      </c>
      <c r="N175" s="356">
        <v>30097</v>
      </c>
      <c r="O175" s="356">
        <f t="shared" si="26"/>
        <v>32999</v>
      </c>
      <c r="P175" s="357">
        <f t="shared" si="27"/>
        <v>91.205794114973173</v>
      </c>
      <c r="Q175" s="356"/>
      <c r="R175" s="357"/>
      <c r="S175" s="356"/>
      <c r="T175" s="254"/>
      <c r="U175" s="357"/>
      <c r="V175" s="357"/>
    </row>
    <row r="176" spans="1:37">
      <c r="A176" s="142" t="s">
        <v>67</v>
      </c>
      <c r="B176" s="356">
        <v>40181</v>
      </c>
      <c r="C176" s="356">
        <f t="shared" si="21"/>
        <v>38750</v>
      </c>
      <c r="D176" s="357">
        <f t="shared" si="22"/>
        <v>103.69290322580645</v>
      </c>
      <c r="E176" s="356">
        <v>1590</v>
      </c>
      <c r="F176" s="356">
        <v>1890</v>
      </c>
      <c r="G176" s="357">
        <f t="shared" si="23"/>
        <v>84.126984126984127</v>
      </c>
      <c r="H176" s="356">
        <v>38591</v>
      </c>
      <c r="I176" s="356">
        <v>36860</v>
      </c>
      <c r="J176" s="357">
        <f t="shared" si="24"/>
        <v>104.69614758545849</v>
      </c>
      <c r="K176" s="356">
        <v>90349</v>
      </c>
      <c r="L176" s="356">
        <v>89932</v>
      </c>
      <c r="M176" s="357">
        <f t="shared" si="25"/>
        <v>100.46368367210781</v>
      </c>
      <c r="N176" s="356">
        <v>130530</v>
      </c>
      <c r="O176" s="356">
        <f t="shared" si="26"/>
        <v>128682</v>
      </c>
      <c r="P176" s="357">
        <f t="shared" si="27"/>
        <v>101.43609828880497</v>
      </c>
      <c r="Q176" s="356"/>
      <c r="R176" s="357"/>
      <c r="S176" s="356"/>
      <c r="T176" s="254"/>
      <c r="U176" s="357"/>
      <c r="V176" s="357"/>
    </row>
    <row r="177" spans="1:22">
      <c r="A177" s="142" t="s">
        <v>68</v>
      </c>
      <c r="B177" s="356">
        <v>40522</v>
      </c>
      <c r="C177" s="356">
        <f t="shared" si="21"/>
        <v>40433</v>
      </c>
      <c r="D177" s="357">
        <f t="shared" si="22"/>
        <v>100.22011723097471</v>
      </c>
      <c r="E177" s="356">
        <v>2297</v>
      </c>
      <c r="F177" s="356">
        <v>2430</v>
      </c>
      <c r="G177" s="357">
        <f t="shared" si="23"/>
        <v>94.526748971193413</v>
      </c>
      <c r="H177" s="356">
        <v>38225</v>
      </c>
      <c r="I177" s="356">
        <v>38003</v>
      </c>
      <c r="J177" s="357">
        <f t="shared" si="24"/>
        <v>100.58416440807305</v>
      </c>
      <c r="K177" s="356">
        <v>76894</v>
      </c>
      <c r="L177" s="356">
        <v>74267</v>
      </c>
      <c r="M177" s="357">
        <f t="shared" si="25"/>
        <v>103.5372372655419</v>
      </c>
      <c r="N177" s="356">
        <v>117416</v>
      </c>
      <c r="O177" s="356">
        <f t="shared" si="26"/>
        <v>114700</v>
      </c>
      <c r="P177" s="357">
        <f t="shared" si="27"/>
        <v>102.36791630340018</v>
      </c>
      <c r="Q177" s="356"/>
      <c r="R177" s="357"/>
      <c r="S177" s="356"/>
      <c r="T177" s="254"/>
      <c r="U177" s="357"/>
      <c r="V177" s="357"/>
    </row>
    <row r="178" spans="1:22">
      <c r="A178" s="142" t="s">
        <v>69</v>
      </c>
      <c r="B178" s="356">
        <v>40095</v>
      </c>
      <c r="C178" s="356">
        <f t="shared" si="21"/>
        <v>39567</v>
      </c>
      <c r="D178" s="357">
        <f t="shared" si="22"/>
        <v>101.33444537114262</v>
      </c>
      <c r="E178" s="356">
        <v>565</v>
      </c>
      <c r="F178" s="356">
        <v>536</v>
      </c>
      <c r="G178" s="357">
        <f t="shared" si="23"/>
        <v>105.41044776119402</v>
      </c>
      <c r="H178" s="356">
        <v>39530</v>
      </c>
      <c r="I178" s="356">
        <v>39031</v>
      </c>
      <c r="J178" s="357">
        <f t="shared" si="24"/>
        <v>101.27847095898132</v>
      </c>
      <c r="K178" s="356">
        <v>74104</v>
      </c>
      <c r="L178" s="356">
        <v>69885</v>
      </c>
      <c r="M178" s="357">
        <f t="shared" si="25"/>
        <v>106.03706088574086</v>
      </c>
      <c r="N178" s="356">
        <v>114199</v>
      </c>
      <c r="O178" s="356">
        <f t="shared" si="26"/>
        <v>109452</v>
      </c>
      <c r="P178" s="357">
        <f t="shared" si="27"/>
        <v>104.33706099477396</v>
      </c>
      <c r="Q178" s="356"/>
      <c r="R178" s="357"/>
      <c r="S178" s="356"/>
      <c r="T178" s="254"/>
      <c r="U178" s="357"/>
      <c r="V178" s="357"/>
    </row>
    <row r="179" spans="1:22">
      <c r="A179" s="142" t="s">
        <v>70</v>
      </c>
      <c r="B179" s="356">
        <v>56856</v>
      </c>
      <c r="C179" s="356">
        <f t="shared" si="21"/>
        <v>56849</v>
      </c>
      <c r="D179" s="357">
        <f t="shared" si="22"/>
        <v>100.01231332125455</v>
      </c>
      <c r="E179" s="356">
        <v>1527</v>
      </c>
      <c r="F179" s="356">
        <v>1447</v>
      </c>
      <c r="G179" s="357">
        <f t="shared" si="23"/>
        <v>105.52868002764339</v>
      </c>
      <c r="H179" s="356">
        <v>55329</v>
      </c>
      <c r="I179" s="356">
        <v>55402</v>
      </c>
      <c r="J179" s="357">
        <f t="shared" si="24"/>
        <v>99.868235803761607</v>
      </c>
      <c r="K179" s="356">
        <v>115541</v>
      </c>
      <c r="L179" s="356">
        <v>111279</v>
      </c>
      <c r="M179" s="357">
        <f t="shared" si="25"/>
        <v>103.83001285058278</v>
      </c>
      <c r="N179" s="356">
        <v>172397</v>
      </c>
      <c r="O179" s="356">
        <f t="shared" si="26"/>
        <v>168128</v>
      </c>
      <c r="P179" s="357">
        <f t="shared" si="27"/>
        <v>102.53913684811572</v>
      </c>
      <c r="Q179" s="356"/>
      <c r="R179" s="357"/>
      <c r="S179" s="356"/>
      <c r="T179" s="254"/>
      <c r="U179" s="357"/>
      <c r="V179" s="357"/>
    </row>
    <row r="180" spans="1:22">
      <c r="A180" s="142" t="s">
        <v>71</v>
      </c>
      <c r="B180" s="356">
        <v>31529</v>
      </c>
      <c r="C180" s="356">
        <f>I180</f>
        <v>26929</v>
      </c>
      <c r="D180" s="357">
        <f>B180/C180%</f>
        <v>117.0819562553381</v>
      </c>
      <c r="E180" s="360" t="s">
        <v>147</v>
      </c>
      <c r="F180" s="356" t="s">
        <v>147</v>
      </c>
      <c r="G180" s="357" t="s">
        <v>147</v>
      </c>
      <c r="H180" s="356">
        <v>31529</v>
      </c>
      <c r="I180" s="356">
        <v>26929</v>
      </c>
      <c r="J180" s="357">
        <f t="shared" si="24"/>
        <v>117.0819562553381</v>
      </c>
      <c r="K180" s="356">
        <v>73230</v>
      </c>
      <c r="L180" s="356">
        <v>67604</v>
      </c>
      <c r="M180" s="357">
        <f t="shared" si="25"/>
        <v>108.32199278149223</v>
      </c>
      <c r="N180" s="356">
        <v>104759</v>
      </c>
      <c r="O180" s="356">
        <f t="shared" si="26"/>
        <v>94533</v>
      </c>
      <c r="P180" s="357">
        <f t="shared" si="27"/>
        <v>110.81738652110903</v>
      </c>
      <c r="Q180" s="356"/>
      <c r="R180" s="357"/>
      <c r="S180" s="356"/>
      <c r="T180" s="254"/>
      <c r="U180" s="357"/>
      <c r="V180" s="357"/>
    </row>
    <row r="181" spans="1:22">
      <c r="A181" s="142" t="s">
        <v>72</v>
      </c>
      <c r="B181" s="356">
        <v>62790</v>
      </c>
      <c r="C181" s="356">
        <f t="shared" si="21"/>
        <v>59750</v>
      </c>
      <c r="D181" s="357">
        <f t="shared" si="22"/>
        <v>105.08786610878661</v>
      </c>
      <c r="E181" s="356">
        <v>2332</v>
      </c>
      <c r="F181" s="356">
        <v>1750</v>
      </c>
      <c r="G181" s="357">
        <f t="shared" si="23"/>
        <v>133.25714285714287</v>
      </c>
      <c r="H181" s="356">
        <v>60458</v>
      </c>
      <c r="I181" s="356">
        <v>58000</v>
      </c>
      <c r="J181" s="357">
        <f t="shared" si="24"/>
        <v>104.23793103448276</v>
      </c>
      <c r="K181" s="356">
        <v>111430</v>
      </c>
      <c r="L181" s="356">
        <v>115700</v>
      </c>
      <c r="M181" s="357">
        <f t="shared" si="25"/>
        <v>96.309420916162495</v>
      </c>
      <c r="N181" s="356">
        <v>174220</v>
      </c>
      <c r="O181" s="356">
        <f t="shared" si="26"/>
        <v>175450</v>
      </c>
      <c r="P181" s="357">
        <f t="shared" si="27"/>
        <v>99.298945568538045</v>
      </c>
      <c r="Q181" s="356"/>
      <c r="R181" s="357"/>
      <c r="S181" s="356"/>
      <c r="T181" s="254"/>
      <c r="U181" s="357"/>
      <c r="V181" s="357"/>
    </row>
    <row r="182" spans="1:22">
      <c r="A182" s="142" t="s">
        <v>73</v>
      </c>
      <c r="B182" s="356">
        <v>70542</v>
      </c>
      <c r="C182" s="356">
        <f t="shared" si="21"/>
        <v>69783</v>
      </c>
      <c r="D182" s="357">
        <f t="shared" si="22"/>
        <v>101.08765745238811</v>
      </c>
      <c r="E182" s="356">
        <v>849</v>
      </c>
      <c r="F182" s="356">
        <v>1531</v>
      </c>
      <c r="G182" s="357">
        <f t="shared" si="23"/>
        <v>55.453951665578053</v>
      </c>
      <c r="H182" s="356">
        <v>69693</v>
      </c>
      <c r="I182" s="356">
        <v>68252</v>
      </c>
      <c r="J182" s="357">
        <f t="shared" si="24"/>
        <v>102.11129344195042</v>
      </c>
      <c r="K182" s="356">
        <v>57399</v>
      </c>
      <c r="L182" s="356">
        <v>58394</v>
      </c>
      <c r="M182" s="357">
        <f t="shared" si="25"/>
        <v>98.296057814158985</v>
      </c>
      <c r="N182" s="356">
        <v>127941</v>
      </c>
      <c r="O182" s="356">
        <f t="shared" si="26"/>
        <v>128177</v>
      </c>
      <c r="P182" s="357">
        <f t="shared" si="27"/>
        <v>99.81587960398511</v>
      </c>
      <c r="Q182" s="356"/>
      <c r="R182" s="357"/>
      <c r="S182" s="356"/>
      <c r="T182" s="254"/>
      <c r="U182" s="357"/>
      <c r="V182" s="357"/>
    </row>
    <row r="183" spans="1:22">
      <c r="A183" s="142" t="s">
        <v>74</v>
      </c>
      <c r="B183" s="356">
        <v>18917</v>
      </c>
      <c r="C183" s="356">
        <f t="shared" si="21"/>
        <v>18286</v>
      </c>
      <c r="D183" s="357">
        <f t="shared" si="22"/>
        <v>103.45072733238543</v>
      </c>
      <c r="E183" s="356">
        <v>1173</v>
      </c>
      <c r="F183" s="356">
        <v>1305</v>
      </c>
      <c r="G183" s="357">
        <f t="shared" si="23"/>
        <v>89.885057471264361</v>
      </c>
      <c r="H183" s="356">
        <v>17744</v>
      </c>
      <c r="I183" s="356">
        <v>16981</v>
      </c>
      <c r="J183" s="357">
        <f t="shared" si="24"/>
        <v>104.49325716977799</v>
      </c>
      <c r="K183" s="356">
        <v>25932</v>
      </c>
      <c r="L183" s="356">
        <v>24879</v>
      </c>
      <c r="M183" s="357">
        <f t="shared" si="25"/>
        <v>104.23248522850598</v>
      </c>
      <c r="N183" s="356">
        <v>44849</v>
      </c>
      <c r="O183" s="356">
        <f t="shared" si="26"/>
        <v>43165</v>
      </c>
      <c r="P183" s="357">
        <f t="shared" si="27"/>
        <v>103.90130893084675</v>
      </c>
      <c r="Q183" s="356"/>
      <c r="R183" s="357"/>
      <c r="S183" s="356"/>
      <c r="T183" s="254"/>
      <c r="U183" s="357"/>
      <c r="V183" s="357"/>
    </row>
    <row r="184" spans="1:22">
      <c r="A184" s="142" t="s">
        <v>75</v>
      </c>
      <c r="B184" s="356">
        <v>17015</v>
      </c>
      <c r="C184" s="356">
        <f t="shared" si="21"/>
        <v>16343</v>
      </c>
      <c r="D184" s="357">
        <f t="shared" si="22"/>
        <v>104.11185216912439</v>
      </c>
      <c r="E184" s="356">
        <v>322</v>
      </c>
      <c r="F184" s="356">
        <v>222</v>
      </c>
      <c r="G184" s="357">
        <f t="shared" si="23"/>
        <v>145.04504504504504</v>
      </c>
      <c r="H184" s="356">
        <v>16693</v>
      </c>
      <c r="I184" s="356">
        <v>16121</v>
      </c>
      <c r="J184" s="357">
        <f t="shared" si="24"/>
        <v>103.5481669871596</v>
      </c>
      <c r="K184" s="356">
        <v>109093</v>
      </c>
      <c r="L184" s="356">
        <v>105971</v>
      </c>
      <c r="M184" s="357">
        <f t="shared" si="25"/>
        <v>102.94608902435571</v>
      </c>
      <c r="N184" s="356">
        <v>126108</v>
      </c>
      <c r="O184" s="356">
        <f t="shared" si="26"/>
        <v>122314</v>
      </c>
      <c r="P184" s="357">
        <f t="shared" si="27"/>
        <v>103.10185260885916</v>
      </c>
      <c r="Q184" s="356"/>
      <c r="R184" s="357"/>
      <c r="S184" s="356"/>
      <c r="T184" s="254"/>
      <c r="U184" s="357"/>
      <c r="V184" s="357"/>
    </row>
    <row r="185" spans="1:22">
      <c r="A185" s="142" t="s">
        <v>76</v>
      </c>
      <c r="B185" s="356">
        <v>31272</v>
      </c>
      <c r="C185" s="356">
        <f t="shared" si="21"/>
        <v>26287</v>
      </c>
      <c r="D185" s="357">
        <f t="shared" si="22"/>
        <v>118.96374633849432</v>
      </c>
      <c r="E185" s="356">
        <v>292</v>
      </c>
      <c r="F185" s="356">
        <v>392</v>
      </c>
      <c r="G185" s="357">
        <f t="shared" si="23"/>
        <v>74.489795918367349</v>
      </c>
      <c r="H185" s="356">
        <v>30980</v>
      </c>
      <c r="I185" s="356">
        <v>25895</v>
      </c>
      <c r="J185" s="357">
        <f t="shared" si="24"/>
        <v>119.63699555898823</v>
      </c>
      <c r="K185" s="356">
        <v>32741</v>
      </c>
      <c r="L185" s="356">
        <v>32113</v>
      </c>
      <c r="M185" s="357">
        <f t="shared" si="25"/>
        <v>101.95559430760129</v>
      </c>
      <c r="N185" s="356">
        <v>64013</v>
      </c>
      <c r="O185" s="356">
        <f t="shared" si="26"/>
        <v>58400</v>
      </c>
      <c r="P185" s="357">
        <f t="shared" si="27"/>
        <v>109.61130136986301</v>
      </c>
      <c r="Q185" s="356"/>
      <c r="R185" s="357"/>
      <c r="S185" s="356"/>
      <c r="T185" s="254"/>
      <c r="U185" s="357"/>
      <c r="V185" s="357"/>
    </row>
    <row r="186" spans="1:22">
      <c r="A186" s="142" t="s">
        <v>77</v>
      </c>
      <c r="B186" s="356">
        <v>27928</v>
      </c>
      <c r="C186" s="356">
        <f t="shared" si="21"/>
        <v>27102</v>
      </c>
      <c r="D186" s="357">
        <f t="shared" si="22"/>
        <v>103.04774555383368</v>
      </c>
      <c r="E186" s="356">
        <v>8281</v>
      </c>
      <c r="F186" s="356">
        <v>7210</v>
      </c>
      <c r="G186" s="357">
        <f t="shared" si="23"/>
        <v>114.85436893203884</v>
      </c>
      <c r="H186" s="356">
        <v>19647</v>
      </c>
      <c r="I186" s="356">
        <v>19892</v>
      </c>
      <c r="J186" s="357">
        <f t="shared" si="24"/>
        <v>98.768349085059327</v>
      </c>
      <c r="K186" s="356">
        <v>30420</v>
      </c>
      <c r="L186" s="356">
        <v>30315</v>
      </c>
      <c r="M186" s="357">
        <f t="shared" si="25"/>
        <v>100.34636318654132</v>
      </c>
      <c r="N186" s="356">
        <v>58348</v>
      </c>
      <c r="O186" s="356">
        <f t="shared" si="26"/>
        <v>57417</v>
      </c>
      <c r="P186" s="357">
        <f t="shared" si="27"/>
        <v>101.62147099291151</v>
      </c>
      <c r="Q186" s="356"/>
      <c r="R186" s="357"/>
      <c r="S186" s="356"/>
      <c r="T186" s="254"/>
      <c r="U186" s="357"/>
      <c r="V186" s="357"/>
    </row>
    <row r="187" spans="1:22">
      <c r="A187" s="142" t="s">
        <v>78</v>
      </c>
      <c r="B187" s="356">
        <v>1241</v>
      </c>
      <c r="C187" s="356">
        <f t="shared" si="21"/>
        <v>1183</v>
      </c>
      <c r="D187" s="357">
        <f t="shared" si="22"/>
        <v>104.90278951817413</v>
      </c>
      <c r="E187" s="356">
        <v>662</v>
      </c>
      <c r="F187" s="356">
        <v>645</v>
      </c>
      <c r="G187" s="357">
        <f t="shared" si="23"/>
        <v>102.63565891472868</v>
      </c>
      <c r="H187" s="356">
        <v>579</v>
      </c>
      <c r="I187" s="356">
        <v>538</v>
      </c>
      <c r="J187" s="357">
        <f t="shared" si="24"/>
        <v>107.62081784386618</v>
      </c>
      <c r="K187" s="356">
        <v>6521</v>
      </c>
      <c r="L187" s="356">
        <v>7451</v>
      </c>
      <c r="M187" s="357">
        <f t="shared" si="25"/>
        <v>87.518453898805518</v>
      </c>
      <c r="N187" s="356">
        <v>7762</v>
      </c>
      <c r="O187" s="356">
        <f t="shared" si="26"/>
        <v>8634</v>
      </c>
      <c r="P187" s="357">
        <f t="shared" si="27"/>
        <v>89.900393791985167</v>
      </c>
      <c r="Q187" s="356"/>
      <c r="R187" s="357"/>
      <c r="S187" s="356"/>
      <c r="T187" s="254"/>
      <c r="U187" s="357"/>
      <c r="V187" s="357"/>
    </row>
    <row r="188" spans="1:22">
      <c r="A188" s="142" t="s">
        <v>79</v>
      </c>
      <c r="B188" s="356">
        <v>51393</v>
      </c>
      <c r="C188" s="356">
        <f t="shared" si="21"/>
        <v>49547</v>
      </c>
      <c r="D188" s="357">
        <f t="shared" si="22"/>
        <v>103.72575534341131</v>
      </c>
      <c r="E188" s="356">
        <v>3040</v>
      </c>
      <c r="F188" s="356">
        <v>4203</v>
      </c>
      <c r="G188" s="357">
        <f t="shared" si="23"/>
        <v>72.329288603378544</v>
      </c>
      <c r="H188" s="356">
        <v>48353</v>
      </c>
      <c r="I188" s="356">
        <v>45344</v>
      </c>
      <c r="J188" s="357">
        <f t="shared" si="24"/>
        <v>106.63593860268172</v>
      </c>
      <c r="K188" s="356">
        <v>134595</v>
      </c>
      <c r="L188" s="356">
        <v>134996</v>
      </c>
      <c r="M188" s="357">
        <f t="shared" si="25"/>
        <v>99.702954161604779</v>
      </c>
      <c r="N188" s="356">
        <v>185988</v>
      </c>
      <c r="O188" s="356">
        <f t="shared" si="26"/>
        <v>184543</v>
      </c>
      <c r="P188" s="357">
        <f t="shared" si="27"/>
        <v>100.78301534059813</v>
      </c>
      <c r="Q188" s="356"/>
      <c r="R188" s="357"/>
      <c r="S188" s="356"/>
      <c r="T188" s="254"/>
      <c r="U188" s="357"/>
      <c r="V188" s="357"/>
    </row>
    <row r="189" spans="1:22" s="287" customFormat="1" ht="14.25">
      <c r="A189" s="137" t="s">
        <v>80</v>
      </c>
      <c r="B189" s="356">
        <v>21008</v>
      </c>
      <c r="C189" s="356">
        <f t="shared" si="21"/>
        <v>24896</v>
      </c>
      <c r="D189" s="357">
        <f t="shared" si="22"/>
        <v>84.383033419023135</v>
      </c>
      <c r="E189" s="356">
        <v>64</v>
      </c>
      <c r="F189" s="356">
        <v>115</v>
      </c>
      <c r="G189" s="357">
        <f t="shared" si="23"/>
        <v>55.652173913043484</v>
      </c>
      <c r="H189" s="356">
        <v>20944</v>
      </c>
      <c r="I189" s="356">
        <v>24781</v>
      </c>
      <c r="J189" s="357">
        <f t="shared" si="24"/>
        <v>84.516363342883665</v>
      </c>
      <c r="K189" s="356">
        <v>16993</v>
      </c>
      <c r="L189" s="356">
        <v>20829</v>
      </c>
      <c r="M189" s="357">
        <f t="shared" si="25"/>
        <v>81.583369340822898</v>
      </c>
      <c r="N189" s="356">
        <v>38001</v>
      </c>
      <c r="O189" s="356">
        <f t="shared" si="26"/>
        <v>45725</v>
      </c>
      <c r="P189" s="357">
        <f t="shared" si="27"/>
        <v>83.107709130672504</v>
      </c>
      <c r="Q189" s="356"/>
      <c r="R189" s="357"/>
      <c r="S189" s="356"/>
      <c r="T189" s="254"/>
      <c r="U189" s="357"/>
      <c r="V189" s="357"/>
    </row>
    <row r="190" spans="1:22">
      <c r="A190" s="142" t="s">
        <v>81</v>
      </c>
      <c r="B190" s="356">
        <v>31257</v>
      </c>
      <c r="C190" s="356">
        <f t="shared" si="21"/>
        <v>32284</v>
      </c>
      <c r="D190" s="357">
        <f t="shared" si="22"/>
        <v>96.818857638458681</v>
      </c>
      <c r="E190" s="356">
        <v>665</v>
      </c>
      <c r="F190" s="356">
        <v>1087</v>
      </c>
      <c r="G190" s="357">
        <f t="shared" si="23"/>
        <v>61.177552897884091</v>
      </c>
      <c r="H190" s="356">
        <v>30592</v>
      </c>
      <c r="I190" s="356">
        <v>31197</v>
      </c>
      <c r="J190" s="357">
        <f t="shared" si="24"/>
        <v>98.060710965797981</v>
      </c>
      <c r="K190" s="356">
        <v>60139</v>
      </c>
      <c r="L190" s="356">
        <v>60348</v>
      </c>
      <c r="M190" s="357">
        <f t="shared" si="25"/>
        <v>99.65367534963876</v>
      </c>
      <c r="N190" s="356">
        <v>91396</v>
      </c>
      <c r="O190" s="356">
        <f t="shared" si="26"/>
        <v>92632</v>
      </c>
      <c r="P190" s="357">
        <f t="shared" si="27"/>
        <v>98.665687883236885</v>
      </c>
      <c r="Q190" s="356"/>
      <c r="R190" s="357"/>
      <c r="S190" s="356"/>
      <c r="T190" s="254"/>
      <c r="U190" s="357"/>
      <c r="V190" s="357"/>
    </row>
    <row r="191" spans="1:22">
      <c r="A191" s="142" t="s">
        <v>82</v>
      </c>
      <c r="B191" s="360" t="s">
        <v>147</v>
      </c>
      <c r="C191" s="356" t="s">
        <v>147</v>
      </c>
      <c r="D191" s="357" t="s">
        <v>147</v>
      </c>
      <c r="E191" s="360" t="s">
        <v>147</v>
      </c>
      <c r="F191" s="360" t="s">
        <v>147</v>
      </c>
      <c r="G191" s="357" t="s">
        <v>147</v>
      </c>
      <c r="H191" s="360" t="s">
        <v>147</v>
      </c>
      <c r="I191" s="360" t="s">
        <v>147</v>
      </c>
      <c r="J191" s="357" t="s">
        <v>147</v>
      </c>
      <c r="K191" s="356">
        <v>172</v>
      </c>
      <c r="L191" s="356">
        <v>135</v>
      </c>
      <c r="M191" s="357">
        <f t="shared" si="25"/>
        <v>127.4074074074074</v>
      </c>
      <c r="N191" s="356">
        <v>172</v>
      </c>
      <c r="O191" s="356">
        <f>L191</f>
        <v>135</v>
      </c>
      <c r="P191" s="357">
        <f t="shared" si="27"/>
        <v>127.4074074074074</v>
      </c>
      <c r="Q191" s="360"/>
      <c r="R191" s="357"/>
      <c r="S191" s="356"/>
      <c r="T191" s="254"/>
      <c r="U191" s="357"/>
      <c r="V191" s="357"/>
    </row>
    <row r="192" spans="1:22">
      <c r="A192" s="142" t="s">
        <v>83</v>
      </c>
      <c r="B192" s="360" t="s">
        <v>147</v>
      </c>
      <c r="C192" s="356" t="s">
        <v>147</v>
      </c>
      <c r="D192" s="357" t="s">
        <v>147</v>
      </c>
      <c r="E192" s="360" t="s">
        <v>147</v>
      </c>
      <c r="F192" s="360" t="s">
        <v>147</v>
      </c>
      <c r="G192" s="357" t="s">
        <v>147</v>
      </c>
      <c r="H192" s="360" t="s">
        <v>147</v>
      </c>
      <c r="I192" s="195" t="s">
        <v>147</v>
      </c>
      <c r="J192" s="357" t="s">
        <v>147</v>
      </c>
      <c r="K192" s="356">
        <v>569</v>
      </c>
      <c r="L192" s="356">
        <v>673</v>
      </c>
      <c r="M192" s="357">
        <f t="shared" si="25"/>
        <v>84.546805349182762</v>
      </c>
      <c r="N192" s="356">
        <v>569</v>
      </c>
      <c r="O192" s="356">
        <f>L192</f>
        <v>673</v>
      </c>
      <c r="P192" s="357">
        <f t="shared" si="27"/>
        <v>84.546805349182762</v>
      </c>
      <c r="Q192" s="360"/>
      <c r="R192" s="357"/>
      <c r="S192" s="356"/>
      <c r="T192" s="254"/>
      <c r="U192" s="357"/>
      <c r="V192" s="357"/>
    </row>
    <row r="193" spans="1:22">
      <c r="A193" s="143" t="s">
        <v>84</v>
      </c>
      <c r="B193" s="362">
        <v>434</v>
      </c>
      <c r="C193" s="362">
        <f>I193</f>
        <v>119</v>
      </c>
      <c r="D193" s="363">
        <f t="shared" si="22"/>
        <v>364.70588235294122</v>
      </c>
      <c r="E193" s="364" t="s">
        <v>147</v>
      </c>
      <c r="F193" s="364" t="s">
        <v>147</v>
      </c>
      <c r="G193" s="363" t="s">
        <v>147</v>
      </c>
      <c r="H193" s="362">
        <v>434</v>
      </c>
      <c r="I193" s="364">
        <v>119</v>
      </c>
      <c r="J193" s="363">
        <f t="shared" si="24"/>
        <v>364.70588235294122</v>
      </c>
      <c r="K193" s="362">
        <v>5185</v>
      </c>
      <c r="L193" s="362">
        <v>5869</v>
      </c>
      <c r="M193" s="363">
        <f t="shared" si="25"/>
        <v>88.345544385755673</v>
      </c>
      <c r="N193" s="362">
        <v>5619</v>
      </c>
      <c r="O193" s="362">
        <f t="shared" si="26"/>
        <v>5988</v>
      </c>
      <c r="P193" s="363">
        <f t="shared" si="27"/>
        <v>93.837675350701403</v>
      </c>
      <c r="Q193" s="356"/>
      <c r="R193" s="357"/>
      <c r="S193" s="356"/>
      <c r="T193" s="254"/>
      <c r="U193" s="357"/>
      <c r="V193" s="357"/>
    </row>
    <row r="194" spans="1:22">
      <c r="A194" s="145"/>
      <c r="B194" s="91"/>
      <c r="C194" s="91"/>
      <c r="D194" s="92"/>
      <c r="E194" s="211"/>
      <c r="F194" s="296"/>
      <c r="G194" s="92"/>
      <c r="H194" s="211"/>
      <c r="I194" s="296"/>
      <c r="J194" s="92"/>
      <c r="K194" s="211"/>
      <c r="L194" s="296"/>
      <c r="M194" s="92"/>
      <c r="O194" s="211"/>
      <c r="P194" s="297"/>
    </row>
    <row r="195" spans="1:22">
      <c r="G195" s="125"/>
      <c r="O195" s="144"/>
    </row>
    <row r="196" spans="1:22" ht="24.75" customHeight="1">
      <c r="A196" s="463" t="s">
        <v>184</v>
      </c>
      <c r="B196" s="463"/>
      <c r="C196" s="463"/>
      <c r="D196" s="463"/>
      <c r="E196" s="463"/>
      <c r="F196" s="463"/>
      <c r="G196" s="463"/>
      <c r="H196" s="463"/>
      <c r="I196" s="463"/>
      <c r="J196" s="463"/>
      <c r="K196" s="463"/>
      <c r="L196" s="463"/>
      <c r="M196" s="463"/>
      <c r="N196" s="463"/>
      <c r="O196" s="463"/>
      <c r="P196" s="463"/>
    </row>
    <row r="197" spans="1:22">
      <c r="A197" s="89">
        <v>7</v>
      </c>
      <c r="B197" s="89"/>
      <c r="C197" s="89"/>
      <c r="D197" s="89"/>
      <c r="E197" s="89"/>
      <c r="F197" s="89"/>
      <c r="G197" s="89"/>
      <c r="H197" s="89"/>
      <c r="I197" s="89"/>
      <c r="J197" s="89"/>
      <c r="K197" s="89"/>
      <c r="L197" s="89"/>
      <c r="P197" s="90" t="s">
        <v>102</v>
      </c>
    </row>
    <row r="198" spans="1:22" ht="15.75" customHeight="1">
      <c r="A198" s="423"/>
      <c r="B198" s="413" t="s">
        <v>113</v>
      </c>
      <c r="C198" s="413"/>
      <c r="D198" s="413"/>
      <c r="E198" s="414" t="s">
        <v>59</v>
      </c>
      <c r="F198" s="415"/>
      <c r="G198" s="415"/>
      <c r="H198" s="415"/>
      <c r="I198" s="415"/>
      <c r="J198" s="415"/>
      <c r="K198" s="417" t="s">
        <v>120</v>
      </c>
      <c r="L198" s="418"/>
      <c r="M198" s="419"/>
      <c r="N198" s="413" t="s">
        <v>60</v>
      </c>
      <c r="O198" s="413"/>
      <c r="P198" s="414"/>
      <c r="Q198" s="211"/>
    </row>
    <row r="199" spans="1:22" ht="39" customHeight="1">
      <c r="A199" s="423"/>
      <c r="B199" s="413"/>
      <c r="C199" s="413"/>
      <c r="D199" s="413"/>
      <c r="E199" s="413" t="s">
        <v>58</v>
      </c>
      <c r="F199" s="413"/>
      <c r="G199" s="413"/>
      <c r="H199" s="413" t="s">
        <v>57</v>
      </c>
      <c r="I199" s="413"/>
      <c r="J199" s="413"/>
      <c r="K199" s="420"/>
      <c r="L199" s="421"/>
      <c r="M199" s="422"/>
      <c r="N199" s="413"/>
      <c r="O199" s="413"/>
      <c r="P199" s="414"/>
      <c r="Q199" s="211"/>
    </row>
    <row r="200" spans="1:22" ht="37.5" customHeight="1">
      <c r="A200" s="423"/>
      <c r="B200" s="342" t="s">
        <v>210</v>
      </c>
      <c r="C200" s="342" t="s">
        <v>139</v>
      </c>
      <c r="D200" s="191" t="s">
        <v>211</v>
      </c>
      <c r="E200" s="342" t="s">
        <v>210</v>
      </c>
      <c r="F200" s="342" t="s">
        <v>139</v>
      </c>
      <c r="G200" s="191" t="s">
        <v>211</v>
      </c>
      <c r="H200" s="342" t="s">
        <v>210</v>
      </c>
      <c r="I200" s="342" t="s">
        <v>139</v>
      </c>
      <c r="J200" s="191" t="s">
        <v>211</v>
      </c>
      <c r="K200" s="342" t="s">
        <v>210</v>
      </c>
      <c r="L200" s="342" t="s">
        <v>139</v>
      </c>
      <c r="M200" s="191" t="s">
        <v>211</v>
      </c>
      <c r="N200" s="342" t="s">
        <v>210</v>
      </c>
      <c r="O200" s="342" t="s">
        <v>139</v>
      </c>
      <c r="P200" s="210" t="s">
        <v>211</v>
      </c>
      <c r="Q200" s="211"/>
      <c r="R200" s="211"/>
      <c r="S200" s="211"/>
      <c r="T200" s="296"/>
      <c r="U200" s="211"/>
    </row>
    <row r="201" spans="1:22">
      <c r="A201" s="44" t="s">
        <v>64</v>
      </c>
      <c r="B201" s="356">
        <v>316861</v>
      </c>
      <c r="C201" s="356">
        <f>F201+I201</f>
        <v>312689</v>
      </c>
      <c r="D201" s="357">
        <f>B201/C201%</f>
        <v>101.33423305584783</v>
      </c>
      <c r="E201" s="356">
        <v>267124</v>
      </c>
      <c r="F201" s="356">
        <v>261734</v>
      </c>
      <c r="G201" s="357">
        <f>E201/F201%</f>
        <v>102.05934269143481</v>
      </c>
      <c r="H201" s="356">
        <v>49737</v>
      </c>
      <c r="I201" s="356">
        <v>50955</v>
      </c>
      <c r="J201" s="357">
        <f>H201/I201%</f>
        <v>97.609655578451566</v>
      </c>
      <c r="K201" s="356">
        <v>157861</v>
      </c>
      <c r="L201" s="356">
        <v>166973</v>
      </c>
      <c r="M201" s="357">
        <f>K201/L201%</f>
        <v>94.542830277949122</v>
      </c>
      <c r="N201" s="356">
        <v>474722</v>
      </c>
      <c r="O201" s="356">
        <f>C201+L201</f>
        <v>479662</v>
      </c>
      <c r="P201" s="357">
        <f>N201/O201%</f>
        <v>98.970108117799626</v>
      </c>
      <c r="Q201" s="356"/>
      <c r="R201" s="357"/>
      <c r="S201" s="356"/>
      <c r="T201" s="254"/>
      <c r="U201" s="357"/>
      <c r="V201" s="357"/>
    </row>
    <row r="202" spans="1:22">
      <c r="A202" s="137" t="s">
        <v>65</v>
      </c>
      <c r="B202" s="356">
        <v>253</v>
      </c>
      <c r="C202" s="356">
        <f>I202</f>
        <v>710</v>
      </c>
      <c r="D202" s="357">
        <f t="shared" ref="D202:D221" si="28">B202/C202%</f>
        <v>35.633802816901408</v>
      </c>
      <c r="E202" s="360" t="s">
        <v>147</v>
      </c>
      <c r="F202" s="360" t="s">
        <v>147</v>
      </c>
      <c r="G202" s="357" t="s">
        <v>147</v>
      </c>
      <c r="H202" s="356">
        <v>253</v>
      </c>
      <c r="I202" s="356">
        <v>710</v>
      </c>
      <c r="J202" s="357">
        <f t="shared" ref="J202:J221" si="29">H202/I202%</f>
        <v>35.633802816901408</v>
      </c>
      <c r="K202" s="356">
        <v>3710</v>
      </c>
      <c r="L202" s="356">
        <v>4128</v>
      </c>
      <c r="M202" s="357">
        <f t="shared" ref="M202:M221" si="30">K202/L202%</f>
        <v>89.874031007751938</v>
      </c>
      <c r="N202" s="356">
        <v>3963</v>
      </c>
      <c r="O202" s="356">
        <f t="shared" ref="O202:O221" si="31">C202+L202</f>
        <v>4838</v>
      </c>
      <c r="P202" s="357">
        <f t="shared" ref="P202:P221" si="32">N202/O202%</f>
        <v>81.914014055394787</v>
      </c>
      <c r="Q202" s="356"/>
      <c r="R202" s="357"/>
      <c r="S202" s="356"/>
      <c r="T202" s="254"/>
      <c r="U202" s="357"/>
      <c r="V202" s="357"/>
    </row>
    <row r="203" spans="1:22">
      <c r="A203" s="142" t="s">
        <v>66</v>
      </c>
      <c r="B203" s="356">
        <v>5628</v>
      </c>
      <c r="C203" s="356">
        <f t="shared" ref="C203:C218" si="33">F203+I203</f>
        <v>6412</v>
      </c>
      <c r="D203" s="357">
        <f t="shared" si="28"/>
        <v>87.772925764192138</v>
      </c>
      <c r="E203" s="356">
        <v>2711</v>
      </c>
      <c r="F203" s="356">
        <v>3761</v>
      </c>
      <c r="G203" s="357">
        <f t="shared" ref="G203:G220" si="34">E203/F203%</f>
        <v>72.081893113533638</v>
      </c>
      <c r="H203" s="356">
        <v>2917</v>
      </c>
      <c r="I203" s="356">
        <v>2651</v>
      </c>
      <c r="J203" s="357">
        <f t="shared" si="29"/>
        <v>110.03394945303658</v>
      </c>
      <c r="K203" s="356">
        <v>26385</v>
      </c>
      <c r="L203" s="356">
        <v>34815</v>
      </c>
      <c r="M203" s="357">
        <f t="shared" si="30"/>
        <v>75.786299009047823</v>
      </c>
      <c r="N203" s="356">
        <v>32013</v>
      </c>
      <c r="O203" s="356">
        <f t="shared" si="31"/>
        <v>41227</v>
      </c>
      <c r="P203" s="357">
        <f t="shared" si="32"/>
        <v>77.650568801998688</v>
      </c>
      <c r="Q203" s="356"/>
      <c r="R203" s="357"/>
      <c r="S203" s="356"/>
      <c r="T203" s="254"/>
      <c r="U203" s="357"/>
      <c r="V203" s="357"/>
    </row>
    <row r="204" spans="1:22">
      <c r="A204" s="142" t="s">
        <v>67</v>
      </c>
      <c r="B204" s="356">
        <v>480</v>
      </c>
      <c r="C204" s="356">
        <f>I204</f>
        <v>698</v>
      </c>
      <c r="D204" s="357">
        <f t="shared" si="28"/>
        <v>68.767908309455578</v>
      </c>
      <c r="E204" s="360" t="s">
        <v>147</v>
      </c>
      <c r="F204" s="360" t="s">
        <v>147</v>
      </c>
      <c r="G204" s="357" t="s">
        <v>147</v>
      </c>
      <c r="H204" s="356">
        <v>480</v>
      </c>
      <c r="I204" s="356">
        <v>698</v>
      </c>
      <c r="J204" s="357">
        <f t="shared" si="29"/>
        <v>68.767908309455578</v>
      </c>
      <c r="K204" s="356">
        <v>2076</v>
      </c>
      <c r="L204" s="356">
        <v>2787</v>
      </c>
      <c r="M204" s="357">
        <f t="shared" si="30"/>
        <v>74.488697524219589</v>
      </c>
      <c r="N204" s="356">
        <v>2556</v>
      </c>
      <c r="O204" s="356">
        <f t="shared" si="31"/>
        <v>3485</v>
      </c>
      <c r="P204" s="357">
        <f t="shared" si="32"/>
        <v>73.342898134863702</v>
      </c>
      <c r="Q204" s="356"/>
      <c r="R204" s="357"/>
      <c r="S204" s="356"/>
      <c r="T204" s="254"/>
      <c r="U204" s="357"/>
      <c r="V204" s="357"/>
    </row>
    <row r="205" spans="1:22">
      <c r="A205" s="142" t="s">
        <v>68</v>
      </c>
      <c r="B205" s="356">
        <v>18691</v>
      </c>
      <c r="C205" s="356">
        <f t="shared" si="33"/>
        <v>29813</v>
      </c>
      <c r="D205" s="357">
        <f t="shared" si="28"/>
        <v>62.694126723241538</v>
      </c>
      <c r="E205" s="356">
        <v>3023</v>
      </c>
      <c r="F205" s="356">
        <v>13470</v>
      </c>
      <c r="G205" s="357">
        <f t="shared" si="34"/>
        <v>22.442464736451374</v>
      </c>
      <c r="H205" s="356">
        <v>15668</v>
      </c>
      <c r="I205" s="356">
        <v>16343</v>
      </c>
      <c r="J205" s="357">
        <f t="shared" si="29"/>
        <v>95.869791347977724</v>
      </c>
      <c r="K205" s="356">
        <v>2626</v>
      </c>
      <c r="L205" s="356">
        <v>2128</v>
      </c>
      <c r="M205" s="357">
        <f t="shared" si="30"/>
        <v>123.40225563909773</v>
      </c>
      <c r="N205" s="356">
        <v>21317</v>
      </c>
      <c r="O205" s="356">
        <f t="shared" si="31"/>
        <v>31941</v>
      </c>
      <c r="P205" s="357">
        <f t="shared" si="32"/>
        <v>66.738674430982115</v>
      </c>
      <c r="Q205" s="356"/>
      <c r="R205" s="357"/>
      <c r="S205" s="356"/>
      <c r="T205" s="254"/>
      <c r="U205" s="357"/>
      <c r="V205" s="357"/>
    </row>
    <row r="206" spans="1:22">
      <c r="A206" s="142" t="s">
        <v>69</v>
      </c>
      <c r="B206" s="356">
        <v>310</v>
      </c>
      <c r="C206" s="356">
        <f>I206</f>
        <v>170</v>
      </c>
      <c r="D206" s="357">
        <f t="shared" si="28"/>
        <v>182.35294117647058</v>
      </c>
      <c r="E206" s="360" t="s">
        <v>147</v>
      </c>
      <c r="F206" s="360" t="s">
        <v>147</v>
      </c>
      <c r="G206" s="357" t="s">
        <v>147</v>
      </c>
      <c r="H206" s="356">
        <v>310</v>
      </c>
      <c r="I206" s="356">
        <v>170</v>
      </c>
      <c r="J206" s="357">
        <f t="shared" si="29"/>
        <v>182.35294117647058</v>
      </c>
      <c r="K206" s="356">
        <v>129</v>
      </c>
      <c r="L206" s="356">
        <v>29</v>
      </c>
      <c r="M206" s="357">
        <f t="shared" si="30"/>
        <v>444.82758620689657</v>
      </c>
      <c r="N206" s="356">
        <v>439</v>
      </c>
      <c r="O206" s="356">
        <f t="shared" si="31"/>
        <v>199</v>
      </c>
      <c r="P206" s="357">
        <f t="shared" si="32"/>
        <v>220.60301507537687</v>
      </c>
      <c r="Q206" s="356"/>
      <c r="R206" s="357"/>
      <c r="S206" s="356"/>
      <c r="T206" s="254"/>
      <c r="U206" s="357"/>
      <c r="V206" s="357"/>
    </row>
    <row r="207" spans="1:22">
      <c r="A207" s="142" t="s">
        <v>70</v>
      </c>
      <c r="B207" s="356">
        <v>7667</v>
      </c>
      <c r="C207" s="356">
        <f t="shared" si="33"/>
        <v>7518</v>
      </c>
      <c r="D207" s="357">
        <f t="shared" si="28"/>
        <v>101.98191008246873</v>
      </c>
      <c r="E207" s="356">
        <v>6820</v>
      </c>
      <c r="F207" s="356">
        <v>6670</v>
      </c>
      <c r="G207" s="357">
        <f t="shared" si="34"/>
        <v>102.24887556221888</v>
      </c>
      <c r="H207" s="356">
        <v>847</v>
      </c>
      <c r="I207" s="356">
        <v>848</v>
      </c>
      <c r="J207" s="357">
        <f t="shared" si="29"/>
        <v>99.882075471698101</v>
      </c>
      <c r="K207" s="356">
        <v>2693</v>
      </c>
      <c r="L207" s="356">
        <v>3283</v>
      </c>
      <c r="M207" s="357">
        <f t="shared" si="30"/>
        <v>82.028632348461784</v>
      </c>
      <c r="N207" s="356">
        <v>10360</v>
      </c>
      <c r="O207" s="356">
        <f t="shared" si="31"/>
        <v>10801</v>
      </c>
      <c r="P207" s="357">
        <f t="shared" si="32"/>
        <v>95.917044718081655</v>
      </c>
      <c r="Q207" s="356"/>
      <c r="R207" s="357"/>
      <c r="S207" s="356"/>
      <c r="T207" s="254"/>
      <c r="U207" s="357"/>
      <c r="V207" s="357"/>
    </row>
    <row r="208" spans="1:22">
      <c r="A208" s="142" t="s">
        <v>71</v>
      </c>
      <c r="B208" s="356">
        <v>1438</v>
      </c>
      <c r="C208" s="356">
        <f>I208</f>
        <v>1577</v>
      </c>
      <c r="D208" s="357">
        <f t="shared" si="28"/>
        <v>91.185795814838301</v>
      </c>
      <c r="E208" s="360" t="s">
        <v>147</v>
      </c>
      <c r="F208" s="360" t="s">
        <v>147</v>
      </c>
      <c r="G208" s="357" t="s">
        <v>147</v>
      </c>
      <c r="H208" s="356">
        <v>1438</v>
      </c>
      <c r="I208" s="356">
        <v>1577</v>
      </c>
      <c r="J208" s="357">
        <f t="shared" si="29"/>
        <v>91.185795814838301</v>
      </c>
      <c r="K208" s="356">
        <v>2712</v>
      </c>
      <c r="L208" s="356">
        <v>3272</v>
      </c>
      <c r="M208" s="357">
        <f t="shared" si="30"/>
        <v>82.88508557457213</v>
      </c>
      <c r="N208" s="356">
        <v>4150</v>
      </c>
      <c r="O208" s="356">
        <f t="shared" si="31"/>
        <v>4849</v>
      </c>
      <c r="P208" s="357">
        <f t="shared" si="32"/>
        <v>85.584656630233027</v>
      </c>
      <c r="Q208" s="356"/>
      <c r="R208" s="357"/>
      <c r="S208" s="356"/>
      <c r="T208" s="254"/>
      <c r="U208" s="357"/>
      <c r="V208" s="357"/>
    </row>
    <row r="209" spans="1:22">
      <c r="A209" s="142" t="s">
        <v>72</v>
      </c>
      <c r="B209" s="356">
        <v>6219</v>
      </c>
      <c r="C209" s="356">
        <f t="shared" si="33"/>
        <v>8868</v>
      </c>
      <c r="D209" s="357">
        <f t="shared" si="28"/>
        <v>70.128552097428951</v>
      </c>
      <c r="E209" s="356">
        <v>4634</v>
      </c>
      <c r="F209" s="356">
        <v>7680</v>
      </c>
      <c r="G209" s="357">
        <f t="shared" si="34"/>
        <v>60.338541666666671</v>
      </c>
      <c r="H209" s="356">
        <v>1585</v>
      </c>
      <c r="I209" s="356">
        <v>1188</v>
      </c>
      <c r="J209" s="357">
        <f t="shared" si="29"/>
        <v>133.4175084175084</v>
      </c>
      <c r="K209" s="356">
        <v>3218</v>
      </c>
      <c r="L209" s="356">
        <v>3231</v>
      </c>
      <c r="M209" s="357">
        <f t="shared" si="30"/>
        <v>99.597647787062826</v>
      </c>
      <c r="N209" s="356">
        <v>9437</v>
      </c>
      <c r="O209" s="356">
        <f t="shared" si="31"/>
        <v>12099</v>
      </c>
      <c r="P209" s="357">
        <f t="shared" si="32"/>
        <v>77.998181667906437</v>
      </c>
      <c r="Q209" s="356"/>
      <c r="R209" s="357"/>
      <c r="S209" s="356"/>
      <c r="T209" s="254"/>
      <c r="U209" s="357"/>
      <c r="V209" s="357"/>
    </row>
    <row r="210" spans="1:22">
      <c r="A210" s="142" t="s">
        <v>73</v>
      </c>
      <c r="B210" s="356">
        <v>52385</v>
      </c>
      <c r="C210" s="356">
        <f t="shared" si="33"/>
        <v>62658</v>
      </c>
      <c r="D210" s="357">
        <f t="shared" si="28"/>
        <v>83.604647451243252</v>
      </c>
      <c r="E210" s="356">
        <v>44065</v>
      </c>
      <c r="F210" s="356">
        <v>52722</v>
      </c>
      <c r="G210" s="357">
        <f t="shared" si="34"/>
        <v>83.579909715109437</v>
      </c>
      <c r="H210" s="356">
        <v>8320</v>
      </c>
      <c r="I210" s="356">
        <v>9936</v>
      </c>
      <c r="J210" s="357">
        <f t="shared" si="29"/>
        <v>83.735909822866347</v>
      </c>
      <c r="K210" s="356">
        <v>9924</v>
      </c>
      <c r="L210" s="356">
        <v>6697</v>
      </c>
      <c r="M210" s="357">
        <f t="shared" si="30"/>
        <v>148.18575481558906</v>
      </c>
      <c r="N210" s="356">
        <v>62309</v>
      </c>
      <c r="O210" s="356">
        <f t="shared" si="31"/>
        <v>69355</v>
      </c>
      <c r="P210" s="357">
        <f t="shared" si="32"/>
        <v>89.8406747891284</v>
      </c>
      <c r="Q210" s="356"/>
      <c r="R210" s="357"/>
      <c r="S210" s="356"/>
      <c r="T210" s="254"/>
      <c r="U210" s="357"/>
      <c r="V210" s="357"/>
    </row>
    <row r="211" spans="1:22">
      <c r="A211" s="142" t="s">
        <v>74</v>
      </c>
      <c r="B211" s="356">
        <v>21463</v>
      </c>
      <c r="C211" s="356">
        <f t="shared" si="33"/>
        <v>23417</v>
      </c>
      <c r="D211" s="357">
        <f t="shared" si="28"/>
        <v>91.655634795234235</v>
      </c>
      <c r="E211" s="356">
        <v>9624</v>
      </c>
      <c r="F211" s="356">
        <v>11877</v>
      </c>
      <c r="G211" s="357">
        <f t="shared" si="34"/>
        <v>81.030563273553923</v>
      </c>
      <c r="H211" s="356">
        <v>11839</v>
      </c>
      <c r="I211" s="356">
        <v>11540</v>
      </c>
      <c r="J211" s="357">
        <f t="shared" si="29"/>
        <v>102.59098786828423</v>
      </c>
      <c r="K211" s="356">
        <v>42125</v>
      </c>
      <c r="L211" s="356">
        <v>43427</v>
      </c>
      <c r="M211" s="357">
        <f t="shared" si="30"/>
        <v>97.001865199069712</v>
      </c>
      <c r="N211" s="356">
        <v>63588</v>
      </c>
      <c r="O211" s="356">
        <f t="shared" si="31"/>
        <v>66844</v>
      </c>
      <c r="P211" s="357">
        <f t="shared" si="32"/>
        <v>95.128956974447959</v>
      </c>
      <c r="Q211" s="356"/>
      <c r="R211" s="357"/>
      <c r="S211" s="356"/>
      <c r="T211" s="254"/>
      <c r="U211" s="357"/>
      <c r="V211" s="357"/>
    </row>
    <row r="212" spans="1:22">
      <c r="A212" s="142" t="s">
        <v>75</v>
      </c>
      <c r="B212" s="356">
        <v>85</v>
      </c>
      <c r="C212" s="356">
        <f>I212</f>
        <v>40</v>
      </c>
      <c r="D212" s="357">
        <f t="shared" si="28"/>
        <v>212.5</v>
      </c>
      <c r="E212" s="360" t="s">
        <v>147</v>
      </c>
      <c r="F212" s="360" t="s">
        <v>147</v>
      </c>
      <c r="G212" s="357" t="s">
        <v>147</v>
      </c>
      <c r="H212" s="356">
        <v>85</v>
      </c>
      <c r="I212" s="356">
        <v>40</v>
      </c>
      <c r="J212" s="357">
        <f t="shared" si="29"/>
        <v>212.5</v>
      </c>
      <c r="K212" s="356">
        <v>446</v>
      </c>
      <c r="L212" s="356">
        <v>413</v>
      </c>
      <c r="M212" s="357">
        <f t="shared" si="30"/>
        <v>107.9903147699758</v>
      </c>
      <c r="N212" s="356">
        <v>531</v>
      </c>
      <c r="O212" s="356">
        <f t="shared" si="31"/>
        <v>453</v>
      </c>
      <c r="P212" s="357">
        <f t="shared" si="32"/>
        <v>117.21854304635761</v>
      </c>
      <c r="Q212" s="356"/>
      <c r="R212" s="357"/>
      <c r="S212" s="356"/>
      <c r="T212" s="254"/>
      <c r="U212" s="357"/>
      <c r="V212" s="357"/>
    </row>
    <row r="213" spans="1:22">
      <c r="A213" s="142" t="s">
        <v>76</v>
      </c>
      <c r="B213" s="254">
        <v>19</v>
      </c>
      <c r="C213" s="356" t="s">
        <v>147</v>
      </c>
      <c r="D213" s="357" t="s">
        <v>147</v>
      </c>
      <c r="E213" s="254">
        <v>19</v>
      </c>
      <c r="F213" s="254" t="s">
        <v>147</v>
      </c>
      <c r="G213" s="357" t="s">
        <v>147</v>
      </c>
      <c r="H213" s="254" t="s">
        <v>147</v>
      </c>
      <c r="I213" s="356" t="s">
        <v>147</v>
      </c>
      <c r="J213" s="357" t="s">
        <v>147</v>
      </c>
      <c r="K213" s="254" t="s">
        <v>147</v>
      </c>
      <c r="L213" s="356" t="s">
        <v>147</v>
      </c>
      <c r="M213" s="357" t="s">
        <v>147</v>
      </c>
      <c r="N213" s="254">
        <v>19</v>
      </c>
      <c r="O213" s="356" t="s">
        <v>147</v>
      </c>
      <c r="P213" s="357" t="s">
        <v>147</v>
      </c>
      <c r="Q213" s="356"/>
      <c r="R213" s="357"/>
      <c r="S213" s="356"/>
      <c r="T213" s="254"/>
      <c r="U213" s="357"/>
      <c r="V213" s="357"/>
    </row>
    <row r="214" spans="1:22">
      <c r="A214" s="142" t="s">
        <v>77</v>
      </c>
      <c r="B214" s="254">
        <v>90289</v>
      </c>
      <c r="C214" s="356">
        <f t="shared" si="33"/>
        <v>71506</v>
      </c>
      <c r="D214" s="357">
        <f t="shared" si="28"/>
        <v>126.2677257852488</v>
      </c>
      <c r="E214" s="254">
        <v>89155</v>
      </c>
      <c r="F214" s="254">
        <v>70518</v>
      </c>
      <c r="G214" s="357">
        <f t="shared" si="34"/>
        <v>126.42871323633683</v>
      </c>
      <c r="H214" s="254">
        <v>1134</v>
      </c>
      <c r="I214" s="356">
        <v>988</v>
      </c>
      <c r="J214" s="357">
        <f t="shared" si="29"/>
        <v>114.77732793522266</v>
      </c>
      <c r="K214" s="254">
        <v>7205</v>
      </c>
      <c r="L214" s="356">
        <v>8099</v>
      </c>
      <c r="M214" s="357">
        <f t="shared" si="30"/>
        <v>88.961600197555256</v>
      </c>
      <c r="N214" s="254">
        <v>97494</v>
      </c>
      <c r="O214" s="356">
        <f t="shared" si="31"/>
        <v>79605</v>
      </c>
      <c r="P214" s="357">
        <f t="shared" si="32"/>
        <v>122.47220651969099</v>
      </c>
      <c r="Q214" s="356"/>
      <c r="R214" s="357"/>
      <c r="S214" s="356"/>
      <c r="T214" s="254"/>
      <c r="U214" s="357"/>
      <c r="V214" s="357"/>
    </row>
    <row r="215" spans="1:22">
      <c r="A215" s="142" t="s">
        <v>78</v>
      </c>
      <c r="B215" s="361">
        <v>102547</v>
      </c>
      <c r="C215" s="356">
        <f t="shared" si="33"/>
        <v>88426</v>
      </c>
      <c r="D215" s="357">
        <f t="shared" si="28"/>
        <v>115.96928505190782</v>
      </c>
      <c r="E215" s="361">
        <v>99591</v>
      </c>
      <c r="F215" s="361">
        <v>86215</v>
      </c>
      <c r="G215" s="357">
        <f t="shared" si="34"/>
        <v>115.51470161804791</v>
      </c>
      <c r="H215" s="361">
        <v>2956</v>
      </c>
      <c r="I215" s="356">
        <v>2211</v>
      </c>
      <c r="J215" s="357">
        <f t="shared" si="29"/>
        <v>133.69516056083219</v>
      </c>
      <c r="K215" s="254">
        <v>39956</v>
      </c>
      <c r="L215" s="356">
        <v>37282</v>
      </c>
      <c r="M215" s="357">
        <f t="shared" si="30"/>
        <v>107.1723619977469</v>
      </c>
      <c r="N215" s="254">
        <v>142503</v>
      </c>
      <c r="O215" s="356">
        <f t="shared" si="31"/>
        <v>125708</v>
      </c>
      <c r="P215" s="357">
        <f t="shared" si="32"/>
        <v>113.36032710726447</v>
      </c>
      <c r="Q215" s="356"/>
      <c r="R215" s="357"/>
      <c r="S215" s="356"/>
      <c r="T215" s="254"/>
      <c r="U215" s="357"/>
      <c r="V215" s="357"/>
    </row>
    <row r="216" spans="1:22">
      <c r="A216" s="142" t="s">
        <v>79</v>
      </c>
      <c r="B216" s="254" t="s">
        <v>147</v>
      </c>
      <c r="C216" s="356" t="s">
        <v>147</v>
      </c>
      <c r="D216" s="357" t="s">
        <v>147</v>
      </c>
      <c r="E216" s="361" t="s">
        <v>147</v>
      </c>
      <c r="F216" s="361" t="s">
        <v>147</v>
      </c>
      <c r="G216" s="357" t="s">
        <v>147</v>
      </c>
      <c r="H216" s="254" t="s">
        <v>147</v>
      </c>
      <c r="I216" s="356" t="s">
        <v>147</v>
      </c>
      <c r="J216" s="357" t="s">
        <v>147</v>
      </c>
      <c r="K216" s="254">
        <v>89</v>
      </c>
      <c r="L216" s="356">
        <v>167</v>
      </c>
      <c r="M216" s="357">
        <f t="shared" si="30"/>
        <v>53.293413173652695</v>
      </c>
      <c r="N216" s="254">
        <v>89</v>
      </c>
      <c r="O216" s="356">
        <f>L216</f>
        <v>167</v>
      </c>
      <c r="P216" s="357">
        <f t="shared" si="32"/>
        <v>53.293413173652695</v>
      </c>
      <c r="Q216" s="360"/>
      <c r="R216" s="357"/>
      <c r="S216" s="356"/>
      <c r="T216" s="254"/>
      <c r="U216" s="357"/>
      <c r="V216" s="357"/>
    </row>
    <row r="217" spans="1:22" s="287" customFormat="1" ht="14.25">
      <c r="A217" s="137" t="s">
        <v>80</v>
      </c>
      <c r="B217" s="254" t="s">
        <v>147</v>
      </c>
      <c r="C217" s="356">
        <f>I217</f>
        <v>29</v>
      </c>
      <c r="D217" s="357" t="s">
        <v>147</v>
      </c>
      <c r="E217" s="254" t="s">
        <v>147</v>
      </c>
      <c r="F217" s="254" t="s">
        <v>147</v>
      </c>
      <c r="G217" s="357" t="s">
        <v>147</v>
      </c>
      <c r="H217" s="254" t="s">
        <v>147</v>
      </c>
      <c r="I217" s="356">
        <v>29</v>
      </c>
      <c r="J217" s="357" t="s">
        <v>147</v>
      </c>
      <c r="K217" s="254">
        <v>250</v>
      </c>
      <c r="L217" s="356">
        <v>283</v>
      </c>
      <c r="M217" s="357">
        <f t="shared" si="30"/>
        <v>88.339222614840992</v>
      </c>
      <c r="N217" s="254">
        <v>250</v>
      </c>
      <c r="O217" s="356">
        <f t="shared" si="31"/>
        <v>312</v>
      </c>
      <c r="P217" s="357">
        <f t="shared" si="32"/>
        <v>80.128205128205124</v>
      </c>
      <c r="Q217" s="356"/>
      <c r="R217" s="357"/>
      <c r="S217" s="356"/>
      <c r="T217" s="254"/>
      <c r="U217" s="357"/>
      <c r="V217" s="357"/>
    </row>
    <row r="218" spans="1:22">
      <c r="A218" s="142" t="s">
        <v>81</v>
      </c>
      <c r="B218" s="361">
        <v>9006</v>
      </c>
      <c r="C218" s="356">
        <f t="shared" si="33"/>
        <v>9958</v>
      </c>
      <c r="D218" s="357">
        <f t="shared" si="28"/>
        <v>90.439847358907414</v>
      </c>
      <c r="E218" s="361">
        <v>7386</v>
      </c>
      <c r="F218" s="361">
        <v>8733</v>
      </c>
      <c r="G218" s="357">
        <f t="shared" si="34"/>
        <v>84.575747165922365</v>
      </c>
      <c r="H218" s="361">
        <v>1620</v>
      </c>
      <c r="I218" s="356">
        <v>1225</v>
      </c>
      <c r="J218" s="357">
        <f t="shared" si="29"/>
        <v>132.24489795918367</v>
      </c>
      <c r="K218" s="254">
        <v>13563</v>
      </c>
      <c r="L218" s="356">
        <v>15297</v>
      </c>
      <c r="M218" s="357">
        <f t="shared" si="30"/>
        <v>88.664444008629147</v>
      </c>
      <c r="N218" s="254">
        <v>22569</v>
      </c>
      <c r="O218" s="356">
        <f t="shared" si="31"/>
        <v>25255</v>
      </c>
      <c r="P218" s="357">
        <f t="shared" si="32"/>
        <v>89.364482280736482</v>
      </c>
      <c r="Q218" s="356"/>
      <c r="R218" s="357"/>
      <c r="S218" s="356"/>
      <c r="T218" s="254"/>
      <c r="U218" s="357"/>
      <c r="V218" s="357"/>
    </row>
    <row r="219" spans="1:22">
      <c r="A219" s="142" t="s">
        <v>82</v>
      </c>
      <c r="B219" s="254" t="s">
        <v>147</v>
      </c>
      <c r="C219" s="356" t="s">
        <v>147</v>
      </c>
      <c r="D219" s="357" t="s">
        <v>147</v>
      </c>
      <c r="E219" s="254" t="s">
        <v>147</v>
      </c>
      <c r="F219" s="195" t="s">
        <v>147</v>
      </c>
      <c r="G219" s="357" t="s">
        <v>147</v>
      </c>
      <c r="H219" s="361" t="s">
        <v>147</v>
      </c>
      <c r="I219" s="360" t="s">
        <v>147</v>
      </c>
      <c r="J219" s="357" t="s">
        <v>147</v>
      </c>
      <c r="K219" s="254">
        <v>4</v>
      </c>
      <c r="L219" s="356">
        <v>5</v>
      </c>
      <c r="M219" s="357">
        <f t="shared" si="30"/>
        <v>80</v>
      </c>
      <c r="N219" s="254">
        <v>4</v>
      </c>
      <c r="O219" s="356">
        <f>L219</f>
        <v>5</v>
      </c>
      <c r="P219" s="357">
        <f t="shared" si="32"/>
        <v>80</v>
      </c>
      <c r="Q219" s="360"/>
      <c r="R219" s="357"/>
      <c r="S219" s="356"/>
      <c r="T219" s="254"/>
      <c r="U219" s="357"/>
      <c r="V219" s="357"/>
    </row>
    <row r="220" spans="1:22">
      <c r="A220" s="142" t="s">
        <v>83</v>
      </c>
      <c r="B220" s="254">
        <v>96</v>
      </c>
      <c r="C220" s="356">
        <f>F220</f>
        <v>88</v>
      </c>
      <c r="D220" s="357">
        <f t="shared" si="28"/>
        <v>109.09090909090909</v>
      </c>
      <c r="E220" s="361">
        <v>96</v>
      </c>
      <c r="F220" s="254">
        <v>88</v>
      </c>
      <c r="G220" s="357">
        <f t="shared" si="34"/>
        <v>109.09090909090909</v>
      </c>
      <c r="H220" s="254" t="s">
        <v>147</v>
      </c>
      <c r="I220" s="195" t="s">
        <v>147</v>
      </c>
      <c r="J220" s="357" t="s">
        <v>147</v>
      </c>
      <c r="K220" s="254">
        <v>41</v>
      </c>
      <c r="L220" s="356">
        <v>114</v>
      </c>
      <c r="M220" s="357">
        <f t="shared" si="30"/>
        <v>35.96491228070176</v>
      </c>
      <c r="N220" s="254">
        <v>137</v>
      </c>
      <c r="O220" s="356">
        <f t="shared" si="31"/>
        <v>202</v>
      </c>
      <c r="P220" s="357">
        <f t="shared" si="32"/>
        <v>67.821782178217816</v>
      </c>
      <c r="Q220" s="356"/>
      <c r="R220" s="357"/>
      <c r="S220" s="356"/>
      <c r="T220" s="254"/>
      <c r="U220" s="357"/>
      <c r="V220" s="357"/>
    </row>
    <row r="221" spans="1:22">
      <c r="A221" s="143" t="s">
        <v>84</v>
      </c>
      <c r="B221" s="284">
        <v>285</v>
      </c>
      <c r="C221" s="356">
        <f>I221</f>
        <v>801</v>
      </c>
      <c r="D221" s="357">
        <f t="shared" si="28"/>
        <v>35.580524344569291</v>
      </c>
      <c r="E221" s="284" t="s">
        <v>147</v>
      </c>
      <c r="F221" s="284" t="s">
        <v>147</v>
      </c>
      <c r="G221" s="357" t="s">
        <v>147</v>
      </c>
      <c r="H221" s="284">
        <v>285</v>
      </c>
      <c r="I221" s="360">
        <v>801</v>
      </c>
      <c r="J221" s="357">
        <f t="shared" si="29"/>
        <v>35.580524344569291</v>
      </c>
      <c r="K221" s="284">
        <v>709</v>
      </c>
      <c r="L221" s="362">
        <v>1516</v>
      </c>
      <c r="M221" s="357">
        <f t="shared" si="30"/>
        <v>46.767810026385227</v>
      </c>
      <c r="N221" s="284">
        <v>994</v>
      </c>
      <c r="O221" s="356">
        <f t="shared" si="31"/>
        <v>2317</v>
      </c>
      <c r="P221" s="357">
        <f t="shared" si="32"/>
        <v>42.900302114803623</v>
      </c>
      <c r="Q221" s="356"/>
      <c r="R221" s="357"/>
      <c r="S221" s="356"/>
      <c r="T221" s="254"/>
      <c r="U221" s="357"/>
      <c r="V221" s="357"/>
    </row>
    <row r="222" spans="1:22">
      <c r="A222" s="142"/>
      <c r="B222" s="329"/>
      <c r="C222" s="329"/>
      <c r="D222" s="330"/>
      <c r="E222" s="329"/>
      <c r="F222" s="329"/>
      <c r="G222" s="330"/>
      <c r="H222" s="329"/>
      <c r="I222" s="329"/>
      <c r="J222" s="330"/>
      <c r="K222" s="329"/>
      <c r="L222" s="329"/>
      <c r="M222" s="330"/>
      <c r="N222" s="329"/>
      <c r="O222" s="329"/>
      <c r="P222" s="330"/>
      <c r="Q222" s="211"/>
    </row>
    <row r="223" spans="1:22">
      <c r="A223" s="452" t="s">
        <v>185</v>
      </c>
      <c r="B223" s="452"/>
      <c r="C223" s="452"/>
      <c r="D223" s="452"/>
      <c r="E223" s="452"/>
      <c r="F223" s="452"/>
      <c r="G223" s="452"/>
      <c r="H223" s="452"/>
      <c r="I223" s="452"/>
      <c r="J223" s="452"/>
      <c r="K223" s="452"/>
      <c r="L223" s="452"/>
      <c r="M223" s="452"/>
      <c r="N223" s="452"/>
      <c r="O223" s="452"/>
      <c r="P223" s="452"/>
    </row>
    <row r="224" spans="1:22">
      <c r="A224" s="89"/>
      <c r="B224" s="89"/>
      <c r="C224" s="89"/>
      <c r="D224" s="89"/>
      <c r="E224" s="89"/>
      <c r="F224" s="89"/>
      <c r="G224" s="89"/>
      <c r="H224" s="89"/>
      <c r="I224" s="89"/>
      <c r="J224" s="89"/>
      <c r="K224" s="89"/>
      <c r="L224" s="89"/>
      <c r="P224" s="90" t="s">
        <v>102</v>
      </c>
    </row>
    <row r="225" spans="1:32" ht="12.75" customHeight="1">
      <c r="A225" s="423"/>
      <c r="B225" s="413" t="s">
        <v>113</v>
      </c>
      <c r="C225" s="413"/>
      <c r="D225" s="413"/>
      <c r="E225" s="414" t="s">
        <v>59</v>
      </c>
      <c r="F225" s="415"/>
      <c r="G225" s="415"/>
      <c r="H225" s="415"/>
      <c r="I225" s="415"/>
      <c r="J225" s="415"/>
      <c r="K225" s="417" t="s">
        <v>120</v>
      </c>
      <c r="L225" s="418"/>
      <c r="M225" s="419"/>
      <c r="N225" s="413" t="s">
        <v>60</v>
      </c>
      <c r="O225" s="413"/>
      <c r="P225" s="414"/>
    </row>
    <row r="226" spans="1:32" ht="36" customHeight="1">
      <c r="A226" s="423"/>
      <c r="B226" s="413"/>
      <c r="C226" s="413"/>
      <c r="D226" s="413"/>
      <c r="E226" s="413" t="s">
        <v>58</v>
      </c>
      <c r="F226" s="413"/>
      <c r="G226" s="413"/>
      <c r="H226" s="413" t="s">
        <v>57</v>
      </c>
      <c r="I226" s="413"/>
      <c r="J226" s="413"/>
      <c r="K226" s="420"/>
      <c r="L226" s="421"/>
      <c r="M226" s="422"/>
      <c r="N226" s="413"/>
      <c r="O226" s="413"/>
      <c r="P226" s="414"/>
      <c r="Q226" s="211"/>
    </row>
    <row r="227" spans="1:32" ht="36.75" customHeight="1">
      <c r="A227" s="423"/>
      <c r="B227" s="342" t="s">
        <v>210</v>
      </c>
      <c r="C227" s="342" t="s">
        <v>139</v>
      </c>
      <c r="D227" s="191" t="s">
        <v>211</v>
      </c>
      <c r="E227" s="342" t="s">
        <v>210</v>
      </c>
      <c r="F227" s="342" t="s">
        <v>139</v>
      </c>
      <c r="G227" s="191" t="s">
        <v>211</v>
      </c>
      <c r="H227" s="342" t="s">
        <v>210</v>
      </c>
      <c r="I227" s="342" t="s">
        <v>139</v>
      </c>
      <c r="J227" s="191" t="s">
        <v>211</v>
      </c>
      <c r="K227" s="342" t="s">
        <v>210</v>
      </c>
      <c r="L227" s="342" t="s">
        <v>139</v>
      </c>
      <c r="M227" s="191" t="s">
        <v>211</v>
      </c>
      <c r="N227" s="342" t="s">
        <v>210</v>
      </c>
      <c r="O227" s="342" t="s">
        <v>139</v>
      </c>
      <c r="P227" s="210" t="s">
        <v>211</v>
      </c>
      <c r="Q227" s="211"/>
      <c r="R227" s="211"/>
      <c r="S227" s="211"/>
      <c r="T227" s="296"/>
      <c r="U227" s="211"/>
    </row>
    <row r="228" spans="1:32">
      <c r="A228" s="44" t="s">
        <v>64</v>
      </c>
      <c r="B228" s="356">
        <v>2824782</v>
      </c>
      <c r="C228" s="356">
        <f>F228+I228</f>
        <v>2659061</v>
      </c>
      <c r="D228" s="285">
        <f>B228/C228%</f>
        <v>106.23231283524522</v>
      </c>
      <c r="E228" s="356">
        <v>413009</v>
      </c>
      <c r="F228" s="356">
        <v>384564</v>
      </c>
      <c r="G228" s="285">
        <f>E228/F228%</f>
        <v>107.3966881975432</v>
      </c>
      <c r="H228" s="356">
        <v>2411773</v>
      </c>
      <c r="I228" s="356">
        <v>2274497</v>
      </c>
      <c r="J228" s="285">
        <f>H228/I228%</f>
        <v>106.03544432021673</v>
      </c>
      <c r="K228" s="356">
        <v>1770873</v>
      </c>
      <c r="L228" s="356">
        <v>1693967</v>
      </c>
      <c r="M228" s="285">
        <f>K228/L228%</f>
        <v>104.53999399043784</v>
      </c>
      <c r="N228" s="356">
        <v>4595655</v>
      </c>
      <c r="O228" s="356">
        <f>C228+L228</f>
        <v>4353028</v>
      </c>
      <c r="P228" s="285">
        <f>N228/O228%</f>
        <v>105.57375233975063</v>
      </c>
      <c r="Q228" s="356"/>
      <c r="R228" s="356"/>
      <c r="S228" s="356"/>
      <c r="T228" s="357"/>
      <c r="U228" s="356"/>
      <c r="V228" s="356"/>
      <c r="W228" s="357"/>
      <c r="X228" s="356"/>
      <c r="Y228" s="356"/>
      <c r="Z228" s="357"/>
      <c r="AA228" s="356"/>
      <c r="AB228" s="356"/>
      <c r="AC228" s="357"/>
      <c r="AD228" s="356"/>
      <c r="AE228" s="356"/>
      <c r="AF228" s="357"/>
    </row>
    <row r="229" spans="1:32">
      <c r="A229" s="137" t="s">
        <v>65</v>
      </c>
      <c r="B229" s="356">
        <v>294026</v>
      </c>
      <c r="C229" s="356">
        <f t="shared" ref="C229:C248" si="35">F229+I229</f>
        <v>284969</v>
      </c>
      <c r="D229" s="285">
        <f t="shared" ref="D229:D248" si="36">B229/C229%</f>
        <v>103.17824044018823</v>
      </c>
      <c r="E229" s="356">
        <v>21710</v>
      </c>
      <c r="F229" s="356">
        <v>19016</v>
      </c>
      <c r="G229" s="285">
        <f t="shared" ref="G229:G248" si="37">E229/F229%</f>
        <v>114.16701724863273</v>
      </c>
      <c r="H229" s="356">
        <v>272316</v>
      </c>
      <c r="I229" s="356">
        <v>265953</v>
      </c>
      <c r="J229" s="285">
        <f t="shared" ref="J229:J248" si="38">H229/I229%</f>
        <v>102.39252800306821</v>
      </c>
      <c r="K229" s="356">
        <v>115269</v>
      </c>
      <c r="L229" s="356">
        <v>107220</v>
      </c>
      <c r="M229" s="285">
        <f t="shared" ref="M229:M248" si="39">K229/L229%</f>
        <v>107.50699496362618</v>
      </c>
      <c r="N229" s="356">
        <v>409295</v>
      </c>
      <c r="O229" s="356">
        <f t="shared" ref="O229:O248" si="40">C229+L229</f>
        <v>392189</v>
      </c>
      <c r="P229" s="285">
        <f t="shared" ref="P229:P248" si="41">N229/O229%</f>
        <v>104.36167256093364</v>
      </c>
      <c r="Q229" s="356"/>
      <c r="R229" s="356"/>
      <c r="S229" s="356"/>
      <c r="T229" s="357"/>
      <c r="U229" s="356"/>
      <c r="V229" s="356"/>
      <c r="W229" s="357"/>
      <c r="X229" s="356"/>
      <c r="Y229" s="356"/>
      <c r="Z229" s="357"/>
      <c r="AA229" s="356"/>
      <c r="AB229" s="356"/>
      <c r="AC229" s="357"/>
      <c r="AD229" s="356"/>
      <c r="AE229" s="356"/>
      <c r="AF229" s="357"/>
    </row>
    <row r="230" spans="1:32">
      <c r="A230" s="142" t="s">
        <v>66</v>
      </c>
      <c r="B230" s="356">
        <v>150411</v>
      </c>
      <c r="C230" s="356">
        <f t="shared" si="35"/>
        <v>147587</v>
      </c>
      <c r="D230" s="285">
        <f t="shared" si="36"/>
        <v>101.91344766137939</v>
      </c>
      <c r="E230" s="356">
        <v>81010</v>
      </c>
      <c r="F230" s="356">
        <v>74570</v>
      </c>
      <c r="G230" s="285">
        <f t="shared" si="37"/>
        <v>108.63618076974655</v>
      </c>
      <c r="H230" s="356">
        <v>69401</v>
      </c>
      <c r="I230" s="356">
        <v>73017</v>
      </c>
      <c r="J230" s="285">
        <f t="shared" si="38"/>
        <v>95.047728611145359</v>
      </c>
      <c r="K230" s="356">
        <v>99556</v>
      </c>
      <c r="L230" s="356">
        <v>113018</v>
      </c>
      <c r="M230" s="285">
        <f t="shared" si="39"/>
        <v>88.088623051195384</v>
      </c>
      <c r="N230" s="356">
        <v>249967</v>
      </c>
      <c r="O230" s="356">
        <f t="shared" si="40"/>
        <v>260605</v>
      </c>
      <c r="P230" s="285">
        <f t="shared" si="41"/>
        <v>95.917960131233087</v>
      </c>
      <c r="Q230" s="356"/>
      <c r="R230" s="356"/>
      <c r="S230" s="356"/>
      <c r="T230" s="357"/>
      <c r="U230" s="356"/>
      <c r="V230" s="356"/>
      <c r="W230" s="357"/>
      <c r="X230" s="356"/>
      <c r="Y230" s="356"/>
      <c r="Z230" s="357"/>
      <c r="AA230" s="356"/>
      <c r="AB230" s="356"/>
      <c r="AC230" s="357"/>
      <c r="AD230" s="356"/>
      <c r="AE230" s="356"/>
      <c r="AF230" s="357"/>
    </row>
    <row r="231" spans="1:32">
      <c r="A231" s="142" t="s">
        <v>67</v>
      </c>
      <c r="B231" s="356">
        <v>320668</v>
      </c>
      <c r="C231" s="356">
        <f t="shared" si="35"/>
        <v>291742</v>
      </c>
      <c r="D231" s="285">
        <f t="shared" si="36"/>
        <v>109.91492483084369</v>
      </c>
      <c r="E231" s="356">
        <v>32941</v>
      </c>
      <c r="F231" s="356">
        <v>30991</v>
      </c>
      <c r="G231" s="285">
        <f t="shared" si="37"/>
        <v>106.29214933367751</v>
      </c>
      <c r="H231" s="356">
        <v>287727</v>
      </c>
      <c r="I231" s="356">
        <v>260751</v>
      </c>
      <c r="J231" s="285">
        <f t="shared" si="38"/>
        <v>110.34550203067293</v>
      </c>
      <c r="K231" s="356">
        <v>79081</v>
      </c>
      <c r="L231" s="356">
        <v>70156</v>
      </c>
      <c r="M231" s="285">
        <f t="shared" si="39"/>
        <v>112.72164889674441</v>
      </c>
      <c r="N231" s="356">
        <v>399749</v>
      </c>
      <c r="O231" s="356">
        <f t="shared" si="40"/>
        <v>361898</v>
      </c>
      <c r="P231" s="285">
        <f t="shared" si="41"/>
        <v>110.45902436598158</v>
      </c>
      <c r="Q231" s="356"/>
      <c r="R231" s="356"/>
      <c r="S231" s="356"/>
      <c r="T231" s="357"/>
      <c r="U231" s="356"/>
      <c r="V231" s="356"/>
      <c r="W231" s="357"/>
      <c r="X231" s="356"/>
      <c r="Y231" s="356"/>
      <c r="Z231" s="357"/>
      <c r="AA231" s="356"/>
      <c r="AB231" s="356"/>
      <c r="AC231" s="357"/>
      <c r="AD231" s="356"/>
      <c r="AE231" s="356"/>
      <c r="AF231" s="357"/>
    </row>
    <row r="232" spans="1:32">
      <c r="A232" s="142" t="s">
        <v>68</v>
      </c>
      <c r="B232" s="356">
        <v>150628</v>
      </c>
      <c r="C232" s="356">
        <f t="shared" si="35"/>
        <v>138501</v>
      </c>
      <c r="D232" s="285">
        <f t="shared" si="36"/>
        <v>108.755893459253</v>
      </c>
      <c r="E232" s="356">
        <v>22537</v>
      </c>
      <c r="F232" s="356">
        <v>21586</v>
      </c>
      <c r="G232" s="285">
        <f t="shared" si="37"/>
        <v>104.40563328083016</v>
      </c>
      <c r="H232" s="356">
        <v>128091</v>
      </c>
      <c r="I232" s="356">
        <v>116915</v>
      </c>
      <c r="J232" s="285">
        <f t="shared" si="38"/>
        <v>109.55908138391138</v>
      </c>
      <c r="K232" s="356">
        <v>99641</v>
      </c>
      <c r="L232" s="356">
        <v>91674</v>
      </c>
      <c r="M232" s="285">
        <f t="shared" si="39"/>
        <v>108.69057748107424</v>
      </c>
      <c r="N232" s="356">
        <v>250269</v>
      </c>
      <c r="O232" s="356">
        <f t="shared" si="40"/>
        <v>230175</v>
      </c>
      <c r="P232" s="285">
        <f t="shared" si="41"/>
        <v>108.72987943955685</v>
      </c>
      <c r="Q232" s="356"/>
      <c r="R232" s="356"/>
      <c r="S232" s="356"/>
      <c r="T232" s="357"/>
      <c r="U232" s="356"/>
      <c r="V232" s="356"/>
      <c r="W232" s="357"/>
      <c r="X232" s="356"/>
      <c r="Y232" s="356"/>
      <c r="Z232" s="357"/>
      <c r="AA232" s="356"/>
      <c r="AB232" s="356"/>
      <c r="AC232" s="357"/>
      <c r="AD232" s="356"/>
      <c r="AE232" s="356"/>
      <c r="AF232" s="357"/>
    </row>
    <row r="233" spans="1:32">
      <c r="A233" s="142" t="s">
        <v>69</v>
      </c>
      <c r="B233" s="356">
        <v>92281</v>
      </c>
      <c r="C233" s="356">
        <f t="shared" si="35"/>
        <v>88072</v>
      </c>
      <c r="D233" s="285">
        <f t="shared" si="36"/>
        <v>104.77904441820328</v>
      </c>
      <c r="E233" s="356">
        <v>1924</v>
      </c>
      <c r="F233" s="356">
        <v>2176</v>
      </c>
      <c r="G233" s="285">
        <f t="shared" si="37"/>
        <v>88.419117647058812</v>
      </c>
      <c r="H233" s="356">
        <v>90357</v>
      </c>
      <c r="I233" s="356">
        <v>85896</v>
      </c>
      <c r="J233" s="285">
        <f t="shared" si="38"/>
        <v>105.19348980162056</v>
      </c>
      <c r="K233" s="356">
        <v>64650</v>
      </c>
      <c r="L233" s="356">
        <v>55433</v>
      </c>
      <c r="M233" s="285">
        <f t="shared" si="39"/>
        <v>116.62727977919289</v>
      </c>
      <c r="N233" s="356">
        <v>156931</v>
      </c>
      <c r="O233" s="356">
        <f t="shared" si="40"/>
        <v>143505</v>
      </c>
      <c r="P233" s="285">
        <f t="shared" si="41"/>
        <v>109.35577157590328</v>
      </c>
      <c r="Q233" s="356"/>
      <c r="R233" s="356"/>
      <c r="S233" s="356"/>
      <c r="T233" s="357"/>
      <c r="U233" s="356"/>
      <c r="V233" s="356"/>
      <c r="W233" s="357"/>
      <c r="X233" s="356"/>
      <c r="Y233" s="356"/>
      <c r="Z233" s="357"/>
      <c r="AA233" s="356"/>
      <c r="AB233" s="356"/>
      <c r="AC233" s="357"/>
      <c r="AD233" s="356"/>
      <c r="AE233" s="356"/>
      <c r="AF233" s="357"/>
    </row>
    <row r="234" spans="1:32">
      <c r="A234" s="142" t="s">
        <v>70</v>
      </c>
      <c r="B234" s="356">
        <v>254787</v>
      </c>
      <c r="C234" s="356">
        <f t="shared" si="35"/>
        <v>242366</v>
      </c>
      <c r="D234" s="285">
        <f t="shared" si="36"/>
        <v>105.12489375572481</v>
      </c>
      <c r="E234" s="356">
        <v>19715</v>
      </c>
      <c r="F234" s="356">
        <v>18772</v>
      </c>
      <c r="G234" s="285">
        <f t="shared" si="37"/>
        <v>105.02343916471341</v>
      </c>
      <c r="H234" s="356">
        <v>235072</v>
      </c>
      <c r="I234" s="356">
        <v>223594</v>
      </c>
      <c r="J234" s="285">
        <f t="shared" si="38"/>
        <v>105.13341145111228</v>
      </c>
      <c r="K234" s="356">
        <v>75204</v>
      </c>
      <c r="L234" s="356">
        <v>67404</v>
      </c>
      <c r="M234" s="285">
        <f t="shared" si="39"/>
        <v>111.57201353035428</v>
      </c>
      <c r="N234" s="356">
        <v>329991</v>
      </c>
      <c r="O234" s="356">
        <f t="shared" si="40"/>
        <v>309770</v>
      </c>
      <c r="P234" s="285">
        <f t="shared" si="41"/>
        <v>106.52774639248476</v>
      </c>
      <c r="Q234" s="356"/>
      <c r="R234" s="356"/>
      <c r="S234" s="356"/>
      <c r="T234" s="357"/>
      <c r="U234" s="356"/>
      <c r="V234" s="356"/>
      <c r="W234" s="357"/>
      <c r="X234" s="356"/>
      <c r="Y234" s="356"/>
      <c r="Z234" s="357"/>
      <c r="AA234" s="356"/>
      <c r="AB234" s="356"/>
      <c r="AC234" s="357"/>
      <c r="AD234" s="356"/>
      <c r="AE234" s="356"/>
      <c r="AF234" s="357"/>
    </row>
    <row r="235" spans="1:32">
      <c r="A235" s="142" t="s">
        <v>71</v>
      </c>
      <c r="B235" s="356">
        <v>98127</v>
      </c>
      <c r="C235" s="356">
        <f t="shared" si="35"/>
        <v>87663</v>
      </c>
      <c r="D235" s="285">
        <f t="shared" si="36"/>
        <v>111.93662092330858</v>
      </c>
      <c r="E235" s="356">
        <v>3032</v>
      </c>
      <c r="F235" s="356">
        <v>3158</v>
      </c>
      <c r="G235" s="285">
        <f t="shared" si="37"/>
        <v>96.010132995566821</v>
      </c>
      <c r="H235" s="356">
        <v>95095</v>
      </c>
      <c r="I235" s="356">
        <v>84505</v>
      </c>
      <c r="J235" s="285">
        <f t="shared" si="38"/>
        <v>112.53180285190226</v>
      </c>
      <c r="K235" s="356">
        <v>99077</v>
      </c>
      <c r="L235" s="356">
        <v>86332</v>
      </c>
      <c r="M235" s="285">
        <f t="shared" si="39"/>
        <v>114.7627762590928</v>
      </c>
      <c r="N235" s="356">
        <v>197204</v>
      </c>
      <c r="O235" s="356">
        <f t="shared" si="40"/>
        <v>173995</v>
      </c>
      <c r="P235" s="285">
        <f t="shared" si="41"/>
        <v>113.33888904853588</v>
      </c>
      <c r="Q235" s="356"/>
      <c r="R235" s="356"/>
      <c r="S235" s="356"/>
      <c r="T235" s="357"/>
      <c r="U235" s="356"/>
      <c r="V235" s="356"/>
      <c r="W235" s="357"/>
      <c r="X235" s="356"/>
      <c r="Y235" s="356"/>
      <c r="Z235" s="357"/>
      <c r="AA235" s="356"/>
      <c r="AB235" s="356"/>
      <c r="AC235" s="357"/>
      <c r="AD235" s="356"/>
      <c r="AE235" s="356"/>
      <c r="AF235" s="357"/>
    </row>
    <row r="236" spans="1:32">
      <c r="A236" s="142" t="s">
        <v>72</v>
      </c>
      <c r="B236" s="356">
        <v>137655</v>
      </c>
      <c r="C236" s="356">
        <f t="shared" si="35"/>
        <v>127793</v>
      </c>
      <c r="D236" s="285">
        <f t="shared" si="36"/>
        <v>107.71716760698942</v>
      </c>
      <c r="E236" s="356">
        <v>19590</v>
      </c>
      <c r="F236" s="356">
        <v>19726</v>
      </c>
      <c r="G236" s="285">
        <f t="shared" si="37"/>
        <v>99.310554597992507</v>
      </c>
      <c r="H236" s="356">
        <v>118065</v>
      </c>
      <c r="I236" s="356">
        <v>108067</v>
      </c>
      <c r="J236" s="285">
        <f t="shared" si="38"/>
        <v>109.25166794673675</v>
      </c>
      <c r="K236" s="356">
        <v>66055</v>
      </c>
      <c r="L236" s="356">
        <v>78716</v>
      </c>
      <c r="M236" s="285">
        <f t="shared" si="39"/>
        <v>83.915595304639467</v>
      </c>
      <c r="N236" s="356">
        <v>203710</v>
      </c>
      <c r="O236" s="356">
        <f t="shared" si="40"/>
        <v>206509</v>
      </c>
      <c r="P236" s="285">
        <f t="shared" si="41"/>
        <v>98.644611130749738</v>
      </c>
      <c r="Q236" s="356"/>
      <c r="R236" s="356"/>
      <c r="S236" s="356"/>
      <c r="T236" s="357"/>
      <c r="U236" s="356"/>
      <c r="V236" s="356"/>
      <c r="W236" s="357"/>
      <c r="X236" s="356"/>
      <c r="Y236" s="356"/>
      <c r="Z236" s="357"/>
      <c r="AA236" s="356"/>
      <c r="AB236" s="356"/>
      <c r="AC236" s="357"/>
      <c r="AD236" s="356"/>
      <c r="AE236" s="356"/>
      <c r="AF236" s="357"/>
    </row>
    <row r="237" spans="1:32">
      <c r="A237" s="142" t="s">
        <v>73</v>
      </c>
      <c r="B237" s="356">
        <v>277712</v>
      </c>
      <c r="C237" s="356">
        <f t="shared" si="35"/>
        <v>259462</v>
      </c>
      <c r="D237" s="285">
        <f t="shared" si="36"/>
        <v>107.03378529418566</v>
      </c>
      <c r="E237" s="356">
        <v>38961</v>
      </c>
      <c r="F237" s="356">
        <v>36633</v>
      </c>
      <c r="G237" s="285">
        <f t="shared" si="37"/>
        <v>106.35492588649579</v>
      </c>
      <c r="H237" s="356">
        <v>238751</v>
      </c>
      <c r="I237" s="356">
        <v>222829</v>
      </c>
      <c r="J237" s="285">
        <f t="shared" si="38"/>
        <v>107.14538951393222</v>
      </c>
      <c r="K237" s="356">
        <v>121144</v>
      </c>
      <c r="L237" s="356">
        <v>110950</v>
      </c>
      <c r="M237" s="285">
        <f t="shared" si="39"/>
        <v>109.18792248760703</v>
      </c>
      <c r="N237" s="356">
        <v>398856</v>
      </c>
      <c r="O237" s="356">
        <f t="shared" si="40"/>
        <v>370412</v>
      </c>
      <c r="P237" s="285">
        <f t="shared" si="41"/>
        <v>107.67901687850286</v>
      </c>
      <c r="Q237" s="356"/>
      <c r="R237" s="356"/>
      <c r="S237" s="356"/>
      <c r="T237" s="357"/>
      <c r="U237" s="356"/>
      <c r="V237" s="356"/>
      <c r="W237" s="357"/>
      <c r="X237" s="356"/>
      <c r="Y237" s="356"/>
      <c r="Z237" s="357"/>
      <c r="AA237" s="356"/>
      <c r="AB237" s="356"/>
      <c r="AC237" s="357"/>
      <c r="AD237" s="356"/>
      <c r="AE237" s="356"/>
      <c r="AF237" s="357"/>
    </row>
    <row r="238" spans="1:32">
      <c r="A238" s="142" t="s">
        <v>74</v>
      </c>
      <c r="B238" s="356">
        <v>112412</v>
      </c>
      <c r="C238" s="356">
        <f t="shared" si="35"/>
        <v>104710</v>
      </c>
      <c r="D238" s="285">
        <f t="shared" si="36"/>
        <v>107.35555343329196</v>
      </c>
      <c r="E238" s="356">
        <v>33201</v>
      </c>
      <c r="F238" s="356">
        <v>33725</v>
      </c>
      <c r="G238" s="285">
        <f t="shared" si="37"/>
        <v>98.446256486286131</v>
      </c>
      <c r="H238" s="356">
        <v>79211</v>
      </c>
      <c r="I238" s="356">
        <v>70985</v>
      </c>
      <c r="J238" s="285">
        <f t="shared" si="38"/>
        <v>111.58836373881806</v>
      </c>
      <c r="K238" s="356">
        <v>66777</v>
      </c>
      <c r="L238" s="356">
        <v>65302</v>
      </c>
      <c r="M238" s="285">
        <f t="shared" si="39"/>
        <v>102.258736332731</v>
      </c>
      <c r="N238" s="356">
        <v>179189</v>
      </c>
      <c r="O238" s="356">
        <f t="shared" si="40"/>
        <v>170012</v>
      </c>
      <c r="P238" s="285">
        <f t="shared" si="41"/>
        <v>105.39785426911043</v>
      </c>
      <c r="Q238" s="356"/>
      <c r="R238" s="356"/>
      <c r="S238" s="356"/>
      <c r="T238" s="357"/>
      <c r="U238" s="356"/>
      <c r="V238" s="356"/>
      <c r="W238" s="357"/>
      <c r="X238" s="356"/>
      <c r="Y238" s="356"/>
      <c r="Z238" s="357"/>
      <c r="AA238" s="356"/>
      <c r="AB238" s="356"/>
      <c r="AC238" s="357"/>
      <c r="AD238" s="356"/>
      <c r="AE238" s="356"/>
      <c r="AF238" s="357"/>
    </row>
    <row r="239" spans="1:32">
      <c r="A239" s="142" t="s">
        <v>75</v>
      </c>
      <c r="B239" s="356">
        <v>135670</v>
      </c>
      <c r="C239" s="356">
        <f t="shared" si="35"/>
        <v>128160</v>
      </c>
      <c r="D239" s="285">
        <f t="shared" si="36"/>
        <v>105.85986267166044</v>
      </c>
      <c r="E239" s="356">
        <v>6343</v>
      </c>
      <c r="F239" s="356">
        <v>6302</v>
      </c>
      <c r="G239" s="285">
        <f t="shared" si="37"/>
        <v>100.65058711520152</v>
      </c>
      <c r="H239" s="356">
        <v>129327</v>
      </c>
      <c r="I239" s="356">
        <v>121858</v>
      </c>
      <c r="J239" s="285">
        <f t="shared" si="38"/>
        <v>106.12926521032678</v>
      </c>
      <c r="K239" s="356">
        <v>139704</v>
      </c>
      <c r="L239" s="356">
        <v>129632</v>
      </c>
      <c r="M239" s="285">
        <f t="shared" si="39"/>
        <v>107.7696864971612</v>
      </c>
      <c r="N239" s="356">
        <v>275374</v>
      </c>
      <c r="O239" s="356">
        <f t="shared" si="40"/>
        <v>257792</v>
      </c>
      <c r="P239" s="285">
        <f t="shared" si="41"/>
        <v>106.82022715988083</v>
      </c>
      <c r="Q239" s="356"/>
      <c r="R239" s="356"/>
      <c r="S239" s="356"/>
      <c r="T239" s="357"/>
      <c r="U239" s="356"/>
      <c r="V239" s="356"/>
      <c r="W239" s="357"/>
      <c r="X239" s="356"/>
      <c r="Y239" s="356"/>
      <c r="Z239" s="357"/>
      <c r="AA239" s="356"/>
      <c r="AB239" s="356"/>
      <c r="AC239" s="357"/>
      <c r="AD239" s="356"/>
      <c r="AE239" s="356"/>
      <c r="AF239" s="357"/>
    </row>
    <row r="240" spans="1:32">
      <c r="A240" s="142" t="s">
        <v>76</v>
      </c>
      <c r="B240" s="356">
        <v>83137</v>
      </c>
      <c r="C240" s="356">
        <f t="shared" si="35"/>
        <v>74921</v>
      </c>
      <c r="D240" s="285">
        <f t="shared" si="36"/>
        <v>110.96621774936266</v>
      </c>
      <c r="E240" s="356">
        <v>2795</v>
      </c>
      <c r="F240" s="356">
        <v>2099</v>
      </c>
      <c r="G240" s="285">
        <f t="shared" si="37"/>
        <v>133.1586469747499</v>
      </c>
      <c r="H240" s="356">
        <v>80342</v>
      </c>
      <c r="I240" s="356">
        <v>72822</v>
      </c>
      <c r="J240" s="285">
        <f t="shared" si="38"/>
        <v>110.32654966905605</v>
      </c>
      <c r="K240" s="356">
        <v>57046</v>
      </c>
      <c r="L240" s="356">
        <v>54360</v>
      </c>
      <c r="M240" s="285">
        <f t="shared" si="39"/>
        <v>104.9411331861663</v>
      </c>
      <c r="N240" s="356">
        <v>140183</v>
      </c>
      <c r="O240" s="356">
        <f t="shared" si="40"/>
        <v>129281</v>
      </c>
      <c r="P240" s="285">
        <f t="shared" si="41"/>
        <v>108.43279368197958</v>
      </c>
      <c r="Q240" s="356"/>
      <c r="R240" s="356"/>
      <c r="S240" s="356"/>
      <c r="T240" s="357"/>
      <c r="U240" s="356"/>
      <c r="V240" s="356"/>
      <c r="W240" s="357"/>
      <c r="X240" s="356"/>
      <c r="Y240" s="356"/>
      <c r="Z240" s="357"/>
      <c r="AA240" s="356"/>
      <c r="AB240" s="356"/>
      <c r="AC240" s="357"/>
      <c r="AD240" s="356"/>
      <c r="AE240" s="356"/>
      <c r="AF240" s="357"/>
    </row>
    <row r="241" spans="1:32">
      <c r="A241" s="142" t="s">
        <v>77</v>
      </c>
      <c r="B241" s="356">
        <v>214951</v>
      </c>
      <c r="C241" s="356">
        <f t="shared" si="35"/>
        <v>197434</v>
      </c>
      <c r="D241" s="285">
        <f t="shared" si="36"/>
        <v>108.87233201981422</v>
      </c>
      <c r="E241" s="356">
        <v>38991</v>
      </c>
      <c r="F241" s="356">
        <v>35642</v>
      </c>
      <c r="G241" s="285">
        <f t="shared" si="37"/>
        <v>109.39621794512092</v>
      </c>
      <c r="H241" s="356">
        <v>175960</v>
      </c>
      <c r="I241" s="356">
        <v>161792</v>
      </c>
      <c r="J241" s="285">
        <f t="shared" si="38"/>
        <v>108.75692246835443</v>
      </c>
      <c r="K241" s="356">
        <v>103420</v>
      </c>
      <c r="L241" s="356">
        <v>95072</v>
      </c>
      <c r="M241" s="285">
        <f t="shared" si="39"/>
        <v>108.78071356445641</v>
      </c>
      <c r="N241" s="356">
        <v>318371</v>
      </c>
      <c r="O241" s="356">
        <f t="shared" si="40"/>
        <v>292506</v>
      </c>
      <c r="P241" s="285">
        <f t="shared" si="41"/>
        <v>108.84255365701901</v>
      </c>
      <c r="Q241" s="356"/>
      <c r="R241" s="356"/>
      <c r="S241" s="356"/>
      <c r="T241" s="357"/>
      <c r="U241" s="356"/>
      <c r="V241" s="356"/>
      <c r="W241" s="357"/>
      <c r="X241" s="356"/>
      <c r="Y241" s="356"/>
      <c r="Z241" s="357"/>
      <c r="AA241" s="356"/>
      <c r="AB241" s="356"/>
      <c r="AC241" s="357"/>
      <c r="AD241" s="356"/>
      <c r="AE241" s="356"/>
      <c r="AF241" s="357"/>
    </row>
    <row r="242" spans="1:32">
      <c r="A242" s="142" t="s">
        <v>78</v>
      </c>
      <c r="B242" s="356">
        <v>76418</v>
      </c>
      <c r="C242" s="356">
        <f t="shared" si="35"/>
        <v>70794</v>
      </c>
      <c r="D242" s="285">
        <f t="shared" si="36"/>
        <v>107.94417606011808</v>
      </c>
      <c r="E242" s="356">
        <v>29321</v>
      </c>
      <c r="F242" s="356">
        <v>27322</v>
      </c>
      <c r="G242" s="285">
        <f t="shared" si="37"/>
        <v>107.31644828343458</v>
      </c>
      <c r="H242" s="356">
        <v>47097</v>
      </c>
      <c r="I242" s="356">
        <v>43472</v>
      </c>
      <c r="J242" s="285">
        <f t="shared" si="38"/>
        <v>108.3387007729113</v>
      </c>
      <c r="K242" s="356">
        <v>80276</v>
      </c>
      <c r="L242" s="356">
        <v>75613</v>
      </c>
      <c r="M242" s="285">
        <f t="shared" si="39"/>
        <v>106.16692896724108</v>
      </c>
      <c r="N242" s="356">
        <v>156694</v>
      </c>
      <c r="O242" s="356">
        <f t="shared" si="40"/>
        <v>146407</v>
      </c>
      <c r="P242" s="285">
        <f t="shared" si="41"/>
        <v>107.02630338713314</v>
      </c>
      <c r="Q242" s="356"/>
      <c r="R242" s="356"/>
      <c r="S242" s="356"/>
      <c r="T242" s="357"/>
      <c r="U242" s="356"/>
      <c r="V242" s="356"/>
      <c r="W242" s="357"/>
      <c r="X242" s="356"/>
      <c r="Y242" s="356"/>
      <c r="Z242" s="357"/>
      <c r="AA242" s="356"/>
      <c r="AB242" s="356"/>
      <c r="AC242" s="357"/>
      <c r="AD242" s="356"/>
      <c r="AE242" s="356"/>
      <c r="AF242" s="357"/>
    </row>
    <row r="243" spans="1:32">
      <c r="A243" s="142" t="s">
        <v>79</v>
      </c>
      <c r="B243" s="358">
        <v>151861</v>
      </c>
      <c r="C243" s="356">
        <f t="shared" si="35"/>
        <v>142302</v>
      </c>
      <c r="D243" s="285">
        <f t="shared" si="36"/>
        <v>106.71740383128839</v>
      </c>
      <c r="E243" s="358">
        <v>38634</v>
      </c>
      <c r="F243" s="358">
        <v>32915</v>
      </c>
      <c r="G243" s="285">
        <f t="shared" si="37"/>
        <v>117.37505696490962</v>
      </c>
      <c r="H243" s="358">
        <v>113227</v>
      </c>
      <c r="I243" s="358">
        <v>109387</v>
      </c>
      <c r="J243" s="285">
        <f t="shared" si="38"/>
        <v>103.51047199392981</v>
      </c>
      <c r="K243" s="358">
        <v>341059</v>
      </c>
      <c r="L243" s="358">
        <v>332992</v>
      </c>
      <c r="M243" s="285">
        <f t="shared" si="39"/>
        <v>102.42258072266</v>
      </c>
      <c r="N243" s="358">
        <v>492920</v>
      </c>
      <c r="O243" s="356">
        <f t="shared" si="40"/>
        <v>475294</v>
      </c>
      <c r="P243" s="285">
        <f t="shared" si="41"/>
        <v>103.70844151199049</v>
      </c>
      <c r="Q243" s="358"/>
      <c r="R243" s="356"/>
      <c r="S243" s="356"/>
      <c r="T243" s="357"/>
      <c r="U243" s="356"/>
      <c r="V243" s="356"/>
      <c r="W243" s="357"/>
      <c r="X243" s="356"/>
      <c r="Y243" s="356"/>
      <c r="Z243" s="357"/>
      <c r="AA243" s="356"/>
      <c r="AB243" s="356"/>
      <c r="AC243" s="357"/>
      <c r="AD243" s="356"/>
      <c r="AE243" s="356"/>
      <c r="AF243" s="357"/>
    </row>
    <row r="244" spans="1:32">
      <c r="A244" s="137" t="s">
        <v>80</v>
      </c>
      <c r="B244" s="356">
        <v>137645</v>
      </c>
      <c r="C244" s="356">
        <f t="shared" si="35"/>
        <v>138480</v>
      </c>
      <c r="D244" s="285">
        <f t="shared" si="36"/>
        <v>99.397024841132293</v>
      </c>
      <c r="E244" s="356">
        <v>6210</v>
      </c>
      <c r="F244" s="356">
        <v>5650</v>
      </c>
      <c r="G244" s="285">
        <f t="shared" si="37"/>
        <v>109.91150442477876</v>
      </c>
      <c r="H244" s="356">
        <v>131435</v>
      </c>
      <c r="I244" s="356">
        <v>132830</v>
      </c>
      <c r="J244" s="285">
        <f t="shared" si="38"/>
        <v>98.949785440036138</v>
      </c>
      <c r="K244" s="356">
        <v>49045</v>
      </c>
      <c r="L244" s="356">
        <v>46913</v>
      </c>
      <c r="M244" s="285">
        <f t="shared" si="39"/>
        <v>104.54458252509966</v>
      </c>
      <c r="N244" s="356">
        <v>186690</v>
      </c>
      <c r="O244" s="356">
        <f t="shared" si="40"/>
        <v>185393</v>
      </c>
      <c r="P244" s="285">
        <f t="shared" si="41"/>
        <v>100.69959491458685</v>
      </c>
      <c r="Q244" s="356"/>
      <c r="R244" s="356"/>
      <c r="S244" s="356"/>
      <c r="T244" s="357"/>
      <c r="U244" s="356"/>
      <c r="V244" s="356"/>
      <c r="W244" s="357"/>
      <c r="X244" s="356"/>
      <c r="Y244" s="356"/>
      <c r="Z244" s="357"/>
      <c r="AA244" s="356"/>
      <c r="AB244" s="356"/>
      <c r="AC244" s="357"/>
      <c r="AD244" s="356"/>
      <c r="AE244" s="356"/>
      <c r="AF244" s="357"/>
    </row>
    <row r="245" spans="1:32" s="287" customFormat="1" ht="14.25">
      <c r="A245" s="142" t="s">
        <v>81</v>
      </c>
      <c r="B245" s="356">
        <v>132856</v>
      </c>
      <c r="C245" s="356">
        <f t="shared" si="35"/>
        <v>132332</v>
      </c>
      <c r="D245" s="285">
        <f t="shared" si="36"/>
        <v>100.39597376295983</v>
      </c>
      <c r="E245" s="356">
        <v>15666</v>
      </c>
      <c r="F245" s="356">
        <v>13767</v>
      </c>
      <c r="G245" s="285">
        <f t="shared" si="37"/>
        <v>113.79385487034213</v>
      </c>
      <c r="H245" s="356">
        <v>117190</v>
      </c>
      <c r="I245" s="356">
        <v>118565</v>
      </c>
      <c r="J245" s="285">
        <f t="shared" si="38"/>
        <v>98.840298570404414</v>
      </c>
      <c r="K245" s="356">
        <v>95645</v>
      </c>
      <c r="L245" s="356">
        <v>92401</v>
      </c>
      <c r="M245" s="285">
        <f t="shared" si="39"/>
        <v>103.5107845153191</v>
      </c>
      <c r="N245" s="356">
        <v>228501</v>
      </c>
      <c r="O245" s="356">
        <f t="shared" si="40"/>
        <v>224733</v>
      </c>
      <c r="P245" s="285">
        <f t="shared" si="41"/>
        <v>101.67665629880793</v>
      </c>
      <c r="Q245" s="356"/>
      <c r="R245" s="356"/>
      <c r="S245" s="356"/>
      <c r="T245" s="357"/>
      <c r="U245" s="356"/>
      <c r="V245" s="356"/>
      <c r="W245" s="357"/>
      <c r="X245" s="356"/>
      <c r="Y245" s="356"/>
      <c r="Z245" s="357"/>
      <c r="AA245" s="356"/>
      <c r="AB245" s="356"/>
      <c r="AC245" s="357"/>
      <c r="AD245" s="356"/>
      <c r="AE245" s="356"/>
      <c r="AF245" s="357"/>
    </row>
    <row r="246" spans="1:32">
      <c r="A246" s="142" t="s">
        <v>82</v>
      </c>
      <c r="B246" s="356">
        <v>12</v>
      </c>
      <c r="C246" s="356">
        <f>F246</f>
        <v>12</v>
      </c>
      <c r="D246" s="285">
        <f t="shared" si="36"/>
        <v>100</v>
      </c>
      <c r="E246" s="356" t="s">
        <v>156</v>
      </c>
      <c r="F246" s="356">
        <v>12</v>
      </c>
      <c r="G246" s="285" t="s">
        <v>167</v>
      </c>
      <c r="H246" s="360" t="s">
        <v>147</v>
      </c>
      <c r="I246" s="360" t="s">
        <v>147</v>
      </c>
      <c r="J246" s="360" t="s">
        <v>147</v>
      </c>
      <c r="K246" s="356">
        <v>379</v>
      </c>
      <c r="L246" s="356">
        <v>362</v>
      </c>
      <c r="M246" s="285">
        <f t="shared" si="39"/>
        <v>104.69613259668508</v>
      </c>
      <c r="N246" s="356">
        <v>391</v>
      </c>
      <c r="O246" s="356">
        <f t="shared" si="40"/>
        <v>374</v>
      </c>
      <c r="P246" s="285">
        <f t="shared" si="41"/>
        <v>104.54545454545453</v>
      </c>
      <c r="Q246" s="356"/>
      <c r="R246" s="356"/>
      <c r="S246" s="356"/>
      <c r="T246" s="357"/>
      <c r="U246" s="356"/>
      <c r="V246" s="356"/>
      <c r="W246" s="357"/>
      <c r="X246" s="360"/>
      <c r="Y246" s="360"/>
      <c r="Z246" s="360"/>
      <c r="AA246" s="356"/>
      <c r="AB246" s="356"/>
      <c r="AC246" s="357"/>
      <c r="AD246" s="356"/>
      <c r="AE246" s="356"/>
      <c r="AF246" s="357"/>
    </row>
    <row r="247" spans="1:32">
      <c r="A247" s="142" t="s">
        <v>83</v>
      </c>
      <c r="B247" s="360" t="s">
        <v>147</v>
      </c>
      <c r="C247" s="356" t="s">
        <v>147</v>
      </c>
      <c r="D247" s="285" t="s">
        <v>147</v>
      </c>
      <c r="E247" s="360" t="s">
        <v>147</v>
      </c>
      <c r="F247" s="360" t="s">
        <v>147</v>
      </c>
      <c r="G247" s="285" t="s">
        <v>147</v>
      </c>
      <c r="H247" s="360" t="s">
        <v>147</v>
      </c>
      <c r="I247" s="360" t="s">
        <v>147</v>
      </c>
      <c r="J247" s="360" t="s">
        <v>147</v>
      </c>
      <c r="K247" s="356">
        <v>1365</v>
      </c>
      <c r="L247" s="356">
        <v>1128</v>
      </c>
      <c r="M247" s="285">
        <f t="shared" si="39"/>
        <v>121.01063829787235</v>
      </c>
      <c r="N247" s="356">
        <v>1365</v>
      </c>
      <c r="O247" s="356">
        <f>L247</f>
        <v>1128</v>
      </c>
      <c r="P247" s="285">
        <f t="shared" si="41"/>
        <v>121.01063829787235</v>
      </c>
      <c r="Q247" s="360"/>
      <c r="R247" s="360"/>
      <c r="S247" s="360"/>
      <c r="T247" s="360"/>
      <c r="U247" s="360"/>
      <c r="V247" s="360"/>
      <c r="W247" s="360"/>
      <c r="X247" s="360"/>
      <c r="Y247" s="360"/>
      <c r="Z247" s="360"/>
      <c r="AA247" s="356"/>
      <c r="AB247" s="356"/>
      <c r="AC247" s="357"/>
      <c r="AD247" s="356"/>
      <c r="AE247" s="356"/>
      <c r="AF247" s="357"/>
    </row>
    <row r="248" spans="1:32">
      <c r="A248" s="143" t="s">
        <v>84</v>
      </c>
      <c r="B248" s="362">
        <v>3525</v>
      </c>
      <c r="C248" s="362">
        <f t="shared" si="35"/>
        <v>1761</v>
      </c>
      <c r="D248" s="290">
        <f t="shared" si="36"/>
        <v>200.17035775127769</v>
      </c>
      <c r="E248" s="362">
        <v>416</v>
      </c>
      <c r="F248" s="362">
        <v>502</v>
      </c>
      <c r="G248" s="290">
        <f t="shared" si="37"/>
        <v>82.868525896414354</v>
      </c>
      <c r="H248" s="362">
        <v>3109</v>
      </c>
      <c r="I248" s="364">
        <v>1259</v>
      </c>
      <c r="J248" s="290">
        <f t="shared" si="38"/>
        <v>246.94201747418586</v>
      </c>
      <c r="K248" s="362">
        <v>16480</v>
      </c>
      <c r="L248" s="362">
        <v>19289</v>
      </c>
      <c r="M248" s="290">
        <f t="shared" si="39"/>
        <v>85.437295868111363</v>
      </c>
      <c r="N248" s="362">
        <v>20005</v>
      </c>
      <c r="O248" s="362">
        <f t="shared" si="40"/>
        <v>21050</v>
      </c>
      <c r="P248" s="290">
        <f t="shared" si="41"/>
        <v>95.035629453681707</v>
      </c>
      <c r="Q248" s="356"/>
      <c r="R248" s="356"/>
      <c r="S248" s="356"/>
      <c r="T248" s="357"/>
      <c r="U248" s="356"/>
      <c r="V248" s="356"/>
      <c r="W248" s="357"/>
      <c r="X248" s="356"/>
      <c r="Y248" s="356"/>
      <c r="Z248" s="357"/>
      <c r="AA248" s="356"/>
      <c r="AB248" s="356"/>
      <c r="AC248" s="357"/>
      <c r="AD248" s="356"/>
      <c r="AE248" s="356"/>
      <c r="AF248" s="357"/>
    </row>
    <row r="249" spans="1:32">
      <c r="A249" s="145"/>
      <c r="B249" s="93"/>
      <c r="C249" s="93"/>
      <c r="D249" s="94"/>
      <c r="E249" s="211"/>
      <c r="F249" s="296"/>
      <c r="G249" s="94"/>
      <c r="H249" s="211"/>
      <c r="I249" s="296"/>
      <c r="J249" s="94"/>
      <c r="K249" s="211"/>
      <c r="L249" s="211"/>
      <c r="M249" s="94"/>
      <c r="O249" s="211"/>
      <c r="P249" s="297"/>
    </row>
    <row r="251" spans="1:32" ht="17.25" customHeight="1">
      <c r="A251" s="453" t="s">
        <v>186</v>
      </c>
      <c r="B251" s="453"/>
      <c r="C251" s="453"/>
      <c r="D251" s="453"/>
      <c r="E251" s="453"/>
      <c r="F251" s="453"/>
      <c r="G251" s="453"/>
      <c r="H251" s="453"/>
      <c r="I251" s="453"/>
      <c r="J251" s="453"/>
      <c r="K251" s="453"/>
      <c r="L251" s="453"/>
      <c r="M251" s="453"/>
      <c r="N251" s="453"/>
      <c r="O251" s="453"/>
      <c r="P251" s="453"/>
    </row>
    <row r="252" spans="1:32" ht="17.25" customHeight="1">
      <c r="A252" s="89"/>
      <c r="B252" s="89"/>
      <c r="C252" s="89"/>
      <c r="D252" s="89"/>
      <c r="E252" s="89"/>
      <c r="F252" s="89"/>
      <c r="G252" s="89"/>
      <c r="H252" s="89"/>
      <c r="I252" s="89"/>
      <c r="J252" s="89"/>
      <c r="K252" s="89"/>
      <c r="L252" s="89"/>
      <c r="P252" s="90" t="s">
        <v>102</v>
      </c>
    </row>
    <row r="253" spans="1:32" ht="12.75" customHeight="1">
      <c r="A253" s="423"/>
      <c r="B253" s="413" t="s">
        <v>113</v>
      </c>
      <c r="C253" s="413"/>
      <c r="D253" s="413"/>
      <c r="E253" s="414" t="s">
        <v>59</v>
      </c>
      <c r="F253" s="415"/>
      <c r="G253" s="415"/>
      <c r="H253" s="415"/>
      <c r="I253" s="415"/>
      <c r="J253" s="415"/>
      <c r="K253" s="417" t="s">
        <v>120</v>
      </c>
      <c r="L253" s="418"/>
      <c r="M253" s="419"/>
      <c r="N253" s="413" t="s">
        <v>60</v>
      </c>
      <c r="O253" s="413"/>
      <c r="P253" s="414"/>
    </row>
    <row r="254" spans="1:32" ht="34.5" customHeight="1">
      <c r="A254" s="423"/>
      <c r="B254" s="413"/>
      <c r="C254" s="413"/>
      <c r="D254" s="413"/>
      <c r="E254" s="413" t="s">
        <v>58</v>
      </c>
      <c r="F254" s="413"/>
      <c r="G254" s="413"/>
      <c r="H254" s="413" t="s">
        <v>57</v>
      </c>
      <c r="I254" s="413"/>
      <c r="J254" s="413"/>
      <c r="K254" s="420"/>
      <c r="L254" s="421"/>
      <c r="M254" s="422"/>
      <c r="N254" s="413"/>
      <c r="O254" s="413"/>
      <c r="P254" s="414"/>
      <c r="Q254" s="211"/>
    </row>
    <row r="255" spans="1:32" ht="36" customHeight="1">
      <c r="A255" s="423"/>
      <c r="B255" s="342" t="s">
        <v>210</v>
      </c>
      <c r="C255" s="342" t="s">
        <v>139</v>
      </c>
      <c r="D255" s="191" t="s">
        <v>211</v>
      </c>
      <c r="E255" s="342" t="s">
        <v>210</v>
      </c>
      <c r="F255" s="342" t="s">
        <v>139</v>
      </c>
      <c r="G255" s="191" t="s">
        <v>211</v>
      </c>
      <c r="H255" s="342" t="s">
        <v>210</v>
      </c>
      <c r="I255" s="342" t="s">
        <v>139</v>
      </c>
      <c r="J255" s="191" t="s">
        <v>211</v>
      </c>
      <c r="K255" s="342" t="s">
        <v>210</v>
      </c>
      <c r="L255" s="342" t="s">
        <v>139</v>
      </c>
      <c r="M255" s="191" t="s">
        <v>211</v>
      </c>
      <c r="N255" s="342" t="s">
        <v>210</v>
      </c>
      <c r="O255" s="342" t="s">
        <v>139</v>
      </c>
      <c r="P255" s="210" t="s">
        <v>211</v>
      </c>
      <c r="Q255" s="211"/>
    </row>
    <row r="256" spans="1:32">
      <c r="A256" s="44" t="s">
        <v>64</v>
      </c>
      <c r="B256" s="356">
        <v>166080</v>
      </c>
      <c r="C256" s="356">
        <f>F256+I256</f>
        <v>159094</v>
      </c>
      <c r="D256" s="357">
        <f>B256/C256%</f>
        <v>104.39111468691465</v>
      </c>
      <c r="E256" s="356">
        <v>18170</v>
      </c>
      <c r="F256" s="356">
        <v>17263</v>
      </c>
      <c r="G256" s="357">
        <f>E256/F256%</f>
        <v>105.2540114696171</v>
      </c>
      <c r="H256" s="356">
        <v>147910</v>
      </c>
      <c r="I256" s="356">
        <v>141831</v>
      </c>
      <c r="J256" s="357">
        <f>H256/I256%</f>
        <v>104.28608696265273</v>
      </c>
      <c r="K256" s="356">
        <v>127904</v>
      </c>
      <c r="L256" s="356">
        <v>121428</v>
      </c>
      <c r="M256" s="357">
        <f>K256/L256%</f>
        <v>105.33320156800738</v>
      </c>
      <c r="N256" s="356">
        <v>293984</v>
      </c>
      <c r="O256" s="356">
        <f>C256+L256</f>
        <v>280522</v>
      </c>
      <c r="P256" s="357">
        <f>N256/O256%</f>
        <v>104.79891060237701</v>
      </c>
      <c r="Q256" s="211"/>
      <c r="R256" s="356"/>
      <c r="S256" s="357"/>
      <c r="T256" s="254"/>
      <c r="U256" s="356"/>
      <c r="V256" s="357"/>
    </row>
    <row r="257" spans="1:22">
      <c r="A257" s="137" t="s">
        <v>65</v>
      </c>
      <c r="B257" s="356">
        <v>493</v>
      </c>
      <c r="C257" s="356">
        <f t="shared" ref="C257:C273" si="42">F257+I257</f>
        <v>426</v>
      </c>
      <c r="D257" s="357">
        <f t="shared" ref="D257:D273" si="43">B257/C257%</f>
        <v>115.72769953051643</v>
      </c>
      <c r="E257" s="356">
        <v>182</v>
      </c>
      <c r="F257" s="356">
        <v>182</v>
      </c>
      <c r="G257" s="357">
        <f t="shared" ref="G257:G271" si="44">E257/F257%</f>
        <v>100</v>
      </c>
      <c r="H257" s="356">
        <v>311</v>
      </c>
      <c r="I257" s="356">
        <v>244</v>
      </c>
      <c r="J257" s="357">
        <f t="shared" ref="J257:J273" si="45">H257/I257%</f>
        <v>127.45901639344262</v>
      </c>
      <c r="K257" s="356">
        <v>66</v>
      </c>
      <c r="L257" s="356">
        <v>44</v>
      </c>
      <c r="M257" s="357">
        <f t="shared" ref="M257:M273" si="46">K257/L257%</f>
        <v>150</v>
      </c>
      <c r="N257" s="356">
        <v>559</v>
      </c>
      <c r="O257" s="356">
        <f t="shared" ref="O257:O273" si="47">C257+L257</f>
        <v>470</v>
      </c>
      <c r="P257" s="357">
        <f t="shared" ref="P257:P273" si="48">N257/O257%</f>
        <v>118.93617021276596</v>
      </c>
      <c r="Q257" s="211"/>
      <c r="R257" s="356"/>
      <c r="S257" s="357"/>
      <c r="T257" s="254"/>
      <c r="U257" s="356"/>
      <c r="V257" s="357"/>
    </row>
    <row r="258" spans="1:22">
      <c r="A258" s="142" t="s">
        <v>66</v>
      </c>
      <c r="B258" s="356">
        <v>112</v>
      </c>
      <c r="C258" s="356">
        <f>F258</f>
        <v>106</v>
      </c>
      <c r="D258" s="357">
        <f t="shared" si="43"/>
        <v>105.66037735849056</v>
      </c>
      <c r="E258" s="356">
        <v>112</v>
      </c>
      <c r="F258" s="356">
        <v>106</v>
      </c>
      <c r="G258" s="357">
        <f t="shared" si="44"/>
        <v>105.66037735849056</v>
      </c>
      <c r="H258" s="360" t="s">
        <v>147</v>
      </c>
      <c r="I258" s="356" t="s">
        <v>147</v>
      </c>
      <c r="J258" s="357" t="s">
        <v>147</v>
      </c>
      <c r="K258" s="356">
        <v>118</v>
      </c>
      <c r="L258" s="356">
        <v>119</v>
      </c>
      <c r="M258" s="357">
        <f t="shared" si="46"/>
        <v>99.159663865546221</v>
      </c>
      <c r="N258" s="356">
        <v>230</v>
      </c>
      <c r="O258" s="356">
        <f t="shared" si="47"/>
        <v>225</v>
      </c>
      <c r="P258" s="357">
        <f t="shared" si="48"/>
        <v>102.22222222222223</v>
      </c>
      <c r="Q258" s="211"/>
      <c r="R258" s="356"/>
      <c r="S258" s="357"/>
      <c r="T258" s="254"/>
      <c r="U258" s="356"/>
      <c r="V258" s="357"/>
    </row>
    <row r="259" spans="1:22">
      <c r="A259" s="142" t="s">
        <v>67</v>
      </c>
      <c r="B259" s="356">
        <v>15278</v>
      </c>
      <c r="C259" s="356">
        <f t="shared" si="42"/>
        <v>16354</v>
      </c>
      <c r="D259" s="357">
        <f t="shared" si="43"/>
        <v>93.420569891158138</v>
      </c>
      <c r="E259" s="356">
        <v>174</v>
      </c>
      <c r="F259" s="356">
        <v>464</v>
      </c>
      <c r="G259" s="357">
        <f t="shared" si="44"/>
        <v>37.5</v>
      </c>
      <c r="H259" s="356">
        <v>15104</v>
      </c>
      <c r="I259" s="356">
        <v>15890</v>
      </c>
      <c r="J259" s="357">
        <f t="shared" si="45"/>
        <v>95.053492762743858</v>
      </c>
      <c r="K259" s="356">
        <v>8798</v>
      </c>
      <c r="L259" s="356">
        <v>8014</v>
      </c>
      <c r="M259" s="357">
        <f t="shared" si="46"/>
        <v>109.78287996006988</v>
      </c>
      <c r="N259" s="356">
        <v>24076</v>
      </c>
      <c r="O259" s="356">
        <f t="shared" si="47"/>
        <v>24368</v>
      </c>
      <c r="P259" s="357">
        <f t="shared" si="48"/>
        <v>98.801707156927108</v>
      </c>
      <c r="Q259" s="211"/>
      <c r="R259" s="356"/>
      <c r="S259" s="357"/>
      <c r="T259" s="254"/>
      <c r="U259" s="356"/>
      <c r="V259" s="357"/>
    </row>
    <row r="260" spans="1:22">
      <c r="A260" s="142" t="s">
        <v>68</v>
      </c>
      <c r="B260" s="356">
        <v>7803</v>
      </c>
      <c r="C260" s="356">
        <f t="shared" si="42"/>
        <v>6889</v>
      </c>
      <c r="D260" s="357">
        <f t="shared" si="43"/>
        <v>113.26752794309769</v>
      </c>
      <c r="E260" s="356">
        <v>5714</v>
      </c>
      <c r="F260" s="356">
        <v>5087</v>
      </c>
      <c r="G260" s="357">
        <f t="shared" si="44"/>
        <v>112.32553567918224</v>
      </c>
      <c r="H260" s="356">
        <v>2089</v>
      </c>
      <c r="I260" s="356">
        <v>1802</v>
      </c>
      <c r="J260" s="357">
        <f t="shared" si="45"/>
        <v>115.92674805771365</v>
      </c>
      <c r="K260" s="356">
        <v>558</v>
      </c>
      <c r="L260" s="356">
        <v>404</v>
      </c>
      <c r="M260" s="357">
        <f t="shared" si="46"/>
        <v>138.11881188118812</v>
      </c>
      <c r="N260" s="356">
        <v>8361</v>
      </c>
      <c r="O260" s="356">
        <f t="shared" si="47"/>
        <v>7293</v>
      </c>
      <c r="P260" s="357">
        <f t="shared" si="48"/>
        <v>114.64417935006169</v>
      </c>
      <c r="Q260" s="211"/>
      <c r="R260" s="356"/>
      <c r="S260" s="357"/>
      <c r="T260" s="254"/>
      <c r="U260" s="356"/>
      <c r="V260" s="357"/>
    </row>
    <row r="261" spans="1:22">
      <c r="A261" s="142" t="s">
        <v>69</v>
      </c>
      <c r="B261" s="356">
        <v>23200</v>
      </c>
      <c r="C261" s="356">
        <f t="shared" si="42"/>
        <v>22275</v>
      </c>
      <c r="D261" s="357">
        <f t="shared" si="43"/>
        <v>104.15263748597081</v>
      </c>
      <c r="E261" s="356">
        <v>1182</v>
      </c>
      <c r="F261" s="356">
        <v>1411</v>
      </c>
      <c r="G261" s="357">
        <f t="shared" si="44"/>
        <v>83.770375620127567</v>
      </c>
      <c r="H261" s="356">
        <v>22018</v>
      </c>
      <c r="I261" s="356">
        <v>20864</v>
      </c>
      <c r="J261" s="357">
        <f t="shared" si="45"/>
        <v>105.53105828220859</v>
      </c>
      <c r="K261" s="356">
        <v>20537</v>
      </c>
      <c r="L261" s="356">
        <v>19464</v>
      </c>
      <c r="M261" s="357">
        <f t="shared" si="46"/>
        <v>105.51274147143445</v>
      </c>
      <c r="N261" s="356">
        <v>43737</v>
      </c>
      <c r="O261" s="356">
        <f t="shared" si="47"/>
        <v>41739</v>
      </c>
      <c r="P261" s="357">
        <f t="shared" si="48"/>
        <v>104.78688995903113</v>
      </c>
      <c r="Q261" s="211"/>
      <c r="R261" s="356"/>
      <c r="S261" s="357"/>
      <c r="T261" s="254"/>
      <c r="U261" s="356"/>
      <c r="V261" s="357"/>
    </row>
    <row r="262" spans="1:22">
      <c r="A262" s="142" t="s">
        <v>70</v>
      </c>
      <c r="B262" s="356">
        <v>2101</v>
      </c>
      <c r="C262" s="356">
        <f t="shared" si="42"/>
        <v>2131</v>
      </c>
      <c r="D262" s="357">
        <f t="shared" si="43"/>
        <v>98.592210229938999</v>
      </c>
      <c r="E262" s="356">
        <v>61</v>
      </c>
      <c r="F262" s="356">
        <v>26</v>
      </c>
      <c r="G262" s="357">
        <f t="shared" si="44"/>
        <v>234.61538461538461</v>
      </c>
      <c r="H262" s="356">
        <v>2040</v>
      </c>
      <c r="I262" s="356">
        <v>2105</v>
      </c>
      <c r="J262" s="357">
        <f t="shared" si="45"/>
        <v>96.912114014251785</v>
      </c>
      <c r="K262" s="356">
        <v>496</v>
      </c>
      <c r="L262" s="356">
        <v>505</v>
      </c>
      <c r="M262" s="357">
        <f t="shared" si="46"/>
        <v>98.21782178217822</v>
      </c>
      <c r="N262" s="356">
        <v>2597</v>
      </c>
      <c r="O262" s="356">
        <f t="shared" si="47"/>
        <v>2636</v>
      </c>
      <c r="P262" s="357">
        <f t="shared" si="48"/>
        <v>98.52048558421852</v>
      </c>
      <c r="Q262" s="211"/>
      <c r="R262" s="356"/>
      <c r="S262" s="357"/>
      <c r="T262" s="254"/>
      <c r="U262" s="356"/>
      <c r="V262" s="357"/>
    </row>
    <row r="263" spans="1:22">
      <c r="A263" s="142" t="s">
        <v>71</v>
      </c>
      <c r="B263" s="356">
        <v>5157</v>
      </c>
      <c r="C263" s="356">
        <f t="shared" si="42"/>
        <v>4956</v>
      </c>
      <c r="D263" s="357">
        <f t="shared" si="43"/>
        <v>104.05569007263922</v>
      </c>
      <c r="E263" s="356">
        <v>251</v>
      </c>
      <c r="F263" s="356">
        <v>180</v>
      </c>
      <c r="G263" s="357">
        <f t="shared" si="44"/>
        <v>139.44444444444443</v>
      </c>
      <c r="H263" s="356">
        <v>4906</v>
      </c>
      <c r="I263" s="356">
        <v>4776</v>
      </c>
      <c r="J263" s="357">
        <f t="shared" si="45"/>
        <v>102.72194304857622</v>
      </c>
      <c r="K263" s="356">
        <v>3274</v>
      </c>
      <c r="L263" s="356">
        <v>2893</v>
      </c>
      <c r="M263" s="357">
        <f t="shared" si="46"/>
        <v>113.16972001382648</v>
      </c>
      <c r="N263" s="356">
        <v>8431</v>
      </c>
      <c r="O263" s="356">
        <f t="shared" si="47"/>
        <v>7849</v>
      </c>
      <c r="P263" s="357">
        <f t="shared" si="48"/>
        <v>107.41495731940375</v>
      </c>
      <c r="Q263" s="211"/>
      <c r="R263" s="356"/>
      <c r="S263" s="357"/>
      <c r="T263" s="254"/>
      <c r="U263" s="356"/>
      <c r="V263" s="357"/>
    </row>
    <row r="264" spans="1:22">
      <c r="A264" s="142" t="s">
        <v>72</v>
      </c>
      <c r="B264" s="356">
        <v>2169</v>
      </c>
      <c r="C264" s="356">
        <f t="shared" si="42"/>
        <v>1971</v>
      </c>
      <c r="D264" s="357">
        <f t="shared" si="43"/>
        <v>110.04566210045661</v>
      </c>
      <c r="E264" s="356">
        <v>760</v>
      </c>
      <c r="F264" s="356">
        <v>695</v>
      </c>
      <c r="G264" s="357">
        <f t="shared" si="44"/>
        <v>109.35251798561151</v>
      </c>
      <c r="H264" s="356">
        <v>1409</v>
      </c>
      <c r="I264" s="356">
        <v>1276</v>
      </c>
      <c r="J264" s="357">
        <f t="shared" si="45"/>
        <v>110.42319749216301</v>
      </c>
      <c r="K264" s="356">
        <v>66</v>
      </c>
      <c r="L264" s="356">
        <v>272</v>
      </c>
      <c r="M264" s="357">
        <f t="shared" si="46"/>
        <v>24.264705882352938</v>
      </c>
      <c r="N264" s="356">
        <v>2235</v>
      </c>
      <c r="O264" s="356">
        <f t="shared" si="47"/>
        <v>2243</v>
      </c>
      <c r="P264" s="357">
        <f t="shared" si="48"/>
        <v>99.643334819438252</v>
      </c>
      <c r="Q264" s="211"/>
      <c r="R264" s="356"/>
      <c r="S264" s="357"/>
      <c r="T264" s="254"/>
      <c r="U264" s="356"/>
      <c r="V264" s="357"/>
    </row>
    <row r="265" spans="1:22">
      <c r="A265" s="142" t="s">
        <v>73</v>
      </c>
      <c r="B265" s="356">
        <v>483</v>
      </c>
      <c r="C265" s="356">
        <f t="shared" si="42"/>
        <v>423</v>
      </c>
      <c r="D265" s="357">
        <f t="shared" si="43"/>
        <v>114.18439716312055</v>
      </c>
      <c r="E265" s="356">
        <v>13</v>
      </c>
      <c r="F265" s="356">
        <v>11</v>
      </c>
      <c r="G265" s="357">
        <f t="shared" si="44"/>
        <v>118.18181818181819</v>
      </c>
      <c r="H265" s="356">
        <v>470</v>
      </c>
      <c r="I265" s="356">
        <v>412</v>
      </c>
      <c r="J265" s="357">
        <f t="shared" si="45"/>
        <v>114.07766990291262</v>
      </c>
      <c r="K265" s="356">
        <v>749</v>
      </c>
      <c r="L265" s="356">
        <v>759</v>
      </c>
      <c r="M265" s="357">
        <f t="shared" si="46"/>
        <v>98.682476943346515</v>
      </c>
      <c r="N265" s="356">
        <v>1232</v>
      </c>
      <c r="O265" s="356">
        <f t="shared" si="47"/>
        <v>1182</v>
      </c>
      <c r="P265" s="357">
        <f t="shared" si="48"/>
        <v>104.23011844331641</v>
      </c>
      <c r="Q265" s="211"/>
      <c r="R265" s="356"/>
      <c r="S265" s="357"/>
      <c r="T265" s="254"/>
      <c r="U265" s="356"/>
      <c r="V265" s="357"/>
    </row>
    <row r="266" spans="1:22">
      <c r="A266" s="142" t="s">
        <v>74</v>
      </c>
      <c r="B266" s="356">
        <v>167</v>
      </c>
      <c r="C266" s="356">
        <f t="shared" si="42"/>
        <v>180</v>
      </c>
      <c r="D266" s="357">
        <f t="shared" si="43"/>
        <v>92.777777777777771</v>
      </c>
      <c r="E266" s="356" t="s">
        <v>156</v>
      </c>
      <c r="F266" s="356">
        <v>9</v>
      </c>
      <c r="G266" s="357" t="s">
        <v>167</v>
      </c>
      <c r="H266" s="356">
        <v>156</v>
      </c>
      <c r="I266" s="356">
        <v>171</v>
      </c>
      <c r="J266" s="357">
        <f t="shared" si="45"/>
        <v>91.228070175438603</v>
      </c>
      <c r="K266" s="356">
        <v>55</v>
      </c>
      <c r="L266" s="356">
        <v>52</v>
      </c>
      <c r="M266" s="357">
        <f t="shared" si="46"/>
        <v>105.76923076923076</v>
      </c>
      <c r="N266" s="356">
        <v>222</v>
      </c>
      <c r="O266" s="356">
        <f t="shared" si="47"/>
        <v>232</v>
      </c>
      <c r="P266" s="357">
        <f t="shared" si="48"/>
        <v>95.689655172413794</v>
      </c>
      <c r="Q266" s="211"/>
      <c r="R266" s="356"/>
      <c r="S266" s="357"/>
      <c r="T266" s="254"/>
      <c r="U266" s="356"/>
      <c r="V266" s="357"/>
    </row>
    <row r="267" spans="1:22">
      <c r="A267" s="142" t="s">
        <v>75</v>
      </c>
      <c r="B267" s="356">
        <v>28471</v>
      </c>
      <c r="C267" s="356">
        <f t="shared" si="42"/>
        <v>27202</v>
      </c>
      <c r="D267" s="357">
        <f t="shared" si="43"/>
        <v>104.66509815454747</v>
      </c>
      <c r="E267" s="356">
        <v>1660</v>
      </c>
      <c r="F267" s="356">
        <v>1599</v>
      </c>
      <c r="G267" s="357">
        <f t="shared" si="44"/>
        <v>103.81488430268918</v>
      </c>
      <c r="H267" s="356">
        <v>26811</v>
      </c>
      <c r="I267" s="356">
        <v>25603</v>
      </c>
      <c r="J267" s="357">
        <f t="shared" si="45"/>
        <v>104.71819708627896</v>
      </c>
      <c r="K267" s="356">
        <v>35218</v>
      </c>
      <c r="L267" s="356">
        <v>33496</v>
      </c>
      <c r="M267" s="357">
        <f t="shared" si="46"/>
        <v>105.14091234774303</v>
      </c>
      <c r="N267" s="356">
        <v>63689</v>
      </c>
      <c r="O267" s="356">
        <f t="shared" si="47"/>
        <v>60698</v>
      </c>
      <c r="P267" s="357">
        <f t="shared" si="48"/>
        <v>104.92767471745361</v>
      </c>
      <c r="Q267" s="211"/>
      <c r="R267" s="356"/>
      <c r="S267" s="357"/>
      <c r="T267" s="254"/>
      <c r="U267" s="356"/>
      <c r="V267" s="357"/>
    </row>
    <row r="268" spans="1:22">
      <c r="A268" s="142" t="s">
        <v>76</v>
      </c>
      <c r="B268" s="356">
        <v>50419</v>
      </c>
      <c r="C268" s="356">
        <f t="shared" si="42"/>
        <v>45980</v>
      </c>
      <c r="D268" s="357">
        <f t="shared" si="43"/>
        <v>109.65419747716398</v>
      </c>
      <c r="E268" s="356">
        <v>1217</v>
      </c>
      <c r="F268" s="356">
        <v>817</v>
      </c>
      <c r="G268" s="357">
        <f t="shared" si="44"/>
        <v>148.95960832313341</v>
      </c>
      <c r="H268" s="356">
        <v>49202</v>
      </c>
      <c r="I268" s="356">
        <v>45163</v>
      </c>
      <c r="J268" s="357">
        <f t="shared" si="45"/>
        <v>108.94316143745986</v>
      </c>
      <c r="K268" s="356">
        <v>46227</v>
      </c>
      <c r="L268" s="356">
        <v>45012</v>
      </c>
      <c r="M268" s="357">
        <f t="shared" si="46"/>
        <v>102.69928019194882</v>
      </c>
      <c r="N268" s="356">
        <v>96646</v>
      </c>
      <c r="O268" s="356">
        <f t="shared" si="47"/>
        <v>90992</v>
      </c>
      <c r="P268" s="357">
        <f t="shared" si="48"/>
        <v>106.21373307543521</v>
      </c>
      <c r="Q268" s="211"/>
      <c r="R268" s="356"/>
      <c r="S268" s="357"/>
      <c r="T268" s="254"/>
      <c r="U268" s="356"/>
      <c r="V268" s="357"/>
    </row>
    <row r="269" spans="1:22">
      <c r="A269" s="142" t="s">
        <v>77</v>
      </c>
      <c r="B269" s="356">
        <v>161</v>
      </c>
      <c r="C269" s="356">
        <f t="shared" si="42"/>
        <v>144</v>
      </c>
      <c r="D269" s="357">
        <f t="shared" si="43"/>
        <v>111.80555555555556</v>
      </c>
      <c r="E269" s="356">
        <v>160</v>
      </c>
      <c r="F269" s="356">
        <v>127</v>
      </c>
      <c r="G269" s="357">
        <f t="shared" si="44"/>
        <v>125.98425196850394</v>
      </c>
      <c r="H269" s="356">
        <v>1</v>
      </c>
      <c r="I269" s="356">
        <v>17</v>
      </c>
      <c r="J269" s="357">
        <f t="shared" si="45"/>
        <v>5.8823529411764701</v>
      </c>
      <c r="K269" s="356">
        <v>11</v>
      </c>
      <c r="L269" s="356">
        <v>6</v>
      </c>
      <c r="M269" s="357">
        <f t="shared" si="46"/>
        <v>183.33333333333334</v>
      </c>
      <c r="N269" s="356">
        <v>172</v>
      </c>
      <c r="O269" s="356">
        <f t="shared" si="47"/>
        <v>150</v>
      </c>
      <c r="P269" s="357">
        <f t="shared" si="48"/>
        <v>114.66666666666667</v>
      </c>
      <c r="Q269" s="211"/>
      <c r="R269" s="356"/>
      <c r="S269" s="357"/>
      <c r="T269" s="254"/>
      <c r="U269" s="356"/>
      <c r="V269" s="357"/>
    </row>
    <row r="270" spans="1:22">
      <c r="A270" s="142" t="s">
        <v>78</v>
      </c>
      <c r="B270" s="356" t="s">
        <v>147</v>
      </c>
      <c r="C270" s="356">
        <f>I270</f>
        <v>11</v>
      </c>
      <c r="D270" s="357" t="s">
        <v>147</v>
      </c>
      <c r="E270" s="360" t="s">
        <v>147</v>
      </c>
      <c r="F270" s="360" t="s">
        <v>147</v>
      </c>
      <c r="G270" s="357" t="s">
        <v>147</v>
      </c>
      <c r="H270" s="356" t="s">
        <v>147</v>
      </c>
      <c r="I270" s="356">
        <v>11</v>
      </c>
      <c r="J270" s="357" t="s">
        <v>147</v>
      </c>
      <c r="K270" s="360" t="s">
        <v>147</v>
      </c>
      <c r="L270" s="356" t="s">
        <v>147</v>
      </c>
      <c r="M270" s="357" t="s">
        <v>147</v>
      </c>
      <c r="N270" s="356" t="s">
        <v>147</v>
      </c>
      <c r="O270" s="356">
        <f>C270</f>
        <v>11</v>
      </c>
      <c r="P270" s="357" t="s">
        <v>147</v>
      </c>
      <c r="Q270" s="211"/>
      <c r="R270" s="360"/>
      <c r="S270" s="360"/>
      <c r="T270" s="254"/>
      <c r="U270" s="356"/>
      <c r="V270" s="357"/>
    </row>
    <row r="271" spans="1:22">
      <c r="A271" s="142" t="s">
        <v>79</v>
      </c>
      <c r="B271" s="356">
        <v>29284</v>
      </c>
      <c r="C271" s="356">
        <f t="shared" si="42"/>
        <v>29251</v>
      </c>
      <c r="D271" s="357">
        <f t="shared" si="43"/>
        <v>100.11281665584083</v>
      </c>
      <c r="E271" s="356">
        <v>6581</v>
      </c>
      <c r="F271" s="356">
        <v>6435</v>
      </c>
      <c r="G271" s="357">
        <f t="shared" si="44"/>
        <v>102.26884226884228</v>
      </c>
      <c r="H271" s="356">
        <v>22703</v>
      </c>
      <c r="I271" s="356">
        <v>22816</v>
      </c>
      <c r="J271" s="357">
        <f t="shared" si="45"/>
        <v>99.5047335203366</v>
      </c>
      <c r="K271" s="356">
        <v>11636</v>
      </c>
      <c r="L271" s="356">
        <v>10287</v>
      </c>
      <c r="M271" s="357">
        <f t="shared" si="46"/>
        <v>113.11363857295615</v>
      </c>
      <c r="N271" s="356">
        <v>40920</v>
      </c>
      <c r="O271" s="356">
        <f t="shared" si="47"/>
        <v>39538</v>
      </c>
      <c r="P271" s="357">
        <f t="shared" si="48"/>
        <v>103.49537154130203</v>
      </c>
      <c r="Q271" s="211"/>
      <c r="R271" s="356"/>
      <c r="S271" s="357"/>
      <c r="T271" s="254"/>
      <c r="U271" s="356"/>
      <c r="V271" s="357"/>
    </row>
    <row r="272" spans="1:22">
      <c r="A272" s="139" t="s">
        <v>80</v>
      </c>
      <c r="B272" s="356">
        <v>548</v>
      </c>
      <c r="C272" s="356">
        <f t="shared" si="42"/>
        <v>563</v>
      </c>
      <c r="D272" s="357">
        <f t="shared" si="43"/>
        <v>97.33570159857905</v>
      </c>
      <c r="E272" s="360" t="s">
        <v>147</v>
      </c>
      <c r="F272" s="356">
        <v>14</v>
      </c>
      <c r="G272" s="357" t="s">
        <v>147</v>
      </c>
      <c r="H272" s="356">
        <v>548</v>
      </c>
      <c r="I272" s="356">
        <v>549</v>
      </c>
      <c r="J272" s="357">
        <f t="shared" si="45"/>
        <v>99.817850637522767</v>
      </c>
      <c r="K272" s="356">
        <v>33</v>
      </c>
      <c r="L272" s="356">
        <v>48</v>
      </c>
      <c r="M272" s="357">
        <f t="shared" si="46"/>
        <v>68.75</v>
      </c>
      <c r="N272" s="356">
        <v>581</v>
      </c>
      <c r="O272" s="356">
        <f t="shared" si="47"/>
        <v>611</v>
      </c>
      <c r="P272" s="357">
        <f t="shared" si="48"/>
        <v>95.090016366612105</v>
      </c>
      <c r="Q272" s="211"/>
      <c r="R272" s="356"/>
      <c r="S272" s="357"/>
      <c r="T272" s="254"/>
      <c r="U272" s="356"/>
      <c r="V272" s="357"/>
    </row>
    <row r="273" spans="1:22" s="287" customFormat="1" ht="15" customHeight="1">
      <c r="A273" s="143" t="s">
        <v>81</v>
      </c>
      <c r="B273" s="362">
        <v>234</v>
      </c>
      <c r="C273" s="362">
        <f t="shared" si="42"/>
        <v>232</v>
      </c>
      <c r="D273" s="363">
        <f t="shared" si="43"/>
        <v>100.86206896551725</v>
      </c>
      <c r="E273" s="362" t="s">
        <v>156</v>
      </c>
      <c r="F273" s="362">
        <v>100</v>
      </c>
      <c r="G273" s="363" t="s">
        <v>167</v>
      </c>
      <c r="H273" s="362">
        <v>142</v>
      </c>
      <c r="I273" s="362">
        <v>132</v>
      </c>
      <c r="J273" s="363">
        <f t="shared" si="45"/>
        <v>107.57575757575756</v>
      </c>
      <c r="K273" s="362">
        <v>62</v>
      </c>
      <c r="L273" s="362">
        <v>53</v>
      </c>
      <c r="M273" s="363">
        <f t="shared" si="46"/>
        <v>116.98113207547169</v>
      </c>
      <c r="N273" s="362">
        <v>296</v>
      </c>
      <c r="O273" s="362">
        <f t="shared" si="47"/>
        <v>285</v>
      </c>
      <c r="P273" s="363">
        <f t="shared" si="48"/>
        <v>103.85964912280701</v>
      </c>
      <c r="Q273" s="211"/>
      <c r="R273" s="356"/>
      <c r="S273" s="357"/>
      <c r="T273" s="254"/>
      <c r="U273" s="356"/>
      <c r="V273" s="357"/>
    </row>
    <row r="274" spans="1:22" s="287" customFormat="1" ht="15" customHeight="1">
      <c r="A274" s="142"/>
      <c r="B274" s="284"/>
      <c r="C274" s="284"/>
      <c r="D274" s="292"/>
      <c r="E274" s="284"/>
      <c r="F274" s="284"/>
      <c r="G274" s="285"/>
      <c r="H274" s="284"/>
      <c r="I274" s="284"/>
      <c r="J274" s="285"/>
      <c r="K274" s="284"/>
      <c r="L274" s="284"/>
      <c r="M274" s="285"/>
      <c r="N274" s="284"/>
      <c r="O274" s="284"/>
      <c r="P274" s="285"/>
      <c r="Q274" s="211"/>
      <c r="T274" s="298"/>
    </row>
    <row r="275" spans="1:22">
      <c r="A275" s="142"/>
      <c r="B275" s="45"/>
      <c r="C275" s="93"/>
      <c r="D275" s="45"/>
      <c r="E275" s="41"/>
      <c r="F275" s="211"/>
      <c r="G275" s="45"/>
      <c r="H275" s="41"/>
      <c r="I275" s="297"/>
      <c r="J275" s="45"/>
      <c r="K275" s="41"/>
      <c r="L275" s="211"/>
      <c r="M275" s="45"/>
      <c r="N275" s="45"/>
      <c r="O275" s="296"/>
      <c r="P275" s="45"/>
      <c r="Q275" s="211"/>
    </row>
    <row r="276" spans="1:22">
      <c r="A276" s="464" t="s">
        <v>187</v>
      </c>
      <c r="B276" s="464"/>
      <c r="C276" s="464"/>
      <c r="D276" s="464"/>
      <c r="E276" s="464"/>
      <c r="F276" s="464"/>
      <c r="G276" s="464"/>
      <c r="H276" s="464"/>
      <c r="I276" s="464"/>
      <c r="J276" s="464"/>
      <c r="K276" s="464"/>
      <c r="L276" s="464"/>
      <c r="M276" s="464"/>
      <c r="N276" s="464"/>
      <c r="O276" s="464"/>
      <c r="P276" s="464"/>
      <c r="Q276" s="211"/>
    </row>
    <row r="277" spans="1:22" ht="17.25" customHeight="1">
      <c r="A277" s="95"/>
      <c r="B277" s="95"/>
      <c r="C277" s="95"/>
      <c r="D277" s="95"/>
      <c r="E277" s="95"/>
      <c r="F277" s="95"/>
      <c r="G277" s="95"/>
      <c r="H277" s="95"/>
      <c r="I277" s="95"/>
      <c r="J277" s="95"/>
      <c r="K277" s="95"/>
      <c r="L277" s="95"/>
      <c r="P277" s="96" t="s">
        <v>102</v>
      </c>
    </row>
    <row r="278" spans="1:22" ht="12.75" customHeight="1">
      <c r="A278" s="423"/>
      <c r="B278" s="413" t="s">
        <v>113</v>
      </c>
      <c r="C278" s="413"/>
      <c r="D278" s="413"/>
      <c r="E278" s="414" t="s">
        <v>59</v>
      </c>
      <c r="F278" s="415"/>
      <c r="G278" s="415"/>
      <c r="H278" s="415"/>
      <c r="I278" s="415"/>
      <c r="J278" s="415"/>
      <c r="K278" s="417" t="s">
        <v>120</v>
      </c>
      <c r="L278" s="418"/>
      <c r="M278" s="419"/>
      <c r="N278" s="413" t="s">
        <v>60</v>
      </c>
      <c r="O278" s="413"/>
      <c r="P278" s="414"/>
    </row>
    <row r="279" spans="1:22" ht="45.75" customHeight="1">
      <c r="A279" s="423"/>
      <c r="B279" s="413"/>
      <c r="C279" s="413"/>
      <c r="D279" s="413"/>
      <c r="E279" s="413" t="s">
        <v>58</v>
      </c>
      <c r="F279" s="413"/>
      <c r="G279" s="413"/>
      <c r="H279" s="413" t="s">
        <v>57</v>
      </c>
      <c r="I279" s="413"/>
      <c r="J279" s="413"/>
      <c r="K279" s="420"/>
      <c r="L279" s="421"/>
      <c r="M279" s="422"/>
      <c r="N279" s="413"/>
      <c r="O279" s="413"/>
      <c r="P279" s="414"/>
      <c r="Q279" s="211"/>
    </row>
    <row r="280" spans="1:22" ht="36" customHeight="1">
      <c r="A280" s="423"/>
      <c r="B280" s="342" t="s">
        <v>210</v>
      </c>
      <c r="C280" s="342" t="s">
        <v>139</v>
      </c>
      <c r="D280" s="191" t="s">
        <v>211</v>
      </c>
      <c r="E280" s="342" t="s">
        <v>210</v>
      </c>
      <c r="F280" s="342" t="s">
        <v>139</v>
      </c>
      <c r="G280" s="191" t="s">
        <v>211</v>
      </c>
      <c r="H280" s="342" t="s">
        <v>210</v>
      </c>
      <c r="I280" s="342" t="s">
        <v>139</v>
      </c>
      <c r="J280" s="191" t="s">
        <v>211</v>
      </c>
      <c r="K280" s="342" t="s">
        <v>210</v>
      </c>
      <c r="L280" s="342" t="s">
        <v>139</v>
      </c>
      <c r="M280" s="191" t="s">
        <v>211</v>
      </c>
      <c r="N280" s="342" t="s">
        <v>210</v>
      </c>
      <c r="O280" s="342" t="s">
        <v>139</v>
      </c>
      <c r="P280" s="210" t="s">
        <v>211</v>
      </c>
      <c r="Q280" s="211"/>
    </row>
    <row r="281" spans="1:22">
      <c r="A281" s="44" t="s">
        <v>64</v>
      </c>
      <c r="B281" s="356">
        <v>41665725</v>
      </c>
      <c r="C281" s="356">
        <f>F281+I281</f>
        <v>38367342</v>
      </c>
      <c r="D281" s="357">
        <f>B281/C281%</f>
        <v>108.5968504151265</v>
      </c>
      <c r="E281" s="356">
        <v>41051961</v>
      </c>
      <c r="F281" s="356">
        <v>37823093</v>
      </c>
      <c r="G281" s="357">
        <f>E281/F281%</f>
        <v>108.53676350582963</v>
      </c>
      <c r="H281" s="356">
        <v>613764</v>
      </c>
      <c r="I281" s="356">
        <v>544249</v>
      </c>
      <c r="J281" s="357">
        <f>H281/I281%</f>
        <v>112.772646343861</v>
      </c>
      <c r="K281" s="356">
        <v>6954233</v>
      </c>
      <c r="L281" s="356">
        <v>7114599</v>
      </c>
      <c r="M281" s="357">
        <f>K281/L281%</f>
        <v>97.745958697039697</v>
      </c>
      <c r="N281" s="356">
        <v>48619958</v>
      </c>
      <c r="O281" s="356">
        <f>C281+L281</f>
        <v>45481941</v>
      </c>
      <c r="P281" s="357">
        <f>N281/O281%</f>
        <v>106.89947907016546</v>
      </c>
      <c r="Q281" s="211"/>
      <c r="R281" s="356"/>
      <c r="S281" s="357"/>
      <c r="T281" s="254"/>
      <c r="U281" s="356"/>
      <c r="V281" s="357"/>
    </row>
    <row r="282" spans="1:22">
      <c r="A282" s="137" t="s">
        <v>65</v>
      </c>
      <c r="B282" s="356">
        <v>1289119</v>
      </c>
      <c r="C282" s="356">
        <f t="shared" ref="C282:C301" si="49">F282+I282</f>
        <v>1248752</v>
      </c>
      <c r="D282" s="357">
        <f t="shared" ref="D282:D301" si="50">B282/C282%</f>
        <v>103.2325874152754</v>
      </c>
      <c r="E282" s="356">
        <v>1271698</v>
      </c>
      <c r="F282" s="356">
        <v>1235390</v>
      </c>
      <c r="G282" s="357">
        <f t="shared" ref="G282:G301" si="51">E282/F282%</f>
        <v>102.93899092594242</v>
      </c>
      <c r="H282" s="356">
        <v>17421</v>
      </c>
      <c r="I282" s="356">
        <v>13362</v>
      </c>
      <c r="J282" s="357">
        <f t="shared" ref="J282:J301" si="52">H282/I282%</f>
        <v>130.37718904355634</v>
      </c>
      <c r="K282" s="356">
        <v>367683</v>
      </c>
      <c r="L282" s="356">
        <v>350101</v>
      </c>
      <c r="M282" s="357">
        <f t="shared" ref="M282:M301" si="53">K282/L282%</f>
        <v>105.02197937166703</v>
      </c>
      <c r="N282" s="356">
        <v>1656802</v>
      </c>
      <c r="O282" s="356">
        <f t="shared" ref="O282:O301" si="54">C282+L282</f>
        <v>1598853</v>
      </c>
      <c r="P282" s="357">
        <f t="shared" ref="P282:P301" si="55">N282/O282%</f>
        <v>103.62441074945602</v>
      </c>
      <c r="Q282" s="211"/>
      <c r="R282" s="356"/>
      <c r="S282" s="357"/>
      <c r="T282" s="254"/>
      <c r="U282" s="356"/>
      <c r="V282" s="357"/>
    </row>
    <row r="283" spans="1:22">
      <c r="A283" s="142" t="s">
        <v>66</v>
      </c>
      <c r="B283" s="356">
        <v>9118507</v>
      </c>
      <c r="C283" s="356">
        <f t="shared" si="49"/>
        <v>8337084</v>
      </c>
      <c r="D283" s="357">
        <f t="shared" si="50"/>
        <v>109.37285746431246</v>
      </c>
      <c r="E283" s="356">
        <v>9113864</v>
      </c>
      <c r="F283" s="356">
        <v>8333341</v>
      </c>
      <c r="G283" s="357">
        <f t="shared" si="51"/>
        <v>109.366267383034</v>
      </c>
      <c r="H283" s="356">
        <v>4643</v>
      </c>
      <c r="I283" s="356">
        <v>3743</v>
      </c>
      <c r="J283" s="357">
        <f t="shared" si="52"/>
        <v>124.04488378306172</v>
      </c>
      <c r="K283" s="356">
        <v>709751</v>
      </c>
      <c r="L283" s="356">
        <v>739658</v>
      </c>
      <c r="M283" s="357">
        <f t="shared" si="53"/>
        <v>95.956644827744711</v>
      </c>
      <c r="N283" s="356">
        <v>9828258</v>
      </c>
      <c r="O283" s="356">
        <f t="shared" si="54"/>
        <v>9076742</v>
      </c>
      <c r="P283" s="357">
        <f t="shared" si="55"/>
        <v>108.2795787299011</v>
      </c>
      <c r="Q283" s="211"/>
      <c r="R283" s="356"/>
      <c r="S283" s="357"/>
      <c r="T283" s="254"/>
      <c r="U283" s="356"/>
      <c r="V283" s="357"/>
    </row>
    <row r="284" spans="1:22">
      <c r="A284" s="142" t="s">
        <v>67</v>
      </c>
      <c r="B284" s="356">
        <v>851607</v>
      </c>
      <c r="C284" s="356">
        <f t="shared" si="49"/>
        <v>741660</v>
      </c>
      <c r="D284" s="357">
        <f t="shared" si="50"/>
        <v>114.82444786020548</v>
      </c>
      <c r="E284" s="356">
        <v>835808</v>
      </c>
      <c r="F284" s="356">
        <v>722911</v>
      </c>
      <c r="G284" s="357">
        <f t="shared" si="51"/>
        <v>115.6169984963571</v>
      </c>
      <c r="H284" s="356">
        <v>15799</v>
      </c>
      <c r="I284" s="356">
        <v>18749</v>
      </c>
      <c r="J284" s="357">
        <f t="shared" si="52"/>
        <v>84.265827510800577</v>
      </c>
      <c r="K284" s="356">
        <v>394100</v>
      </c>
      <c r="L284" s="356">
        <v>402815</v>
      </c>
      <c r="M284" s="357">
        <f t="shared" si="53"/>
        <v>97.836475801546612</v>
      </c>
      <c r="N284" s="356">
        <v>1245707</v>
      </c>
      <c r="O284" s="356">
        <f t="shared" si="54"/>
        <v>1144475</v>
      </c>
      <c r="P284" s="357">
        <f t="shared" si="55"/>
        <v>108.8452784027611</v>
      </c>
      <c r="Q284" s="211"/>
      <c r="R284" s="356"/>
      <c r="S284" s="357"/>
      <c r="T284" s="254"/>
      <c r="U284" s="356"/>
      <c r="V284" s="357"/>
    </row>
    <row r="285" spans="1:22">
      <c r="A285" s="142" t="s">
        <v>68</v>
      </c>
      <c r="B285" s="356">
        <v>9633416</v>
      </c>
      <c r="C285" s="356">
        <f t="shared" si="49"/>
        <v>9343830</v>
      </c>
      <c r="D285" s="357">
        <f t="shared" si="50"/>
        <v>103.09922162539344</v>
      </c>
      <c r="E285" s="356">
        <v>9541186</v>
      </c>
      <c r="F285" s="356">
        <v>9321113</v>
      </c>
      <c r="G285" s="357">
        <f t="shared" si="51"/>
        <v>102.36101632927311</v>
      </c>
      <c r="H285" s="356">
        <v>92230</v>
      </c>
      <c r="I285" s="356">
        <v>22717</v>
      </c>
      <c r="J285" s="357">
        <f t="shared" si="52"/>
        <v>405.9955099705067</v>
      </c>
      <c r="K285" s="356">
        <v>404906</v>
      </c>
      <c r="L285" s="356">
        <v>339486</v>
      </c>
      <c r="M285" s="357">
        <f t="shared" si="53"/>
        <v>119.27030864306627</v>
      </c>
      <c r="N285" s="356">
        <v>10038322</v>
      </c>
      <c r="O285" s="356">
        <f t="shared" si="54"/>
        <v>9683316</v>
      </c>
      <c r="P285" s="357">
        <f t="shared" si="55"/>
        <v>103.66616146782775</v>
      </c>
      <c r="Q285" s="211"/>
      <c r="R285" s="356"/>
      <c r="S285" s="357"/>
      <c r="T285" s="254"/>
      <c r="U285" s="356"/>
      <c r="V285" s="357"/>
    </row>
    <row r="286" spans="1:22">
      <c r="A286" s="142" t="s">
        <v>69</v>
      </c>
      <c r="B286" s="356">
        <v>217752</v>
      </c>
      <c r="C286" s="356">
        <f t="shared" si="49"/>
        <v>168536</v>
      </c>
      <c r="D286" s="357">
        <f t="shared" si="50"/>
        <v>129.20206958750654</v>
      </c>
      <c r="E286" s="360" t="s">
        <v>156</v>
      </c>
      <c r="F286" s="356">
        <v>165218</v>
      </c>
      <c r="G286" s="357" t="s">
        <v>167</v>
      </c>
      <c r="H286" s="356">
        <v>3069</v>
      </c>
      <c r="I286" s="356">
        <v>3318</v>
      </c>
      <c r="J286" s="357">
        <f t="shared" si="52"/>
        <v>92.495479204339958</v>
      </c>
      <c r="K286" s="356">
        <v>23402</v>
      </c>
      <c r="L286" s="356">
        <v>28988</v>
      </c>
      <c r="M286" s="357">
        <f t="shared" si="53"/>
        <v>80.729957223678767</v>
      </c>
      <c r="N286" s="356">
        <v>241154</v>
      </c>
      <c r="O286" s="356">
        <f t="shared" si="54"/>
        <v>197524</v>
      </c>
      <c r="P286" s="357">
        <f t="shared" si="55"/>
        <v>122.08845507381382</v>
      </c>
      <c r="Q286" s="211"/>
      <c r="R286" s="356"/>
      <c r="S286" s="357"/>
      <c r="T286" s="254"/>
      <c r="U286" s="356"/>
      <c r="V286" s="357"/>
    </row>
    <row r="287" spans="1:22">
      <c r="A287" s="142" t="s">
        <v>70</v>
      </c>
      <c r="B287" s="356">
        <v>981569</v>
      </c>
      <c r="C287" s="356">
        <f t="shared" si="49"/>
        <v>847888</v>
      </c>
      <c r="D287" s="357">
        <f t="shared" si="50"/>
        <v>115.76635121619837</v>
      </c>
      <c r="E287" s="356">
        <v>957677</v>
      </c>
      <c r="F287" s="356">
        <v>823106</v>
      </c>
      <c r="G287" s="357">
        <f t="shared" si="51"/>
        <v>116.34917009473871</v>
      </c>
      <c r="H287" s="356">
        <v>23892</v>
      </c>
      <c r="I287" s="356">
        <v>24782</v>
      </c>
      <c r="J287" s="357">
        <f t="shared" si="52"/>
        <v>96.408683722056338</v>
      </c>
      <c r="K287" s="356">
        <v>257593</v>
      </c>
      <c r="L287" s="356">
        <v>260747</v>
      </c>
      <c r="M287" s="357">
        <f t="shared" si="53"/>
        <v>98.790398355494034</v>
      </c>
      <c r="N287" s="356">
        <v>1239162</v>
      </c>
      <c r="O287" s="356">
        <f t="shared" si="54"/>
        <v>1108635</v>
      </c>
      <c r="P287" s="357">
        <f t="shared" si="55"/>
        <v>111.77366761828735</v>
      </c>
      <c r="Q287" s="211"/>
      <c r="R287" s="356"/>
      <c r="S287" s="357"/>
      <c r="T287" s="254"/>
      <c r="U287" s="356"/>
      <c r="V287" s="357"/>
    </row>
    <row r="288" spans="1:22">
      <c r="A288" s="142" t="s">
        <v>71</v>
      </c>
      <c r="B288" s="356">
        <v>1611583</v>
      </c>
      <c r="C288" s="356">
        <f t="shared" si="49"/>
        <v>1196960</v>
      </c>
      <c r="D288" s="357">
        <f t="shared" si="50"/>
        <v>134.63967049859644</v>
      </c>
      <c r="E288" s="356">
        <v>1554588</v>
      </c>
      <c r="F288" s="356">
        <v>1138417</v>
      </c>
      <c r="G288" s="357">
        <f t="shared" si="51"/>
        <v>136.55699097957952</v>
      </c>
      <c r="H288" s="356">
        <v>56995</v>
      </c>
      <c r="I288" s="356">
        <v>58543</v>
      </c>
      <c r="J288" s="357">
        <f t="shared" si="52"/>
        <v>97.355789761371994</v>
      </c>
      <c r="K288" s="356">
        <v>736687</v>
      </c>
      <c r="L288" s="356">
        <v>783340</v>
      </c>
      <c r="M288" s="357">
        <f t="shared" si="53"/>
        <v>94.044348558735678</v>
      </c>
      <c r="N288" s="356">
        <v>2348270</v>
      </c>
      <c r="O288" s="356">
        <f t="shared" si="54"/>
        <v>1980300</v>
      </c>
      <c r="P288" s="357">
        <f t="shared" si="55"/>
        <v>118.58152805130536</v>
      </c>
      <c r="Q288" s="211"/>
      <c r="R288" s="356"/>
      <c r="S288" s="357"/>
      <c r="T288" s="254"/>
      <c r="U288" s="356"/>
      <c r="V288" s="357"/>
    </row>
    <row r="289" spans="1:22">
      <c r="A289" s="142" t="s">
        <v>72</v>
      </c>
      <c r="B289" s="356">
        <v>1441813</v>
      </c>
      <c r="C289" s="356">
        <f t="shared" si="49"/>
        <v>1480446</v>
      </c>
      <c r="D289" s="357">
        <f t="shared" si="50"/>
        <v>97.390448554016842</v>
      </c>
      <c r="E289" s="356">
        <v>1416107</v>
      </c>
      <c r="F289" s="356">
        <v>1449789</v>
      </c>
      <c r="G289" s="357">
        <f t="shared" si="51"/>
        <v>97.676765377582541</v>
      </c>
      <c r="H289" s="356">
        <v>25706</v>
      </c>
      <c r="I289" s="356">
        <v>30657</v>
      </c>
      <c r="J289" s="357">
        <f t="shared" si="52"/>
        <v>83.850344130214964</v>
      </c>
      <c r="K289" s="356">
        <v>403608</v>
      </c>
      <c r="L289" s="356">
        <v>405558</v>
      </c>
      <c r="M289" s="357">
        <f t="shared" si="53"/>
        <v>99.519180980279032</v>
      </c>
      <c r="N289" s="356">
        <v>1845421</v>
      </c>
      <c r="O289" s="356">
        <f t="shared" si="54"/>
        <v>1886004</v>
      </c>
      <c r="P289" s="357">
        <f t="shared" si="55"/>
        <v>97.848201806570927</v>
      </c>
      <c r="Q289" s="211"/>
      <c r="R289" s="356"/>
      <c r="S289" s="357"/>
      <c r="T289" s="254"/>
      <c r="U289" s="356"/>
      <c r="V289" s="357"/>
    </row>
    <row r="290" spans="1:22">
      <c r="A290" s="142" t="s">
        <v>73</v>
      </c>
      <c r="B290" s="356">
        <v>3222175</v>
      </c>
      <c r="C290" s="356">
        <f t="shared" si="49"/>
        <v>3195061</v>
      </c>
      <c r="D290" s="357">
        <f t="shared" si="50"/>
        <v>100.84862229547417</v>
      </c>
      <c r="E290" s="356">
        <v>3192453</v>
      </c>
      <c r="F290" s="356">
        <v>3161029</v>
      </c>
      <c r="G290" s="357">
        <f t="shared" si="51"/>
        <v>100.99410666589898</v>
      </c>
      <c r="H290" s="356">
        <v>29722</v>
      </c>
      <c r="I290" s="356">
        <v>34032</v>
      </c>
      <c r="J290" s="357">
        <f t="shared" si="52"/>
        <v>87.335448989186645</v>
      </c>
      <c r="K290" s="356">
        <v>250674</v>
      </c>
      <c r="L290" s="356">
        <v>244717</v>
      </c>
      <c r="M290" s="357">
        <f t="shared" si="53"/>
        <v>102.43424036744484</v>
      </c>
      <c r="N290" s="356">
        <v>3472849</v>
      </c>
      <c r="O290" s="356">
        <f t="shared" si="54"/>
        <v>3439778</v>
      </c>
      <c r="P290" s="357">
        <f t="shared" si="55"/>
        <v>100.96142832473491</v>
      </c>
      <c r="Q290" s="211"/>
      <c r="R290" s="356"/>
      <c r="S290" s="357"/>
      <c r="T290" s="254"/>
      <c r="U290" s="356"/>
      <c r="V290" s="357"/>
    </row>
    <row r="291" spans="1:22">
      <c r="A291" s="142" t="s">
        <v>74</v>
      </c>
      <c r="B291" s="356">
        <v>2229503</v>
      </c>
      <c r="C291" s="356">
        <f t="shared" si="49"/>
        <v>2251522</v>
      </c>
      <c r="D291" s="357">
        <f t="shared" si="50"/>
        <v>99.022039313850797</v>
      </c>
      <c r="E291" s="356">
        <v>2219145</v>
      </c>
      <c r="F291" s="356">
        <v>2238624</v>
      </c>
      <c r="G291" s="357">
        <f t="shared" si="51"/>
        <v>99.129867275612156</v>
      </c>
      <c r="H291" s="356">
        <v>10358</v>
      </c>
      <c r="I291" s="356">
        <v>12898</v>
      </c>
      <c r="J291" s="357">
        <f t="shared" si="52"/>
        <v>80.30702434485967</v>
      </c>
      <c r="K291" s="356">
        <v>631059</v>
      </c>
      <c r="L291" s="356">
        <v>722428</v>
      </c>
      <c r="M291" s="357">
        <f t="shared" si="53"/>
        <v>87.352511253716642</v>
      </c>
      <c r="N291" s="356">
        <v>2860562</v>
      </c>
      <c r="O291" s="356">
        <f t="shared" si="54"/>
        <v>2973950</v>
      </c>
      <c r="P291" s="357">
        <f t="shared" si="55"/>
        <v>96.187292994166015</v>
      </c>
      <c r="Q291" s="211"/>
      <c r="R291" s="356"/>
      <c r="S291" s="357"/>
      <c r="T291" s="254"/>
      <c r="U291" s="356"/>
      <c r="V291" s="357"/>
    </row>
    <row r="292" spans="1:22">
      <c r="A292" s="142" t="s">
        <v>75</v>
      </c>
      <c r="B292" s="356">
        <v>14718</v>
      </c>
      <c r="C292" s="356">
        <f t="shared" si="49"/>
        <v>16218</v>
      </c>
      <c r="D292" s="357">
        <f t="shared" si="50"/>
        <v>90.751017388087305</v>
      </c>
      <c r="E292" s="356" t="s">
        <v>156</v>
      </c>
      <c r="F292" s="356">
        <v>5337</v>
      </c>
      <c r="G292" s="357" t="s">
        <v>167</v>
      </c>
      <c r="H292" s="356">
        <v>10460</v>
      </c>
      <c r="I292" s="356">
        <v>10881</v>
      </c>
      <c r="J292" s="357">
        <f t="shared" si="52"/>
        <v>96.130870324418709</v>
      </c>
      <c r="K292" s="356">
        <v>107480</v>
      </c>
      <c r="L292" s="356">
        <v>108040</v>
      </c>
      <c r="M292" s="357">
        <f t="shared" si="53"/>
        <v>99.481673454276191</v>
      </c>
      <c r="N292" s="356">
        <v>122198</v>
      </c>
      <c r="O292" s="356">
        <f t="shared" si="54"/>
        <v>124258</v>
      </c>
      <c r="P292" s="357">
        <f t="shared" si="55"/>
        <v>98.342159056157357</v>
      </c>
      <c r="Q292" s="211"/>
      <c r="R292" s="356"/>
      <c r="S292" s="357"/>
      <c r="T292" s="254"/>
      <c r="U292" s="356"/>
      <c r="V292" s="357"/>
    </row>
    <row r="293" spans="1:22">
      <c r="A293" s="142" t="s">
        <v>76</v>
      </c>
      <c r="B293" s="356">
        <v>1504621</v>
      </c>
      <c r="C293" s="356">
        <f t="shared" si="49"/>
        <v>898873</v>
      </c>
      <c r="D293" s="357">
        <f t="shared" si="50"/>
        <v>167.38972023856542</v>
      </c>
      <c r="E293" s="356">
        <v>1502925</v>
      </c>
      <c r="F293" s="356">
        <v>897160</v>
      </c>
      <c r="G293" s="357">
        <f t="shared" si="51"/>
        <v>167.52028623656872</v>
      </c>
      <c r="H293" s="356">
        <v>1696</v>
      </c>
      <c r="I293" s="356">
        <v>1713</v>
      </c>
      <c r="J293" s="357">
        <f t="shared" si="52"/>
        <v>99.007589025102163</v>
      </c>
      <c r="K293" s="356">
        <v>14571</v>
      </c>
      <c r="L293" s="356">
        <v>14938</v>
      </c>
      <c r="M293" s="357">
        <f t="shared" si="53"/>
        <v>97.543178471013519</v>
      </c>
      <c r="N293" s="356">
        <v>1519192</v>
      </c>
      <c r="O293" s="356">
        <f t="shared" si="54"/>
        <v>913811</v>
      </c>
      <c r="P293" s="357">
        <f t="shared" si="55"/>
        <v>166.24794404969956</v>
      </c>
      <c r="Q293" s="211"/>
      <c r="R293" s="356"/>
      <c r="S293" s="357"/>
      <c r="T293" s="254"/>
      <c r="U293" s="356"/>
      <c r="V293" s="357"/>
    </row>
    <row r="294" spans="1:22">
      <c r="A294" s="142" t="s">
        <v>77</v>
      </c>
      <c r="B294" s="356">
        <v>1447489</v>
      </c>
      <c r="C294" s="356">
        <f t="shared" si="49"/>
        <v>833326</v>
      </c>
      <c r="D294" s="357">
        <f t="shared" si="50"/>
        <v>173.70020856183535</v>
      </c>
      <c r="E294" s="356">
        <v>1400723</v>
      </c>
      <c r="F294" s="356">
        <v>798062</v>
      </c>
      <c r="G294" s="357">
        <f t="shared" si="51"/>
        <v>175.51556144760684</v>
      </c>
      <c r="H294" s="356">
        <v>46766</v>
      </c>
      <c r="I294" s="356">
        <v>35264</v>
      </c>
      <c r="J294" s="357">
        <f t="shared" si="52"/>
        <v>132.616833030853</v>
      </c>
      <c r="K294" s="356">
        <v>226849</v>
      </c>
      <c r="L294" s="356">
        <v>231819</v>
      </c>
      <c r="M294" s="357">
        <f t="shared" si="53"/>
        <v>97.856085998127853</v>
      </c>
      <c r="N294" s="356">
        <v>1674338</v>
      </c>
      <c r="O294" s="356">
        <f t="shared" si="54"/>
        <v>1065145</v>
      </c>
      <c r="P294" s="357">
        <f t="shared" si="55"/>
        <v>157.19343375784516</v>
      </c>
      <c r="Q294" s="211"/>
      <c r="R294" s="356"/>
      <c r="S294" s="357"/>
      <c r="T294" s="254"/>
      <c r="U294" s="356"/>
      <c r="V294" s="357"/>
    </row>
    <row r="295" spans="1:22">
      <c r="A295" s="142" t="s">
        <v>78</v>
      </c>
      <c r="B295" s="356">
        <v>3000448</v>
      </c>
      <c r="C295" s="356">
        <f t="shared" si="49"/>
        <v>2583544</v>
      </c>
      <c r="D295" s="357">
        <f t="shared" si="50"/>
        <v>116.13690341639237</v>
      </c>
      <c r="E295" s="356">
        <v>2992151</v>
      </c>
      <c r="F295" s="356">
        <v>2560739</v>
      </c>
      <c r="G295" s="357">
        <f t="shared" si="51"/>
        <v>116.84716794644046</v>
      </c>
      <c r="H295" s="356">
        <v>8297</v>
      </c>
      <c r="I295" s="356">
        <v>22805</v>
      </c>
      <c r="J295" s="357">
        <f t="shared" si="52"/>
        <v>36.382372286779216</v>
      </c>
      <c r="K295" s="356">
        <v>762592</v>
      </c>
      <c r="L295" s="356">
        <v>733708</v>
      </c>
      <c r="M295" s="357">
        <f t="shared" si="53"/>
        <v>103.93671596875051</v>
      </c>
      <c r="N295" s="356">
        <v>3763040</v>
      </c>
      <c r="O295" s="356">
        <f t="shared" si="54"/>
        <v>3317252</v>
      </c>
      <c r="P295" s="357">
        <f t="shared" si="55"/>
        <v>113.4384725670525</v>
      </c>
      <c r="Q295" s="211"/>
      <c r="R295" s="356"/>
      <c r="S295" s="357"/>
      <c r="T295" s="254"/>
      <c r="U295" s="356"/>
      <c r="V295" s="357"/>
    </row>
    <row r="296" spans="1:22">
      <c r="A296" s="142" t="s">
        <v>79</v>
      </c>
      <c r="B296" s="356">
        <v>1031747</v>
      </c>
      <c r="C296" s="356">
        <f t="shared" si="49"/>
        <v>1067092</v>
      </c>
      <c r="D296" s="357">
        <f t="shared" si="50"/>
        <v>96.687727018851234</v>
      </c>
      <c r="E296" s="356">
        <v>806072</v>
      </c>
      <c r="F296" s="356">
        <v>878612</v>
      </c>
      <c r="G296" s="357">
        <f t="shared" si="51"/>
        <v>91.743795896254539</v>
      </c>
      <c r="H296" s="356">
        <v>225675</v>
      </c>
      <c r="I296" s="356">
        <v>188480</v>
      </c>
      <c r="J296" s="357">
        <f t="shared" si="52"/>
        <v>119.73418930390493</v>
      </c>
      <c r="K296" s="356">
        <v>1211514</v>
      </c>
      <c r="L296" s="356">
        <v>1199973</v>
      </c>
      <c r="M296" s="357">
        <f t="shared" si="53"/>
        <v>100.96177163986189</v>
      </c>
      <c r="N296" s="356">
        <v>2243261</v>
      </c>
      <c r="O296" s="356">
        <f t="shared" si="54"/>
        <v>2267065</v>
      </c>
      <c r="P296" s="357">
        <f t="shared" si="55"/>
        <v>98.950008050055899</v>
      </c>
      <c r="Q296" s="211"/>
      <c r="R296" s="356"/>
      <c r="S296" s="357"/>
      <c r="T296" s="254"/>
      <c r="U296" s="356"/>
      <c r="V296" s="357"/>
    </row>
    <row r="297" spans="1:22">
      <c r="A297" s="137" t="s">
        <v>80</v>
      </c>
      <c r="B297" s="356">
        <v>97735</v>
      </c>
      <c r="C297" s="356">
        <f t="shared" si="49"/>
        <v>125351</v>
      </c>
      <c r="D297" s="357">
        <f t="shared" si="50"/>
        <v>77.969062871456956</v>
      </c>
      <c r="E297" s="356">
        <v>63782</v>
      </c>
      <c r="F297" s="356">
        <v>71567</v>
      </c>
      <c r="G297" s="357">
        <f t="shared" si="51"/>
        <v>89.122081406234727</v>
      </c>
      <c r="H297" s="356">
        <v>33953</v>
      </c>
      <c r="I297" s="356">
        <v>53784</v>
      </c>
      <c r="J297" s="357">
        <f t="shared" si="52"/>
        <v>63.128439684664578</v>
      </c>
      <c r="K297" s="356">
        <v>31224</v>
      </c>
      <c r="L297" s="356">
        <v>28835</v>
      </c>
      <c r="M297" s="357">
        <f t="shared" si="53"/>
        <v>108.28507022715449</v>
      </c>
      <c r="N297" s="356">
        <v>128959</v>
      </c>
      <c r="O297" s="356">
        <f t="shared" si="54"/>
        <v>154186</v>
      </c>
      <c r="P297" s="357">
        <f t="shared" si="55"/>
        <v>83.638592349499959</v>
      </c>
      <c r="Q297" s="297"/>
      <c r="R297" s="356"/>
      <c r="S297" s="357"/>
      <c r="T297" s="254"/>
      <c r="U297" s="356"/>
      <c r="V297" s="357"/>
    </row>
    <row r="298" spans="1:22" s="287" customFormat="1" ht="14.25">
      <c r="A298" s="142" t="s">
        <v>81</v>
      </c>
      <c r="B298" s="356">
        <v>3044632</v>
      </c>
      <c r="C298" s="356">
        <f t="shared" si="49"/>
        <v>3173286</v>
      </c>
      <c r="D298" s="357">
        <f t="shared" si="50"/>
        <v>95.945716837372998</v>
      </c>
      <c r="E298" s="356">
        <v>3039083</v>
      </c>
      <c r="F298" s="356">
        <v>3164914</v>
      </c>
      <c r="G298" s="357">
        <f t="shared" si="51"/>
        <v>96.024188966904006</v>
      </c>
      <c r="H298" s="356">
        <v>5549</v>
      </c>
      <c r="I298" s="356">
        <v>8372</v>
      </c>
      <c r="J298" s="357">
        <f t="shared" si="52"/>
        <v>66.280458671763014</v>
      </c>
      <c r="K298" s="356">
        <v>296914</v>
      </c>
      <c r="L298" s="356">
        <v>310254</v>
      </c>
      <c r="M298" s="357">
        <f t="shared" si="53"/>
        <v>95.70029717586236</v>
      </c>
      <c r="N298" s="356">
        <v>3341546</v>
      </c>
      <c r="O298" s="356">
        <f t="shared" si="54"/>
        <v>3483540</v>
      </c>
      <c r="P298" s="357">
        <f t="shared" si="55"/>
        <v>95.923859062907269</v>
      </c>
      <c r="Q298" s="297"/>
      <c r="R298" s="356"/>
      <c r="S298" s="357"/>
      <c r="T298" s="254"/>
      <c r="U298" s="356"/>
      <c r="V298" s="357"/>
    </row>
    <row r="299" spans="1:22">
      <c r="A299" s="142" t="s">
        <v>82</v>
      </c>
      <c r="B299" s="360" t="s">
        <v>147</v>
      </c>
      <c r="C299" s="356" t="s">
        <v>147</v>
      </c>
      <c r="D299" s="357" t="s">
        <v>147</v>
      </c>
      <c r="E299" s="360" t="s">
        <v>147</v>
      </c>
      <c r="F299" s="360" t="s">
        <v>147</v>
      </c>
      <c r="G299" s="357" t="s">
        <v>147</v>
      </c>
      <c r="H299" s="360" t="s">
        <v>147</v>
      </c>
      <c r="I299" s="360" t="s">
        <v>147</v>
      </c>
      <c r="J299" s="357" t="s">
        <v>147</v>
      </c>
      <c r="K299" s="356">
        <v>2169</v>
      </c>
      <c r="L299" s="356">
        <v>300</v>
      </c>
      <c r="M299" s="357">
        <f t="shared" si="53"/>
        <v>723</v>
      </c>
      <c r="N299" s="356">
        <v>2169</v>
      </c>
      <c r="O299" s="356">
        <f>L299</f>
        <v>300</v>
      </c>
      <c r="P299" s="357">
        <f t="shared" si="55"/>
        <v>723</v>
      </c>
      <c r="Q299" s="211"/>
      <c r="R299" s="356"/>
      <c r="S299" s="357"/>
      <c r="T299" s="254"/>
      <c r="U299" s="356"/>
      <c r="V299" s="357"/>
    </row>
    <row r="300" spans="1:22">
      <c r="A300" s="142" t="s">
        <v>83</v>
      </c>
      <c r="B300" s="356">
        <v>20</v>
      </c>
      <c r="C300" s="356" t="s">
        <v>147</v>
      </c>
      <c r="D300" s="357" t="s">
        <v>147</v>
      </c>
      <c r="E300" s="356">
        <v>20</v>
      </c>
      <c r="F300" s="360" t="s">
        <v>147</v>
      </c>
      <c r="G300" s="357" t="s">
        <v>147</v>
      </c>
      <c r="H300" s="360" t="s">
        <v>147</v>
      </c>
      <c r="I300" s="360" t="s">
        <v>147</v>
      </c>
      <c r="J300" s="357" t="s">
        <v>147</v>
      </c>
      <c r="K300" s="356">
        <v>6732</v>
      </c>
      <c r="L300" s="356">
        <v>7594</v>
      </c>
      <c r="M300" s="357">
        <f t="shared" si="53"/>
        <v>88.64893336844878</v>
      </c>
      <c r="N300" s="356">
        <v>6752</v>
      </c>
      <c r="O300" s="356">
        <f>L300</f>
        <v>7594</v>
      </c>
      <c r="P300" s="357">
        <f t="shared" si="55"/>
        <v>88.912299183565978</v>
      </c>
      <c r="R300" s="356"/>
      <c r="S300" s="357"/>
      <c r="T300" s="254"/>
      <c r="U300" s="356"/>
      <c r="V300" s="357"/>
    </row>
    <row r="301" spans="1:22">
      <c r="A301" s="143" t="s">
        <v>84</v>
      </c>
      <c r="B301" s="356">
        <v>927271</v>
      </c>
      <c r="C301" s="356">
        <f t="shared" si="49"/>
        <v>857913</v>
      </c>
      <c r="D301" s="357">
        <f t="shared" si="50"/>
        <v>108.08450274095392</v>
      </c>
      <c r="E301" s="356">
        <v>925738</v>
      </c>
      <c r="F301" s="356">
        <v>857764</v>
      </c>
      <c r="G301" s="357">
        <f t="shared" si="51"/>
        <v>107.92455733744947</v>
      </c>
      <c r="H301" s="360">
        <v>1533</v>
      </c>
      <c r="I301" s="356">
        <v>149</v>
      </c>
      <c r="J301" s="357">
        <f t="shared" si="52"/>
        <v>1028.8590604026845</v>
      </c>
      <c r="K301" s="356">
        <v>114725</v>
      </c>
      <c r="L301" s="356">
        <v>201300</v>
      </c>
      <c r="M301" s="357">
        <f t="shared" si="53"/>
        <v>56.99205166418281</v>
      </c>
      <c r="N301" s="362">
        <v>1041996</v>
      </c>
      <c r="O301" s="362">
        <f t="shared" si="54"/>
        <v>1059213</v>
      </c>
      <c r="P301" s="363">
        <f t="shared" si="55"/>
        <v>98.374547895465795</v>
      </c>
      <c r="R301" s="356"/>
      <c r="S301" s="357"/>
      <c r="T301" s="254"/>
      <c r="U301" s="356"/>
      <c r="V301" s="357"/>
    </row>
    <row r="302" spans="1:22">
      <c r="A302" s="97"/>
      <c r="B302" s="97"/>
      <c r="C302" s="97"/>
      <c r="D302" s="97"/>
      <c r="E302" s="97"/>
      <c r="F302" s="97"/>
      <c r="G302" s="97"/>
      <c r="H302" s="97"/>
      <c r="I302" s="97"/>
      <c r="J302" s="97"/>
      <c r="K302" s="97"/>
      <c r="L302" s="97"/>
      <c r="M302" s="97"/>
    </row>
    <row r="303" spans="1:22">
      <c r="A303" s="132"/>
      <c r="C303" s="122"/>
      <c r="D303" s="125"/>
    </row>
    <row r="304" spans="1:22">
      <c r="A304" s="98"/>
      <c r="B304" s="99"/>
      <c r="C304" s="99"/>
      <c r="D304" s="99"/>
      <c r="E304" s="99"/>
      <c r="F304" s="99"/>
      <c r="G304" s="99"/>
      <c r="H304" s="99"/>
      <c r="I304" s="99"/>
      <c r="J304" s="99"/>
      <c r="K304" s="99"/>
      <c r="L304" s="99"/>
    </row>
    <row r="305" spans="1:12">
      <c r="A305" s="98"/>
      <c r="B305" s="99"/>
      <c r="C305" s="99"/>
      <c r="D305" s="99"/>
      <c r="E305" s="99"/>
      <c r="F305" s="98"/>
      <c r="G305" s="99"/>
      <c r="H305" s="99"/>
      <c r="I305" s="99"/>
      <c r="J305" s="99"/>
      <c r="K305" s="99"/>
      <c r="L305" s="100"/>
    </row>
  </sheetData>
  <mergeCells count="107">
    <mergeCell ref="A140:P140"/>
    <mergeCell ref="E142:J142"/>
    <mergeCell ref="K142:M143"/>
    <mergeCell ref="N142:P143"/>
    <mergeCell ref="K278:M279"/>
    <mergeCell ref="E198:J198"/>
    <mergeCell ref="E253:J253"/>
    <mergeCell ref="K253:M254"/>
    <mergeCell ref="P62:P63"/>
    <mergeCell ref="N253:P254"/>
    <mergeCell ref="B87:J87"/>
    <mergeCell ref="B88:C88"/>
    <mergeCell ref="D88:D89"/>
    <mergeCell ref="E88:F88"/>
    <mergeCell ref="G88:G89"/>
    <mergeCell ref="H88:I88"/>
    <mergeCell ref="J88:J89"/>
    <mergeCell ref="K88:L88"/>
    <mergeCell ref="M88:M89"/>
    <mergeCell ref="N88:O88"/>
    <mergeCell ref="A278:A280"/>
    <mergeCell ref="B278:D279"/>
    <mergeCell ref="E279:G279"/>
    <mergeCell ref="H279:J279"/>
    <mergeCell ref="E278:J278"/>
    <mergeCell ref="E225:J225"/>
    <mergeCell ref="A142:A144"/>
    <mergeCell ref="B142:D143"/>
    <mergeCell ref="E143:G143"/>
    <mergeCell ref="H143:J143"/>
    <mergeCell ref="A168:P168"/>
    <mergeCell ref="A196:P196"/>
    <mergeCell ref="A170:A172"/>
    <mergeCell ref="B170:D171"/>
    <mergeCell ref="E170:J170"/>
    <mergeCell ref="K170:M171"/>
    <mergeCell ref="N170:P171"/>
    <mergeCell ref="E171:G171"/>
    <mergeCell ref="H171:J171"/>
    <mergeCell ref="A276:P276"/>
    <mergeCell ref="N278:P279"/>
    <mergeCell ref="N225:P226"/>
    <mergeCell ref="A1:P1"/>
    <mergeCell ref="N5:P6"/>
    <mergeCell ref="A3:P3"/>
    <mergeCell ref="E32:J32"/>
    <mergeCell ref="K32:M33"/>
    <mergeCell ref="N32:P33"/>
    <mergeCell ref="A5:A7"/>
    <mergeCell ref="B5:D6"/>
    <mergeCell ref="E6:G6"/>
    <mergeCell ref="H6:J6"/>
    <mergeCell ref="E5:J5"/>
    <mergeCell ref="K5:M6"/>
    <mergeCell ref="A30:P30"/>
    <mergeCell ref="A32:A34"/>
    <mergeCell ref="B32:D33"/>
    <mergeCell ref="E33:G33"/>
    <mergeCell ref="H33:J33"/>
    <mergeCell ref="A2:P2"/>
    <mergeCell ref="B62:C62"/>
    <mergeCell ref="P88:P89"/>
    <mergeCell ref="A58:Q58"/>
    <mergeCell ref="A225:A227"/>
    <mergeCell ref="B225:D226"/>
    <mergeCell ref="E226:G226"/>
    <mergeCell ref="H226:J226"/>
    <mergeCell ref="A253:A255"/>
    <mergeCell ref="B253:D254"/>
    <mergeCell ref="E254:G254"/>
    <mergeCell ref="H254:J254"/>
    <mergeCell ref="H199:J199"/>
    <mergeCell ref="A223:P223"/>
    <mergeCell ref="A251:P251"/>
    <mergeCell ref="N198:P199"/>
    <mergeCell ref="K225:M226"/>
    <mergeCell ref="A198:A200"/>
    <mergeCell ref="B198:D199"/>
    <mergeCell ref="E199:G199"/>
    <mergeCell ref="K198:M199"/>
    <mergeCell ref="A60:A63"/>
    <mergeCell ref="B60:J61"/>
    <mergeCell ref="Q62:R62"/>
    <mergeCell ref="Q88:R88"/>
    <mergeCell ref="A113:A116"/>
    <mergeCell ref="B113:J114"/>
    <mergeCell ref="B115:C115"/>
    <mergeCell ref="D115:D116"/>
    <mergeCell ref="E115:F115"/>
    <mergeCell ref="G115:G116"/>
    <mergeCell ref="H115:I115"/>
    <mergeCell ref="J115:J116"/>
    <mergeCell ref="A86:A89"/>
    <mergeCell ref="B86:J86"/>
    <mergeCell ref="S62:S63"/>
    <mergeCell ref="K61:S61"/>
    <mergeCell ref="K60:S60"/>
    <mergeCell ref="S88:S89"/>
    <mergeCell ref="K86:S87"/>
    <mergeCell ref="D62:D63"/>
    <mergeCell ref="E62:F62"/>
    <mergeCell ref="G62:G63"/>
    <mergeCell ref="H62:I62"/>
    <mergeCell ref="J62:J63"/>
    <mergeCell ref="K62:L62"/>
    <mergeCell ref="M62:M63"/>
    <mergeCell ref="N62:O62"/>
  </mergeCells>
  <pageMargins left="0.59055118110236227" right="0.59055118110236227" top="0.59055118110236227" bottom="0.59055118110236227" header="0" footer="0.39370078740157483"/>
  <pageSetup paperSize="9" scale="70" firstPageNumber="22" orientation="landscape" useFirstPageNumber="1" r:id="rId1"/>
  <headerFooter alignWithMargins="0">
    <oddFooter>&amp;R&amp;P</oddFooter>
  </headerFooter>
  <rowBreaks count="10" manualBreakCount="10">
    <brk id="29" max="18" man="1"/>
    <brk id="57" max="18" man="1"/>
    <brk id="84" max="18" man="1"/>
    <brk id="111" max="18" man="1"/>
    <brk id="138" max="18" man="1"/>
    <brk id="166" max="16383" man="1"/>
    <brk id="194" max="16383" man="1"/>
    <brk id="222" max="18" man="1"/>
    <brk id="250" max="16383" man="1"/>
    <brk id="275" max="18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workbookViewId="0">
      <selection sqref="A1:F1"/>
    </sheetView>
  </sheetViews>
  <sheetFormatPr defaultRowHeight="12.75"/>
  <cols>
    <col min="1" max="1" width="23.140625" style="111" customWidth="1"/>
    <col min="2" max="2" width="23.42578125" style="111" customWidth="1"/>
    <col min="3" max="3" width="22.85546875" style="111" customWidth="1"/>
    <col min="4" max="4" width="28.42578125" style="111" customWidth="1"/>
    <col min="5" max="5" width="23.42578125" style="113" customWidth="1"/>
    <col min="6" max="6" width="22.5703125" style="111" customWidth="1"/>
    <col min="7" max="246" width="9.140625" style="111"/>
    <col min="247" max="247" width="23.140625" style="111" customWidth="1"/>
    <col min="248" max="251" width="28.42578125" style="111" customWidth="1"/>
    <col min="252" max="502" width="9.140625" style="111"/>
    <col min="503" max="503" width="23.140625" style="111" customWidth="1"/>
    <col min="504" max="507" width="28.42578125" style="111" customWidth="1"/>
    <col min="508" max="758" width="9.140625" style="111"/>
    <col min="759" max="759" width="23.140625" style="111" customWidth="1"/>
    <col min="760" max="763" width="28.42578125" style="111" customWidth="1"/>
    <col min="764" max="1014" width="9.140625" style="111"/>
    <col min="1015" max="1015" width="23.140625" style="111" customWidth="1"/>
    <col min="1016" max="1019" width="28.42578125" style="111" customWidth="1"/>
    <col min="1020" max="1270" width="9.140625" style="111"/>
    <col min="1271" max="1271" width="23.140625" style="111" customWidth="1"/>
    <col min="1272" max="1275" width="28.42578125" style="111" customWidth="1"/>
    <col min="1276" max="1526" width="9.140625" style="111"/>
    <col min="1527" max="1527" width="23.140625" style="111" customWidth="1"/>
    <col min="1528" max="1531" width="28.42578125" style="111" customWidth="1"/>
    <col min="1532" max="1782" width="9.140625" style="111"/>
    <col min="1783" max="1783" width="23.140625" style="111" customWidth="1"/>
    <col min="1784" max="1787" width="28.42578125" style="111" customWidth="1"/>
    <col min="1788" max="2038" width="9.140625" style="111"/>
    <col min="2039" max="2039" width="23.140625" style="111" customWidth="1"/>
    <col min="2040" max="2043" width="28.42578125" style="111" customWidth="1"/>
    <col min="2044" max="2294" width="9.140625" style="111"/>
    <col min="2295" max="2295" width="23.140625" style="111" customWidth="1"/>
    <col min="2296" max="2299" width="28.42578125" style="111" customWidth="1"/>
    <col min="2300" max="2550" width="9.140625" style="111"/>
    <col min="2551" max="2551" width="23.140625" style="111" customWidth="1"/>
    <col min="2552" max="2555" width="28.42578125" style="111" customWidth="1"/>
    <col min="2556" max="2806" width="9.140625" style="111"/>
    <col min="2807" max="2807" width="23.140625" style="111" customWidth="1"/>
    <col min="2808" max="2811" width="28.42578125" style="111" customWidth="1"/>
    <col min="2812" max="3062" width="9.140625" style="111"/>
    <col min="3063" max="3063" width="23.140625" style="111" customWidth="1"/>
    <col min="3064" max="3067" width="28.42578125" style="111" customWidth="1"/>
    <col min="3068" max="3318" width="9.140625" style="111"/>
    <col min="3319" max="3319" width="23.140625" style="111" customWidth="1"/>
    <col min="3320" max="3323" width="28.42578125" style="111" customWidth="1"/>
    <col min="3324" max="3574" width="9.140625" style="111"/>
    <col min="3575" max="3575" width="23.140625" style="111" customWidth="1"/>
    <col min="3576" max="3579" width="28.42578125" style="111" customWidth="1"/>
    <col min="3580" max="3830" width="9.140625" style="111"/>
    <col min="3831" max="3831" width="23.140625" style="111" customWidth="1"/>
    <col min="3832" max="3835" width="28.42578125" style="111" customWidth="1"/>
    <col min="3836" max="4086" width="9.140625" style="111"/>
    <col min="4087" max="4087" width="23.140625" style="111" customWidth="1"/>
    <col min="4088" max="4091" width="28.42578125" style="111" customWidth="1"/>
    <col min="4092" max="4342" width="9.140625" style="111"/>
    <col min="4343" max="4343" width="23.140625" style="111" customWidth="1"/>
    <col min="4344" max="4347" width="28.42578125" style="111" customWidth="1"/>
    <col min="4348" max="4598" width="9.140625" style="111"/>
    <col min="4599" max="4599" width="23.140625" style="111" customWidth="1"/>
    <col min="4600" max="4603" width="28.42578125" style="111" customWidth="1"/>
    <col min="4604" max="4854" width="9.140625" style="111"/>
    <col min="4855" max="4855" width="23.140625" style="111" customWidth="1"/>
    <col min="4856" max="4859" width="28.42578125" style="111" customWidth="1"/>
    <col min="4860" max="5110" width="9.140625" style="111"/>
    <col min="5111" max="5111" width="23.140625" style="111" customWidth="1"/>
    <col min="5112" max="5115" width="28.42578125" style="111" customWidth="1"/>
    <col min="5116" max="5366" width="9.140625" style="111"/>
    <col min="5367" max="5367" width="23.140625" style="111" customWidth="1"/>
    <col min="5368" max="5371" width="28.42578125" style="111" customWidth="1"/>
    <col min="5372" max="5622" width="9.140625" style="111"/>
    <col min="5623" max="5623" width="23.140625" style="111" customWidth="1"/>
    <col min="5624" max="5627" width="28.42578125" style="111" customWidth="1"/>
    <col min="5628" max="5878" width="9.140625" style="111"/>
    <col min="5879" max="5879" width="23.140625" style="111" customWidth="1"/>
    <col min="5880" max="5883" width="28.42578125" style="111" customWidth="1"/>
    <col min="5884" max="6134" width="9.140625" style="111"/>
    <col min="6135" max="6135" width="23.140625" style="111" customWidth="1"/>
    <col min="6136" max="6139" width="28.42578125" style="111" customWidth="1"/>
    <col min="6140" max="6390" width="9.140625" style="111"/>
    <col min="6391" max="6391" width="23.140625" style="111" customWidth="1"/>
    <col min="6392" max="6395" width="28.42578125" style="111" customWidth="1"/>
    <col min="6396" max="6646" width="9.140625" style="111"/>
    <col min="6647" max="6647" width="23.140625" style="111" customWidth="1"/>
    <col min="6648" max="6651" width="28.42578125" style="111" customWidth="1"/>
    <col min="6652" max="6902" width="9.140625" style="111"/>
    <col min="6903" max="6903" width="23.140625" style="111" customWidth="1"/>
    <col min="6904" max="6907" width="28.42578125" style="111" customWidth="1"/>
    <col min="6908" max="7158" width="9.140625" style="111"/>
    <col min="7159" max="7159" width="23.140625" style="111" customWidth="1"/>
    <col min="7160" max="7163" width="28.42578125" style="111" customWidth="1"/>
    <col min="7164" max="7414" width="9.140625" style="111"/>
    <col min="7415" max="7415" width="23.140625" style="111" customWidth="1"/>
    <col min="7416" max="7419" width="28.42578125" style="111" customWidth="1"/>
    <col min="7420" max="7670" width="9.140625" style="111"/>
    <col min="7671" max="7671" width="23.140625" style="111" customWidth="1"/>
    <col min="7672" max="7675" width="28.42578125" style="111" customWidth="1"/>
    <col min="7676" max="7926" width="9.140625" style="111"/>
    <col min="7927" max="7927" width="23.140625" style="111" customWidth="1"/>
    <col min="7928" max="7931" width="28.42578125" style="111" customWidth="1"/>
    <col min="7932" max="8182" width="9.140625" style="111"/>
    <col min="8183" max="8183" width="23.140625" style="111" customWidth="1"/>
    <col min="8184" max="8187" width="28.42578125" style="111" customWidth="1"/>
    <col min="8188" max="8438" width="9.140625" style="111"/>
    <col min="8439" max="8439" width="23.140625" style="111" customWidth="1"/>
    <col min="8440" max="8443" width="28.42578125" style="111" customWidth="1"/>
    <col min="8444" max="8694" width="9.140625" style="111"/>
    <col min="8695" max="8695" width="23.140625" style="111" customWidth="1"/>
    <col min="8696" max="8699" width="28.42578125" style="111" customWidth="1"/>
    <col min="8700" max="8950" width="9.140625" style="111"/>
    <col min="8951" max="8951" width="23.140625" style="111" customWidth="1"/>
    <col min="8952" max="8955" width="28.42578125" style="111" customWidth="1"/>
    <col min="8956" max="9206" width="9.140625" style="111"/>
    <col min="9207" max="9207" width="23.140625" style="111" customWidth="1"/>
    <col min="9208" max="9211" width="28.42578125" style="111" customWidth="1"/>
    <col min="9212" max="9462" width="9.140625" style="111"/>
    <col min="9463" max="9463" width="23.140625" style="111" customWidth="1"/>
    <col min="9464" max="9467" width="28.42578125" style="111" customWidth="1"/>
    <col min="9468" max="9718" width="9.140625" style="111"/>
    <col min="9719" max="9719" width="23.140625" style="111" customWidth="1"/>
    <col min="9720" max="9723" width="28.42578125" style="111" customWidth="1"/>
    <col min="9724" max="9974" width="9.140625" style="111"/>
    <col min="9975" max="9975" width="23.140625" style="111" customWidth="1"/>
    <col min="9976" max="9979" width="28.42578125" style="111" customWidth="1"/>
    <col min="9980" max="10230" width="9.140625" style="111"/>
    <col min="10231" max="10231" width="23.140625" style="111" customWidth="1"/>
    <col min="10232" max="10235" width="28.42578125" style="111" customWidth="1"/>
    <col min="10236" max="10486" width="9.140625" style="111"/>
    <col min="10487" max="10487" width="23.140625" style="111" customWidth="1"/>
    <col min="10488" max="10491" width="28.42578125" style="111" customWidth="1"/>
    <col min="10492" max="10742" width="9.140625" style="111"/>
    <col min="10743" max="10743" width="23.140625" style="111" customWidth="1"/>
    <col min="10744" max="10747" width="28.42578125" style="111" customWidth="1"/>
    <col min="10748" max="10998" width="9.140625" style="111"/>
    <col min="10999" max="10999" width="23.140625" style="111" customWidth="1"/>
    <col min="11000" max="11003" width="28.42578125" style="111" customWidth="1"/>
    <col min="11004" max="11254" width="9.140625" style="111"/>
    <col min="11255" max="11255" width="23.140625" style="111" customWidth="1"/>
    <col min="11256" max="11259" width="28.42578125" style="111" customWidth="1"/>
    <col min="11260" max="11510" width="9.140625" style="111"/>
    <col min="11511" max="11511" width="23.140625" style="111" customWidth="1"/>
    <col min="11512" max="11515" width="28.42578125" style="111" customWidth="1"/>
    <col min="11516" max="11766" width="9.140625" style="111"/>
    <col min="11767" max="11767" width="23.140625" style="111" customWidth="1"/>
    <col min="11768" max="11771" width="28.42578125" style="111" customWidth="1"/>
    <col min="11772" max="12022" width="9.140625" style="111"/>
    <col min="12023" max="12023" width="23.140625" style="111" customWidth="1"/>
    <col min="12024" max="12027" width="28.42578125" style="111" customWidth="1"/>
    <col min="12028" max="12278" width="9.140625" style="111"/>
    <col min="12279" max="12279" width="23.140625" style="111" customWidth="1"/>
    <col min="12280" max="12283" width="28.42578125" style="111" customWidth="1"/>
    <col min="12284" max="12534" width="9.140625" style="111"/>
    <col min="12535" max="12535" width="23.140625" style="111" customWidth="1"/>
    <col min="12536" max="12539" width="28.42578125" style="111" customWidth="1"/>
    <col min="12540" max="12790" width="9.140625" style="111"/>
    <col min="12791" max="12791" width="23.140625" style="111" customWidth="1"/>
    <col min="12792" max="12795" width="28.42578125" style="111" customWidth="1"/>
    <col min="12796" max="13046" width="9.140625" style="111"/>
    <col min="13047" max="13047" width="23.140625" style="111" customWidth="1"/>
    <col min="13048" max="13051" width="28.42578125" style="111" customWidth="1"/>
    <col min="13052" max="13302" width="9.140625" style="111"/>
    <col min="13303" max="13303" width="23.140625" style="111" customWidth="1"/>
    <col min="13304" max="13307" width="28.42578125" style="111" customWidth="1"/>
    <col min="13308" max="13558" width="9.140625" style="111"/>
    <col min="13559" max="13559" width="23.140625" style="111" customWidth="1"/>
    <col min="13560" max="13563" width="28.42578125" style="111" customWidth="1"/>
    <col min="13564" max="13814" width="9.140625" style="111"/>
    <col min="13815" max="13815" width="23.140625" style="111" customWidth="1"/>
    <col min="13816" max="13819" width="28.42578125" style="111" customWidth="1"/>
    <col min="13820" max="14070" width="9.140625" style="111"/>
    <col min="14071" max="14071" width="23.140625" style="111" customWidth="1"/>
    <col min="14072" max="14075" width="28.42578125" style="111" customWidth="1"/>
    <col min="14076" max="14326" width="9.140625" style="111"/>
    <col min="14327" max="14327" width="23.140625" style="111" customWidth="1"/>
    <col min="14328" max="14331" width="28.42578125" style="111" customWidth="1"/>
    <col min="14332" max="14582" width="9.140625" style="111"/>
    <col min="14583" max="14583" width="23.140625" style="111" customWidth="1"/>
    <col min="14584" max="14587" width="28.42578125" style="111" customWidth="1"/>
    <col min="14588" max="14838" width="9.140625" style="111"/>
    <col min="14839" max="14839" width="23.140625" style="111" customWidth="1"/>
    <col min="14840" max="14843" width="28.42578125" style="111" customWidth="1"/>
    <col min="14844" max="15094" width="9.140625" style="111"/>
    <col min="15095" max="15095" width="23.140625" style="111" customWidth="1"/>
    <col min="15096" max="15099" width="28.42578125" style="111" customWidth="1"/>
    <col min="15100" max="15350" width="9.140625" style="111"/>
    <col min="15351" max="15351" width="23.140625" style="111" customWidth="1"/>
    <col min="15352" max="15355" width="28.42578125" style="111" customWidth="1"/>
    <col min="15356" max="15606" width="9.140625" style="111"/>
    <col min="15607" max="15607" width="23.140625" style="111" customWidth="1"/>
    <col min="15608" max="15611" width="28.42578125" style="111" customWidth="1"/>
    <col min="15612" max="15862" width="9.140625" style="111"/>
    <col min="15863" max="15863" width="23.140625" style="111" customWidth="1"/>
    <col min="15864" max="15867" width="28.42578125" style="111" customWidth="1"/>
    <col min="15868" max="16118" width="9.140625" style="111"/>
    <col min="16119" max="16119" width="23.140625" style="111" customWidth="1"/>
    <col min="16120" max="16123" width="28.42578125" style="111" customWidth="1"/>
    <col min="16124" max="16384" width="9.140625" style="111"/>
  </cols>
  <sheetData>
    <row r="1" spans="1:12" ht="32.25" customHeight="1">
      <c r="A1" s="466" t="s">
        <v>188</v>
      </c>
      <c r="B1" s="466"/>
      <c r="C1" s="466"/>
      <c r="D1" s="466"/>
      <c r="E1" s="466"/>
      <c r="F1" s="466"/>
    </row>
    <row r="2" spans="1:12" ht="12.75" customHeight="1">
      <c r="A2" s="117"/>
      <c r="B2" s="112"/>
      <c r="C2" s="112"/>
      <c r="D2" s="112"/>
      <c r="F2" s="114" t="s">
        <v>103</v>
      </c>
    </row>
    <row r="3" spans="1:12" ht="18.75" customHeight="1">
      <c r="A3" s="470"/>
      <c r="B3" s="467" t="s">
        <v>113</v>
      </c>
      <c r="C3" s="467" t="s">
        <v>59</v>
      </c>
      <c r="D3" s="467"/>
      <c r="E3" s="467" t="s">
        <v>120</v>
      </c>
      <c r="F3" s="468" t="s">
        <v>60</v>
      </c>
    </row>
    <row r="4" spans="1:12" ht="32.25" customHeight="1">
      <c r="A4" s="470"/>
      <c r="B4" s="467"/>
      <c r="C4" s="311" t="s">
        <v>58</v>
      </c>
      <c r="D4" s="311" t="s">
        <v>57</v>
      </c>
      <c r="E4" s="467"/>
      <c r="F4" s="469"/>
    </row>
    <row r="5" spans="1:12" ht="12.75" customHeight="1">
      <c r="A5" s="181" t="s">
        <v>64</v>
      </c>
      <c r="B5" s="312">
        <v>2822</v>
      </c>
      <c r="C5" s="312">
        <v>6340</v>
      </c>
      <c r="D5" s="312">
        <v>1770</v>
      </c>
      <c r="E5" s="312">
        <v>2235</v>
      </c>
      <c r="F5" s="312">
        <v>2436</v>
      </c>
      <c r="H5" s="274"/>
      <c r="I5" s="274"/>
      <c r="J5" s="274"/>
      <c r="K5" s="274"/>
      <c r="L5" s="274"/>
    </row>
    <row r="6" spans="1:12">
      <c r="A6" s="153" t="s">
        <v>65</v>
      </c>
      <c r="B6" s="280">
        <v>1878</v>
      </c>
      <c r="C6" s="280">
        <v>4331</v>
      </c>
      <c r="D6" s="280">
        <v>1801</v>
      </c>
      <c r="E6" s="280">
        <v>2373</v>
      </c>
      <c r="F6" s="280">
        <v>2147</v>
      </c>
      <c r="H6" s="274"/>
      <c r="I6" s="274"/>
      <c r="J6" s="274"/>
      <c r="K6" s="274"/>
      <c r="L6" s="274"/>
    </row>
    <row r="7" spans="1:12">
      <c r="A7" s="153" t="s">
        <v>66</v>
      </c>
      <c r="B7" s="280">
        <v>6478</v>
      </c>
      <c r="C7" s="280">
        <v>8400</v>
      </c>
      <c r="D7" s="280">
        <v>2990</v>
      </c>
      <c r="E7" s="280">
        <v>2727</v>
      </c>
      <c r="F7" s="280">
        <v>3539</v>
      </c>
      <c r="H7" s="274"/>
      <c r="I7" s="274"/>
      <c r="J7" s="274"/>
      <c r="K7" s="274"/>
      <c r="L7" s="274"/>
    </row>
    <row r="8" spans="1:12">
      <c r="A8" s="153" t="s">
        <v>67</v>
      </c>
      <c r="B8" s="280">
        <v>1344</v>
      </c>
      <c r="C8" s="280">
        <v>7992</v>
      </c>
      <c r="D8" s="280">
        <v>915</v>
      </c>
      <c r="E8" s="280">
        <v>1952</v>
      </c>
      <c r="F8" s="280">
        <v>1716</v>
      </c>
      <c r="H8" s="274"/>
      <c r="I8" s="274"/>
      <c r="J8" s="274"/>
      <c r="K8" s="274"/>
      <c r="L8" s="274"/>
    </row>
    <row r="9" spans="1:12">
      <c r="A9" s="153" t="s">
        <v>68</v>
      </c>
      <c r="B9" s="280">
        <v>3849</v>
      </c>
      <c r="C9" s="280">
        <v>7051</v>
      </c>
      <c r="D9" s="280">
        <v>2542</v>
      </c>
      <c r="E9" s="280">
        <v>2917</v>
      </c>
      <c r="F9" s="280">
        <v>3211</v>
      </c>
      <c r="H9" s="274"/>
      <c r="I9" s="274"/>
      <c r="J9" s="274"/>
      <c r="K9" s="274"/>
      <c r="L9" s="274"/>
    </row>
    <row r="10" spans="1:12">
      <c r="A10" s="153" t="s">
        <v>69</v>
      </c>
      <c r="B10" s="280">
        <v>853</v>
      </c>
      <c r="C10" s="280">
        <v>4219</v>
      </c>
      <c r="D10" s="280">
        <v>659</v>
      </c>
      <c r="E10" s="280">
        <v>994</v>
      </c>
      <c r="F10" s="280">
        <v>948</v>
      </c>
      <c r="H10" s="274"/>
      <c r="I10" s="274"/>
      <c r="J10" s="274"/>
      <c r="K10" s="274"/>
      <c r="L10" s="274"/>
    </row>
    <row r="11" spans="1:12">
      <c r="A11" s="153" t="s">
        <v>70</v>
      </c>
      <c r="B11" s="280">
        <v>1250</v>
      </c>
      <c r="C11" s="280">
        <v>960</v>
      </c>
      <c r="D11" s="280">
        <v>1368</v>
      </c>
      <c r="E11" s="280">
        <v>2050</v>
      </c>
      <c r="F11" s="280">
        <v>1720</v>
      </c>
      <c r="H11" s="274"/>
      <c r="I11" s="274"/>
      <c r="J11" s="274"/>
      <c r="K11" s="274"/>
      <c r="L11" s="274"/>
    </row>
    <row r="12" spans="1:12">
      <c r="A12" s="153" t="s">
        <v>71</v>
      </c>
      <c r="B12" s="280">
        <v>2218</v>
      </c>
      <c r="C12" s="280">
        <v>4866</v>
      </c>
      <c r="D12" s="280">
        <v>2125</v>
      </c>
      <c r="E12" s="280">
        <v>2518</v>
      </c>
      <c r="F12" s="280">
        <v>2433</v>
      </c>
      <c r="H12" s="274"/>
      <c r="I12" s="274"/>
      <c r="J12" s="274"/>
      <c r="K12" s="274"/>
      <c r="L12" s="274"/>
    </row>
    <row r="13" spans="1:12">
      <c r="A13" s="153" t="s">
        <v>72</v>
      </c>
      <c r="B13" s="280">
        <v>3032</v>
      </c>
      <c r="C13" s="280">
        <v>6211</v>
      </c>
      <c r="D13" s="280">
        <v>2322</v>
      </c>
      <c r="E13" s="280">
        <v>2734</v>
      </c>
      <c r="F13" s="280">
        <v>2810</v>
      </c>
      <c r="H13" s="274"/>
      <c r="I13" s="274"/>
      <c r="J13" s="274"/>
      <c r="K13" s="274"/>
      <c r="L13" s="274"/>
    </row>
    <row r="14" spans="1:12">
      <c r="A14" s="153" t="s">
        <v>73</v>
      </c>
      <c r="B14" s="284">
        <v>2357</v>
      </c>
      <c r="C14" s="284">
        <v>3660</v>
      </c>
      <c r="D14" s="280">
        <v>2325</v>
      </c>
      <c r="E14" s="280">
        <v>2436</v>
      </c>
      <c r="F14" s="280">
        <v>2338</v>
      </c>
      <c r="H14" s="274"/>
      <c r="I14" s="274"/>
      <c r="J14" s="274"/>
      <c r="K14" s="274"/>
      <c r="L14" s="274"/>
    </row>
    <row r="15" spans="1:12">
      <c r="A15" s="153" t="s">
        <v>74</v>
      </c>
      <c r="B15" s="280">
        <v>5941</v>
      </c>
      <c r="C15" s="280">
        <v>7142</v>
      </c>
      <c r="D15" s="280">
        <v>2390</v>
      </c>
      <c r="E15" s="280">
        <v>2555</v>
      </c>
      <c r="F15" s="280">
        <v>3426</v>
      </c>
      <c r="H15" s="274"/>
      <c r="I15" s="274"/>
      <c r="J15" s="274"/>
      <c r="K15" s="274"/>
      <c r="L15" s="274"/>
    </row>
    <row r="16" spans="1:12">
      <c r="A16" s="153" t="s">
        <v>75</v>
      </c>
      <c r="B16" s="280">
        <v>2103</v>
      </c>
      <c r="C16" s="280">
        <v>10865</v>
      </c>
      <c r="D16" s="280">
        <v>914</v>
      </c>
      <c r="E16" s="280">
        <v>1097</v>
      </c>
      <c r="F16" s="280">
        <v>1201</v>
      </c>
      <c r="H16" s="274"/>
      <c r="I16" s="274"/>
      <c r="J16" s="274"/>
      <c r="K16" s="274"/>
      <c r="L16" s="274"/>
    </row>
    <row r="17" spans="1:12">
      <c r="A17" s="153" t="s">
        <v>77</v>
      </c>
      <c r="B17" s="280">
        <v>4186</v>
      </c>
      <c r="C17" s="280">
        <v>7066</v>
      </c>
      <c r="D17" s="280">
        <v>2399</v>
      </c>
      <c r="E17" s="280">
        <v>2588</v>
      </c>
      <c r="F17" s="280">
        <v>3470</v>
      </c>
      <c r="H17" s="274"/>
      <c r="I17" s="274"/>
      <c r="J17" s="274"/>
      <c r="K17" s="274"/>
      <c r="L17" s="274"/>
    </row>
    <row r="18" spans="1:12" ht="14.25" customHeight="1">
      <c r="A18" s="153" t="s">
        <v>78</v>
      </c>
      <c r="B18" s="280">
        <v>5352</v>
      </c>
      <c r="C18" s="280">
        <v>7294</v>
      </c>
      <c r="D18" s="280">
        <v>3567</v>
      </c>
      <c r="E18" s="280">
        <v>2773</v>
      </c>
      <c r="F18" s="280">
        <v>3947</v>
      </c>
      <c r="H18" s="274"/>
      <c r="I18" s="274"/>
      <c r="J18" s="274"/>
      <c r="K18" s="274"/>
      <c r="L18" s="274"/>
    </row>
    <row r="19" spans="1:12">
      <c r="A19" s="153" t="s">
        <v>116</v>
      </c>
      <c r="B19" s="280">
        <v>4496</v>
      </c>
      <c r="C19" s="280">
        <v>5724</v>
      </c>
      <c r="D19" s="280">
        <v>1674</v>
      </c>
      <c r="E19" s="280">
        <v>2087</v>
      </c>
      <c r="F19" s="280">
        <v>2462</v>
      </c>
      <c r="H19" s="274"/>
      <c r="I19" s="274"/>
      <c r="J19" s="274"/>
      <c r="K19" s="274"/>
      <c r="L19" s="274"/>
    </row>
    <row r="20" spans="1:12">
      <c r="A20" s="153" t="s">
        <v>80</v>
      </c>
      <c r="B20" s="280">
        <v>2267</v>
      </c>
      <c r="C20" s="313" t="s">
        <v>147</v>
      </c>
      <c r="D20" s="280">
        <v>2267</v>
      </c>
      <c r="E20" s="280">
        <v>2237</v>
      </c>
      <c r="F20" s="280">
        <v>2213</v>
      </c>
      <c r="H20" s="274"/>
      <c r="I20" s="274"/>
      <c r="J20" s="274"/>
      <c r="K20" s="274"/>
      <c r="L20" s="274"/>
    </row>
    <row r="21" spans="1:12">
      <c r="A21" s="153" t="s">
        <v>81</v>
      </c>
      <c r="B21" s="280">
        <v>1927</v>
      </c>
      <c r="C21" s="280">
        <v>6413</v>
      </c>
      <c r="D21" s="280">
        <v>1500</v>
      </c>
      <c r="E21" s="280">
        <v>1851</v>
      </c>
      <c r="F21" s="280">
        <v>1883</v>
      </c>
      <c r="H21" s="274"/>
      <c r="I21" s="274"/>
      <c r="J21" s="274"/>
      <c r="K21" s="274"/>
      <c r="L21" s="274"/>
    </row>
    <row r="22" spans="1:12">
      <c r="A22" s="153" t="s">
        <v>82</v>
      </c>
      <c r="B22" s="313" t="s">
        <v>147</v>
      </c>
      <c r="C22" s="313" t="s">
        <v>147</v>
      </c>
      <c r="D22" s="313" t="s">
        <v>147</v>
      </c>
      <c r="E22" s="280">
        <v>2547</v>
      </c>
      <c r="F22" s="280">
        <v>2547</v>
      </c>
      <c r="H22" s="274"/>
      <c r="I22" s="274"/>
      <c r="J22" s="274"/>
      <c r="K22" s="274"/>
      <c r="L22" s="274"/>
    </row>
    <row r="23" spans="1:12">
      <c r="A23" s="153" t="s">
        <v>83</v>
      </c>
      <c r="B23" s="313" t="s">
        <v>147</v>
      </c>
      <c r="C23" s="313" t="s">
        <v>147</v>
      </c>
      <c r="D23" s="313" t="s">
        <v>147</v>
      </c>
      <c r="E23" s="280">
        <v>576</v>
      </c>
      <c r="F23" s="280">
        <v>576</v>
      </c>
      <c r="H23" s="274"/>
      <c r="I23" s="274"/>
      <c r="J23" s="274"/>
      <c r="K23" s="274"/>
      <c r="L23" s="274"/>
    </row>
    <row r="24" spans="1:12">
      <c r="A24" s="155" t="s">
        <v>84</v>
      </c>
      <c r="B24" s="314">
        <v>4923</v>
      </c>
      <c r="C24" s="314">
        <v>5785</v>
      </c>
      <c r="D24" s="314">
        <v>1786</v>
      </c>
      <c r="E24" s="314">
        <v>2109</v>
      </c>
      <c r="F24" s="314">
        <v>2781</v>
      </c>
      <c r="H24" s="274"/>
      <c r="I24" s="274"/>
      <c r="J24" s="274"/>
      <c r="K24" s="274"/>
      <c r="L24" s="274"/>
    </row>
    <row r="26" spans="1:12">
      <c r="A26" s="119"/>
      <c r="B26" s="189"/>
      <c r="C26" s="189"/>
      <c r="D26" s="189"/>
      <c r="E26" s="189"/>
      <c r="F26" s="189"/>
    </row>
    <row r="27" spans="1:12">
      <c r="B27" s="189"/>
      <c r="C27" s="189"/>
      <c r="D27" s="189"/>
      <c r="E27" s="189"/>
      <c r="F27" s="189"/>
    </row>
    <row r="28" spans="1:12">
      <c r="B28" s="189"/>
      <c r="C28" s="189"/>
      <c r="D28" s="189"/>
      <c r="E28" s="189"/>
      <c r="F28" s="189"/>
    </row>
    <row r="29" spans="1:12">
      <c r="B29" s="189"/>
      <c r="C29" s="189"/>
      <c r="D29" s="189"/>
      <c r="E29" s="189"/>
      <c r="F29" s="189"/>
    </row>
    <row r="30" spans="1:12">
      <c r="B30" s="189"/>
      <c r="C30" s="189"/>
      <c r="D30" s="189"/>
      <c r="E30" s="189"/>
      <c r="F30" s="189"/>
    </row>
    <row r="31" spans="1:12">
      <c r="B31" s="189"/>
      <c r="C31" s="189"/>
      <c r="D31" s="189"/>
      <c r="E31" s="189"/>
      <c r="F31" s="189"/>
    </row>
    <row r="32" spans="1:12">
      <c r="B32" s="189"/>
      <c r="C32" s="189"/>
      <c r="D32" s="189"/>
      <c r="E32" s="189"/>
      <c r="F32" s="189"/>
    </row>
    <row r="33" spans="2:6">
      <c r="B33" s="189"/>
      <c r="C33" s="189"/>
      <c r="D33" s="189"/>
      <c r="E33" s="189"/>
      <c r="F33" s="189"/>
    </row>
    <row r="34" spans="2:6">
      <c r="B34" s="189"/>
      <c r="C34" s="189"/>
      <c r="D34" s="189"/>
      <c r="E34" s="189"/>
      <c r="F34" s="189"/>
    </row>
    <row r="35" spans="2:6">
      <c r="B35" s="189"/>
      <c r="C35" s="189"/>
      <c r="D35" s="189"/>
      <c r="E35" s="189"/>
      <c r="F35" s="189"/>
    </row>
    <row r="36" spans="2:6">
      <c r="B36" s="189"/>
      <c r="C36" s="189"/>
      <c r="D36" s="189"/>
      <c r="E36" s="189"/>
      <c r="F36" s="189"/>
    </row>
    <row r="37" spans="2:6">
      <c r="B37" s="189"/>
      <c r="C37" s="189"/>
      <c r="D37" s="189"/>
      <c r="E37" s="189"/>
      <c r="F37" s="189"/>
    </row>
    <row r="38" spans="2:6">
      <c r="B38" s="189"/>
      <c r="C38" s="189"/>
      <c r="D38" s="189"/>
      <c r="E38" s="189"/>
      <c r="F38" s="189"/>
    </row>
    <row r="39" spans="2:6">
      <c r="B39" s="189"/>
      <c r="C39" s="189"/>
      <c r="D39" s="189"/>
      <c r="E39" s="189"/>
      <c r="F39" s="189"/>
    </row>
    <row r="40" spans="2:6">
      <c r="B40" s="189"/>
      <c r="C40" s="189"/>
      <c r="D40" s="189"/>
      <c r="E40" s="189"/>
      <c r="F40" s="189"/>
    </row>
    <row r="41" spans="2:6">
      <c r="B41" s="189"/>
      <c r="C41" s="187"/>
      <c r="D41" s="189"/>
      <c r="E41" s="189"/>
      <c r="F41" s="189"/>
    </row>
    <row r="42" spans="2:6">
      <c r="B42" s="189"/>
      <c r="C42" s="189"/>
      <c r="D42" s="189"/>
      <c r="E42" s="189"/>
      <c r="F42" s="189"/>
    </row>
    <row r="43" spans="2:6">
      <c r="B43" s="187"/>
      <c r="C43" s="187"/>
      <c r="D43" s="187"/>
      <c r="E43" s="189"/>
      <c r="F43" s="189"/>
    </row>
    <row r="44" spans="2:6">
      <c r="B44" s="187"/>
      <c r="C44" s="187"/>
      <c r="D44" s="187"/>
      <c r="E44" s="189"/>
      <c r="F44" s="189"/>
    </row>
    <row r="45" spans="2:6">
      <c r="B45" s="189"/>
      <c r="C45" s="189"/>
      <c r="D45" s="189"/>
      <c r="E45" s="189"/>
      <c r="F45" s="189"/>
    </row>
  </sheetData>
  <mergeCells count="6">
    <mergeCell ref="A1:F1"/>
    <mergeCell ref="E3:E4"/>
    <mergeCell ref="F3:F4"/>
    <mergeCell ref="A3:A4"/>
    <mergeCell ref="B3:B4"/>
    <mergeCell ref="C3:D3"/>
  </mergeCells>
  <pageMargins left="0.59055118110236227" right="0.59055118110236227" top="0.59055118110236227" bottom="0.59055118110236227" header="0" footer="0.39370078740157483"/>
  <pageSetup paperSize="9" scale="93" firstPageNumber="4" orientation="landscape" useFirstPageNumber="1" r:id="rId1"/>
  <headerFooter alignWithMargins="0">
    <oddFooter>&amp;R&amp;"-,полужирный"&amp;8 32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sqref="A1:F1"/>
    </sheetView>
  </sheetViews>
  <sheetFormatPr defaultRowHeight="12.75"/>
  <cols>
    <col min="1" max="1" width="23.7109375" style="111" customWidth="1"/>
    <col min="2" max="2" width="19.42578125" style="111" customWidth="1"/>
    <col min="3" max="3" width="18.85546875" style="111" customWidth="1"/>
    <col min="4" max="4" width="26.140625" style="111" customWidth="1"/>
    <col min="5" max="5" width="18.28515625" style="113" customWidth="1"/>
    <col min="6" max="6" width="22.140625" style="111" customWidth="1"/>
    <col min="7" max="7" width="9.140625" style="111"/>
    <col min="8" max="8" width="9.140625" style="111" customWidth="1"/>
    <col min="9" max="256" width="9.140625" style="111"/>
    <col min="257" max="257" width="23.7109375" style="111" customWidth="1"/>
    <col min="258" max="261" width="28.28515625" style="111" customWidth="1"/>
    <col min="262" max="512" width="9.140625" style="111"/>
    <col min="513" max="513" width="23.7109375" style="111" customWidth="1"/>
    <col min="514" max="517" width="28.28515625" style="111" customWidth="1"/>
    <col min="518" max="768" width="9.140625" style="111"/>
    <col min="769" max="769" width="23.7109375" style="111" customWidth="1"/>
    <col min="770" max="773" width="28.28515625" style="111" customWidth="1"/>
    <col min="774" max="1024" width="9.140625" style="111"/>
    <col min="1025" max="1025" width="23.7109375" style="111" customWidth="1"/>
    <col min="1026" max="1029" width="28.28515625" style="111" customWidth="1"/>
    <col min="1030" max="1280" width="9.140625" style="111"/>
    <col min="1281" max="1281" width="23.7109375" style="111" customWidth="1"/>
    <col min="1282" max="1285" width="28.28515625" style="111" customWidth="1"/>
    <col min="1286" max="1536" width="9.140625" style="111"/>
    <col min="1537" max="1537" width="23.7109375" style="111" customWidth="1"/>
    <col min="1538" max="1541" width="28.28515625" style="111" customWidth="1"/>
    <col min="1542" max="1792" width="9.140625" style="111"/>
    <col min="1793" max="1793" width="23.7109375" style="111" customWidth="1"/>
    <col min="1794" max="1797" width="28.28515625" style="111" customWidth="1"/>
    <col min="1798" max="2048" width="9.140625" style="111"/>
    <col min="2049" max="2049" width="23.7109375" style="111" customWidth="1"/>
    <col min="2050" max="2053" width="28.28515625" style="111" customWidth="1"/>
    <col min="2054" max="2304" width="9.140625" style="111"/>
    <col min="2305" max="2305" width="23.7109375" style="111" customWidth="1"/>
    <col min="2306" max="2309" width="28.28515625" style="111" customWidth="1"/>
    <col min="2310" max="2560" width="9.140625" style="111"/>
    <col min="2561" max="2561" width="23.7109375" style="111" customWidth="1"/>
    <col min="2562" max="2565" width="28.28515625" style="111" customWidth="1"/>
    <col min="2566" max="2816" width="9.140625" style="111"/>
    <col min="2817" max="2817" width="23.7109375" style="111" customWidth="1"/>
    <col min="2818" max="2821" width="28.28515625" style="111" customWidth="1"/>
    <col min="2822" max="3072" width="9.140625" style="111"/>
    <col min="3073" max="3073" width="23.7109375" style="111" customWidth="1"/>
    <col min="3074" max="3077" width="28.28515625" style="111" customWidth="1"/>
    <col min="3078" max="3328" width="9.140625" style="111"/>
    <col min="3329" max="3329" width="23.7109375" style="111" customWidth="1"/>
    <col min="3330" max="3333" width="28.28515625" style="111" customWidth="1"/>
    <col min="3334" max="3584" width="9.140625" style="111"/>
    <col min="3585" max="3585" width="23.7109375" style="111" customWidth="1"/>
    <col min="3586" max="3589" width="28.28515625" style="111" customWidth="1"/>
    <col min="3590" max="3840" width="9.140625" style="111"/>
    <col min="3841" max="3841" width="23.7109375" style="111" customWidth="1"/>
    <col min="3842" max="3845" width="28.28515625" style="111" customWidth="1"/>
    <col min="3846" max="4096" width="9.140625" style="111"/>
    <col min="4097" max="4097" width="23.7109375" style="111" customWidth="1"/>
    <col min="4098" max="4101" width="28.28515625" style="111" customWidth="1"/>
    <col min="4102" max="4352" width="9.140625" style="111"/>
    <col min="4353" max="4353" width="23.7109375" style="111" customWidth="1"/>
    <col min="4354" max="4357" width="28.28515625" style="111" customWidth="1"/>
    <col min="4358" max="4608" width="9.140625" style="111"/>
    <col min="4609" max="4609" width="23.7109375" style="111" customWidth="1"/>
    <col min="4610" max="4613" width="28.28515625" style="111" customWidth="1"/>
    <col min="4614" max="4864" width="9.140625" style="111"/>
    <col min="4865" max="4865" width="23.7109375" style="111" customWidth="1"/>
    <col min="4866" max="4869" width="28.28515625" style="111" customWidth="1"/>
    <col min="4870" max="5120" width="9.140625" style="111"/>
    <col min="5121" max="5121" width="23.7109375" style="111" customWidth="1"/>
    <col min="5122" max="5125" width="28.28515625" style="111" customWidth="1"/>
    <col min="5126" max="5376" width="9.140625" style="111"/>
    <col min="5377" max="5377" width="23.7109375" style="111" customWidth="1"/>
    <col min="5378" max="5381" width="28.28515625" style="111" customWidth="1"/>
    <col min="5382" max="5632" width="9.140625" style="111"/>
    <col min="5633" max="5633" width="23.7109375" style="111" customWidth="1"/>
    <col min="5634" max="5637" width="28.28515625" style="111" customWidth="1"/>
    <col min="5638" max="5888" width="9.140625" style="111"/>
    <col min="5889" max="5889" width="23.7109375" style="111" customWidth="1"/>
    <col min="5890" max="5893" width="28.28515625" style="111" customWidth="1"/>
    <col min="5894" max="6144" width="9.140625" style="111"/>
    <col min="6145" max="6145" width="23.7109375" style="111" customWidth="1"/>
    <col min="6146" max="6149" width="28.28515625" style="111" customWidth="1"/>
    <col min="6150" max="6400" width="9.140625" style="111"/>
    <col min="6401" max="6401" width="23.7109375" style="111" customWidth="1"/>
    <col min="6402" max="6405" width="28.28515625" style="111" customWidth="1"/>
    <col min="6406" max="6656" width="9.140625" style="111"/>
    <col min="6657" max="6657" width="23.7109375" style="111" customWidth="1"/>
    <col min="6658" max="6661" width="28.28515625" style="111" customWidth="1"/>
    <col min="6662" max="6912" width="9.140625" style="111"/>
    <col min="6913" max="6913" width="23.7109375" style="111" customWidth="1"/>
    <col min="6914" max="6917" width="28.28515625" style="111" customWidth="1"/>
    <col min="6918" max="7168" width="9.140625" style="111"/>
    <col min="7169" max="7169" width="23.7109375" style="111" customWidth="1"/>
    <col min="7170" max="7173" width="28.28515625" style="111" customWidth="1"/>
    <col min="7174" max="7424" width="9.140625" style="111"/>
    <col min="7425" max="7425" width="23.7109375" style="111" customWidth="1"/>
    <col min="7426" max="7429" width="28.28515625" style="111" customWidth="1"/>
    <col min="7430" max="7680" width="9.140625" style="111"/>
    <col min="7681" max="7681" width="23.7109375" style="111" customWidth="1"/>
    <col min="7682" max="7685" width="28.28515625" style="111" customWidth="1"/>
    <col min="7686" max="7936" width="9.140625" style="111"/>
    <col min="7937" max="7937" width="23.7109375" style="111" customWidth="1"/>
    <col min="7938" max="7941" width="28.28515625" style="111" customWidth="1"/>
    <col min="7942" max="8192" width="9.140625" style="111"/>
    <col min="8193" max="8193" width="23.7109375" style="111" customWidth="1"/>
    <col min="8194" max="8197" width="28.28515625" style="111" customWidth="1"/>
    <col min="8198" max="8448" width="9.140625" style="111"/>
    <col min="8449" max="8449" width="23.7109375" style="111" customWidth="1"/>
    <col min="8450" max="8453" width="28.28515625" style="111" customWidth="1"/>
    <col min="8454" max="8704" width="9.140625" style="111"/>
    <col min="8705" max="8705" width="23.7109375" style="111" customWidth="1"/>
    <col min="8706" max="8709" width="28.28515625" style="111" customWidth="1"/>
    <col min="8710" max="8960" width="9.140625" style="111"/>
    <col min="8961" max="8961" width="23.7109375" style="111" customWidth="1"/>
    <col min="8962" max="8965" width="28.28515625" style="111" customWidth="1"/>
    <col min="8966" max="9216" width="9.140625" style="111"/>
    <col min="9217" max="9217" width="23.7109375" style="111" customWidth="1"/>
    <col min="9218" max="9221" width="28.28515625" style="111" customWidth="1"/>
    <col min="9222" max="9472" width="9.140625" style="111"/>
    <col min="9473" max="9473" width="23.7109375" style="111" customWidth="1"/>
    <col min="9474" max="9477" width="28.28515625" style="111" customWidth="1"/>
    <col min="9478" max="9728" width="9.140625" style="111"/>
    <col min="9729" max="9729" width="23.7109375" style="111" customWidth="1"/>
    <col min="9730" max="9733" width="28.28515625" style="111" customWidth="1"/>
    <col min="9734" max="9984" width="9.140625" style="111"/>
    <col min="9985" max="9985" width="23.7109375" style="111" customWidth="1"/>
    <col min="9986" max="9989" width="28.28515625" style="111" customWidth="1"/>
    <col min="9990" max="10240" width="9.140625" style="111"/>
    <col min="10241" max="10241" width="23.7109375" style="111" customWidth="1"/>
    <col min="10242" max="10245" width="28.28515625" style="111" customWidth="1"/>
    <col min="10246" max="10496" width="9.140625" style="111"/>
    <col min="10497" max="10497" width="23.7109375" style="111" customWidth="1"/>
    <col min="10498" max="10501" width="28.28515625" style="111" customWidth="1"/>
    <col min="10502" max="10752" width="9.140625" style="111"/>
    <col min="10753" max="10753" width="23.7109375" style="111" customWidth="1"/>
    <col min="10754" max="10757" width="28.28515625" style="111" customWidth="1"/>
    <col min="10758" max="11008" width="9.140625" style="111"/>
    <col min="11009" max="11009" width="23.7109375" style="111" customWidth="1"/>
    <col min="11010" max="11013" width="28.28515625" style="111" customWidth="1"/>
    <col min="11014" max="11264" width="9.140625" style="111"/>
    <col min="11265" max="11265" width="23.7109375" style="111" customWidth="1"/>
    <col min="11266" max="11269" width="28.28515625" style="111" customWidth="1"/>
    <col min="11270" max="11520" width="9.140625" style="111"/>
    <col min="11521" max="11521" width="23.7109375" style="111" customWidth="1"/>
    <col min="11522" max="11525" width="28.28515625" style="111" customWidth="1"/>
    <col min="11526" max="11776" width="9.140625" style="111"/>
    <col min="11777" max="11777" width="23.7109375" style="111" customWidth="1"/>
    <col min="11778" max="11781" width="28.28515625" style="111" customWidth="1"/>
    <col min="11782" max="12032" width="9.140625" style="111"/>
    <col min="12033" max="12033" width="23.7109375" style="111" customWidth="1"/>
    <col min="12034" max="12037" width="28.28515625" style="111" customWidth="1"/>
    <col min="12038" max="12288" width="9.140625" style="111"/>
    <col min="12289" max="12289" width="23.7109375" style="111" customWidth="1"/>
    <col min="12290" max="12293" width="28.28515625" style="111" customWidth="1"/>
    <col min="12294" max="12544" width="9.140625" style="111"/>
    <col min="12545" max="12545" width="23.7109375" style="111" customWidth="1"/>
    <col min="12546" max="12549" width="28.28515625" style="111" customWidth="1"/>
    <col min="12550" max="12800" width="9.140625" style="111"/>
    <col min="12801" max="12801" width="23.7109375" style="111" customWidth="1"/>
    <col min="12802" max="12805" width="28.28515625" style="111" customWidth="1"/>
    <col min="12806" max="13056" width="9.140625" style="111"/>
    <col min="13057" max="13057" width="23.7109375" style="111" customWidth="1"/>
    <col min="13058" max="13061" width="28.28515625" style="111" customWidth="1"/>
    <col min="13062" max="13312" width="9.140625" style="111"/>
    <col min="13313" max="13313" width="23.7109375" style="111" customWidth="1"/>
    <col min="13314" max="13317" width="28.28515625" style="111" customWidth="1"/>
    <col min="13318" max="13568" width="9.140625" style="111"/>
    <col min="13569" max="13569" width="23.7109375" style="111" customWidth="1"/>
    <col min="13570" max="13573" width="28.28515625" style="111" customWidth="1"/>
    <col min="13574" max="13824" width="9.140625" style="111"/>
    <col min="13825" max="13825" width="23.7109375" style="111" customWidth="1"/>
    <col min="13826" max="13829" width="28.28515625" style="111" customWidth="1"/>
    <col min="13830" max="14080" width="9.140625" style="111"/>
    <col min="14081" max="14081" width="23.7109375" style="111" customWidth="1"/>
    <col min="14082" max="14085" width="28.28515625" style="111" customWidth="1"/>
    <col min="14086" max="14336" width="9.140625" style="111"/>
    <col min="14337" max="14337" width="23.7109375" style="111" customWidth="1"/>
    <col min="14338" max="14341" width="28.28515625" style="111" customWidth="1"/>
    <col min="14342" max="14592" width="9.140625" style="111"/>
    <col min="14593" max="14593" width="23.7109375" style="111" customWidth="1"/>
    <col min="14594" max="14597" width="28.28515625" style="111" customWidth="1"/>
    <col min="14598" max="14848" width="9.140625" style="111"/>
    <col min="14849" max="14849" width="23.7109375" style="111" customWidth="1"/>
    <col min="14850" max="14853" width="28.28515625" style="111" customWidth="1"/>
    <col min="14854" max="15104" width="9.140625" style="111"/>
    <col min="15105" max="15105" width="23.7109375" style="111" customWidth="1"/>
    <col min="15106" max="15109" width="28.28515625" style="111" customWidth="1"/>
    <col min="15110" max="15360" width="9.140625" style="111"/>
    <col min="15361" max="15361" width="23.7109375" style="111" customWidth="1"/>
    <col min="15362" max="15365" width="28.28515625" style="111" customWidth="1"/>
    <col min="15366" max="15616" width="9.140625" style="111"/>
    <col min="15617" max="15617" width="23.7109375" style="111" customWidth="1"/>
    <col min="15618" max="15621" width="28.28515625" style="111" customWidth="1"/>
    <col min="15622" max="15872" width="9.140625" style="111"/>
    <col min="15873" max="15873" width="23.7109375" style="111" customWidth="1"/>
    <col min="15874" max="15877" width="28.28515625" style="111" customWidth="1"/>
    <col min="15878" max="16128" width="9.140625" style="111"/>
    <col min="16129" max="16129" width="23.7109375" style="111" customWidth="1"/>
    <col min="16130" max="16133" width="28.28515625" style="111" customWidth="1"/>
    <col min="16134" max="16384" width="9.140625" style="111"/>
  </cols>
  <sheetData>
    <row r="1" spans="1:7" ht="33" customHeight="1">
      <c r="A1" s="466" t="s">
        <v>189</v>
      </c>
      <c r="B1" s="466"/>
      <c r="C1" s="466"/>
      <c r="D1" s="466"/>
      <c r="E1" s="466"/>
      <c r="F1" s="466"/>
    </row>
    <row r="2" spans="1:7">
      <c r="A2" s="79"/>
      <c r="B2" s="112"/>
      <c r="C2" s="112"/>
      <c r="D2" s="112"/>
      <c r="F2" s="114" t="s">
        <v>101</v>
      </c>
    </row>
    <row r="3" spans="1:7">
      <c r="A3" s="471"/>
      <c r="B3" s="473" t="s">
        <v>113</v>
      </c>
      <c r="C3" s="410" t="s">
        <v>59</v>
      </c>
      <c r="D3" s="475"/>
      <c r="E3" s="473" t="s">
        <v>120</v>
      </c>
      <c r="F3" s="404" t="s">
        <v>60</v>
      </c>
    </row>
    <row r="4" spans="1:7" ht="48" customHeight="1">
      <c r="A4" s="472"/>
      <c r="B4" s="474"/>
      <c r="C4" s="11" t="s">
        <v>58</v>
      </c>
      <c r="D4" s="11" t="s">
        <v>57</v>
      </c>
      <c r="E4" s="474"/>
      <c r="F4" s="407"/>
      <c r="G4" s="75"/>
    </row>
    <row r="5" spans="1:7">
      <c r="A5" s="180" t="s">
        <v>64</v>
      </c>
      <c r="B5" s="327">
        <v>259</v>
      </c>
      <c r="C5" s="327">
        <v>260</v>
      </c>
      <c r="D5" s="327">
        <v>186</v>
      </c>
      <c r="E5" s="327">
        <v>165</v>
      </c>
      <c r="F5" s="327">
        <v>239</v>
      </c>
      <c r="G5" s="75"/>
    </row>
    <row r="6" spans="1:7">
      <c r="A6" s="77" t="s">
        <v>65</v>
      </c>
      <c r="B6" s="225">
        <v>133</v>
      </c>
      <c r="C6" s="225">
        <v>129</v>
      </c>
      <c r="D6" s="225">
        <v>157</v>
      </c>
      <c r="E6" s="225">
        <v>195</v>
      </c>
      <c r="F6" s="225">
        <v>185</v>
      </c>
      <c r="G6" s="75"/>
    </row>
    <row r="7" spans="1:7">
      <c r="A7" s="77" t="s">
        <v>66</v>
      </c>
      <c r="B7" s="225">
        <v>307</v>
      </c>
      <c r="C7" s="225">
        <v>307</v>
      </c>
      <c r="D7" s="225">
        <v>135</v>
      </c>
      <c r="E7" s="225">
        <v>148</v>
      </c>
      <c r="F7" s="225">
        <v>279</v>
      </c>
      <c r="G7" s="75"/>
    </row>
    <row r="8" spans="1:7">
      <c r="A8" s="77" t="s">
        <v>67</v>
      </c>
      <c r="B8" s="225">
        <v>312</v>
      </c>
      <c r="C8" s="225">
        <v>315</v>
      </c>
      <c r="D8" s="225">
        <v>102</v>
      </c>
      <c r="E8" s="225">
        <v>175</v>
      </c>
      <c r="F8" s="225">
        <v>266</v>
      </c>
      <c r="G8" s="75"/>
    </row>
    <row r="9" spans="1:7">
      <c r="A9" s="77" t="s">
        <v>68</v>
      </c>
      <c r="B9" s="225">
        <v>199</v>
      </c>
      <c r="C9" s="225">
        <v>198</v>
      </c>
      <c r="D9" s="225">
        <v>263</v>
      </c>
      <c r="E9" s="225">
        <v>227</v>
      </c>
      <c r="F9" s="225">
        <v>200</v>
      </c>
      <c r="G9" s="75"/>
    </row>
    <row r="10" spans="1:7">
      <c r="A10" s="77" t="s">
        <v>69</v>
      </c>
      <c r="B10" s="225">
        <v>256</v>
      </c>
      <c r="C10" s="225">
        <v>256</v>
      </c>
      <c r="D10" s="225">
        <v>186</v>
      </c>
      <c r="E10" s="225">
        <v>144</v>
      </c>
      <c r="F10" s="225">
        <v>250</v>
      </c>
      <c r="G10" s="75"/>
    </row>
    <row r="11" spans="1:7">
      <c r="A11" s="77" t="s">
        <v>70</v>
      </c>
      <c r="B11" s="225">
        <v>314</v>
      </c>
      <c r="C11" s="225">
        <v>322</v>
      </c>
      <c r="D11" s="225">
        <v>98</v>
      </c>
      <c r="E11" s="225">
        <v>160</v>
      </c>
      <c r="F11" s="225">
        <v>255</v>
      </c>
      <c r="G11" s="75"/>
    </row>
    <row r="12" spans="1:7">
      <c r="A12" s="77" t="s">
        <v>71</v>
      </c>
      <c r="B12" s="225">
        <v>210</v>
      </c>
      <c r="C12" s="225">
        <v>238</v>
      </c>
      <c r="D12" s="225">
        <v>101</v>
      </c>
      <c r="E12" s="225">
        <v>152</v>
      </c>
      <c r="F12" s="225">
        <v>164</v>
      </c>
      <c r="G12" s="75"/>
    </row>
    <row r="13" spans="1:7">
      <c r="A13" s="77" t="s">
        <v>72</v>
      </c>
      <c r="B13" s="225">
        <v>222</v>
      </c>
      <c r="C13" s="225">
        <v>223</v>
      </c>
      <c r="D13" s="225">
        <v>185</v>
      </c>
      <c r="E13" s="225">
        <v>186</v>
      </c>
      <c r="F13" s="225">
        <v>213</v>
      </c>
      <c r="G13" s="75"/>
    </row>
    <row r="14" spans="1:7">
      <c r="A14" s="77" t="s">
        <v>73</v>
      </c>
      <c r="B14" s="225">
        <v>280</v>
      </c>
      <c r="C14" s="225">
        <v>281</v>
      </c>
      <c r="D14" s="225">
        <v>160</v>
      </c>
      <c r="E14" s="225">
        <v>179</v>
      </c>
      <c r="F14" s="225">
        <v>273</v>
      </c>
      <c r="G14" s="75"/>
    </row>
    <row r="15" spans="1:7">
      <c r="A15" s="77" t="s">
        <v>74</v>
      </c>
      <c r="B15" s="225">
        <v>259</v>
      </c>
      <c r="C15" s="225">
        <v>259</v>
      </c>
      <c r="D15" s="225">
        <v>122</v>
      </c>
      <c r="E15" s="225">
        <v>141</v>
      </c>
      <c r="F15" s="225">
        <v>246</v>
      </c>
      <c r="G15" s="75"/>
    </row>
    <row r="16" spans="1:7">
      <c r="A16" s="77" t="s">
        <v>75</v>
      </c>
      <c r="B16" s="225">
        <v>337</v>
      </c>
      <c r="C16" s="227" t="s">
        <v>147</v>
      </c>
      <c r="D16" s="225">
        <v>337</v>
      </c>
      <c r="E16" s="225">
        <v>199</v>
      </c>
      <c r="F16" s="225">
        <v>203</v>
      </c>
      <c r="G16" s="75"/>
    </row>
    <row r="17" spans="1:7">
      <c r="A17" s="77" t="s">
        <v>76</v>
      </c>
      <c r="B17" s="225">
        <v>92</v>
      </c>
      <c r="C17" s="227" t="s">
        <v>147</v>
      </c>
      <c r="D17" s="225">
        <v>92</v>
      </c>
      <c r="E17" s="225">
        <v>91</v>
      </c>
      <c r="F17" s="225">
        <v>91</v>
      </c>
      <c r="G17" s="75"/>
    </row>
    <row r="18" spans="1:7">
      <c r="A18" s="77" t="s">
        <v>77</v>
      </c>
      <c r="B18" s="225">
        <v>322</v>
      </c>
      <c r="C18" s="225">
        <v>324</v>
      </c>
      <c r="D18" s="225">
        <v>135</v>
      </c>
      <c r="E18" s="225">
        <v>139</v>
      </c>
      <c r="F18" s="225">
        <v>278</v>
      </c>
      <c r="G18" s="75"/>
    </row>
    <row r="19" spans="1:7" ht="14.25" customHeight="1">
      <c r="A19" s="77" t="s">
        <v>78</v>
      </c>
      <c r="B19" s="225">
        <v>282</v>
      </c>
      <c r="C19" s="225">
        <v>282</v>
      </c>
      <c r="D19" s="225">
        <v>115</v>
      </c>
      <c r="E19" s="225">
        <v>134</v>
      </c>
      <c r="F19" s="225">
        <v>255</v>
      </c>
      <c r="G19" s="75"/>
    </row>
    <row r="20" spans="1:7">
      <c r="A20" s="77" t="s">
        <v>116</v>
      </c>
      <c r="B20" s="225">
        <v>286</v>
      </c>
      <c r="C20" s="225">
        <v>295</v>
      </c>
      <c r="D20" s="225">
        <v>190</v>
      </c>
      <c r="E20" s="225">
        <v>175</v>
      </c>
      <c r="F20" s="225">
        <v>229</v>
      </c>
      <c r="G20" s="75"/>
    </row>
    <row r="21" spans="1:7">
      <c r="A21" s="77" t="s">
        <v>80</v>
      </c>
      <c r="B21" s="225">
        <v>320</v>
      </c>
      <c r="C21" s="225">
        <v>312</v>
      </c>
      <c r="D21" s="225">
        <v>289</v>
      </c>
      <c r="E21" s="225">
        <v>176</v>
      </c>
      <c r="F21" s="225">
        <v>256</v>
      </c>
      <c r="G21" s="75"/>
    </row>
    <row r="22" spans="1:7">
      <c r="A22" s="77" t="s">
        <v>81</v>
      </c>
      <c r="B22" s="225">
        <v>216</v>
      </c>
      <c r="C22" s="225">
        <v>234</v>
      </c>
      <c r="D22" s="225">
        <v>147</v>
      </c>
      <c r="E22" s="225">
        <v>201</v>
      </c>
      <c r="F22" s="225">
        <v>196</v>
      </c>
      <c r="G22" s="75"/>
    </row>
    <row r="23" spans="1:7">
      <c r="A23" s="77" t="s">
        <v>82</v>
      </c>
      <c r="B23" s="227" t="s">
        <v>147</v>
      </c>
      <c r="C23" s="227" t="s">
        <v>147</v>
      </c>
      <c r="D23" s="227" t="s">
        <v>147</v>
      </c>
      <c r="E23" s="225">
        <v>72</v>
      </c>
      <c r="F23" s="225">
        <v>72</v>
      </c>
      <c r="G23" s="75"/>
    </row>
    <row r="24" spans="1:7">
      <c r="A24" s="77" t="s">
        <v>83</v>
      </c>
      <c r="B24" s="225">
        <v>71</v>
      </c>
      <c r="C24" s="225">
        <v>71</v>
      </c>
      <c r="D24" s="227" t="s">
        <v>147</v>
      </c>
      <c r="E24" s="225">
        <v>47</v>
      </c>
      <c r="F24" s="225">
        <v>48</v>
      </c>
      <c r="G24" s="75"/>
    </row>
    <row r="25" spans="1:7">
      <c r="A25" s="78" t="s">
        <v>84</v>
      </c>
      <c r="B25" s="220">
        <v>304</v>
      </c>
      <c r="C25" s="220">
        <v>304</v>
      </c>
      <c r="D25" s="226" t="s">
        <v>147</v>
      </c>
      <c r="E25" s="220">
        <v>132</v>
      </c>
      <c r="F25" s="220">
        <v>297</v>
      </c>
      <c r="G25" s="75"/>
    </row>
    <row r="26" spans="1:7">
      <c r="A26" s="115"/>
      <c r="B26" s="115"/>
      <c r="C26" s="115"/>
      <c r="D26" s="115"/>
      <c r="E26" s="116"/>
    </row>
    <row r="27" spans="1:7">
      <c r="A27" s="119"/>
    </row>
  </sheetData>
  <mergeCells count="6">
    <mergeCell ref="A1:F1"/>
    <mergeCell ref="F3:F4"/>
    <mergeCell ref="A3:A4"/>
    <mergeCell ref="B3:B4"/>
    <mergeCell ref="C3:D3"/>
    <mergeCell ref="E3:E4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33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zoomScaleNormal="100" workbookViewId="0">
      <selection sqref="A1:F1"/>
    </sheetView>
  </sheetViews>
  <sheetFormatPr defaultRowHeight="12.75"/>
  <cols>
    <col min="1" max="1" width="23.7109375" style="111" customWidth="1"/>
    <col min="2" max="2" width="19.42578125" style="111" customWidth="1"/>
    <col min="3" max="3" width="18.85546875" style="111" customWidth="1"/>
    <col min="4" max="4" width="26.140625" style="111" customWidth="1"/>
    <col min="5" max="5" width="18.28515625" style="113" customWidth="1"/>
    <col min="6" max="6" width="22.140625" style="111" customWidth="1"/>
    <col min="7" max="7" width="9.140625" style="111"/>
    <col min="8" max="8" width="9.140625" style="111" customWidth="1"/>
    <col min="9" max="256" width="9.140625" style="111"/>
    <col min="257" max="257" width="23.7109375" style="111" customWidth="1"/>
    <col min="258" max="261" width="28.28515625" style="111" customWidth="1"/>
    <col min="262" max="512" width="9.140625" style="111"/>
    <col min="513" max="513" width="23.7109375" style="111" customWidth="1"/>
    <col min="514" max="517" width="28.28515625" style="111" customWidth="1"/>
    <col min="518" max="768" width="9.140625" style="111"/>
    <col min="769" max="769" width="23.7109375" style="111" customWidth="1"/>
    <col min="770" max="773" width="28.28515625" style="111" customWidth="1"/>
    <col min="774" max="1024" width="9.140625" style="111"/>
    <col min="1025" max="1025" width="23.7109375" style="111" customWidth="1"/>
    <col min="1026" max="1029" width="28.28515625" style="111" customWidth="1"/>
    <col min="1030" max="1280" width="9.140625" style="111"/>
    <col min="1281" max="1281" width="23.7109375" style="111" customWidth="1"/>
    <col min="1282" max="1285" width="28.28515625" style="111" customWidth="1"/>
    <col min="1286" max="1536" width="9.140625" style="111"/>
    <col min="1537" max="1537" width="23.7109375" style="111" customWidth="1"/>
    <col min="1538" max="1541" width="28.28515625" style="111" customWidth="1"/>
    <col min="1542" max="1792" width="9.140625" style="111"/>
    <col min="1793" max="1793" width="23.7109375" style="111" customWidth="1"/>
    <col min="1794" max="1797" width="28.28515625" style="111" customWidth="1"/>
    <col min="1798" max="2048" width="9.140625" style="111"/>
    <col min="2049" max="2049" width="23.7109375" style="111" customWidth="1"/>
    <col min="2050" max="2053" width="28.28515625" style="111" customWidth="1"/>
    <col min="2054" max="2304" width="9.140625" style="111"/>
    <col min="2305" max="2305" width="23.7109375" style="111" customWidth="1"/>
    <col min="2306" max="2309" width="28.28515625" style="111" customWidth="1"/>
    <col min="2310" max="2560" width="9.140625" style="111"/>
    <col min="2561" max="2561" width="23.7109375" style="111" customWidth="1"/>
    <col min="2562" max="2565" width="28.28515625" style="111" customWidth="1"/>
    <col min="2566" max="2816" width="9.140625" style="111"/>
    <col min="2817" max="2817" width="23.7109375" style="111" customWidth="1"/>
    <col min="2818" max="2821" width="28.28515625" style="111" customWidth="1"/>
    <col min="2822" max="3072" width="9.140625" style="111"/>
    <col min="3073" max="3073" width="23.7109375" style="111" customWidth="1"/>
    <col min="3074" max="3077" width="28.28515625" style="111" customWidth="1"/>
    <col min="3078" max="3328" width="9.140625" style="111"/>
    <col min="3329" max="3329" width="23.7109375" style="111" customWidth="1"/>
    <col min="3330" max="3333" width="28.28515625" style="111" customWidth="1"/>
    <col min="3334" max="3584" width="9.140625" style="111"/>
    <col min="3585" max="3585" width="23.7109375" style="111" customWidth="1"/>
    <col min="3586" max="3589" width="28.28515625" style="111" customWidth="1"/>
    <col min="3590" max="3840" width="9.140625" style="111"/>
    <col min="3841" max="3841" width="23.7109375" style="111" customWidth="1"/>
    <col min="3842" max="3845" width="28.28515625" style="111" customWidth="1"/>
    <col min="3846" max="4096" width="9.140625" style="111"/>
    <col min="4097" max="4097" width="23.7109375" style="111" customWidth="1"/>
    <col min="4098" max="4101" width="28.28515625" style="111" customWidth="1"/>
    <col min="4102" max="4352" width="9.140625" style="111"/>
    <col min="4353" max="4353" width="23.7109375" style="111" customWidth="1"/>
    <col min="4354" max="4357" width="28.28515625" style="111" customWidth="1"/>
    <col min="4358" max="4608" width="9.140625" style="111"/>
    <col min="4609" max="4609" width="23.7109375" style="111" customWidth="1"/>
    <col min="4610" max="4613" width="28.28515625" style="111" customWidth="1"/>
    <col min="4614" max="4864" width="9.140625" style="111"/>
    <col min="4865" max="4865" width="23.7109375" style="111" customWidth="1"/>
    <col min="4866" max="4869" width="28.28515625" style="111" customWidth="1"/>
    <col min="4870" max="5120" width="9.140625" style="111"/>
    <col min="5121" max="5121" width="23.7109375" style="111" customWidth="1"/>
    <col min="5122" max="5125" width="28.28515625" style="111" customWidth="1"/>
    <col min="5126" max="5376" width="9.140625" style="111"/>
    <col min="5377" max="5377" width="23.7109375" style="111" customWidth="1"/>
    <col min="5378" max="5381" width="28.28515625" style="111" customWidth="1"/>
    <col min="5382" max="5632" width="9.140625" style="111"/>
    <col min="5633" max="5633" width="23.7109375" style="111" customWidth="1"/>
    <col min="5634" max="5637" width="28.28515625" style="111" customWidth="1"/>
    <col min="5638" max="5888" width="9.140625" style="111"/>
    <col min="5889" max="5889" width="23.7109375" style="111" customWidth="1"/>
    <col min="5890" max="5893" width="28.28515625" style="111" customWidth="1"/>
    <col min="5894" max="6144" width="9.140625" style="111"/>
    <col min="6145" max="6145" width="23.7109375" style="111" customWidth="1"/>
    <col min="6146" max="6149" width="28.28515625" style="111" customWidth="1"/>
    <col min="6150" max="6400" width="9.140625" style="111"/>
    <col min="6401" max="6401" width="23.7109375" style="111" customWidth="1"/>
    <col min="6402" max="6405" width="28.28515625" style="111" customWidth="1"/>
    <col min="6406" max="6656" width="9.140625" style="111"/>
    <col min="6657" max="6657" width="23.7109375" style="111" customWidth="1"/>
    <col min="6658" max="6661" width="28.28515625" style="111" customWidth="1"/>
    <col min="6662" max="6912" width="9.140625" style="111"/>
    <col min="6913" max="6913" width="23.7109375" style="111" customWidth="1"/>
    <col min="6914" max="6917" width="28.28515625" style="111" customWidth="1"/>
    <col min="6918" max="7168" width="9.140625" style="111"/>
    <col min="7169" max="7169" width="23.7109375" style="111" customWidth="1"/>
    <col min="7170" max="7173" width="28.28515625" style="111" customWidth="1"/>
    <col min="7174" max="7424" width="9.140625" style="111"/>
    <col min="7425" max="7425" width="23.7109375" style="111" customWidth="1"/>
    <col min="7426" max="7429" width="28.28515625" style="111" customWidth="1"/>
    <col min="7430" max="7680" width="9.140625" style="111"/>
    <col min="7681" max="7681" width="23.7109375" style="111" customWidth="1"/>
    <col min="7682" max="7685" width="28.28515625" style="111" customWidth="1"/>
    <col min="7686" max="7936" width="9.140625" style="111"/>
    <col min="7937" max="7937" width="23.7109375" style="111" customWidth="1"/>
    <col min="7938" max="7941" width="28.28515625" style="111" customWidth="1"/>
    <col min="7942" max="8192" width="9.140625" style="111"/>
    <col min="8193" max="8193" width="23.7109375" style="111" customWidth="1"/>
    <col min="8194" max="8197" width="28.28515625" style="111" customWidth="1"/>
    <col min="8198" max="8448" width="9.140625" style="111"/>
    <col min="8449" max="8449" width="23.7109375" style="111" customWidth="1"/>
    <col min="8450" max="8453" width="28.28515625" style="111" customWidth="1"/>
    <col min="8454" max="8704" width="9.140625" style="111"/>
    <col min="8705" max="8705" width="23.7109375" style="111" customWidth="1"/>
    <col min="8706" max="8709" width="28.28515625" style="111" customWidth="1"/>
    <col min="8710" max="8960" width="9.140625" style="111"/>
    <col min="8961" max="8961" width="23.7109375" style="111" customWidth="1"/>
    <col min="8962" max="8965" width="28.28515625" style="111" customWidth="1"/>
    <col min="8966" max="9216" width="9.140625" style="111"/>
    <col min="9217" max="9217" width="23.7109375" style="111" customWidth="1"/>
    <col min="9218" max="9221" width="28.28515625" style="111" customWidth="1"/>
    <col min="9222" max="9472" width="9.140625" style="111"/>
    <col min="9473" max="9473" width="23.7109375" style="111" customWidth="1"/>
    <col min="9474" max="9477" width="28.28515625" style="111" customWidth="1"/>
    <col min="9478" max="9728" width="9.140625" style="111"/>
    <col min="9729" max="9729" width="23.7109375" style="111" customWidth="1"/>
    <col min="9730" max="9733" width="28.28515625" style="111" customWidth="1"/>
    <col min="9734" max="9984" width="9.140625" style="111"/>
    <col min="9985" max="9985" width="23.7109375" style="111" customWidth="1"/>
    <col min="9986" max="9989" width="28.28515625" style="111" customWidth="1"/>
    <col min="9990" max="10240" width="9.140625" style="111"/>
    <col min="10241" max="10241" width="23.7109375" style="111" customWidth="1"/>
    <col min="10242" max="10245" width="28.28515625" style="111" customWidth="1"/>
    <col min="10246" max="10496" width="9.140625" style="111"/>
    <col min="10497" max="10497" width="23.7109375" style="111" customWidth="1"/>
    <col min="10498" max="10501" width="28.28515625" style="111" customWidth="1"/>
    <col min="10502" max="10752" width="9.140625" style="111"/>
    <col min="10753" max="10753" width="23.7109375" style="111" customWidth="1"/>
    <col min="10754" max="10757" width="28.28515625" style="111" customWidth="1"/>
    <col min="10758" max="11008" width="9.140625" style="111"/>
    <col min="11009" max="11009" width="23.7109375" style="111" customWidth="1"/>
    <col min="11010" max="11013" width="28.28515625" style="111" customWidth="1"/>
    <col min="11014" max="11264" width="9.140625" style="111"/>
    <col min="11265" max="11265" width="23.7109375" style="111" customWidth="1"/>
    <col min="11266" max="11269" width="28.28515625" style="111" customWidth="1"/>
    <col min="11270" max="11520" width="9.140625" style="111"/>
    <col min="11521" max="11521" width="23.7109375" style="111" customWidth="1"/>
    <col min="11522" max="11525" width="28.28515625" style="111" customWidth="1"/>
    <col min="11526" max="11776" width="9.140625" style="111"/>
    <col min="11777" max="11777" width="23.7109375" style="111" customWidth="1"/>
    <col min="11778" max="11781" width="28.28515625" style="111" customWidth="1"/>
    <col min="11782" max="12032" width="9.140625" style="111"/>
    <col min="12033" max="12033" width="23.7109375" style="111" customWidth="1"/>
    <col min="12034" max="12037" width="28.28515625" style="111" customWidth="1"/>
    <col min="12038" max="12288" width="9.140625" style="111"/>
    <col min="12289" max="12289" width="23.7109375" style="111" customWidth="1"/>
    <col min="12290" max="12293" width="28.28515625" style="111" customWidth="1"/>
    <col min="12294" max="12544" width="9.140625" style="111"/>
    <col min="12545" max="12545" width="23.7109375" style="111" customWidth="1"/>
    <col min="12546" max="12549" width="28.28515625" style="111" customWidth="1"/>
    <col min="12550" max="12800" width="9.140625" style="111"/>
    <col min="12801" max="12801" width="23.7109375" style="111" customWidth="1"/>
    <col min="12802" max="12805" width="28.28515625" style="111" customWidth="1"/>
    <col min="12806" max="13056" width="9.140625" style="111"/>
    <col min="13057" max="13057" width="23.7109375" style="111" customWidth="1"/>
    <col min="13058" max="13061" width="28.28515625" style="111" customWidth="1"/>
    <col min="13062" max="13312" width="9.140625" style="111"/>
    <col min="13313" max="13313" width="23.7109375" style="111" customWidth="1"/>
    <col min="13314" max="13317" width="28.28515625" style="111" customWidth="1"/>
    <col min="13318" max="13568" width="9.140625" style="111"/>
    <col min="13569" max="13569" width="23.7109375" style="111" customWidth="1"/>
    <col min="13570" max="13573" width="28.28515625" style="111" customWidth="1"/>
    <col min="13574" max="13824" width="9.140625" style="111"/>
    <col min="13825" max="13825" width="23.7109375" style="111" customWidth="1"/>
    <col min="13826" max="13829" width="28.28515625" style="111" customWidth="1"/>
    <col min="13830" max="14080" width="9.140625" style="111"/>
    <col min="14081" max="14081" width="23.7109375" style="111" customWidth="1"/>
    <col min="14082" max="14085" width="28.28515625" style="111" customWidth="1"/>
    <col min="14086" max="14336" width="9.140625" style="111"/>
    <col min="14337" max="14337" width="23.7109375" style="111" customWidth="1"/>
    <col min="14338" max="14341" width="28.28515625" style="111" customWidth="1"/>
    <col min="14342" max="14592" width="9.140625" style="111"/>
    <col min="14593" max="14593" width="23.7109375" style="111" customWidth="1"/>
    <col min="14594" max="14597" width="28.28515625" style="111" customWidth="1"/>
    <col min="14598" max="14848" width="9.140625" style="111"/>
    <col min="14849" max="14849" width="23.7109375" style="111" customWidth="1"/>
    <col min="14850" max="14853" width="28.28515625" style="111" customWidth="1"/>
    <col min="14854" max="15104" width="9.140625" style="111"/>
    <col min="15105" max="15105" width="23.7109375" style="111" customWidth="1"/>
    <col min="15106" max="15109" width="28.28515625" style="111" customWidth="1"/>
    <col min="15110" max="15360" width="9.140625" style="111"/>
    <col min="15361" max="15361" width="23.7109375" style="111" customWidth="1"/>
    <col min="15362" max="15365" width="28.28515625" style="111" customWidth="1"/>
    <col min="15366" max="15616" width="9.140625" style="111"/>
    <col min="15617" max="15617" width="23.7109375" style="111" customWidth="1"/>
    <col min="15618" max="15621" width="28.28515625" style="111" customWidth="1"/>
    <col min="15622" max="15872" width="9.140625" style="111"/>
    <col min="15873" max="15873" width="23.7109375" style="111" customWidth="1"/>
    <col min="15874" max="15877" width="28.28515625" style="111" customWidth="1"/>
    <col min="15878" max="16128" width="9.140625" style="111"/>
    <col min="16129" max="16129" width="23.7109375" style="111" customWidth="1"/>
    <col min="16130" max="16133" width="28.28515625" style="111" customWidth="1"/>
    <col min="16134" max="16384" width="9.140625" style="111"/>
  </cols>
  <sheetData>
    <row r="1" spans="1:7" ht="33" customHeight="1">
      <c r="A1" s="466" t="s">
        <v>176</v>
      </c>
      <c r="B1" s="466"/>
      <c r="C1" s="466"/>
      <c r="D1" s="466"/>
      <c r="E1" s="466"/>
      <c r="F1" s="466"/>
    </row>
    <row r="2" spans="1:7">
      <c r="A2" s="79"/>
      <c r="B2" s="112"/>
      <c r="C2" s="112"/>
      <c r="D2" s="112"/>
      <c r="F2" s="114" t="s">
        <v>103</v>
      </c>
    </row>
    <row r="3" spans="1:7">
      <c r="A3" s="471"/>
      <c r="B3" s="473" t="s">
        <v>113</v>
      </c>
      <c r="C3" s="410" t="s">
        <v>59</v>
      </c>
      <c r="D3" s="475"/>
      <c r="E3" s="473" t="s">
        <v>120</v>
      </c>
      <c r="F3" s="404" t="s">
        <v>60</v>
      </c>
    </row>
    <row r="4" spans="1:7" ht="48" customHeight="1">
      <c r="A4" s="472"/>
      <c r="B4" s="474"/>
      <c r="C4" s="336" t="s">
        <v>58</v>
      </c>
      <c r="D4" s="336" t="s">
        <v>57</v>
      </c>
      <c r="E4" s="474"/>
      <c r="F4" s="407"/>
      <c r="G4" s="75"/>
    </row>
    <row r="5" spans="1:7">
      <c r="A5" s="180" t="s">
        <v>64</v>
      </c>
      <c r="B5" s="354">
        <v>2.1</v>
      </c>
      <c r="C5" s="354">
        <v>2.2999999999999998</v>
      </c>
      <c r="D5" s="354">
        <v>2.1</v>
      </c>
      <c r="E5" s="354">
        <v>2.2999999999999998</v>
      </c>
      <c r="F5" s="354">
        <v>2.2000000000000002</v>
      </c>
      <c r="G5" s="75"/>
    </row>
    <row r="6" spans="1:7">
      <c r="A6" s="77" t="s">
        <v>65</v>
      </c>
      <c r="B6" s="354">
        <v>1.9</v>
      </c>
      <c r="C6" s="354">
        <v>2.2999999999999998</v>
      </c>
      <c r="D6" s="354">
        <v>1.9</v>
      </c>
      <c r="E6" s="354">
        <v>2.7</v>
      </c>
      <c r="F6" s="354">
        <v>2.2000000000000002</v>
      </c>
      <c r="G6" s="75"/>
    </row>
    <row r="7" spans="1:7">
      <c r="A7" s="77" t="s">
        <v>66</v>
      </c>
      <c r="B7" s="354">
        <v>2.2000000000000002</v>
      </c>
      <c r="C7" s="354">
        <v>2.1</v>
      </c>
      <c r="D7" s="354">
        <v>2.2000000000000002</v>
      </c>
      <c r="E7" s="354">
        <v>1.9</v>
      </c>
      <c r="F7" s="354">
        <v>1.9</v>
      </c>
      <c r="G7" s="75"/>
    </row>
    <row r="8" spans="1:7">
      <c r="A8" s="77" t="s">
        <v>67</v>
      </c>
      <c r="B8" s="354">
        <v>2.1</v>
      </c>
      <c r="C8" s="354">
        <v>2.2999999999999998</v>
      </c>
      <c r="D8" s="354">
        <v>2.1</v>
      </c>
      <c r="E8" s="354">
        <v>2.1</v>
      </c>
      <c r="F8" s="354">
        <v>2.1</v>
      </c>
      <c r="G8" s="75"/>
    </row>
    <row r="9" spans="1:7">
      <c r="A9" s="77" t="s">
        <v>68</v>
      </c>
      <c r="B9" s="354">
        <v>2.7</v>
      </c>
      <c r="C9" s="354">
        <v>2.6</v>
      </c>
      <c r="D9" s="354">
        <v>2.7</v>
      </c>
      <c r="E9" s="354">
        <v>2.7</v>
      </c>
      <c r="F9" s="354">
        <v>2.7</v>
      </c>
      <c r="G9" s="75"/>
    </row>
    <row r="10" spans="1:7">
      <c r="A10" s="77" t="s">
        <v>69</v>
      </c>
      <c r="B10" s="354">
        <v>1.2</v>
      </c>
      <c r="C10" s="354">
        <v>0.9</v>
      </c>
      <c r="D10" s="354">
        <v>1.2</v>
      </c>
      <c r="E10" s="354">
        <v>1.2</v>
      </c>
      <c r="F10" s="354">
        <v>1.2</v>
      </c>
      <c r="G10" s="75"/>
    </row>
    <row r="11" spans="1:7">
      <c r="A11" s="77" t="s">
        <v>70</v>
      </c>
      <c r="B11" s="354">
        <v>2</v>
      </c>
      <c r="C11" s="354">
        <v>1.8</v>
      </c>
      <c r="D11" s="354">
        <v>2</v>
      </c>
      <c r="E11" s="354">
        <v>2.1</v>
      </c>
      <c r="F11" s="354">
        <v>2</v>
      </c>
      <c r="G11" s="75"/>
    </row>
    <row r="12" spans="1:7">
      <c r="A12" s="77" t="s">
        <v>71</v>
      </c>
      <c r="B12" s="354">
        <v>2.1</v>
      </c>
      <c r="C12" s="354">
        <v>3.3</v>
      </c>
      <c r="D12" s="354">
        <v>2.1</v>
      </c>
      <c r="E12" s="354">
        <v>2.2999999999999998</v>
      </c>
      <c r="F12" s="354">
        <v>2.2000000000000002</v>
      </c>
      <c r="G12" s="75"/>
    </row>
    <row r="13" spans="1:7">
      <c r="A13" s="77" t="s">
        <v>72</v>
      </c>
      <c r="B13" s="354">
        <v>3</v>
      </c>
      <c r="C13" s="354">
        <v>3.7</v>
      </c>
      <c r="D13" s="354">
        <v>2.9</v>
      </c>
      <c r="E13" s="354">
        <v>3</v>
      </c>
      <c r="F13" s="354">
        <v>3</v>
      </c>
      <c r="G13" s="75"/>
    </row>
    <row r="14" spans="1:7">
      <c r="A14" s="77" t="s">
        <v>73</v>
      </c>
      <c r="B14" s="354">
        <v>2.5</v>
      </c>
      <c r="C14" s="354">
        <v>2</v>
      </c>
      <c r="D14" s="354">
        <v>2.5</v>
      </c>
      <c r="E14" s="354">
        <v>2.1</v>
      </c>
      <c r="F14" s="354">
        <v>2.2999999999999998</v>
      </c>
      <c r="G14" s="75"/>
    </row>
    <row r="15" spans="1:7">
      <c r="A15" s="77" t="s">
        <v>74</v>
      </c>
      <c r="B15" s="354">
        <v>2.1</v>
      </c>
      <c r="C15" s="354">
        <v>2.1</v>
      </c>
      <c r="D15" s="354">
        <v>2.1</v>
      </c>
      <c r="E15" s="354">
        <v>2.2999999999999998</v>
      </c>
      <c r="F15" s="354">
        <v>2.2999999999999998</v>
      </c>
      <c r="G15" s="75"/>
    </row>
    <row r="16" spans="1:7">
      <c r="A16" s="77" t="s">
        <v>75</v>
      </c>
      <c r="B16" s="354">
        <v>1.2</v>
      </c>
      <c r="C16" s="354">
        <v>0.5</v>
      </c>
      <c r="D16" s="354">
        <v>1.2</v>
      </c>
      <c r="E16" s="354">
        <v>1.5</v>
      </c>
      <c r="F16" s="354">
        <v>1.3</v>
      </c>
      <c r="G16" s="75"/>
    </row>
    <row r="17" spans="1:7">
      <c r="A17" s="77" t="s">
        <v>76</v>
      </c>
      <c r="B17" s="354">
        <v>2.2000000000000002</v>
      </c>
      <c r="C17" s="354">
        <v>0.9</v>
      </c>
      <c r="D17" s="354">
        <v>2.2000000000000002</v>
      </c>
      <c r="E17" s="354">
        <v>2.2000000000000002</v>
      </c>
      <c r="F17" s="354">
        <v>2.2000000000000002</v>
      </c>
      <c r="G17" s="75"/>
    </row>
    <row r="18" spans="1:7">
      <c r="A18" s="77" t="s">
        <v>77</v>
      </c>
      <c r="B18" s="354">
        <v>2.2999999999999998</v>
      </c>
      <c r="C18" s="354">
        <v>2</v>
      </c>
      <c r="D18" s="354">
        <v>2.2999999999999998</v>
      </c>
      <c r="E18" s="354">
        <v>2.2000000000000002</v>
      </c>
      <c r="F18" s="354">
        <v>2.2000000000000002</v>
      </c>
      <c r="G18" s="75"/>
    </row>
    <row r="19" spans="1:7" ht="14.25" customHeight="1">
      <c r="A19" s="77" t="s">
        <v>78</v>
      </c>
      <c r="B19" s="354">
        <v>2.1</v>
      </c>
      <c r="C19" s="354">
        <v>2.2999999999999998</v>
      </c>
      <c r="D19" s="354">
        <v>2</v>
      </c>
      <c r="E19" s="354">
        <v>2.4</v>
      </c>
      <c r="F19" s="354">
        <v>2.2999999999999998</v>
      </c>
      <c r="G19" s="75"/>
    </row>
    <row r="20" spans="1:7">
      <c r="A20" s="77" t="s">
        <v>116</v>
      </c>
      <c r="B20" s="354">
        <v>1.8</v>
      </c>
      <c r="C20" s="354">
        <v>2.1</v>
      </c>
      <c r="D20" s="354">
        <v>1.8</v>
      </c>
      <c r="E20" s="354">
        <v>2.2999999999999998</v>
      </c>
      <c r="F20" s="354">
        <v>2</v>
      </c>
      <c r="G20" s="75"/>
    </row>
    <row r="21" spans="1:7">
      <c r="A21" s="77" t="s">
        <v>80</v>
      </c>
      <c r="B21" s="354">
        <v>2.4</v>
      </c>
      <c r="C21" s="354">
        <v>2.5</v>
      </c>
      <c r="D21" s="354">
        <v>2.4</v>
      </c>
      <c r="E21" s="354">
        <v>2.5</v>
      </c>
      <c r="F21" s="354">
        <v>2.4</v>
      </c>
      <c r="G21" s="75"/>
    </row>
    <row r="22" spans="1:7">
      <c r="A22" s="77" t="s">
        <v>81</v>
      </c>
      <c r="B22" s="354">
        <v>2.8</v>
      </c>
      <c r="C22" s="354">
        <v>1.4</v>
      </c>
      <c r="D22" s="354">
        <v>2.8</v>
      </c>
      <c r="E22" s="354">
        <v>2.8</v>
      </c>
      <c r="F22" s="354">
        <v>2.8</v>
      </c>
      <c r="G22" s="75"/>
    </row>
    <row r="23" spans="1:7">
      <c r="A23" s="77" t="s">
        <v>82</v>
      </c>
      <c r="B23" s="354">
        <v>1.6</v>
      </c>
      <c r="C23" s="354">
        <v>1.6</v>
      </c>
      <c r="D23" s="354" t="s">
        <v>147</v>
      </c>
      <c r="E23" s="354">
        <v>2.2000000000000002</v>
      </c>
      <c r="F23" s="354">
        <v>1.7</v>
      </c>
      <c r="G23" s="75"/>
    </row>
    <row r="24" spans="1:7">
      <c r="A24" s="77" t="s">
        <v>83</v>
      </c>
      <c r="B24" s="354" t="s">
        <v>147</v>
      </c>
      <c r="C24" s="354" t="s">
        <v>147</v>
      </c>
      <c r="D24" s="354" t="s">
        <v>147</v>
      </c>
      <c r="E24" s="354">
        <v>1.4</v>
      </c>
      <c r="F24" s="354">
        <v>1.4</v>
      </c>
      <c r="G24" s="75"/>
    </row>
    <row r="25" spans="1:7">
      <c r="A25" s="78" t="s">
        <v>84</v>
      </c>
      <c r="B25" s="355">
        <v>2.4</v>
      </c>
      <c r="C25" s="355">
        <v>2</v>
      </c>
      <c r="D25" s="355">
        <v>2.9</v>
      </c>
      <c r="E25" s="355">
        <v>2.4</v>
      </c>
      <c r="F25" s="355">
        <v>2.4</v>
      </c>
      <c r="G25" s="75"/>
    </row>
    <row r="26" spans="1:7">
      <c r="A26" s="115"/>
      <c r="B26" s="115"/>
      <c r="C26" s="115"/>
      <c r="D26" s="115"/>
      <c r="E26" s="116"/>
    </row>
    <row r="27" spans="1:7">
      <c r="A27" s="119"/>
    </row>
  </sheetData>
  <mergeCells count="6">
    <mergeCell ref="A1:F1"/>
    <mergeCell ref="A3:A4"/>
    <mergeCell ref="B3:B4"/>
    <mergeCell ref="C3:D3"/>
    <mergeCell ref="E3:E4"/>
    <mergeCell ref="F3:F4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33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8"/>
  <sheetViews>
    <sheetView workbookViewId="0">
      <selection sqref="A1:K1"/>
    </sheetView>
  </sheetViews>
  <sheetFormatPr defaultRowHeight="12.75"/>
  <cols>
    <col min="1" max="1" width="20.5703125" style="110" customWidth="1"/>
    <col min="2" max="2" width="10.42578125" style="110" customWidth="1"/>
    <col min="3" max="4" width="9.85546875" style="110" customWidth="1"/>
    <col min="5" max="5" width="9.7109375" style="110" customWidth="1"/>
    <col min="6" max="6" width="10.28515625" style="110" customWidth="1"/>
    <col min="7" max="7" width="11" style="110" customWidth="1"/>
    <col min="8" max="11" width="9.140625" style="110"/>
    <col min="12" max="12" width="9.140625" style="110" customWidth="1"/>
    <col min="13" max="13" width="21.28515625" style="110" customWidth="1"/>
    <col min="14" max="252" width="9.140625" style="110"/>
    <col min="253" max="253" width="19.140625" style="110" customWidth="1"/>
    <col min="254" max="254" width="10.42578125" style="110" customWidth="1"/>
    <col min="255" max="256" width="9.85546875" style="110" customWidth="1"/>
    <col min="257" max="257" width="8.7109375" style="110" customWidth="1"/>
    <col min="258" max="258" width="9.42578125" style="110" customWidth="1"/>
    <col min="259" max="259" width="9.7109375" style="110" customWidth="1"/>
    <col min="260" max="260" width="10.28515625" style="110" customWidth="1"/>
    <col min="261" max="261" width="11" style="110" customWidth="1"/>
    <col min="262" max="263" width="8.85546875" style="110" customWidth="1"/>
    <col min="264" max="508" width="9.140625" style="110"/>
    <col min="509" max="509" width="19.140625" style="110" customWidth="1"/>
    <col min="510" max="510" width="10.42578125" style="110" customWidth="1"/>
    <col min="511" max="512" width="9.85546875" style="110" customWidth="1"/>
    <col min="513" max="513" width="8.7109375" style="110" customWidth="1"/>
    <col min="514" max="514" width="9.42578125" style="110" customWidth="1"/>
    <col min="515" max="515" width="9.7109375" style="110" customWidth="1"/>
    <col min="516" max="516" width="10.28515625" style="110" customWidth="1"/>
    <col min="517" max="517" width="11" style="110" customWidth="1"/>
    <col min="518" max="519" width="8.85546875" style="110" customWidth="1"/>
    <col min="520" max="764" width="9.140625" style="110"/>
    <col min="765" max="765" width="19.140625" style="110" customWidth="1"/>
    <col min="766" max="766" width="10.42578125" style="110" customWidth="1"/>
    <col min="767" max="768" width="9.85546875" style="110" customWidth="1"/>
    <col min="769" max="769" width="8.7109375" style="110" customWidth="1"/>
    <col min="770" max="770" width="9.42578125" style="110" customWidth="1"/>
    <col min="771" max="771" width="9.7109375" style="110" customWidth="1"/>
    <col min="772" max="772" width="10.28515625" style="110" customWidth="1"/>
    <col min="773" max="773" width="11" style="110" customWidth="1"/>
    <col min="774" max="775" width="8.85546875" style="110" customWidth="1"/>
    <col min="776" max="1020" width="9.140625" style="110"/>
    <col min="1021" max="1021" width="19.140625" style="110" customWidth="1"/>
    <col min="1022" max="1022" width="10.42578125" style="110" customWidth="1"/>
    <col min="1023" max="1024" width="9.85546875" style="110" customWidth="1"/>
    <col min="1025" max="1025" width="8.7109375" style="110" customWidth="1"/>
    <col min="1026" max="1026" width="9.42578125" style="110" customWidth="1"/>
    <col min="1027" max="1027" width="9.7109375" style="110" customWidth="1"/>
    <col min="1028" max="1028" width="10.28515625" style="110" customWidth="1"/>
    <col min="1029" max="1029" width="11" style="110" customWidth="1"/>
    <col min="1030" max="1031" width="8.85546875" style="110" customWidth="1"/>
    <col min="1032" max="1276" width="9.140625" style="110"/>
    <col min="1277" max="1277" width="19.140625" style="110" customWidth="1"/>
    <col min="1278" max="1278" width="10.42578125" style="110" customWidth="1"/>
    <col min="1279" max="1280" width="9.85546875" style="110" customWidth="1"/>
    <col min="1281" max="1281" width="8.7109375" style="110" customWidth="1"/>
    <col min="1282" max="1282" width="9.42578125" style="110" customWidth="1"/>
    <col min="1283" max="1283" width="9.7109375" style="110" customWidth="1"/>
    <col min="1284" max="1284" width="10.28515625" style="110" customWidth="1"/>
    <col min="1285" max="1285" width="11" style="110" customWidth="1"/>
    <col min="1286" max="1287" width="8.85546875" style="110" customWidth="1"/>
    <col min="1288" max="1532" width="9.140625" style="110"/>
    <col min="1533" max="1533" width="19.140625" style="110" customWidth="1"/>
    <col min="1534" max="1534" width="10.42578125" style="110" customWidth="1"/>
    <col min="1535" max="1536" width="9.85546875" style="110" customWidth="1"/>
    <col min="1537" max="1537" width="8.7109375" style="110" customWidth="1"/>
    <col min="1538" max="1538" width="9.42578125" style="110" customWidth="1"/>
    <col min="1539" max="1539" width="9.7109375" style="110" customWidth="1"/>
    <col min="1540" max="1540" width="10.28515625" style="110" customWidth="1"/>
    <col min="1541" max="1541" width="11" style="110" customWidth="1"/>
    <col min="1542" max="1543" width="8.85546875" style="110" customWidth="1"/>
    <col min="1544" max="1788" width="9.140625" style="110"/>
    <col min="1789" max="1789" width="19.140625" style="110" customWidth="1"/>
    <col min="1790" max="1790" width="10.42578125" style="110" customWidth="1"/>
    <col min="1791" max="1792" width="9.85546875" style="110" customWidth="1"/>
    <col min="1793" max="1793" width="8.7109375" style="110" customWidth="1"/>
    <col min="1794" max="1794" width="9.42578125" style="110" customWidth="1"/>
    <col min="1795" max="1795" width="9.7109375" style="110" customWidth="1"/>
    <col min="1796" max="1796" width="10.28515625" style="110" customWidth="1"/>
    <col min="1797" max="1797" width="11" style="110" customWidth="1"/>
    <col min="1798" max="1799" width="8.85546875" style="110" customWidth="1"/>
    <col min="1800" max="2044" width="9.140625" style="110"/>
    <col min="2045" max="2045" width="19.140625" style="110" customWidth="1"/>
    <col min="2046" max="2046" width="10.42578125" style="110" customWidth="1"/>
    <col min="2047" max="2048" width="9.85546875" style="110" customWidth="1"/>
    <col min="2049" max="2049" width="8.7109375" style="110" customWidth="1"/>
    <col min="2050" max="2050" width="9.42578125" style="110" customWidth="1"/>
    <col min="2051" max="2051" width="9.7109375" style="110" customWidth="1"/>
    <col min="2052" max="2052" width="10.28515625" style="110" customWidth="1"/>
    <col min="2053" max="2053" width="11" style="110" customWidth="1"/>
    <col min="2054" max="2055" width="8.85546875" style="110" customWidth="1"/>
    <col min="2056" max="2300" width="9.140625" style="110"/>
    <col min="2301" max="2301" width="19.140625" style="110" customWidth="1"/>
    <col min="2302" max="2302" width="10.42578125" style="110" customWidth="1"/>
    <col min="2303" max="2304" width="9.85546875" style="110" customWidth="1"/>
    <col min="2305" max="2305" width="8.7109375" style="110" customWidth="1"/>
    <col min="2306" max="2306" width="9.42578125" style="110" customWidth="1"/>
    <col min="2307" max="2307" width="9.7109375" style="110" customWidth="1"/>
    <col min="2308" max="2308" width="10.28515625" style="110" customWidth="1"/>
    <col min="2309" max="2309" width="11" style="110" customWidth="1"/>
    <col min="2310" max="2311" width="8.85546875" style="110" customWidth="1"/>
    <col min="2312" max="2556" width="9.140625" style="110"/>
    <col min="2557" max="2557" width="19.140625" style="110" customWidth="1"/>
    <col min="2558" max="2558" width="10.42578125" style="110" customWidth="1"/>
    <col min="2559" max="2560" width="9.85546875" style="110" customWidth="1"/>
    <col min="2561" max="2561" width="8.7109375" style="110" customWidth="1"/>
    <col min="2562" max="2562" width="9.42578125" style="110" customWidth="1"/>
    <col min="2563" max="2563" width="9.7109375" style="110" customWidth="1"/>
    <col min="2564" max="2564" width="10.28515625" style="110" customWidth="1"/>
    <col min="2565" max="2565" width="11" style="110" customWidth="1"/>
    <col min="2566" max="2567" width="8.85546875" style="110" customWidth="1"/>
    <col min="2568" max="2812" width="9.140625" style="110"/>
    <col min="2813" max="2813" width="19.140625" style="110" customWidth="1"/>
    <col min="2814" max="2814" width="10.42578125" style="110" customWidth="1"/>
    <col min="2815" max="2816" width="9.85546875" style="110" customWidth="1"/>
    <col min="2817" max="2817" width="8.7109375" style="110" customWidth="1"/>
    <col min="2818" max="2818" width="9.42578125" style="110" customWidth="1"/>
    <col min="2819" max="2819" width="9.7109375" style="110" customWidth="1"/>
    <col min="2820" max="2820" width="10.28515625" style="110" customWidth="1"/>
    <col min="2821" max="2821" width="11" style="110" customWidth="1"/>
    <col min="2822" max="2823" width="8.85546875" style="110" customWidth="1"/>
    <col min="2824" max="3068" width="9.140625" style="110"/>
    <col min="3069" max="3069" width="19.140625" style="110" customWidth="1"/>
    <col min="3070" max="3070" width="10.42578125" style="110" customWidth="1"/>
    <col min="3071" max="3072" width="9.85546875" style="110" customWidth="1"/>
    <col min="3073" max="3073" width="8.7109375" style="110" customWidth="1"/>
    <col min="3074" max="3074" width="9.42578125" style="110" customWidth="1"/>
    <col min="3075" max="3075" width="9.7109375" style="110" customWidth="1"/>
    <col min="3076" max="3076" width="10.28515625" style="110" customWidth="1"/>
    <col min="3077" max="3077" width="11" style="110" customWidth="1"/>
    <col min="3078" max="3079" width="8.85546875" style="110" customWidth="1"/>
    <col min="3080" max="3324" width="9.140625" style="110"/>
    <col min="3325" max="3325" width="19.140625" style="110" customWidth="1"/>
    <col min="3326" max="3326" width="10.42578125" style="110" customWidth="1"/>
    <col min="3327" max="3328" width="9.85546875" style="110" customWidth="1"/>
    <col min="3329" max="3329" width="8.7109375" style="110" customWidth="1"/>
    <col min="3330" max="3330" width="9.42578125" style="110" customWidth="1"/>
    <col min="3331" max="3331" width="9.7109375" style="110" customWidth="1"/>
    <col min="3332" max="3332" width="10.28515625" style="110" customWidth="1"/>
    <col min="3333" max="3333" width="11" style="110" customWidth="1"/>
    <col min="3334" max="3335" width="8.85546875" style="110" customWidth="1"/>
    <col min="3336" max="3580" width="9.140625" style="110"/>
    <col min="3581" max="3581" width="19.140625" style="110" customWidth="1"/>
    <col min="3582" max="3582" width="10.42578125" style="110" customWidth="1"/>
    <col min="3583" max="3584" width="9.85546875" style="110" customWidth="1"/>
    <col min="3585" max="3585" width="8.7109375" style="110" customWidth="1"/>
    <col min="3586" max="3586" width="9.42578125" style="110" customWidth="1"/>
    <col min="3587" max="3587" width="9.7109375" style="110" customWidth="1"/>
    <col min="3588" max="3588" width="10.28515625" style="110" customWidth="1"/>
    <col min="3589" max="3589" width="11" style="110" customWidth="1"/>
    <col min="3590" max="3591" width="8.85546875" style="110" customWidth="1"/>
    <col min="3592" max="3836" width="9.140625" style="110"/>
    <col min="3837" max="3837" width="19.140625" style="110" customWidth="1"/>
    <col min="3838" max="3838" width="10.42578125" style="110" customWidth="1"/>
    <col min="3839" max="3840" width="9.85546875" style="110" customWidth="1"/>
    <col min="3841" max="3841" width="8.7109375" style="110" customWidth="1"/>
    <col min="3842" max="3842" width="9.42578125" style="110" customWidth="1"/>
    <col min="3843" max="3843" width="9.7109375" style="110" customWidth="1"/>
    <col min="3844" max="3844" width="10.28515625" style="110" customWidth="1"/>
    <col min="3845" max="3845" width="11" style="110" customWidth="1"/>
    <col min="3846" max="3847" width="8.85546875" style="110" customWidth="1"/>
    <col min="3848" max="4092" width="9.140625" style="110"/>
    <col min="4093" max="4093" width="19.140625" style="110" customWidth="1"/>
    <col min="4094" max="4094" width="10.42578125" style="110" customWidth="1"/>
    <col min="4095" max="4096" width="9.85546875" style="110" customWidth="1"/>
    <col min="4097" max="4097" width="8.7109375" style="110" customWidth="1"/>
    <col min="4098" max="4098" width="9.42578125" style="110" customWidth="1"/>
    <col min="4099" max="4099" width="9.7109375" style="110" customWidth="1"/>
    <col min="4100" max="4100" width="10.28515625" style="110" customWidth="1"/>
    <col min="4101" max="4101" width="11" style="110" customWidth="1"/>
    <col min="4102" max="4103" width="8.85546875" style="110" customWidth="1"/>
    <col min="4104" max="4348" width="9.140625" style="110"/>
    <col min="4349" max="4349" width="19.140625" style="110" customWidth="1"/>
    <col min="4350" max="4350" width="10.42578125" style="110" customWidth="1"/>
    <col min="4351" max="4352" width="9.85546875" style="110" customWidth="1"/>
    <col min="4353" max="4353" width="8.7109375" style="110" customWidth="1"/>
    <col min="4354" max="4354" width="9.42578125" style="110" customWidth="1"/>
    <col min="4355" max="4355" width="9.7109375" style="110" customWidth="1"/>
    <col min="4356" max="4356" width="10.28515625" style="110" customWidth="1"/>
    <col min="4357" max="4357" width="11" style="110" customWidth="1"/>
    <col min="4358" max="4359" width="8.85546875" style="110" customWidth="1"/>
    <col min="4360" max="4604" width="9.140625" style="110"/>
    <col min="4605" max="4605" width="19.140625" style="110" customWidth="1"/>
    <col min="4606" max="4606" width="10.42578125" style="110" customWidth="1"/>
    <col min="4607" max="4608" width="9.85546875" style="110" customWidth="1"/>
    <col min="4609" max="4609" width="8.7109375" style="110" customWidth="1"/>
    <col min="4610" max="4610" width="9.42578125" style="110" customWidth="1"/>
    <col min="4611" max="4611" width="9.7109375" style="110" customWidth="1"/>
    <col min="4612" max="4612" width="10.28515625" style="110" customWidth="1"/>
    <col min="4613" max="4613" width="11" style="110" customWidth="1"/>
    <col min="4614" max="4615" width="8.85546875" style="110" customWidth="1"/>
    <col min="4616" max="4860" width="9.140625" style="110"/>
    <col min="4861" max="4861" width="19.140625" style="110" customWidth="1"/>
    <col min="4862" max="4862" width="10.42578125" style="110" customWidth="1"/>
    <col min="4863" max="4864" width="9.85546875" style="110" customWidth="1"/>
    <col min="4865" max="4865" width="8.7109375" style="110" customWidth="1"/>
    <col min="4866" max="4866" width="9.42578125" style="110" customWidth="1"/>
    <col min="4867" max="4867" width="9.7109375" style="110" customWidth="1"/>
    <col min="4868" max="4868" width="10.28515625" style="110" customWidth="1"/>
    <col min="4869" max="4869" width="11" style="110" customWidth="1"/>
    <col min="4870" max="4871" width="8.85546875" style="110" customWidth="1"/>
    <col min="4872" max="5116" width="9.140625" style="110"/>
    <col min="5117" max="5117" width="19.140625" style="110" customWidth="1"/>
    <col min="5118" max="5118" width="10.42578125" style="110" customWidth="1"/>
    <col min="5119" max="5120" width="9.85546875" style="110" customWidth="1"/>
    <col min="5121" max="5121" width="8.7109375" style="110" customWidth="1"/>
    <col min="5122" max="5122" width="9.42578125" style="110" customWidth="1"/>
    <col min="5123" max="5123" width="9.7109375" style="110" customWidth="1"/>
    <col min="5124" max="5124" width="10.28515625" style="110" customWidth="1"/>
    <col min="5125" max="5125" width="11" style="110" customWidth="1"/>
    <col min="5126" max="5127" width="8.85546875" style="110" customWidth="1"/>
    <col min="5128" max="5372" width="9.140625" style="110"/>
    <col min="5373" max="5373" width="19.140625" style="110" customWidth="1"/>
    <col min="5374" max="5374" width="10.42578125" style="110" customWidth="1"/>
    <col min="5375" max="5376" width="9.85546875" style="110" customWidth="1"/>
    <col min="5377" max="5377" width="8.7109375" style="110" customWidth="1"/>
    <col min="5378" max="5378" width="9.42578125" style="110" customWidth="1"/>
    <col min="5379" max="5379" width="9.7109375" style="110" customWidth="1"/>
    <col min="5380" max="5380" width="10.28515625" style="110" customWidth="1"/>
    <col min="5381" max="5381" width="11" style="110" customWidth="1"/>
    <col min="5382" max="5383" width="8.85546875" style="110" customWidth="1"/>
    <col min="5384" max="5628" width="9.140625" style="110"/>
    <col min="5629" max="5629" width="19.140625" style="110" customWidth="1"/>
    <col min="5630" max="5630" width="10.42578125" style="110" customWidth="1"/>
    <col min="5631" max="5632" width="9.85546875" style="110" customWidth="1"/>
    <col min="5633" max="5633" width="8.7109375" style="110" customWidth="1"/>
    <col min="5634" max="5634" width="9.42578125" style="110" customWidth="1"/>
    <col min="5635" max="5635" width="9.7109375" style="110" customWidth="1"/>
    <col min="5636" max="5636" width="10.28515625" style="110" customWidth="1"/>
    <col min="5637" max="5637" width="11" style="110" customWidth="1"/>
    <col min="5638" max="5639" width="8.85546875" style="110" customWidth="1"/>
    <col min="5640" max="5884" width="9.140625" style="110"/>
    <col min="5885" max="5885" width="19.140625" style="110" customWidth="1"/>
    <col min="5886" max="5886" width="10.42578125" style="110" customWidth="1"/>
    <col min="5887" max="5888" width="9.85546875" style="110" customWidth="1"/>
    <col min="5889" max="5889" width="8.7109375" style="110" customWidth="1"/>
    <col min="5890" max="5890" width="9.42578125" style="110" customWidth="1"/>
    <col min="5891" max="5891" width="9.7109375" style="110" customWidth="1"/>
    <col min="5892" max="5892" width="10.28515625" style="110" customWidth="1"/>
    <col min="5893" max="5893" width="11" style="110" customWidth="1"/>
    <col min="5894" max="5895" width="8.85546875" style="110" customWidth="1"/>
    <col min="5896" max="6140" width="9.140625" style="110"/>
    <col min="6141" max="6141" width="19.140625" style="110" customWidth="1"/>
    <col min="6142" max="6142" width="10.42578125" style="110" customWidth="1"/>
    <col min="6143" max="6144" width="9.85546875" style="110" customWidth="1"/>
    <col min="6145" max="6145" width="8.7109375" style="110" customWidth="1"/>
    <col min="6146" max="6146" width="9.42578125" style="110" customWidth="1"/>
    <col min="6147" max="6147" width="9.7109375" style="110" customWidth="1"/>
    <col min="6148" max="6148" width="10.28515625" style="110" customWidth="1"/>
    <col min="6149" max="6149" width="11" style="110" customWidth="1"/>
    <col min="6150" max="6151" width="8.85546875" style="110" customWidth="1"/>
    <col min="6152" max="6396" width="9.140625" style="110"/>
    <col min="6397" max="6397" width="19.140625" style="110" customWidth="1"/>
    <col min="6398" max="6398" width="10.42578125" style="110" customWidth="1"/>
    <col min="6399" max="6400" width="9.85546875" style="110" customWidth="1"/>
    <col min="6401" max="6401" width="8.7109375" style="110" customWidth="1"/>
    <col min="6402" max="6402" width="9.42578125" style="110" customWidth="1"/>
    <col min="6403" max="6403" width="9.7109375" style="110" customWidth="1"/>
    <col min="6404" max="6404" width="10.28515625" style="110" customWidth="1"/>
    <col min="6405" max="6405" width="11" style="110" customWidth="1"/>
    <col min="6406" max="6407" width="8.85546875" style="110" customWidth="1"/>
    <col min="6408" max="6652" width="9.140625" style="110"/>
    <col min="6653" max="6653" width="19.140625" style="110" customWidth="1"/>
    <col min="6654" max="6654" width="10.42578125" style="110" customWidth="1"/>
    <col min="6655" max="6656" width="9.85546875" style="110" customWidth="1"/>
    <col min="6657" max="6657" width="8.7109375" style="110" customWidth="1"/>
    <col min="6658" max="6658" width="9.42578125" style="110" customWidth="1"/>
    <col min="6659" max="6659" width="9.7109375" style="110" customWidth="1"/>
    <col min="6660" max="6660" width="10.28515625" style="110" customWidth="1"/>
    <col min="6661" max="6661" width="11" style="110" customWidth="1"/>
    <col min="6662" max="6663" width="8.85546875" style="110" customWidth="1"/>
    <col min="6664" max="6908" width="9.140625" style="110"/>
    <col min="6909" max="6909" width="19.140625" style="110" customWidth="1"/>
    <col min="6910" max="6910" width="10.42578125" style="110" customWidth="1"/>
    <col min="6911" max="6912" width="9.85546875" style="110" customWidth="1"/>
    <col min="6913" max="6913" width="8.7109375" style="110" customWidth="1"/>
    <col min="6914" max="6914" width="9.42578125" style="110" customWidth="1"/>
    <col min="6915" max="6915" width="9.7109375" style="110" customWidth="1"/>
    <col min="6916" max="6916" width="10.28515625" style="110" customWidth="1"/>
    <col min="6917" max="6917" width="11" style="110" customWidth="1"/>
    <col min="6918" max="6919" width="8.85546875" style="110" customWidth="1"/>
    <col min="6920" max="7164" width="9.140625" style="110"/>
    <col min="7165" max="7165" width="19.140625" style="110" customWidth="1"/>
    <col min="7166" max="7166" width="10.42578125" style="110" customWidth="1"/>
    <col min="7167" max="7168" width="9.85546875" style="110" customWidth="1"/>
    <col min="7169" max="7169" width="8.7109375" style="110" customWidth="1"/>
    <col min="7170" max="7170" width="9.42578125" style="110" customWidth="1"/>
    <col min="7171" max="7171" width="9.7109375" style="110" customWidth="1"/>
    <col min="7172" max="7172" width="10.28515625" style="110" customWidth="1"/>
    <col min="7173" max="7173" width="11" style="110" customWidth="1"/>
    <col min="7174" max="7175" width="8.85546875" style="110" customWidth="1"/>
    <col min="7176" max="7420" width="9.140625" style="110"/>
    <col min="7421" max="7421" width="19.140625" style="110" customWidth="1"/>
    <col min="7422" max="7422" width="10.42578125" style="110" customWidth="1"/>
    <col min="7423" max="7424" width="9.85546875" style="110" customWidth="1"/>
    <col min="7425" max="7425" width="8.7109375" style="110" customWidth="1"/>
    <col min="7426" max="7426" width="9.42578125" style="110" customWidth="1"/>
    <col min="7427" max="7427" width="9.7109375" style="110" customWidth="1"/>
    <col min="7428" max="7428" width="10.28515625" style="110" customWidth="1"/>
    <col min="7429" max="7429" width="11" style="110" customWidth="1"/>
    <col min="7430" max="7431" width="8.85546875" style="110" customWidth="1"/>
    <col min="7432" max="7676" width="9.140625" style="110"/>
    <col min="7677" max="7677" width="19.140625" style="110" customWidth="1"/>
    <col min="7678" max="7678" width="10.42578125" style="110" customWidth="1"/>
    <col min="7679" max="7680" width="9.85546875" style="110" customWidth="1"/>
    <col min="7681" max="7681" width="8.7109375" style="110" customWidth="1"/>
    <col min="7682" max="7682" width="9.42578125" style="110" customWidth="1"/>
    <col min="7683" max="7683" width="9.7109375" style="110" customWidth="1"/>
    <col min="7684" max="7684" width="10.28515625" style="110" customWidth="1"/>
    <col min="7685" max="7685" width="11" style="110" customWidth="1"/>
    <col min="7686" max="7687" width="8.85546875" style="110" customWidth="1"/>
    <col min="7688" max="7932" width="9.140625" style="110"/>
    <col min="7933" max="7933" width="19.140625" style="110" customWidth="1"/>
    <col min="7934" max="7934" width="10.42578125" style="110" customWidth="1"/>
    <col min="7935" max="7936" width="9.85546875" style="110" customWidth="1"/>
    <col min="7937" max="7937" width="8.7109375" style="110" customWidth="1"/>
    <col min="7938" max="7938" width="9.42578125" style="110" customWidth="1"/>
    <col min="7939" max="7939" width="9.7109375" style="110" customWidth="1"/>
    <col min="7940" max="7940" width="10.28515625" style="110" customWidth="1"/>
    <col min="7941" max="7941" width="11" style="110" customWidth="1"/>
    <col min="7942" max="7943" width="8.85546875" style="110" customWidth="1"/>
    <col min="7944" max="8188" width="9.140625" style="110"/>
    <col min="8189" max="8189" width="19.140625" style="110" customWidth="1"/>
    <col min="8190" max="8190" width="10.42578125" style="110" customWidth="1"/>
    <col min="8191" max="8192" width="9.85546875" style="110" customWidth="1"/>
    <col min="8193" max="8193" width="8.7109375" style="110" customWidth="1"/>
    <col min="8194" max="8194" width="9.42578125" style="110" customWidth="1"/>
    <col min="8195" max="8195" width="9.7109375" style="110" customWidth="1"/>
    <col min="8196" max="8196" width="10.28515625" style="110" customWidth="1"/>
    <col min="8197" max="8197" width="11" style="110" customWidth="1"/>
    <col min="8198" max="8199" width="8.85546875" style="110" customWidth="1"/>
    <col min="8200" max="8444" width="9.140625" style="110"/>
    <col min="8445" max="8445" width="19.140625" style="110" customWidth="1"/>
    <col min="8446" max="8446" width="10.42578125" style="110" customWidth="1"/>
    <col min="8447" max="8448" width="9.85546875" style="110" customWidth="1"/>
    <col min="8449" max="8449" width="8.7109375" style="110" customWidth="1"/>
    <col min="8450" max="8450" width="9.42578125" style="110" customWidth="1"/>
    <col min="8451" max="8451" width="9.7109375" style="110" customWidth="1"/>
    <col min="8452" max="8452" width="10.28515625" style="110" customWidth="1"/>
    <col min="8453" max="8453" width="11" style="110" customWidth="1"/>
    <col min="8454" max="8455" width="8.85546875" style="110" customWidth="1"/>
    <col min="8456" max="8700" width="9.140625" style="110"/>
    <col min="8701" max="8701" width="19.140625" style="110" customWidth="1"/>
    <col min="8702" max="8702" width="10.42578125" style="110" customWidth="1"/>
    <col min="8703" max="8704" width="9.85546875" style="110" customWidth="1"/>
    <col min="8705" max="8705" width="8.7109375" style="110" customWidth="1"/>
    <col min="8706" max="8706" width="9.42578125" style="110" customWidth="1"/>
    <col min="8707" max="8707" width="9.7109375" style="110" customWidth="1"/>
    <col min="8708" max="8708" width="10.28515625" style="110" customWidth="1"/>
    <col min="8709" max="8709" width="11" style="110" customWidth="1"/>
    <col min="8710" max="8711" width="8.85546875" style="110" customWidth="1"/>
    <col min="8712" max="8956" width="9.140625" style="110"/>
    <col min="8957" max="8957" width="19.140625" style="110" customWidth="1"/>
    <col min="8958" max="8958" width="10.42578125" style="110" customWidth="1"/>
    <col min="8959" max="8960" width="9.85546875" style="110" customWidth="1"/>
    <col min="8961" max="8961" width="8.7109375" style="110" customWidth="1"/>
    <col min="8962" max="8962" width="9.42578125" style="110" customWidth="1"/>
    <col min="8963" max="8963" width="9.7109375" style="110" customWidth="1"/>
    <col min="8964" max="8964" width="10.28515625" style="110" customWidth="1"/>
    <col min="8965" max="8965" width="11" style="110" customWidth="1"/>
    <col min="8966" max="8967" width="8.85546875" style="110" customWidth="1"/>
    <col min="8968" max="9212" width="9.140625" style="110"/>
    <col min="9213" max="9213" width="19.140625" style="110" customWidth="1"/>
    <col min="9214" max="9214" width="10.42578125" style="110" customWidth="1"/>
    <col min="9215" max="9216" width="9.85546875" style="110" customWidth="1"/>
    <col min="9217" max="9217" width="8.7109375" style="110" customWidth="1"/>
    <col min="9218" max="9218" width="9.42578125" style="110" customWidth="1"/>
    <col min="9219" max="9219" width="9.7109375" style="110" customWidth="1"/>
    <col min="9220" max="9220" width="10.28515625" style="110" customWidth="1"/>
    <col min="9221" max="9221" width="11" style="110" customWidth="1"/>
    <col min="9222" max="9223" width="8.85546875" style="110" customWidth="1"/>
    <col min="9224" max="9468" width="9.140625" style="110"/>
    <col min="9469" max="9469" width="19.140625" style="110" customWidth="1"/>
    <col min="9470" max="9470" width="10.42578125" style="110" customWidth="1"/>
    <col min="9471" max="9472" width="9.85546875" style="110" customWidth="1"/>
    <col min="9473" max="9473" width="8.7109375" style="110" customWidth="1"/>
    <col min="9474" max="9474" width="9.42578125" style="110" customWidth="1"/>
    <col min="9475" max="9475" width="9.7109375" style="110" customWidth="1"/>
    <col min="9476" max="9476" width="10.28515625" style="110" customWidth="1"/>
    <col min="9477" max="9477" width="11" style="110" customWidth="1"/>
    <col min="9478" max="9479" width="8.85546875" style="110" customWidth="1"/>
    <col min="9480" max="9724" width="9.140625" style="110"/>
    <col min="9725" max="9725" width="19.140625" style="110" customWidth="1"/>
    <col min="9726" max="9726" width="10.42578125" style="110" customWidth="1"/>
    <col min="9727" max="9728" width="9.85546875" style="110" customWidth="1"/>
    <col min="9729" max="9729" width="8.7109375" style="110" customWidth="1"/>
    <col min="9730" max="9730" width="9.42578125" style="110" customWidth="1"/>
    <col min="9731" max="9731" width="9.7109375" style="110" customWidth="1"/>
    <col min="9732" max="9732" width="10.28515625" style="110" customWidth="1"/>
    <col min="9733" max="9733" width="11" style="110" customWidth="1"/>
    <col min="9734" max="9735" width="8.85546875" style="110" customWidth="1"/>
    <col min="9736" max="9980" width="9.140625" style="110"/>
    <col min="9981" max="9981" width="19.140625" style="110" customWidth="1"/>
    <col min="9982" max="9982" width="10.42578125" style="110" customWidth="1"/>
    <col min="9983" max="9984" width="9.85546875" style="110" customWidth="1"/>
    <col min="9985" max="9985" width="8.7109375" style="110" customWidth="1"/>
    <col min="9986" max="9986" width="9.42578125" style="110" customWidth="1"/>
    <col min="9987" max="9987" width="9.7109375" style="110" customWidth="1"/>
    <col min="9988" max="9988" width="10.28515625" style="110" customWidth="1"/>
    <col min="9989" max="9989" width="11" style="110" customWidth="1"/>
    <col min="9990" max="9991" width="8.85546875" style="110" customWidth="1"/>
    <col min="9992" max="10236" width="9.140625" style="110"/>
    <col min="10237" max="10237" width="19.140625" style="110" customWidth="1"/>
    <col min="10238" max="10238" width="10.42578125" style="110" customWidth="1"/>
    <col min="10239" max="10240" width="9.85546875" style="110" customWidth="1"/>
    <col min="10241" max="10241" width="8.7109375" style="110" customWidth="1"/>
    <col min="10242" max="10242" width="9.42578125" style="110" customWidth="1"/>
    <col min="10243" max="10243" width="9.7109375" style="110" customWidth="1"/>
    <col min="10244" max="10244" width="10.28515625" style="110" customWidth="1"/>
    <col min="10245" max="10245" width="11" style="110" customWidth="1"/>
    <col min="10246" max="10247" width="8.85546875" style="110" customWidth="1"/>
    <col min="10248" max="10492" width="9.140625" style="110"/>
    <col min="10493" max="10493" width="19.140625" style="110" customWidth="1"/>
    <col min="10494" max="10494" width="10.42578125" style="110" customWidth="1"/>
    <col min="10495" max="10496" width="9.85546875" style="110" customWidth="1"/>
    <col min="10497" max="10497" width="8.7109375" style="110" customWidth="1"/>
    <col min="10498" max="10498" width="9.42578125" style="110" customWidth="1"/>
    <col min="10499" max="10499" width="9.7109375" style="110" customWidth="1"/>
    <col min="10500" max="10500" width="10.28515625" style="110" customWidth="1"/>
    <col min="10501" max="10501" width="11" style="110" customWidth="1"/>
    <col min="10502" max="10503" width="8.85546875" style="110" customWidth="1"/>
    <col min="10504" max="10748" width="9.140625" style="110"/>
    <col min="10749" max="10749" width="19.140625" style="110" customWidth="1"/>
    <col min="10750" max="10750" width="10.42578125" style="110" customWidth="1"/>
    <col min="10751" max="10752" width="9.85546875" style="110" customWidth="1"/>
    <col min="10753" max="10753" width="8.7109375" style="110" customWidth="1"/>
    <col min="10754" max="10754" width="9.42578125" style="110" customWidth="1"/>
    <col min="10755" max="10755" width="9.7109375" style="110" customWidth="1"/>
    <col min="10756" max="10756" width="10.28515625" style="110" customWidth="1"/>
    <col min="10757" max="10757" width="11" style="110" customWidth="1"/>
    <col min="10758" max="10759" width="8.85546875" style="110" customWidth="1"/>
    <col min="10760" max="11004" width="9.140625" style="110"/>
    <col min="11005" max="11005" width="19.140625" style="110" customWidth="1"/>
    <col min="11006" max="11006" width="10.42578125" style="110" customWidth="1"/>
    <col min="11007" max="11008" width="9.85546875" style="110" customWidth="1"/>
    <col min="11009" max="11009" width="8.7109375" style="110" customWidth="1"/>
    <col min="11010" max="11010" width="9.42578125" style="110" customWidth="1"/>
    <col min="11011" max="11011" width="9.7109375" style="110" customWidth="1"/>
    <col min="11012" max="11012" width="10.28515625" style="110" customWidth="1"/>
    <col min="11013" max="11013" width="11" style="110" customWidth="1"/>
    <col min="11014" max="11015" width="8.85546875" style="110" customWidth="1"/>
    <col min="11016" max="11260" width="9.140625" style="110"/>
    <col min="11261" max="11261" width="19.140625" style="110" customWidth="1"/>
    <col min="11262" max="11262" width="10.42578125" style="110" customWidth="1"/>
    <col min="11263" max="11264" width="9.85546875" style="110" customWidth="1"/>
    <col min="11265" max="11265" width="8.7109375" style="110" customWidth="1"/>
    <col min="11266" max="11266" width="9.42578125" style="110" customWidth="1"/>
    <col min="11267" max="11267" width="9.7109375" style="110" customWidth="1"/>
    <col min="11268" max="11268" width="10.28515625" style="110" customWidth="1"/>
    <col min="11269" max="11269" width="11" style="110" customWidth="1"/>
    <col min="11270" max="11271" width="8.85546875" style="110" customWidth="1"/>
    <col min="11272" max="11516" width="9.140625" style="110"/>
    <col min="11517" max="11517" width="19.140625" style="110" customWidth="1"/>
    <col min="11518" max="11518" width="10.42578125" style="110" customWidth="1"/>
    <col min="11519" max="11520" width="9.85546875" style="110" customWidth="1"/>
    <col min="11521" max="11521" width="8.7109375" style="110" customWidth="1"/>
    <col min="11522" max="11522" width="9.42578125" style="110" customWidth="1"/>
    <col min="11523" max="11523" width="9.7109375" style="110" customWidth="1"/>
    <col min="11524" max="11524" width="10.28515625" style="110" customWidth="1"/>
    <col min="11525" max="11525" width="11" style="110" customWidth="1"/>
    <col min="11526" max="11527" width="8.85546875" style="110" customWidth="1"/>
    <col min="11528" max="11772" width="9.140625" style="110"/>
    <col min="11773" max="11773" width="19.140625" style="110" customWidth="1"/>
    <col min="11774" max="11774" width="10.42578125" style="110" customWidth="1"/>
    <col min="11775" max="11776" width="9.85546875" style="110" customWidth="1"/>
    <col min="11777" max="11777" width="8.7109375" style="110" customWidth="1"/>
    <col min="11778" max="11778" width="9.42578125" style="110" customWidth="1"/>
    <col min="11779" max="11779" width="9.7109375" style="110" customWidth="1"/>
    <col min="11780" max="11780" width="10.28515625" style="110" customWidth="1"/>
    <col min="11781" max="11781" width="11" style="110" customWidth="1"/>
    <col min="11782" max="11783" width="8.85546875" style="110" customWidth="1"/>
    <col min="11784" max="12028" width="9.140625" style="110"/>
    <col min="12029" max="12029" width="19.140625" style="110" customWidth="1"/>
    <col min="12030" max="12030" width="10.42578125" style="110" customWidth="1"/>
    <col min="12031" max="12032" width="9.85546875" style="110" customWidth="1"/>
    <col min="12033" max="12033" width="8.7109375" style="110" customWidth="1"/>
    <col min="12034" max="12034" width="9.42578125" style="110" customWidth="1"/>
    <col min="12035" max="12035" width="9.7109375" style="110" customWidth="1"/>
    <col min="12036" max="12036" width="10.28515625" style="110" customWidth="1"/>
    <col min="12037" max="12037" width="11" style="110" customWidth="1"/>
    <col min="12038" max="12039" width="8.85546875" style="110" customWidth="1"/>
    <col min="12040" max="12284" width="9.140625" style="110"/>
    <col min="12285" max="12285" width="19.140625" style="110" customWidth="1"/>
    <col min="12286" max="12286" width="10.42578125" style="110" customWidth="1"/>
    <col min="12287" max="12288" width="9.85546875" style="110" customWidth="1"/>
    <col min="12289" max="12289" width="8.7109375" style="110" customWidth="1"/>
    <col min="12290" max="12290" width="9.42578125" style="110" customWidth="1"/>
    <col min="12291" max="12291" width="9.7109375" style="110" customWidth="1"/>
    <col min="12292" max="12292" width="10.28515625" style="110" customWidth="1"/>
    <col min="12293" max="12293" width="11" style="110" customWidth="1"/>
    <col min="12294" max="12295" width="8.85546875" style="110" customWidth="1"/>
    <col min="12296" max="12540" width="9.140625" style="110"/>
    <col min="12541" max="12541" width="19.140625" style="110" customWidth="1"/>
    <col min="12542" max="12542" width="10.42578125" style="110" customWidth="1"/>
    <col min="12543" max="12544" width="9.85546875" style="110" customWidth="1"/>
    <col min="12545" max="12545" width="8.7109375" style="110" customWidth="1"/>
    <col min="12546" max="12546" width="9.42578125" style="110" customWidth="1"/>
    <col min="12547" max="12547" width="9.7109375" style="110" customWidth="1"/>
    <col min="12548" max="12548" width="10.28515625" style="110" customWidth="1"/>
    <col min="12549" max="12549" width="11" style="110" customWidth="1"/>
    <col min="12550" max="12551" width="8.85546875" style="110" customWidth="1"/>
    <col min="12552" max="12796" width="9.140625" style="110"/>
    <col min="12797" max="12797" width="19.140625" style="110" customWidth="1"/>
    <col min="12798" max="12798" width="10.42578125" style="110" customWidth="1"/>
    <col min="12799" max="12800" width="9.85546875" style="110" customWidth="1"/>
    <col min="12801" max="12801" width="8.7109375" style="110" customWidth="1"/>
    <col min="12802" max="12802" width="9.42578125" style="110" customWidth="1"/>
    <col min="12803" max="12803" width="9.7109375" style="110" customWidth="1"/>
    <col min="12804" max="12804" width="10.28515625" style="110" customWidth="1"/>
    <col min="12805" max="12805" width="11" style="110" customWidth="1"/>
    <col min="12806" max="12807" width="8.85546875" style="110" customWidth="1"/>
    <col min="12808" max="13052" width="9.140625" style="110"/>
    <col min="13053" max="13053" width="19.140625" style="110" customWidth="1"/>
    <col min="13054" max="13054" width="10.42578125" style="110" customWidth="1"/>
    <col min="13055" max="13056" width="9.85546875" style="110" customWidth="1"/>
    <col min="13057" max="13057" width="8.7109375" style="110" customWidth="1"/>
    <col min="13058" max="13058" width="9.42578125" style="110" customWidth="1"/>
    <col min="13059" max="13059" width="9.7109375" style="110" customWidth="1"/>
    <col min="13060" max="13060" width="10.28515625" style="110" customWidth="1"/>
    <col min="13061" max="13061" width="11" style="110" customWidth="1"/>
    <col min="13062" max="13063" width="8.85546875" style="110" customWidth="1"/>
    <col min="13064" max="13308" width="9.140625" style="110"/>
    <col min="13309" max="13309" width="19.140625" style="110" customWidth="1"/>
    <col min="13310" max="13310" width="10.42578125" style="110" customWidth="1"/>
    <col min="13311" max="13312" width="9.85546875" style="110" customWidth="1"/>
    <col min="13313" max="13313" width="8.7109375" style="110" customWidth="1"/>
    <col min="13314" max="13314" width="9.42578125" style="110" customWidth="1"/>
    <col min="13315" max="13315" width="9.7109375" style="110" customWidth="1"/>
    <col min="13316" max="13316" width="10.28515625" style="110" customWidth="1"/>
    <col min="13317" max="13317" width="11" style="110" customWidth="1"/>
    <col min="13318" max="13319" width="8.85546875" style="110" customWidth="1"/>
    <col min="13320" max="13564" width="9.140625" style="110"/>
    <col min="13565" max="13565" width="19.140625" style="110" customWidth="1"/>
    <col min="13566" max="13566" width="10.42578125" style="110" customWidth="1"/>
    <col min="13567" max="13568" width="9.85546875" style="110" customWidth="1"/>
    <col min="13569" max="13569" width="8.7109375" style="110" customWidth="1"/>
    <col min="13570" max="13570" width="9.42578125" style="110" customWidth="1"/>
    <col min="13571" max="13571" width="9.7109375" style="110" customWidth="1"/>
    <col min="13572" max="13572" width="10.28515625" style="110" customWidth="1"/>
    <col min="13573" max="13573" width="11" style="110" customWidth="1"/>
    <col min="13574" max="13575" width="8.85546875" style="110" customWidth="1"/>
    <col min="13576" max="13820" width="9.140625" style="110"/>
    <col min="13821" max="13821" width="19.140625" style="110" customWidth="1"/>
    <col min="13822" max="13822" width="10.42578125" style="110" customWidth="1"/>
    <col min="13823" max="13824" width="9.85546875" style="110" customWidth="1"/>
    <col min="13825" max="13825" width="8.7109375" style="110" customWidth="1"/>
    <col min="13826" max="13826" width="9.42578125" style="110" customWidth="1"/>
    <col min="13827" max="13827" width="9.7109375" style="110" customWidth="1"/>
    <col min="13828" max="13828" width="10.28515625" style="110" customWidth="1"/>
    <col min="13829" max="13829" width="11" style="110" customWidth="1"/>
    <col min="13830" max="13831" width="8.85546875" style="110" customWidth="1"/>
    <col min="13832" max="14076" width="9.140625" style="110"/>
    <col min="14077" max="14077" width="19.140625" style="110" customWidth="1"/>
    <col min="14078" max="14078" width="10.42578125" style="110" customWidth="1"/>
    <col min="14079" max="14080" width="9.85546875" style="110" customWidth="1"/>
    <col min="14081" max="14081" width="8.7109375" style="110" customWidth="1"/>
    <col min="14082" max="14082" width="9.42578125" style="110" customWidth="1"/>
    <col min="14083" max="14083" width="9.7109375" style="110" customWidth="1"/>
    <col min="14084" max="14084" width="10.28515625" style="110" customWidth="1"/>
    <col min="14085" max="14085" width="11" style="110" customWidth="1"/>
    <col min="14086" max="14087" width="8.85546875" style="110" customWidth="1"/>
    <col min="14088" max="14332" width="9.140625" style="110"/>
    <col min="14333" max="14333" width="19.140625" style="110" customWidth="1"/>
    <col min="14334" max="14334" width="10.42578125" style="110" customWidth="1"/>
    <col min="14335" max="14336" width="9.85546875" style="110" customWidth="1"/>
    <col min="14337" max="14337" width="8.7109375" style="110" customWidth="1"/>
    <col min="14338" max="14338" width="9.42578125" style="110" customWidth="1"/>
    <col min="14339" max="14339" width="9.7109375" style="110" customWidth="1"/>
    <col min="14340" max="14340" width="10.28515625" style="110" customWidth="1"/>
    <col min="14341" max="14341" width="11" style="110" customWidth="1"/>
    <col min="14342" max="14343" width="8.85546875" style="110" customWidth="1"/>
    <col min="14344" max="14588" width="9.140625" style="110"/>
    <col min="14589" max="14589" width="19.140625" style="110" customWidth="1"/>
    <col min="14590" max="14590" width="10.42578125" style="110" customWidth="1"/>
    <col min="14591" max="14592" width="9.85546875" style="110" customWidth="1"/>
    <col min="14593" max="14593" width="8.7109375" style="110" customWidth="1"/>
    <col min="14594" max="14594" width="9.42578125" style="110" customWidth="1"/>
    <col min="14595" max="14595" width="9.7109375" style="110" customWidth="1"/>
    <col min="14596" max="14596" width="10.28515625" style="110" customWidth="1"/>
    <col min="14597" max="14597" width="11" style="110" customWidth="1"/>
    <col min="14598" max="14599" width="8.85546875" style="110" customWidth="1"/>
    <col min="14600" max="14844" width="9.140625" style="110"/>
    <col min="14845" max="14845" width="19.140625" style="110" customWidth="1"/>
    <col min="14846" max="14846" width="10.42578125" style="110" customWidth="1"/>
    <col min="14847" max="14848" width="9.85546875" style="110" customWidth="1"/>
    <col min="14849" max="14849" width="8.7109375" style="110" customWidth="1"/>
    <col min="14850" max="14850" width="9.42578125" style="110" customWidth="1"/>
    <col min="14851" max="14851" width="9.7109375" style="110" customWidth="1"/>
    <col min="14852" max="14852" width="10.28515625" style="110" customWidth="1"/>
    <col min="14853" max="14853" width="11" style="110" customWidth="1"/>
    <col min="14854" max="14855" width="8.85546875" style="110" customWidth="1"/>
    <col min="14856" max="15100" width="9.140625" style="110"/>
    <col min="15101" max="15101" width="19.140625" style="110" customWidth="1"/>
    <col min="15102" max="15102" width="10.42578125" style="110" customWidth="1"/>
    <col min="15103" max="15104" width="9.85546875" style="110" customWidth="1"/>
    <col min="15105" max="15105" width="8.7109375" style="110" customWidth="1"/>
    <col min="15106" max="15106" width="9.42578125" style="110" customWidth="1"/>
    <col min="15107" max="15107" width="9.7109375" style="110" customWidth="1"/>
    <col min="15108" max="15108" width="10.28515625" style="110" customWidth="1"/>
    <col min="15109" max="15109" width="11" style="110" customWidth="1"/>
    <col min="15110" max="15111" width="8.85546875" style="110" customWidth="1"/>
    <col min="15112" max="15356" width="9.140625" style="110"/>
    <col min="15357" max="15357" width="19.140625" style="110" customWidth="1"/>
    <col min="15358" max="15358" width="10.42578125" style="110" customWidth="1"/>
    <col min="15359" max="15360" width="9.85546875" style="110" customWidth="1"/>
    <col min="15361" max="15361" width="8.7109375" style="110" customWidth="1"/>
    <col min="15362" max="15362" width="9.42578125" style="110" customWidth="1"/>
    <col min="15363" max="15363" width="9.7109375" style="110" customWidth="1"/>
    <col min="15364" max="15364" width="10.28515625" style="110" customWidth="1"/>
    <col min="15365" max="15365" width="11" style="110" customWidth="1"/>
    <col min="15366" max="15367" width="8.85546875" style="110" customWidth="1"/>
    <col min="15368" max="15612" width="9.140625" style="110"/>
    <col min="15613" max="15613" width="19.140625" style="110" customWidth="1"/>
    <col min="15614" max="15614" width="10.42578125" style="110" customWidth="1"/>
    <col min="15615" max="15616" width="9.85546875" style="110" customWidth="1"/>
    <col min="15617" max="15617" width="8.7109375" style="110" customWidth="1"/>
    <col min="15618" max="15618" width="9.42578125" style="110" customWidth="1"/>
    <col min="15619" max="15619" width="9.7109375" style="110" customWidth="1"/>
    <col min="15620" max="15620" width="10.28515625" style="110" customWidth="1"/>
    <col min="15621" max="15621" width="11" style="110" customWidth="1"/>
    <col min="15622" max="15623" width="8.85546875" style="110" customWidth="1"/>
    <col min="15624" max="15868" width="9.140625" style="110"/>
    <col min="15869" max="15869" width="19.140625" style="110" customWidth="1"/>
    <col min="15870" max="15870" width="10.42578125" style="110" customWidth="1"/>
    <col min="15871" max="15872" width="9.85546875" style="110" customWidth="1"/>
    <col min="15873" max="15873" width="8.7109375" style="110" customWidth="1"/>
    <col min="15874" max="15874" width="9.42578125" style="110" customWidth="1"/>
    <col min="15875" max="15875" width="9.7109375" style="110" customWidth="1"/>
    <col min="15876" max="15876" width="10.28515625" style="110" customWidth="1"/>
    <col min="15877" max="15877" width="11" style="110" customWidth="1"/>
    <col min="15878" max="15879" width="8.85546875" style="110" customWidth="1"/>
    <col min="15880" max="16124" width="9.140625" style="110"/>
    <col min="16125" max="16125" width="19.140625" style="110" customWidth="1"/>
    <col min="16126" max="16126" width="10.42578125" style="110" customWidth="1"/>
    <col min="16127" max="16128" width="9.85546875" style="110" customWidth="1"/>
    <col min="16129" max="16129" width="8.7109375" style="110" customWidth="1"/>
    <col min="16130" max="16130" width="9.42578125" style="110" customWidth="1"/>
    <col min="16131" max="16131" width="9.7109375" style="110" customWidth="1"/>
    <col min="16132" max="16132" width="10.28515625" style="110" customWidth="1"/>
    <col min="16133" max="16133" width="11" style="110" customWidth="1"/>
    <col min="16134" max="16135" width="8.85546875" style="110" customWidth="1"/>
    <col min="16136" max="16384" width="9.140625" style="110"/>
  </cols>
  <sheetData>
    <row r="1" spans="1:22" s="108" customFormat="1" ht="29.25" customHeight="1">
      <c r="A1" s="481" t="s">
        <v>190</v>
      </c>
      <c r="B1" s="481"/>
      <c r="C1" s="481"/>
      <c r="D1" s="481"/>
      <c r="E1" s="481"/>
      <c r="F1" s="481"/>
      <c r="G1" s="481"/>
      <c r="H1" s="481"/>
      <c r="I1" s="481"/>
      <c r="J1" s="481"/>
      <c r="K1" s="481"/>
    </row>
    <row r="2" spans="1:22" s="108" customFormat="1" ht="15" customHeight="1">
      <c r="A2" s="479" t="s">
        <v>102</v>
      </c>
      <c r="B2" s="479"/>
      <c r="C2" s="479"/>
      <c r="D2" s="479"/>
      <c r="E2" s="479"/>
      <c r="F2" s="479"/>
      <c r="G2" s="479"/>
      <c r="H2" s="479"/>
      <c r="I2" s="479"/>
      <c r="J2" s="479"/>
      <c r="K2" s="479"/>
    </row>
    <row r="3" spans="1:22" s="108" customFormat="1" ht="18" customHeight="1">
      <c r="A3" s="483"/>
      <c r="B3" s="478" t="s">
        <v>104</v>
      </c>
      <c r="C3" s="486"/>
      <c r="D3" s="486"/>
      <c r="E3" s="486"/>
      <c r="F3" s="476"/>
      <c r="G3" s="478" t="s">
        <v>105</v>
      </c>
      <c r="H3" s="486"/>
      <c r="I3" s="486"/>
      <c r="J3" s="486"/>
      <c r="K3" s="486"/>
    </row>
    <row r="4" spans="1:22" s="108" customFormat="1" ht="14.25" customHeight="1">
      <c r="A4" s="484"/>
      <c r="B4" s="478" t="s">
        <v>106</v>
      </c>
      <c r="C4" s="486"/>
      <c r="D4" s="476"/>
      <c r="E4" s="478" t="s">
        <v>118</v>
      </c>
      <c r="F4" s="476"/>
      <c r="G4" s="478" t="s">
        <v>106</v>
      </c>
      <c r="H4" s="486"/>
      <c r="I4" s="476"/>
      <c r="J4" s="478" t="s">
        <v>118</v>
      </c>
      <c r="K4" s="486"/>
    </row>
    <row r="5" spans="1:22" s="108" customFormat="1" ht="42" customHeight="1">
      <c r="A5" s="485"/>
      <c r="B5" s="151" t="s">
        <v>139</v>
      </c>
      <c r="C5" s="151" t="s">
        <v>112</v>
      </c>
      <c r="D5" s="151" t="s">
        <v>140</v>
      </c>
      <c r="E5" s="151" t="s">
        <v>139</v>
      </c>
      <c r="F5" s="151" t="s">
        <v>112</v>
      </c>
      <c r="G5" s="151" t="s">
        <v>139</v>
      </c>
      <c r="H5" s="151" t="s">
        <v>112</v>
      </c>
      <c r="I5" s="151" t="s">
        <v>140</v>
      </c>
      <c r="J5" s="151" t="s">
        <v>139</v>
      </c>
      <c r="K5" s="152" t="s">
        <v>112</v>
      </c>
    </row>
    <row r="6" spans="1:22" s="108" customFormat="1" ht="12.75" customHeight="1">
      <c r="A6" s="181" t="s">
        <v>64</v>
      </c>
      <c r="B6" s="231">
        <v>2834495</v>
      </c>
      <c r="C6" s="231">
        <v>2391284</v>
      </c>
      <c r="D6" s="232">
        <f>B6/C6%</f>
        <v>118.53443589301814</v>
      </c>
      <c r="E6" s="231">
        <v>64</v>
      </c>
      <c r="F6" s="231">
        <v>58</v>
      </c>
      <c r="G6" s="231">
        <v>790390</v>
      </c>
      <c r="H6" s="231">
        <v>757783</v>
      </c>
      <c r="I6" s="232">
        <f>G6/H6%</f>
        <v>104.30294688584991</v>
      </c>
      <c r="J6" s="231">
        <v>933</v>
      </c>
      <c r="K6" s="231">
        <v>897</v>
      </c>
      <c r="L6" s="109"/>
      <c r="M6" s="196"/>
      <c r="N6" s="196"/>
      <c r="O6" s="197"/>
      <c r="P6" s="196"/>
      <c r="Q6" s="196"/>
      <c r="R6" s="196"/>
      <c r="S6" s="196"/>
      <c r="T6" s="197"/>
      <c r="U6" s="196"/>
      <c r="V6" s="196"/>
    </row>
    <row r="7" spans="1:22" s="108" customFormat="1" ht="12.75" customHeight="1">
      <c r="A7" s="153" t="s">
        <v>65</v>
      </c>
      <c r="B7" s="233">
        <v>335910</v>
      </c>
      <c r="C7" s="233">
        <v>225837</v>
      </c>
      <c r="D7" s="234">
        <f t="shared" ref="D7:D26" si="0">B7/C7%</f>
        <v>148.74002045723245</v>
      </c>
      <c r="E7" s="233">
        <v>83</v>
      </c>
      <c r="F7" s="233">
        <v>61</v>
      </c>
      <c r="G7" s="233">
        <v>4919</v>
      </c>
      <c r="H7" s="233">
        <v>7121</v>
      </c>
      <c r="I7" s="234">
        <f t="shared" ref="I7:I26" si="1">G7/H7%</f>
        <v>69.077376772925163</v>
      </c>
      <c r="J7" s="233">
        <v>477</v>
      </c>
      <c r="K7" s="233">
        <v>296</v>
      </c>
      <c r="L7" s="109"/>
      <c r="M7" s="196"/>
      <c r="N7" s="196"/>
      <c r="O7" s="197"/>
      <c r="P7" s="196"/>
      <c r="Q7" s="196"/>
      <c r="R7" s="196"/>
      <c r="S7" s="196"/>
      <c r="T7" s="197"/>
      <c r="U7" s="196"/>
      <c r="V7" s="196"/>
    </row>
    <row r="8" spans="1:22" s="108" customFormat="1" ht="12.75" customHeight="1">
      <c r="A8" s="153" t="s">
        <v>66</v>
      </c>
      <c r="B8" s="233">
        <v>148008</v>
      </c>
      <c r="C8" s="233">
        <v>145696</v>
      </c>
      <c r="D8" s="234">
        <f t="shared" si="0"/>
        <v>101.58686580276741</v>
      </c>
      <c r="E8" s="233">
        <v>73</v>
      </c>
      <c r="F8" s="233">
        <v>61</v>
      </c>
      <c r="G8" s="233">
        <v>55051</v>
      </c>
      <c r="H8" s="233">
        <v>64336</v>
      </c>
      <c r="I8" s="234">
        <f t="shared" si="1"/>
        <v>85.567955732404869</v>
      </c>
      <c r="J8" s="233">
        <v>468</v>
      </c>
      <c r="K8" s="233">
        <v>546</v>
      </c>
      <c r="L8" s="109"/>
      <c r="M8" s="196"/>
      <c r="N8" s="196"/>
      <c r="O8" s="197"/>
      <c r="P8" s="196"/>
      <c r="Q8" s="196"/>
      <c r="R8" s="196"/>
      <c r="S8" s="196"/>
      <c r="T8" s="197"/>
      <c r="U8" s="196"/>
      <c r="V8" s="196"/>
    </row>
    <row r="9" spans="1:22" s="108" customFormat="1" ht="12.75" customHeight="1">
      <c r="A9" s="153" t="s">
        <v>67</v>
      </c>
      <c r="B9" s="233">
        <v>169580</v>
      </c>
      <c r="C9" s="233">
        <v>160361</v>
      </c>
      <c r="D9" s="234">
        <f t="shared" si="0"/>
        <v>105.74890403527043</v>
      </c>
      <c r="E9" s="233">
        <v>45</v>
      </c>
      <c r="F9" s="233">
        <v>45</v>
      </c>
      <c r="G9" s="233">
        <v>5341</v>
      </c>
      <c r="H9" s="233">
        <v>6997</v>
      </c>
      <c r="I9" s="234">
        <f t="shared" si="1"/>
        <v>76.332714020294418</v>
      </c>
      <c r="J9" s="233">
        <v>320</v>
      </c>
      <c r="K9" s="233">
        <v>339</v>
      </c>
      <c r="L9" s="109"/>
      <c r="M9" s="196"/>
      <c r="N9" s="196"/>
      <c r="O9" s="197"/>
      <c r="P9" s="196"/>
      <c r="Q9" s="196"/>
      <c r="R9" s="196"/>
      <c r="S9" s="196"/>
      <c r="T9" s="197"/>
      <c r="U9" s="196"/>
      <c r="V9" s="196"/>
    </row>
    <row r="10" spans="1:22" s="108" customFormat="1" ht="12.75" customHeight="1">
      <c r="A10" s="153" t="s">
        <v>68</v>
      </c>
      <c r="B10" s="233">
        <v>269094</v>
      </c>
      <c r="C10" s="233">
        <v>143120</v>
      </c>
      <c r="D10" s="234">
        <f t="shared" si="0"/>
        <v>188.01984348798211</v>
      </c>
      <c r="E10" s="233">
        <v>82</v>
      </c>
      <c r="F10" s="233">
        <v>43</v>
      </c>
      <c r="G10" s="233">
        <v>18345</v>
      </c>
      <c r="H10" s="233">
        <v>13513</v>
      </c>
      <c r="I10" s="234">
        <f t="shared" si="1"/>
        <v>135.75815881003479</v>
      </c>
      <c r="J10" s="233">
        <v>754</v>
      </c>
      <c r="K10" s="233">
        <v>409</v>
      </c>
      <c r="L10" s="109"/>
      <c r="M10" s="196"/>
      <c r="N10" s="196"/>
      <c r="O10" s="197"/>
      <c r="P10" s="196"/>
      <c r="Q10" s="196"/>
      <c r="R10" s="196"/>
      <c r="S10" s="196"/>
      <c r="T10" s="197"/>
      <c r="U10" s="196"/>
      <c r="V10" s="196"/>
    </row>
    <row r="11" spans="1:22" s="108" customFormat="1" ht="12.75" customHeight="1">
      <c r="A11" s="153" t="s">
        <v>69</v>
      </c>
      <c r="B11" s="233">
        <v>78677</v>
      </c>
      <c r="C11" s="233">
        <v>65963</v>
      </c>
      <c r="D11" s="234">
        <f t="shared" si="0"/>
        <v>119.27444173248639</v>
      </c>
      <c r="E11" s="233">
        <v>57</v>
      </c>
      <c r="F11" s="233">
        <v>54</v>
      </c>
      <c r="G11" s="235" t="s">
        <v>147</v>
      </c>
      <c r="H11" s="233">
        <v>28</v>
      </c>
      <c r="I11" s="234" t="s">
        <v>147</v>
      </c>
      <c r="J11" s="235" t="s">
        <v>147</v>
      </c>
      <c r="K11" s="233">
        <v>80</v>
      </c>
      <c r="L11" s="109"/>
      <c r="M11" s="196"/>
      <c r="N11" s="196"/>
      <c r="O11" s="197"/>
      <c r="P11" s="196"/>
      <c r="Q11" s="196"/>
      <c r="R11" s="198"/>
      <c r="S11" s="196"/>
      <c r="T11" s="198"/>
      <c r="U11" s="198"/>
      <c r="V11" s="196"/>
    </row>
    <row r="12" spans="1:22" s="108" customFormat="1" ht="12.75" customHeight="1">
      <c r="A12" s="153" t="s">
        <v>70</v>
      </c>
      <c r="B12" s="233">
        <v>291373</v>
      </c>
      <c r="C12" s="233">
        <v>282692</v>
      </c>
      <c r="D12" s="234">
        <f t="shared" si="0"/>
        <v>103.07083327437635</v>
      </c>
      <c r="E12" s="233">
        <v>59</v>
      </c>
      <c r="F12" s="233">
        <v>55</v>
      </c>
      <c r="G12" s="233">
        <v>18514</v>
      </c>
      <c r="H12" s="233">
        <v>21150</v>
      </c>
      <c r="I12" s="234">
        <f t="shared" si="1"/>
        <v>87.536643026004725</v>
      </c>
      <c r="J12" s="233">
        <v>961</v>
      </c>
      <c r="K12" s="233">
        <v>1041</v>
      </c>
      <c r="L12" s="109"/>
      <c r="M12" s="196"/>
      <c r="N12" s="196"/>
      <c r="O12" s="197"/>
      <c r="P12" s="196"/>
      <c r="Q12" s="196"/>
      <c r="R12" s="196"/>
      <c r="S12" s="196"/>
      <c r="T12" s="197"/>
      <c r="U12" s="196"/>
      <c r="V12" s="196"/>
    </row>
    <row r="13" spans="1:22" s="108" customFormat="1" ht="12.75" customHeight="1">
      <c r="A13" s="153" t="s">
        <v>71</v>
      </c>
      <c r="B13" s="233">
        <v>110081</v>
      </c>
      <c r="C13" s="233">
        <v>102474</v>
      </c>
      <c r="D13" s="234">
        <f t="shared" si="0"/>
        <v>107.42334640982102</v>
      </c>
      <c r="E13" s="233">
        <v>57</v>
      </c>
      <c r="F13" s="233">
        <v>65</v>
      </c>
      <c r="G13" s="233">
        <v>2620</v>
      </c>
      <c r="H13" s="233">
        <v>2649</v>
      </c>
      <c r="I13" s="234">
        <f t="shared" si="1"/>
        <v>98.90524726311817</v>
      </c>
      <c r="J13" s="233">
        <v>223</v>
      </c>
      <c r="K13" s="233">
        <v>250</v>
      </c>
      <c r="L13" s="109"/>
      <c r="M13" s="196"/>
      <c r="N13" s="196"/>
      <c r="O13" s="197"/>
      <c r="P13" s="196"/>
      <c r="Q13" s="196"/>
      <c r="R13" s="196"/>
      <c r="S13" s="196"/>
      <c r="T13" s="197"/>
      <c r="U13" s="196"/>
      <c r="V13" s="196"/>
    </row>
    <row r="14" spans="1:22" s="108" customFormat="1" ht="12.75" customHeight="1">
      <c r="A14" s="153" t="s">
        <v>72</v>
      </c>
      <c r="B14" s="233">
        <v>140961</v>
      </c>
      <c r="C14" s="233">
        <v>153173</v>
      </c>
      <c r="D14" s="234">
        <f t="shared" si="0"/>
        <v>92.027315519053616</v>
      </c>
      <c r="E14" s="233">
        <v>55</v>
      </c>
      <c r="F14" s="233">
        <v>67</v>
      </c>
      <c r="G14" s="233">
        <v>17814</v>
      </c>
      <c r="H14" s="233">
        <v>22815</v>
      </c>
      <c r="I14" s="234">
        <f t="shared" si="1"/>
        <v>78.080210387902696</v>
      </c>
      <c r="J14" s="233">
        <v>906</v>
      </c>
      <c r="K14" s="233">
        <v>842</v>
      </c>
      <c r="L14" s="109"/>
      <c r="M14" s="196"/>
      <c r="N14" s="196"/>
      <c r="O14" s="197"/>
      <c r="P14" s="196"/>
      <c r="Q14" s="196"/>
      <c r="R14" s="196"/>
      <c r="S14" s="196"/>
      <c r="T14" s="197"/>
      <c r="U14" s="196"/>
      <c r="V14" s="196"/>
    </row>
    <row r="15" spans="1:22" s="108" customFormat="1" ht="12.75" customHeight="1">
      <c r="A15" s="153" t="s">
        <v>73</v>
      </c>
      <c r="B15" s="233">
        <v>222889</v>
      </c>
      <c r="C15" s="233">
        <v>179180</v>
      </c>
      <c r="D15" s="234">
        <f t="shared" si="0"/>
        <v>124.39390556981806</v>
      </c>
      <c r="E15" s="233">
        <v>81</v>
      </c>
      <c r="F15" s="233">
        <v>79</v>
      </c>
      <c r="G15" s="233">
        <v>111324</v>
      </c>
      <c r="H15" s="233">
        <v>122453</v>
      </c>
      <c r="I15" s="234">
        <f t="shared" si="1"/>
        <v>90.911615068638582</v>
      </c>
      <c r="J15" s="233">
        <v>1327</v>
      </c>
      <c r="K15" s="233">
        <v>1525</v>
      </c>
      <c r="L15" s="109"/>
      <c r="M15" s="196"/>
      <c r="N15" s="196"/>
      <c r="O15" s="197"/>
      <c r="P15" s="196"/>
      <c r="Q15" s="196"/>
      <c r="R15" s="196"/>
      <c r="S15" s="196"/>
      <c r="T15" s="197"/>
      <c r="U15" s="196"/>
      <c r="V15" s="196"/>
    </row>
    <row r="16" spans="1:22" s="108" customFormat="1" ht="12.75" customHeight="1">
      <c r="A16" s="153" t="s">
        <v>74</v>
      </c>
      <c r="B16" s="233">
        <v>126865</v>
      </c>
      <c r="C16" s="233">
        <v>118801</v>
      </c>
      <c r="D16" s="234">
        <f t="shared" si="0"/>
        <v>106.78782165133291</v>
      </c>
      <c r="E16" s="233">
        <v>98</v>
      </c>
      <c r="F16" s="233">
        <v>79</v>
      </c>
      <c r="G16" s="233">
        <v>75045</v>
      </c>
      <c r="H16" s="233">
        <v>72891</v>
      </c>
      <c r="I16" s="234">
        <f t="shared" si="1"/>
        <v>102.95509733711981</v>
      </c>
      <c r="J16" s="233">
        <v>704</v>
      </c>
      <c r="K16" s="233">
        <v>721</v>
      </c>
      <c r="L16" s="109"/>
      <c r="M16" s="196"/>
      <c r="N16" s="196"/>
      <c r="O16" s="197"/>
      <c r="P16" s="196"/>
      <c r="Q16" s="196"/>
      <c r="R16" s="196"/>
      <c r="S16" s="196"/>
      <c r="T16" s="197"/>
      <c r="U16" s="196"/>
      <c r="V16" s="196"/>
    </row>
    <row r="17" spans="1:23" s="108" customFormat="1" ht="12.75" customHeight="1">
      <c r="A17" s="153" t="s">
        <v>75</v>
      </c>
      <c r="B17" s="233">
        <v>95019</v>
      </c>
      <c r="C17" s="233">
        <v>78597</v>
      </c>
      <c r="D17" s="234">
        <f t="shared" si="0"/>
        <v>120.89392724913164</v>
      </c>
      <c r="E17" s="233">
        <v>42</v>
      </c>
      <c r="F17" s="233">
        <v>40</v>
      </c>
      <c r="G17" s="233">
        <v>788</v>
      </c>
      <c r="H17" s="233">
        <v>826</v>
      </c>
      <c r="I17" s="234">
        <f t="shared" si="1"/>
        <v>95.399515738498792</v>
      </c>
      <c r="J17" s="233">
        <v>647</v>
      </c>
      <c r="K17" s="233">
        <v>516</v>
      </c>
      <c r="L17" s="109"/>
      <c r="M17" s="196"/>
      <c r="N17" s="196"/>
      <c r="O17" s="197"/>
      <c r="P17" s="196"/>
      <c r="Q17" s="196"/>
      <c r="R17" s="196"/>
      <c r="S17" s="196"/>
      <c r="T17" s="197"/>
      <c r="U17" s="196"/>
      <c r="V17" s="196"/>
    </row>
    <row r="18" spans="1:23" s="108" customFormat="1" ht="12.75" customHeight="1">
      <c r="A18" s="153" t="s">
        <v>76</v>
      </c>
      <c r="B18" s="233">
        <v>6864</v>
      </c>
      <c r="C18" s="233">
        <v>6601</v>
      </c>
      <c r="D18" s="234">
        <f t="shared" si="0"/>
        <v>103.9842448113922</v>
      </c>
      <c r="E18" s="233">
        <v>50</v>
      </c>
      <c r="F18" s="233">
        <v>50</v>
      </c>
      <c r="G18" s="233" t="s">
        <v>147</v>
      </c>
      <c r="H18" s="233" t="s">
        <v>147</v>
      </c>
      <c r="I18" s="234" t="s">
        <v>147</v>
      </c>
      <c r="J18" s="233" t="s">
        <v>147</v>
      </c>
      <c r="K18" s="233" t="s">
        <v>147</v>
      </c>
      <c r="L18" s="109"/>
      <c r="M18" s="196"/>
      <c r="N18" s="196"/>
      <c r="O18" s="197"/>
      <c r="P18" s="196"/>
      <c r="Q18" s="196"/>
      <c r="R18" s="198"/>
      <c r="S18" s="198"/>
      <c r="T18" s="198"/>
      <c r="U18" s="198"/>
      <c r="V18" s="198"/>
    </row>
    <row r="19" spans="1:23" s="108" customFormat="1" ht="12.75" customHeight="1">
      <c r="A19" s="153" t="s">
        <v>77</v>
      </c>
      <c r="B19" s="233">
        <v>195643</v>
      </c>
      <c r="C19" s="233">
        <v>158809</v>
      </c>
      <c r="D19" s="234">
        <f t="shared" si="0"/>
        <v>123.19389959007361</v>
      </c>
      <c r="E19" s="233">
        <v>76</v>
      </c>
      <c r="F19" s="233">
        <v>59</v>
      </c>
      <c r="G19" s="233">
        <v>181182</v>
      </c>
      <c r="H19" s="233">
        <v>162211</v>
      </c>
      <c r="I19" s="234">
        <f t="shared" si="1"/>
        <v>111.69526111052889</v>
      </c>
      <c r="J19" s="233">
        <v>1903</v>
      </c>
      <c r="K19" s="233">
        <v>1847</v>
      </c>
      <c r="L19" s="109"/>
      <c r="M19" s="196"/>
      <c r="N19" s="196"/>
      <c r="O19" s="197"/>
      <c r="P19" s="196"/>
      <c r="Q19" s="196"/>
      <c r="R19" s="196"/>
      <c r="S19" s="196"/>
      <c r="T19" s="197"/>
      <c r="U19" s="196"/>
      <c r="V19" s="196"/>
    </row>
    <row r="20" spans="1:23" s="108" customFormat="1" ht="12.75" customHeight="1">
      <c r="A20" s="153" t="s">
        <v>78</v>
      </c>
      <c r="B20" s="233">
        <v>119316</v>
      </c>
      <c r="C20" s="233">
        <v>135672</v>
      </c>
      <c r="D20" s="234">
        <f t="shared" si="0"/>
        <v>87.944454272067929</v>
      </c>
      <c r="E20" s="233">
        <v>75</v>
      </c>
      <c r="F20" s="233">
        <v>75</v>
      </c>
      <c r="G20" s="233">
        <v>266854</v>
      </c>
      <c r="H20" s="233">
        <v>229914</v>
      </c>
      <c r="I20" s="234">
        <f t="shared" si="1"/>
        <v>116.06687718016302</v>
      </c>
      <c r="J20" s="233">
        <v>1066</v>
      </c>
      <c r="K20" s="233">
        <v>944</v>
      </c>
      <c r="L20" s="109"/>
      <c r="M20" s="196"/>
      <c r="N20" s="196"/>
      <c r="O20" s="197"/>
      <c r="P20" s="196"/>
      <c r="Q20" s="196"/>
      <c r="R20" s="196"/>
      <c r="S20" s="196"/>
      <c r="T20" s="197"/>
      <c r="U20" s="196"/>
      <c r="V20" s="196"/>
    </row>
    <row r="21" spans="1:23" s="108" customFormat="1" ht="12.75" customHeight="1">
      <c r="A21" s="153" t="s">
        <v>116</v>
      </c>
      <c r="B21" s="233">
        <v>271485</v>
      </c>
      <c r="C21" s="233">
        <v>228561</v>
      </c>
      <c r="D21" s="234">
        <f t="shared" si="0"/>
        <v>118.78010684237468</v>
      </c>
      <c r="E21" s="233">
        <v>44</v>
      </c>
      <c r="F21" s="233">
        <v>47</v>
      </c>
      <c r="G21" s="233">
        <v>361</v>
      </c>
      <c r="H21" s="233">
        <v>323</v>
      </c>
      <c r="I21" s="234">
        <f t="shared" si="1"/>
        <v>111.76470588235294</v>
      </c>
      <c r="J21" s="233">
        <v>292</v>
      </c>
      <c r="K21" s="233">
        <v>247</v>
      </c>
      <c r="L21" s="109"/>
      <c r="M21" s="196"/>
      <c r="N21" s="196"/>
      <c r="O21" s="197"/>
      <c r="P21" s="196"/>
      <c r="Q21" s="196"/>
      <c r="R21" s="196"/>
      <c r="S21" s="196"/>
      <c r="T21" s="197"/>
      <c r="U21" s="196"/>
      <c r="V21" s="196"/>
    </row>
    <row r="22" spans="1:23" s="108" customFormat="1" ht="12.75" customHeight="1">
      <c r="A22" s="153" t="s">
        <v>80</v>
      </c>
      <c r="B22" s="233">
        <v>64364</v>
      </c>
      <c r="C22" s="233">
        <v>44623</v>
      </c>
      <c r="D22" s="234">
        <f t="shared" si="0"/>
        <v>144.23951773748962</v>
      </c>
      <c r="E22" s="233">
        <v>84</v>
      </c>
      <c r="F22" s="233">
        <v>89</v>
      </c>
      <c r="G22" s="233">
        <v>206</v>
      </c>
      <c r="H22" s="233">
        <v>386</v>
      </c>
      <c r="I22" s="234">
        <f t="shared" si="1"/>
        <v>53.367875647668399</v>
      </c>
      <c r="J22" s="233">
        <v>88</v>
      </c>
      <c r="K22" s="233">
        <v>169</v>
      </c>
      <c r="L22" s="109"/>
      <c r="M22" s="196"/>
      <c r="N22" s="196"/>
      <c r="O22" s="197"/>
      <c r="P22" s="196"/>
      <c r="Q22" s="196"/>
      <c r="R22" s="196"/>
      <c r="S22" s="196"/>
      <c r="T22" s="197"/>
      <c r="U22" s="196"/>
      <c r="V22" s="196"/>
    </row>
    <row r="23" spans="1:23" s="108" customFormat="1" ht="12.75" customHeight="1">
      <c r="A23" s="156" t="s">
        <v>81</v>
      </c>
      <c r="B23" s="233">
        <v>185743</v>
      </c>
      <c r="C23" s="233">
        <v>158451</v>
      </c>
      <c r="D23" s="234">
        <f t="shared" si="0"/>
        <v>117.22425229250683</v>
      </c>
      <c r="E23" s="233">
        <v>86</v>
      </c>
      <c r="F23" s="233">
        <v>74</v>
      </c>
      <c r="G23" s="233">
        <v>31941</v>
      </c>
      <c r="H23" s="233">
        <v>30078</v>
      </c>
      <c r="I23" s="234">
        <f t="shared" si="1"/>
        <v>106.1938958707361</v>
      </c>
      <c r="J23" s="235">
        <v>480</v>
      </c>
      <c r="K23" s="235">
        <v>487</v>
      </c>
      <c r="L23" s="109"/>
      <c r="M23" s="196"/>
      <c r="N23" s="196"/>
      <c r="O23" s="197"/>
      <c r="P23" s="196"/>
      <c r="Q23" s="196"/>
      <c r="R23" s="196"/>
      <c r="S23" s="196"/>
      <c r="T23" s="197"/>
      <c r="U23" s="196"/>
      <c r="V23" s="196"/>
    </row>
    <row r="24" spans="1:23" s="108" customFormat="1" ht="12.75" customHeight="1">
      <c r="A24" s="188" t="s">
        <v>82</v>
      </c>
      <c r="B24" s="233">
        <v>2</v>
      </c>
      <c r="C24" s="233">
        <v>4</v>
      </c>
      <c r="D24" s="234">
        <f t="shared" si="0"/>
        <v>50</v>
      </c>
      <c r="E24" s="233">
        <v>2</v>
      </c>
      <c r="F24" s="233">
        <v>3</v>
      </c>
      <c r="G24" s="235" t="s">
        <v>147</v>
      </c>
      <c r="H24" s="235" t="s">
        <v>147</v>
      </c>
      <c r="I24" s="234" t="s">
        <v>147</v>
      </c>
      <c r="J24" s="235" t="s">
        <v>147</v>
      </c>
      <c r="K24" s="235" t="s">
        <v>147</v>
      </c>
      <c r="L24" s="109"/>
      <c r="M24" s="196"/>
      <c r="N24" s="196"/>
      <c r="O24" s="197"/>
      <c r="P24" s="196"/>
      <c r="Q24" s="196"/>
      <c r="R24" s="198"/>
      <c r="S24" s="198"/>
      <c r="T24" s="198"/>
      <c r="U24" s="198"/>
      <c r="V24" s="198"/>
    </row>
    <row r="25" spans="1:23" s="108" customFormat="1" ht="12.75" customHeight="1">
      <c r="A25" s="242" t="s">
        <v>83</v>
      </c>
      <c r="B25" s="233">
        <v>668</v>
      </c>
      <c r="C25" s="233">
        <v>823</v>
      </c>
      <c r="D25" s="234">
        <f t="shared" si="0"/>
        <v>81.166464155528544</v>
      </c>
      <c r="E25" s="233">
        <v>69</v>
      </c>
      <c r="F25" s="233">
        <v>77</v>
      </c>
      <c r="G25" s="235">
        <v>50</v>
      </c>
      <c r="H25" s="235">
        <v>9</v>
      </c>
      <c r="I25" s="234">
        <f t="shared" si="1"/>
        <v>555.55555555555554</v>
      </c>
      <c r="J25" s="235">
        <v>283</v>
      </c>
      <c r="K25" s="235">
        <v>6</v>
      </c>
      <c r="L25" s="109"/>
      <c r="M25" s="196"/>
      <c r="N25" s="196"/>
      <c r="O25" s="197"/>
      <c r="P25" s="196"/>
      <c r="Q25" s="196"/>
      <c r="R25" s="198"/>
      <c r="S25" s="198"/>
      <c r="T25" s="198"/>
      <c r="U25" s="198"/>
      <c r="V25" s="198"/>
    </row>
    <row r="26" spans="1:23" s="108" customFormat="1">
      <c r="A26" s="155" t="s">
        <v>84</v>
      </c>
      <c r="B26" s="243">
        <v>1953</v>
      </c>
      <c r="C26" s="243">
        <v>1846</v>
      </c>
      <c r="D26" s="237">
        <f t="shared" si="0"/>
        <v>105.79631635969663</v>
      </c>
      <c r="E26" s="243">
        <v>5</v>
      </c>
      <c r="F26" s="244">
        <v>5</v>
      </c>
      <c r="G26" s="244">
        <v>35</v>
      </c>
      <c r="H26" s="244">
        <v>83</v>
      </c>
      <c r="I26" s="237">
        <f t="shared" si="1"/>
        <v>42.168674698795179</v>
      </c>
      <c r="J26" s="244">
        <v>9</v>
      </c>
      <c r="K26" s="244">
        <v>8</v>
      </c>
      <c r="M26" s="196"/>
      <c r="N26" s="196"/>
      <c r="O26" s="197"/>
      <c r="P26" s="196"/>
      <c r="Q26" s="196"/>
      <c r="R26" s="196"/>
      <c r="S26" s="196"/>
      <c r="T26" s="197"/>
      <c r="U26" s="196"/>
      <c r="V26" s="196"/>
    </row>
    <row r="27" spans="1:23" s="108" customFormat="1" ht="11.25" customHeight="1">
      <c r="A27" s="156"/>
      <c r="B27" s="157"/>
      <c r="C27" s="157"/>
      <c r="D27" s="158"/>
      <c r="E27" s="157"/>
      <c r="F27" s="159"/>
      <c r="G27" s="159"/>
      <c r="H27" s="159"/>
      <c r="I27" s="159"/>
      <c r="J27" s="480"/>
      <c r="K27" s="480"/>
    </row>
    <row r="28" spans="1:23" s="108" customFormat="1" ht="12.75" customHeight="1">
      <c r="B28" s="160"/>
      <c r="C28" s="160"/>
      <c r="D28" s="160"/>
      <c r="E28" s="160"/>
      <c r="F28" s="160"/>
      <c r="G28" s="160"/>
      <c r="H28" s="160"/>
      <c r="I28" s="160"/>
      <c r="J28" s="161"/>
      <c r="K28" s="162" t="s">
        <v>133</v>
      </c>
      <c r="L28" s="163"/>
    </row>
    <row r="29" spans="1:23" s="108" customFormat="1" ht="15.75" customHeight="1">
      <c r="A29" s="476"/>
      <c r="B29" s="477" t="s">
        <v>107</v>
      </c>
      <c r="C29" s="477"/>
      <c r="D29" s="477"/>
      <c r="E29" s="477"/>
      <c r="F29" s="477"/>
      <c r="G29" s="477" t="s">
        <v>108</v>
      </c>
      <c r="H29" s="477"/>
      <c r="I29" s="477"/>
      <c r="J29" s="477"/>
      <c r="K29" s="478"/>
    </row>
    <row r="30" spans="1:23" s="108" customFormat="1" ht="15.75" customHeight="1">
      <c r="A30" s="476"/>
      <c r="B30" s="477" t="s">
        <v>106</v>
      </c>
      <c r="C30" s="477"/>
      <c r="D30" s="477"/>
      <c r="E30" s="477" t="s">
        <v>118</v>
      </c>
      <c r="F30" s="477"/>
      <c r="G30" s="477" t="s">
        <v>106</v>
      </c>
      <c r="H30" s="477"/>
      <c r="I30" s="477"/>
      <c r="J30" s="477" t="s">
        <v>118</v>
      </c>
      <c r="K30" s="478"/>
    </row>
    <row r="31" spans="1:23" s="108" customFormat="1" ht="36" customHeight="1">
      <c r="A31" s="476"/>
      <c r="B31" s="207" t="s">
        <v>139</v>
      </c>
      <c r="C31" s="207" t="s">
        <v>112</v>
      </c>
      <c r="D31" s="207" t="s">
        <v>140</v>
      </c>
      <c r="E31" s="207" t="s">
        <v>139</v>
      </c>
      <c r="F31" s="207" t="s">
        <v>112</v>
      </c>
      <c r="G31" s="207" t="s">
        <v>139</v>
      </c>
      <c r="H31" s="207" t="s">
        <v>112</v>
      </c>
      <c r="I31" s="207" t="s">
        <v>140</v>
      </c>
      <c r="J31" s="207" t="s">
        <v>139</v>
      </c>
      <c r="K31" s="208" t="s">
        <v>112</v>
      </c>
      <c r="M31" s="199"/>
      <c r="N31" s="199"/>
      <c r="O31" s="199"/>
      <c r="P31" s="199"/>
      <c r="Q31" s="199"/>
      <c r="R31" s="199"/>
      <c r="S31" s="199"/>
      <c r="T31" s="199"/>
      <c r="U31" s="199"/>
      <c r="V31" s="199"/>
      <c r="W31" s="199"/>
    </row>
    <row r="32" spans="1:23" s="108" customFormat="1">
      <c r="A32" s="181" t="s">
        <v>64</v>
      </c>
      <c r="B32" s="231">
        <v>7719398</v>
      </c>
      <c r="C32" s="231">
        <v>7334069</v>
      </c>
      <c r="D32" s="232">
        <f>B32/C32%</f>
        <v>105.25395929599244</v>
      </c>
      <c r="E32" s="231">
        <v>70</v>
      </c>
      <c r="F32" s="231">
        <v>68</v>
      </c>
      <c r="G32" s="231">
        <v>885171</v>
      </c>
      <c r="H32" s="233">
        <v>896089</v>
      </c>
      <c r="I32" s="232">
        <f>G32/H32%</f>
        <v>98.781594238965113</v>
      </c>
      <c r="J32" s="231">
        <v>86</v>
      </c>
      <c r="K32" s="231">
        <v>81</v>
      </c>
      <c r="L32" s="109"/>
      <c r="M32" s="200"/>
      <c r="N32" s="200"/>
      <c r="O32" s="201"/>
      <c r="P32" s="200"/>
      <c r="Q32" s="200"/>
      <c r="R32" s="200"/>
      <c r="S32" s="200"/>
      <c r="T32" s="201"/>
      <c r="U32" s="200"/>
      <c r="V32" s="200"/>
      <c r="W32" s="199"/>
    </row>
    <row r="33" spans="1:23" s="108" customFormat="1">
      <c r="A33" s="153" t="s">
        <v>65</v>
      </c>
      <c r="B33" s="233">
        <v>592743</v>
      </c>
      <c r="C33" s="233">
        <v>490869</v>
      </c>
      <c r="D33" s="234">
        <f t="shared" ref="D33:D52" si="2">B33/C33%</f>
        <v>120.75380600526822</v>
      </c>
      <c r="E33" s="233">
        <v>85</v>
      </c>
      <c r="F33" s="233">
        <v>69</v>
      </c>
      <c r="G33" s="233">
        <v>73917</v>
      </c>
      <c r="H33" s="233">
        <v>57717</v>
      </c>
      <c r="I33" s="234">
        <f t="shared" ref="I33:I52" si="3">G33/H33%</f>
        <v>128.06798690160613</v>
      </c>
      <c r="J33" s="233">
        <v>108</v>
      </c>
      <c r="K33" s="233">
        <v>75</v>
      </c>
      <c r="L33" s="109"/>
      <c r="M33" s="200"/>
      <c r="N33" s="200"/>
      <c r="O33" s="201"/>
      <c r="P33" s="200"/>
      <c r="Q33" s="200"/>
      <c r="R33" s="200"/>
      <c r="S33" s="200"/>
      <c r="T33" s="201"/>
      <c r="U33" s="200"/>
      <c r="V33" s="200"/>
      <c r="W33" s="199"/>
    </row>
    <row r="34" spans="1:23" s="108" customFormat="1">
      <c r="A34" s="153" t="s">
        <v>66</v>
      </c>
      <c r="B34" s="233">
        <v>228498</v>
      </c>
      <c r="C34" s="233">
        <v>229318</v>
      </c>
      <c r="D34" s="234">
        <f t="shared" si="2"/>
        <v>99.642417952363104</v>
      </c>
      <c r="E34" s="233">
        <v>67</v>
      </c>
      <c r="F34" s="233">
        <v>69</v>
      </c>
      <c r="G34" s="233">
        <v>15283</v>
      </c>
      <c r="H34" s="233">
        <v>19319</v>
      </c>
      <c r="I34" s="234">
        <f t="shared" si="3"/>
        <v>79.108649516020492</v>
      </c>
      <c r="J34" s="233">
        <v>74</v>
      </c>
      <c r="K34" s="233">
        <v>76</v>
      </c>
      <c r="L34" s="109"/>
      <c r="M34" s="200"/>
      <c r="N34" s="200"/>
      <c r="O34" s="201"/>
      <c r="P34" s="200"/>
      <c r="Q34" s="200"/>
      <c r="R34" s="200"/>
      <c r="S34" s="200"/>
      <c r="T34" s="201"/>
      <c r="U34" s="200"/>
      <c r="V34" s="200"/>
      <c r="W34" s="199"/>
    </row>
    <row r="35" spans="1:23" s="108" customFormat="1">
      <c r="A35" s="153" t="s">
        <v>67</v>
      </c>
      <c r="B35" s="233">
        <v>502837</v>
      </c>
      <c r="C35" s="233">
        <v>488827</v>
      </c>
      <c r="D35" s="234">
        <f t="shared" si="2"/>
        <v>102.86604463337744</v>
      </c>
      <c r="E35" s="233">
        <v>70</v>
      </c>
      <c r="F35" s="233">
        <v>65</v>
      </c>
      <c r="G35" s="233">
        <v>65714</v>
      </c>
      <c r="H35" s="233">
        <v>65472</v>
      </c>
      <c r="I35" s="234">
        <f t="shared" si="3"/>
        <v>100.36962365591397</v>
      </c>
      <c r="J35" s="233">
        <v>78</v>
      </c>
      <c r="K35" s="233">
        <v>73</v>
      </c>
      <c r="L35" s="109"/>
      <c r="M35" s="200"/>
      <c r="N35" s="200"/>
      <c r="O35" s="201"/>
      <c r="P35" s="200"/>
      <c r="Q35" s="200"/>
      <c r="R35" s="200"/>
      <c r="S35" s="200"/>
      <c r="T35" s="201"/>
      <c r="U35" s="200"/>
      <c r="V35" s="200"/>
      <c r="W35" s="199"/>
    </row>
    <row r="36" spans="1:23" s="108" customFormat="1">
      <c r="A36" s="153" t="s">
        <v>68</v>
      </c>
      <c r="B36" s="233">
        <v>1120706</v>
      </c>
      <c r="C36" s="233">
        <v>821523</v>
      </c>
      <c r="D36" s="234">
        <f t="shared" si="2"/>
        <v>136.41809176371203</v>
      </c>
      <c r="E36" s="233">
        <v>88</v>
      </c>
      <c r="F36" s="233">
        <v>64</v>
      </c>
      <c r="G36" s="233">
        <v>64097</v>
      </c>
      <c r="H36" s="233">
        <v>40464</v>
      </c>
      <c r="I36" s="234">
        <f t="shared" si="3"/>
        <v>158.40500197706604</v>
      </c>
      <c r="J36" s="233">
        <v>92</v>
      </c>
      <c r="K36" s="233">
        <v>58</v>
      </c>
      <c r="L36" s="109"/>
      <c r="M36" s="200"/>
      <c r="N36" s="200"/>
      <c r="O36" s="201"/>
      <c r="P36" s="200"/>
      <c r="Q36" s="200"/>
      <c r="R36" s="200"/>
      <c r="S36" s="200"/>
      <c r="T36" s="201"/>
      <c r="U36" s="200"/>
      <c r="V36" s="200"/>
      <c r="W36" s="199"/>
    </row>
    <row r="37" spans="1:23" s="108" customFormat="1">
      <c r="A37" s="153" t="s">
        <v>69</v>
      </c>
      <c r="B37" s="233">
        <v>224450</v>
      </c>
      <c r="C37" s="233">
        <v>202079</v>
      </c>
      <c r="D37" s="234">
        <f t="shared" si="2"/>
        <v>111.07042295339942</v>
      </c>
      <c r="E37" s="233">
        <v>80</v>
      </c>
      <c r="F37" s="233">
        <v>74</v>
      </c>
      <c r="G37" s="233">
        <v>64045</v>
      </c>
      <c r="H37" s="233">
        <v>52845</v>
      </c>
      <c r="I37" s="234">
        <f t="shared" si="3"/>
        <v>121.19405809442709</v>
      </c>
      <c r="J37" s="233">
        <v>87</v>
      </c>
      <c r="K37" s="233">
        <v>72</v>
      </c>
      <c r="L37" s="109"/>
      <c r="M37" s="200"/>
      <c r="N37" s="200"/>
      <c r="O37" s="201"/>
      <c r="P37" s="200"/>
      <c r="Q37" s="200"/>
      <c r="R37" s="200"/>
      <c r="S37" s="200"/>
      <c r="T37" s="201"/>
      <c r="U37" s="200"/>
      <c r="V37" s="200"/>
      <c r="W37" s="199"/>
    </row>
    <row r="38" spans="1:23" s="108" customFormat="1">
      <c r="A38" s="153" t="s">
        <v>70</v>
      </c>
      <c r="B38" s="233">
        <v>608548</v>
      </c>
      <c r="C38" s="233">
        <v>584649</v>
      </c>
      <c r="D38" s="234">
        <f t="shared" si="2"/>
        <v>104.08775179637698</v>
      </c>
      <c r="E38" s="233">
        <v>80</v>
      </c>
      <c r="F38" s="233">
        <v>80</v>
      </c>
      <c r="G38" s="233">
        <v>96213</v>
      </c>
      <c r="H38" s="233">
        <v>101327</v>
      </c>
      <c r="I38" s="234">
        <f t="shared" si="3"/>
        <v>94.952974034561379</v>
      </c>
      <c r="J38" s="233">
        <v>87</v>
      </c>
      <c r="K38" s="233">
        <v>89</v>
      </c>
      <c r="L38" s="109"/>
      <c r="M38" s="200"/>
      <c r="N38" s="200"/>
      <c r="O38" s="201"/>
      <c r="P38" s="200"/>
      <c r="Q38" s="200"/>
      <c r="R38" s="200"/>
      <c r="S38" s="200"/>
      <c r="T38" s="201"/>
      <c r="U38" s="200"/>
      <c r="V38" s="200"/>
      <c r="W38" s="199"/>
    </row>
    <row r="39" spans="1:23" s="108" customFormat="1">
      <c r="A39" s="153" t="s">
        <v>71</v>
      </c>
      <c r="B39" s="233">
        <v>774684</v>
      </c>
      <c r="C39" s="233">
        <v>826042</v>
      </c>
      <c r="D39" s="234">
        <f t="shared" si="2"/>
        <v>93.782640592124849</v>
      </c>
      <c r="E39" s="233">
        <v>54</v>
      </c>
      <c r="F39" s="233">
        <v>84</v>
      </c>
      <c r="G39" s="233">
        <v>56806</v>
      </c>
      <c r="H39" s="233">
        <v>61228</v>
      </c>
      <c r="I39" s="234">
        <f t="shared" si="3"/>
        <v>92.777814071993205</v>
      </c>
      <c r="J39" s="233">
        <v>103</v>
      </c>
      <c r="K39" s="233">
        <v>99</v>
      </c>
      <c r="L39" s="109"/>
      <c r="M39" s="200"/>
      <c r="N39" s="200"/>
      <c r="O39" s="201"/>
      <c r="P39" s="200"/>
      <c r="Q39" s="200"/>
      <c r="R39" s="200"/>
      <c r="S39" s="200"/>
      <c r="T39" s="201"/>
      <c r="U39" s="200"/>
      <c r="V39" s="200"/>
      <c r="W39" s="199"/>
    </row>
    <row r="40" spans="1:23" s="108" customFormat="1">
      <c r="A40" s="153" t="s">
        <v>72</v>
      </c>
      <c r="B40" s="233">
        <v>535438</v>
      </c>
      <c r="C40" s="233">
        <v>569650</v>
      </c>
      <c r="D40" s="234">
        <f t="shared" si="2"/>
        <v>93.994206969191609</v>
      </c>
      <c r="E40" s="233">
        <v>69</v>
      </c>
      <c r="F40" s="233">
        <v>74</v>
      </c>
      <c r="G40" s="233">
        <v>95949</v>
      </c>
      <c r="H40" s="233">
        <v>116016</v>
      </c>
      <c r="I40" s="234">
        <f t="shared" si="3"/>
        <v>82.703247827885804</v>
      </c>
      <c r="J40" s="233">
        <v>98</v>
      </c>
      <c r="K40" s="233">
        <v>85</v>
      </c>
      <c r="L40" s="109"/>
      <c r="M40" s="200"/>
      <c r="N40" s="200"/>
      <c r="O40" s="201"/>
      <c r="P40" s="200"/>
      <c r="Q40" s="200"/>
      <c r="R40" s="200"/>
      <c r="S40" s="200"/>
      <c r="T40" s="201"/>
      <c r="U40" s="200"/>
      <c r="V40" s="200"/>
      <c r="W40" s="199"/>
    </row>
    <row r="41" spans="1:23" s="108" customFormat="1">
      <c r="A41" s="153" t="s">
        <v>73</v>
      </c>
      <c r="B41" s="233">
        <v>324850</v>
      </c>
      <c r="C41" s="233">
        <v>283233</v>
      </c>
      <c r="D41" s="234">
        <f t="shared" si="2"/>
        <v>114.69355618872095</v>
      </c>
      <c r="E41" s="233">
        <v>95</v>
      </c>
      <c r="F41" s="233">
        <v>90</v>
      </c>
      <c r="G41" s="233">
        <v>75479</v>
      </c>
      <c r="H41" s="233">
        <v>80670</v>
      </c>
      <c r="I41" s="234">
        <f t="shared" si="3"/>
        <v>93.565141936283624</v>
      </c>
      <c r="J41" s="233">
        <v>101</v>
      </c>
      <c r="K41" s="233">
        <v>96</v>
      </c>
      <c r="L41" s="109"/>
      <c r="M41" s="200"/>
      <c r="N41" s="200"/>
      <c r="O41" s="201"/>
      <c r="P41" s="200"/>
      <c r="Q41" s="200"/>
      <c r="R41" s="200"/>
      <c r="S41" s="200"/>
      <c r="T41" s="201"/>
      <c r="U41" s="200"/>
      <c r="V41" s="200"/>
      <c r="W41" s="199"/>
    </row>
    <row r="42" spans="1:23" s="108" customFormat="1">
      <c r="A42" s="153" t="s">
        <v>74</v>
      </c>
      <c r="B42" s="233">
        <v>152071</v>
      </c>
      <c r="C42" s="233">
        <v>153441</v>
      </c>
      <c r="D42" s="234">
        <f t="shared" si="2"/>
        <v>99.107148676038335</v>
      </c>
      <c r="E42" s="233">
        <v>97</v>
      </c>
      <c r="F42" s="233">
        <v>86</v>
      </c>
      <c r="G42" s="233">
        <v>3986</v>
      </c>
      <c r="H42" s="233">
        <v>4625</v>
      </c>
      <c r="I42" s="234">
        <f t="shared" si="3"/>
        <v>86.183783783783781</v>
      </c>
      <c r="J42" s="233">
        <v>47</v>
      </c>
      <c r="K42" s="233">
        <v>31</v>
      </c>
      <c r="L42" s="109"/>
      <c r="M42" s="200"/>
      <c r="N42" s="200"/>
      <c r="O42" s="201"/>
      <c r="P42" s="200"/>
      <c r="Q42" s="200"/>
      <c r="R42" s="200"/>
      <c r="S42" s="200"/>
      <c r="T42" s="201"/>
      <c r="U42" s="200"/>
      <c r="V42" s="200"/>
      <c r="W42" s="199"/>
    </row>
    <row r="43" spans="1:23" s="108" customFormat="1">
      <c r="A43" s="153" t="s">
        <v>75</v>
      </c>
      <c r="B43" s="233">
        <v>203231</v>
      </c>
      <c r="C43" s="233">
        <v>194289</v>
      </c>
      <c r="D43" s="234">
        <f t="shared" si="2"/>
        <v>104.60242216491926</v>
      </c>
      <c r="E43" s="233">
        <v>55</v>
      </c>
      <c r="F43" s="233">
        <v>52</v>
      </c>
      <c r="G43" s="233">
        <v>54310</v>
      </c>
      <c r="H43" s="233">
        <v>54972</v>
      </c>
      <c r="I43" s="234">
        <f t="shared" si="3"/>
        <v>98.795750563923448</v>
      </c>
      <c r="J43" s="233">
        <v>74</v>
      </c>
      <c r="K43" s="233">
        <v>82</v>
      </c>
      <c r="L43" s="109"/>
      <c r="M43" s="200"/>
      <c r="N43" s="200"/>
      <c r="O43" s="201"/>
      <c r="P43" s="200"/>
      <c r="Q43" s="200"/>
      <c r="R43" s="200"/>
      <c r="S43" s="200"/>
      <c r="T43" s="201"/>
      <c r="U43" s="200"/>
      <c r="V43" s="200"/>
      <c r="W43" s="199"/>
    </row>
    <row r="44" spans="1:23" s="108" customFormat="1">
      <c r="A44" s="153" t="s">
        <v>76</v>
      </c>
      <c r="B44" s="233">
        <v>128095</v>
      </c>
      <c r="C44" s="233">
        <v>127677</v>
      </c>
      <c r="D44" s="234">
        <f t="shared" si="2"/>
        <v>100.32738864478333</v>
      </c>
      <c r="E44" s="233">
        <v>82</v>
      </c>
      <c r="F44" s="233">
        <v>84</v>
      </c>
      <c r="G44" s="233">
        <v>35529</v>
      </c>
      <c r="H44" s="233">
        <v>47772</v>
      </c>
      <c r="I44" s="234">
        <f t="shared" si="3"/>
        <v>74.372017081135382</v>
      </c>
      <c r="J44" s="233">
        <v>86</v>
      </c>
      <c r="K44" s="233">
        <v>118</v>
      </c>
      <c r="L44" s="109"/>
      <c r="M44" s="200"/>
      <c r="N44" s="200"/>
      <c r="O44" s="201"/>
      <c r="P44" s="200"/>
      <c r="Q44" s="200"/>
      <c r="R44" s="200"/>
      <c r="S44" s="200"/>
      <c r="T44" s="201"/>
      <c r="U44" s="200"/>
      <c r="V44" s="200"/>
      <c r="W44" s="199"/>
    </row>
    <row r="45" spans="1:23" s="108" customFormat="1">
      <c r="A45" s="153" t="s">
        <v>77</v>
      </c>
      <c r="B45" s="233">
        <v>309533</v>
      </c>
      <c r="C45" s="233">
        <v>264764</v>
      </c>
      <c r="D45" s="234">
        <f t="shared" si="2"/>
        <v>116.90902086386367</v>
      </c>
      <c r="E45" s="233">
        <v>87</v>
      </c>
      <c r="F45" s="233">
        <v>72</v>
      </c>
      <c r="G45" s="235">
        <v>35964</v>
      </c>
      <c r="H45" s="233">
        <v>38937</v>
      </c>
      <c r="I45" s="234">
        <f t="shared" si="3"/>
        <v>92.364588951382999</v>
      </c>
      <c r="J45" s="235">
        <v>102</v>
      </c>
      <c r="K45" s="233">
        <v>90</v>
      </c>
      <c r="L45" s="109"/>
      <c r="M45" s="200"/>
      <c r="N45" s="200"/>
      <c r="O45" s="201"/>
      <c r="P45" s="200"/>
      <c r="Q45" s="200"/>
      <c r="R45" s="200"/>
      <c r="S45" s="200"/>
      <c r="T45" s="201"/>
      <c r="U45" s="200"/>
      <c r="V45" s="200"/>
      <c r="W45" s="199"/>
    </row>
    <row r="46" spans="1:23" s="108" customFormat="1">
      <c r="A46" s="153" t="s">
        <v>78</v>
      </c>
      <c r="B46" s="233">
        <v>225837</v>
      </c>
      <c r="C46" s="233">
        <v>231819</v>
      </c>
      <c r="D46" s="234">
        <f t="shared" si="2"/>
        <v>97.419538519275818</v>
      </c>
      <c r="E46" s="233">
        <v>91</v>
      </c>
      <c r="F46" s="233">
        <v>94</v>
      </c>
      <c r="G46" s="233">
        <v>5282</v>
      </c>
      <c r="H46" s="233">
        <v>5659</v>
      </c>
      <c r="I46" s="234">
        <f t="shared" si="3"/>
        <v>93.338045591093831</v>
      </c>
      <c r="J46" s="233">
        <v>96</v>
      </c>
      <c r="K46" s="233">
        <v>98</v>
      </c>
      <c r="L46" s="109"/>
      <c r="M46" s="200"/>
      <c r="N46" s="200"/>
      <c r="O46" s="201"/>
      <c r="P46" s="200"/>
      <c r="Q46" s="200"/>
      <c r="R46" s="200"/>
      <c r="S46" s="200"/>
      <c r="T46" s="201"/>
      <c r="U46" s="200"/>
      <c r="V46" s="200"/>
      <c r="W46" s="199"/>
    </row>
    <row r="47" spans="1:23" s="108" customFormat="1">
      <c r="A47" s="153" t="s">
        <v>116</v>
      </c>
      <c r="B47" s="233">
        <v>1432020</v>
      </c>
      <c r="C47" s="233">
        <v>1479698</v>
      </c>
      <c r="D47" s="234">
        <f t="shared" si="2"/>
        <v>96.777856021972056</v>
      </c>
      <c r="E47" s="233">
        <v>54</v>
      </c>
      <c r="F47" s="233">
        <v>54</v>
      </c>
      <c r="G47" s="233">
        <v>69024</v>
      </c>
      <c r="H47" s="233">
        <v>69515</v>
      </c>
      <c r="I47" s="234">
        <f t="shared" si="3"/>
        <v>99.293677623534492</v>
      </c>
      <c r="J47" s="233">
        <v>57</v>
      </c>
      <c r="K47" s="233">
        <v>60</v>
      </c>
      <c r="L47" s="109"/>
      <c r="M47" s="200"/>
      <c r="N47" s="200"/>
      <c r="O47" s="201"/>
      <c r="P47" s="200"/>
      <c r="Q47" s="200"/>
      <c r="R47" s="200"/>
      <c r="S47" s="200"/>
      <c r="T47" s="201"/>
      <c r="U47" s="200"/>
      <c r="V47" s="200"/>
      <c r="W47" s="199"/>
    </row>
    <row r="48" spans="1:23" s="108" customFormat="1">
      <c r="A48" s="153" t="s">
        <v>80</v>
      </c>
      <c r="B48" s="233">
        <v>81625</v>
      </c>
      <c r="C48" s="233">
        <v>110581</v>
      </c>
      <c r="D48" s="234">
        <f t="shared" si="2"/>
        <v>73.814669789566025</v>
      </c>
      <c r="E48" s="233">
        <v>57</v>
      </c>
      <c r="F48" s="233">
        <v>65</v>
      </c>
      <c r="G48" s="233">
        <v>12738</v>
      </c>
      <c r="H48" s="233">
        <v>17879</v>
      </c>
      <c r="I48" s="234">
        <f t="shared" si="3"/>
        <v>71.245595391241125</v>
      </c>
      <c r="J48" s="233">
        <v>48</v>
      </c>
      <c r="K48" s="233">
        <v>79</v>
      </c>
      <c r="L48" s="109"/>
      <c r="M48" s="200"/>
      <c r="N48" s="200"/>
      <c r="O48" s="201"/>
      <c r="P48" s="200"/>
      <c r="Q48" s="200"/>
      <c r="R48" s="200"/>
      <c r="S48" s="200"/>
      <c r="T48" s="201"/>
      <c r="U48" s="200"/>
      <c r="V48" s="200"/>
      <c r="W48" s="199"/>
    </row>
    <row r="49" spans="1:23" s="108" customFormat="1" ht="15" customHeight="1">
      <c r="A49" s="188" t="s">
        <v>81</v>
      </c>
      <c r="B49" s="233">
        <v>272521</v>
      </c>
      <c r="C49" s="233">
        <v>273961</v>
      </c>
      <c r="D49" s="234">
        <f t="shared" si="2"/>
        <v>99.474377739897278</v>
      </c>
      <c r="E49" s="233">
        <v>89</v>
      </c>
      <c r="F49" s="233">
        <v>90</v>
      </c>
      <c r="G49" s="233">
        <v>60451</v>
      </c>
      <c r="H49" s="233">
        <v>61170</v>
      </c>
      <c r="I49" s="234">
        <f t="shared" si="3"/>
        <v>98.824587215955532</v>
      </c>
      <c r="J49" s="235">
        <v>102</v>
      </c>
      <c r="K49" s="235">
        <v>97</v>
      </c>
      <c r="L49" s="109"/>
      <c r="M49" s="200"/>
      <c r="N49" s="200"/>
      <c r="O49" s="201"/>
      <c r="P49" s="200"/>
      <c r="Q49" s="200"/>
      <c r="R49" s="200"/>
      <c r="S49" s="200"/>
      <c r="T49" s="201"/>
      <c r="U49" s="200"/>
      <c r="V49" s="200"/>
      <c r="W49" s="199"/>
    </row>
    <row r="50" spans="1:23" s="108" customFormat="1">
      <c r="A50" s="188" t="s">
        <v>82</v>
      </c>
      <c r="B50" s="233">
        <v>96</v>
      </c>
      <c r="C50" s="233">
        <v>11</v>
      </c>
      <c r="D50" s="234">
        <f t="shared" si="2"/>
        <v>872.72727272727275</v>
      </c>
      <c r="E50" s="233">
        <v>9</v>
      </c>
      <c r="F50" s="233">
        <v>2</v>
      </c>
      <c r="G50" s="235" t="s">
        <v>147</v>
      </c>
      <c r="H50" s="235">
        <v>1</v>
      </c>
      <c r="I50" s="234" t="s">
        <v>147</v>
      </c>
      <c r="J50" s="235" t="s">
        <v>147</v>
      </c>
      <c r="K50" s="233">
        <v>1</v>
      </c>
      <c r="L50" s="109"/>
      <c r="M50" s="200"/>
      <c r="N50" s="200"/>
      <c r="O50" s="201"/>
      <c r="P50" s="200"/>
      <c r="Q50" s="200"/>
      <c r="R50" s="200"/>
      <c r="S50" s="200"/>
      <c r="T50" s="201"/>
      <c r="U50" s="200"/>
      <c r="V50" s="200"/>
      <c r="W50" s="199"/>
    </row>
    <row r="51" spans="1:23" s="108" customFormat="1" ht="12" customHeight="1">
      <c r="A51" s="242" t="s">
        <v>83</v>
      </c>
      <c r="B51" s="233">
        <v>251</v>
      </c>
      <c r="C51" s="235">
        <v>566</v>
      </c>
      <c r="D51" s="234">
        <f t="shared" si="2"/>
        <v>44.346289752650172</v>
      </c>
      <c r="E51" s="233">
        <v>63</v>
      </c>
      <c r="F51" s="235">
        <v>97</v>
      </c>
      <c r="G51" s="235">
        <v>279</v>
      </c>
      <c r="H51" s="235">
        <v>381</v>
      </c>
      <c r="I51" s="234">
        <f t="shared" si="3"/>
        <v>73.228346456692918</v>
      </c>
      <c r="J51" s="235">
        <v>76</v>
      </c>
      <c r="K51" s="235">
        <v>78</v>
      </c>
      <c r="L51" s="109"/>
      <c r="M51" s="200"/>
      <c r="N51" s="200"/>
      <c r="O51" s="201"/>
      <c r="P51" s="200"/>
      <c r="Q51" s="200"/>
      <c r="R51" s="200"/>
      <c r="S51" s="200"/>
      <c r="T51" s="201"/>
      <c r="U51" s="200"/>
      <c r="V51" s="200"/>
      <c r="W51" s="199"/>
    </row>
    <row r="52" spans="1:23" s="108" customFormat="1" ht="15">
      <c r="A52" s="155" t="s">
        <v>84</v>
      </c>
      <c r="B52" s="236">
        <v>1364</v>
      </c>
      <c r="C52" s="236">
        <v>1072</v>
      </c>
      <c r="D52" s="237">
        <f t="shared" si="2"/>
        <v>127.23880597014924</v>
      </c>
      <c r="E52" s="236">
        <v>3</v>
      </c>
      <c r="F52" s="236">
        <v>2</v>
      </c>
      <c r="G52" s="238">
        <v>105</v>
      </c>
      <c r="H52" s="238">
        <v>120</v>
      </c>
      <c r="I52" s="237">
        <f t="shared" si="3"/>
        <v>87.5</v>
      </c>
      <c r="J52" s="238">
        <v>4</v>
      </c>
      <c r="K52" s="236">
        <v>5</v>
      </c>
      <c r="M52" s="202"/>
      <c r="N52" s="202"/>
      <c r="O52" s="202"/>
      <c r="P52" s="202"/>
      <c r="Q52" s="202"/>
      <c r="R52" s="202"/>
      <c r="S52" s="202"/>
      <c r="T52" s="202"/>
      <c r="U52" s="202"/>
      <c r="V52" s="202"/>
      <c r="W52" s="199"/>
    </row>
    <row r="53" spans="1:23" s="108" customFormat="1">
      <c r="A53" s="156"/>
      <c r="J53" s="480"/>
      <c r="K53" s="480"/>
      <c r="M53" s="199"/>
      <c r="N53" s="199"/>
      <c r="O53" s="199"/>
      <c r="P53" s="199"/>
      <c r="Q53" s="199"/>
      <c r="R53" s="199"/>
      <c r="S53" s="199"/>
      <c r="T53" s="199"/>
      <c r="U53" s="199"/>
      <c r="V53" s="199"/>
      <c r="W53" s="199"/>
    </row>
    <row r="54" spans="1:23" s="108" customFormat="1" ht="12.75" customHeight="1">
      <c r="A54" s="164"/>
      <c r="B54" s="482" t="s">
        <v>133</v>
      </c>
      <c r="C54" s="482" t="s">
        <v>119</v>
      </c>
      <c r="D54" s="482" t="s">
        <v>119</v>
      </c>
      <c r="E54" s="482" t="s">
        <v>119</v>
      </c>
      <c r="F54" s="482" t="s">
        <v>119</v>
      </c>
      <c r="G54" s="482" t="s">
        <v>119</v>
      </c>
      <c r="H54" s="482" t="s">
        <v>119</v>
      </c>
      <c r="I54" s="482" t="s">
        <v>119</v>
      </c>
      <c r="J54" s="482" t="s">
        <v>119</v>
      </c>
      <c r="K54" s="482" t="s">
        <v>119</v>
      </c>
      <c r="M54" s="199"/>
      <c r="N54" s="199"/>
      <c r="O54" s="199"/>
      <c r="P54" s="199"/>
      <c r="Q54" s="199"/>
      <c r="R54" s="199"/>
      <c r="S54" s="199"/>
      <c r="T54" s="199"/>
      <c r="U54" s="199"/>
      <c r="V54" s="199"/>
      <c r="W54" s="199"/>
    </row>
    <row r="55" spans="1:23" s="108" customFormat="1" ht="18" customHeight="1">
      <c r="A55" s="476"/>
      <c r="B55" s="477" t="s">
        <v>109</v>
      </c>
      <c r="C55" s="477"/>
      <c r="D55" s="477"/>
      <c r="E55" s="477"/>
      <c r="F55" s="477"/>
      <c r="G55" s="477" t="s">
        <v>110</v>
      </c>
      <c r="H55" s="477"/>
      <c r="I55" s="477"/>
      <c r="J55" s="477"/>
      <c r="K55" s="478"/>
      <c r="M55" s="199"/>
      <c r="N55" s="199"/>
      <c r="O55" s="199"/>
      <c r="P55" s="199"/>
      <c r="Q55" s="199"/>
      <c r="R55" s="199"/>
      <c r="S55" s="199"/>
      <c r="T55" s="199"/>
      <c r="U55" s="199"/>
      <c r="V55" s="199"/>
      <c r="W55" s="199"/>
    </row>
    <row r="56" spans="1:23" s="108" customFormat="1" ht="18" customHeight="1">
      <c r="A56" s="476"/>
      <c r="B56" s="477" t="s">
        <v>106</v>
      </c>
      <c r="C56" s="477"/>
      <c r="D56" s="477"/>
      <c r="E56" s="477" t="s">
        <v>118</v>
      </c>
      <c r="F56" s="477"/>
      <c r="G56" s="477" t="s">
        <v>106</v>
      </c>
      <c r="H56" s="477"/>
      <c r="I56" s="477"/>
      <c r="J56" s="477" t="s">
        <v>118</v>
      </c>
      <c r="K56" s="478"/>
      <c r="M56" s="199"/>
      <c r="N56" s="199"/>
      <c r="O56" s="199"/>
      <c r="P56" s="199"/>
      <c r="Q56" s="199"/>
      <c r="R56" s="199"/>
      <c r="S56" s="199"/>
      <c r="T56" s="199"/>
      <c r="U56" s="199"/>
      <c r="V56" s="199"/>
      <c r="W56" s="199"/>
    </row>
    <row r="57" spans="1:23" s="108" customFormat="1" ht="33.75">
      <c r="A57" s="476"/>
      <c r="B57" s="207" t="s">
        <v>139</v>
      </c>
      <c r="C57" s="207" t="s">
        <v>112</v>
      </c>
      <c r="D57" s="207" t="s">
        <v>140</v>
      </c>
      <c r="E57" s="207" t="s">
        <v>139</v>
      </c>
      <c r="F57" s="207" t="s">
        <v>112</v>
      </c>
      <c r="G57" s="207" t="s">
        <v>139</v>
      </c>
      <c r="H57" s="207" t="s">
        <v>112</v>
      </c>
      <c r="I57" s="207" t="s">
        <v>140</v>
      </c>
      <c r="J57" s="207" t="s">
        <v>139</v>
      </c>
      <c r="K57" s="208" t="s">
        <v>112</v>
      </c>
    </row>
    <row r="58" spans="1:23" s="108" customFormat="1">
      <c r="A58" s="188" t="s">
        <v>64</v>
      </c>
      <c r="B58" s="231">
        <v>1065609</v>
      </c>
      <c r="C58" s="231">
        <v>981228</v>
      </c>
      <c r="D58" s="232">
        <f>B58/C58%</f>
        <v>108.59953038437548</v>
      </c>
      <c r="E58" s="231">
        <v>46</v>
      </c>
      <c r="F58" s="231">
        <v>47</v>
      </c>
      <c r="G58" s="231">
        <v>53901</v>
      </c>
      <c r="H58" s="231">
        <v>51525</v>
      </c>
      <c r="I58" s="232">
        <f>G58/H58%</f>
        <v>104.61135371179039</v>
      </c>
      <c r="J58" s="231">
        <v>33</v>
      </c>
      <c r="K58" s="231">
        <v>35</v>
      </c>
      <c r="L58" s="109"/>
      <c r="M58" s="188"/>
      <c r="N58" s="196"/>
      <c r="O58" s="197"/>
      <c r="P58" s="196"/>
      <c r="Q58" s="196"/>
      <c r="R58" s="196"/>
      <c r="S58" s="196"/>
      <c r="T58" s="197"/>
      <c r="U58" s="196"/>
      <c r="V58" s="196"/>
    </row>
    <row r="59" spans="1:23" s="108" customFormat="1">
      <c r="A59" s="188" t="s">
        <v>65</v>
      </c>
      <c r="B59" s="233">
        <v>141869</v>
      </c>
      <c r="C59" s="233">
        <v>120864</v>
      </c>
      <c r="D59" s="234">
        <f t="shared" ref="D59:D78" si="4">B59/C59%</f>
        <v>117.37903759597563</v>
      </c>
      <c r="E59" s="233">
        <v>68</v>
      </c>
      <c r="F59" s="233">
        <v>57</v>
      </c>
      <c r="G59" s="235">
        <v>50</v>
      </c>
      <c r="H59" s="235">
        <v>41</v>
      </c>
      <c r="I59" s="234">
        <f t="shared" ref="I59:I75" si="5">G59/H59%</f>
        <v>121.95121951219512</v>
      </c>
      <c r="J59" s="235">
        <v>23</v>
      </c>
      <c r="K59" s="235">
        <v>18</v>
      </c>
      <c r="L59" s="109"/>
      <c r="M59" s="188"/>
      <c r="N59" s="196"/>
      <c r="O59" s="197"/>
      <c r="P59" s="196"/>
      <c r="Q59" s="196"/>
      <c r="R59" s="196"/>
      <c r="S59" s="196"/>
      <c r="T59" s="197"/>
      <c r="U59" s="196"/>
      <c r="V59" s="196"/>
    </row>
    <row r="60" spans="1:23" s="108" customFormat="1">
      <c r="A60" s="188" t="s">
        <v>66</v>
      </c>
      <c r="B60" s="233">
        <v>62701</v>
      </c>
      <c r="C60" s="233">
        <v>58812</v>
      </c>
      <c r="D60" s="234">
        <f t="shared" si="4"/>
        <v>106.61259606882949</v>
      </c>
      <c r="E60" s="233">
        <v>46</v>
      </c>
      <c r="F60" s="233">
        <v>43</v>
      </c>
      <c r="G60" s="235">
        <v>9</v>
      </c>
      <c r="H60" s="235">
        <v>15</v>
      </c>
      <c r="I60" s="234">
        <f t="shared" si="5"/>
        <v>60</v>
      </c>
      <c r="J60" s="235">
        <v>8</v>
      </c>
      <c r="K60" s="235">
        <v>20</v>
      </c>
      <c r="L60" s="109"/>
      <c r="M60" s="188"/>
      <c r="N60" s="196"/>
      <c r="O60" s="197"/>
      <c r="P60" s="196"/>
      <c r="Q60" s="196"/>
      <c r="R60" s="196"/>
      <c r="S60" s="196"/>
      <c r="T60" s="197"/>
      <c r="U60" s="196"/>
      <c r="V60" s="196"/>
    </row>
    <row r="61" spans="1:23" s="108" customFormat="1">
      <c r="A61" s="188" t="s">
        <v>67</v>
      </c>
      <c r="B61" s="233">
        <v>59295</v>
      </c>
      <c r="C61" s="233">
        <v>59576</v>
      </c>
      <c r="D61" s="234">
        <f t="shared" si="4"/>
        <v>99.528333557137103</v>
      </c>
      <c r="E61" s="233">
        <v>27</v>
      </c>
      <c r="F61" s="233">
        <v>30</v>
      </c>
      <c r="G61" s="233">
        <v>3414</v>
      </c>
      <c r="H61" s="233">
        <v>3562</v>
      </c>
      <c r="I61" s="234">
        <f t="shared" si="5"/>
        <v>95.845030881527236</v>
      </c>
      <c r="J61" s="235">
        <v>23</v>
      </c>
      <c r="K61" s="235">
        <v>22</v>
      </c>
      <c r="L61" s="109"/>
      <c r="M61" s="188"/>
      <c r="N61" s="196"/>
      <c r="O61" s="197"/>
      <c r="P61" s="196"/>
      <c r="Q61" s="196"/>
      <c r="R61" s="196"/>
      <c r="S61" s="196"/>
      <c r="T61" s="197"/>
      <c r="U61" s="196"/>
      <c r="V61" s="196"/>
    </row>
    <row r="62" spans="1:23" s="108" customFormat="1">
      <c r="A62" s="188" t="s">
        <v>68</v>
      </c>
      <c r="B62" s="233">
        <v>63151</v>
      </c>
      <c r="C62" s="233">
        <v>37779</v>
      </c>
      <c r="D62" s="234">
        <f t="shared" si="4"/>
        <v>167.15900367929271</v>
      </c>
      <c r="E62" s="233">
        <v>55</v>
      </c>
      <c r="F62" s="233">
        <v>32</v>
      </c>
      <c r="G62" s="233">
        <v>1976</v>
      </c>
      <c r="H62" s="233">
        <v>1263</v>
      </c>
      <c r="I62" s="234">
        <f t="shared" si="5"/>
        <v>156.45288994457638</v>
      </c>
      <c r="J62" s="233">
        <v>47</v>
      </c>
      <c r="K62" s="233">
        <v>30</v>
      </c>
      <c r="L62" s="109"/>
      <c r="M62" s="188"/>
      <c r="N62" s="196"/>
      <c r="O62" s="197"/>
      <c r="P62" s="196"/>
      <c r="Q62" s="196"/>
      <c r="R62" s="196"/>
      <c r="S62" s="196"/>
      <c r="T62" s="197"/>
      <c r="U62" s="196"/>
      <c r="V62" s="196"/>
    </row>
    <row r="63" spans="1:23" s="108" customFormat="1">
      <c r="A63" s="188" t="s">
        <v>69</v>
      </c>
      <c r="B63" s="233">
        <v>27132</v>
      </c>
      <c r="C63" s="233">
        <v>26156</v>
      </c>
      <c r="D63" s="234">
        <f t="shared" si="4"/>
        <v>103.73145740938982</v>
      </c>
      <c r="E63" s="233">
        <v>33</v>
      </c>
      <c r="F63" s="233">
        <v>36</v>
      </c>
      <c r="G63" s="233">
        <v>10348</v>
      </c>
      <c r="H63" s="233">
        <v>9730</v>
      </c>
      <c r="I63" s="234">
        <f t="shared" si="5"/>
        <v>106.35149023638233</v>
      </c>
      <c r="J63" s="233">
        <v>43</v>
      </c>
      <c r="K63" s="233">
        <v>49</v>
      </c>
      <c r="L63" s="109"/>
      <c r="M63" s="188"/>
      <c r="N63" s="196"/>
      <c r="O63" s="197"/>
      <c r="P63" s="196"/>
      <c r="Q63" s="196"/>
      <c r="R63" s="196"/>
      <c r="S63" s="196"/>
      <c r="T63" s="197"/>
      <c r="U63" s="196"/>
      <c r="V63" s="196"/>
    </row>
    <row r="64" spans="1:23" s="108" customFormat="1">
      <c r="A64" s="188" t="s">
        <v>70</v>
      </c>
      <c r="B64" s="233">
        <v>85052</v>
      </c>
      <c r="C64" s="233">
        <v>84579</v>
      </c>
      <c r="D64" s="234">
        <f t="shared" si="4"/>
        <v>100.55924047340356</v>
      </c>
      <c r="E64" s="233">
        <v>49</v>
      </c>
      <c r="F64" s="233">
        <v>51</v>
      </c>
      <c r="G64" s="233">
        <v>472</v>
      </c>
      <c r="H64" s="233">
        <v>449</v>
      </c>
      <c r="I64" s="234">
        <f t="shared" si="5"/>
        <v>105.12249443207126</v>
      </c>
      <c r="J64" s="235">
        <v>32</v>
      </c>
      <c r="K64" s="235">
        <v>30</v>
      </c>
      <c r="L64" s="154"/>
      <c r="M64" s="188"/>
      <c r="N64" s="196"/>
      <c r="O64" s="197"/>
      <c r="P64" s="196"/>
      <c r="Q64" s="196"/>
      <c r="R64" s="196"/>
      <c r="S64" s="196"/>
      <c r="T64" s="197"/>
      <c r="U64" s="196"/>
      <c r="V64" s="196"/>
    </row>
    <row r="65" spans="1:22" s="108" customFormat="1">
      <c r="A65" s="188" t="s">
        <v>71</v>
      </c>
      <c r="B65" s="233">
        <v>39000</v>
      </c>
      <c r="C65" s="233">
        <v>31155</v>
      </c>
      <c r="D65" s="234">
        <f t="shared" si="4"/>
        <v>125.18054886856042</v>
      </c>
      <c r="E65" s="233">
        <v>50</v>
      </c>
      <c r="F65" s="233">
        <v>62</v>
      </c>
      <c r="G65" s="233">
        <v>1489</v>
      </c>
      <c r="H65" s="233">
        <v>1371</v>
      </c>
      <c r="I65" s="234">
        <f t="shared" si="5"/>
        <v>108.60685630926331</v>
      </c>
      <c r="J65" s="233">
        <v>41</v>
      </c>
      <c r="K65" s="233">
        <v>47</v>
      </c>
      <c r="L65" s="109"/>
      <c r="M65" s="188"/>
      <c r="N65" s="196"/>
      <c r="O65" s="197"/>
      <c r="P65" s="196"/>
      <c r="Q65" s="196"/>
      <c r="R65" s="196"/>
      <c r="S65" s="196"/>
      <c r="T65" s="197"/>
      <c r="U65" s="196"/>
      <c r="V65" s="196"/>
    </row>
    <row r="66" spans="1:22" s="108" customFormat="1">
      <c r="A66" s="188" t="s">
        <v>72</v>
      </c>
      <c r="B66" s="233">
        <v>41519</v>
      </c>
      <c r="C66" s="233">
        <v>46196</v>
      </c>
      <c r="D66" s="234">
        <f t="shared" si="4"/>
        <v>89.875746817906318</v>
      </c>
      <c r="E66" s="233">
        <v>44</v>
      </c>
      <c r="F66" s="233">
        <v>48</v>
      </c>
      <c r="G66" s="233">
        <v>306</v>
      </c>
      <c r="H66" s="233">
        <v>297</v>
      </c>
      <c r="I66" s="234">
        <f t="shared" si="5"/>
        <v>103.03030303030302</v>
      </c>
      <c r="J66" s="233">
        <v>30</v>
      </c>
      <c r="K66" s="233">
        <v>29</v>
      </c>
      <c r="L66" s="109"/>
      <c r="M66" s="188"/>
      <c r="N66" s="196"/>
      <c r="O66" s="197"/>
      <c r="P66" s="196"/>
      <c r="Q66" s="196"/>
      <c r="R66" s="196"/>
      <c r="S66" s="196"/>
      <c r="T66" s="197"/>
      <c r="U66" s="196"/>
      <c r="V66" s="196"/>
    </row>
    <row r="67" spans="1:22" s="108" customFormat="1">
      <c r="A67" s="188" t="s">
        <v>73</v>
      </c>
      <c r="B67" s="233">
        <v>128888</v>
      </c>
      <c r="C67" s="233">
        <v>120290</v>
      </c>
      <c r="D67" s="234">
        <f t="shared" si="4"/>
        <v>107.14772632804056</v>
      </c>
      <c r="E67" s="233">
        <v>74</v>
      </c>
      <c r="F67" s="233">
        <v>71</v>
      </c>
      <c r="G67" s="233">
        <v>369</v>
      </c>
      <c r="H67" s="233">
        <v>323</v>
      </c>
      <c r="I67" s="234">
        <f t="shared" si="5"/>
        <v>114.24148606811146</v>
      </c>
      <c r="J67" s="235">
        <v>62</v>
      </c>
      <c r="K67" s="235">
        <v>57</v>
      </c>
      <c r="L67" s="109"/>
      <c r="M67" s="188"/>
      <c r="N67" s="196"/>
      <c r="O67" s="197"/>
      <c r="P67" s="196"/>
      <c r="Q67" s="196"/>
      <c r="R67" s="196"/>
      <c r="S67" s="196"/>
      <c r="T67" s="197"/>
      <c r="U67" s="196"/>
      <c r="V67" s="196"/>
    </row>
    <row r="68" spans="1:22" s="108" customFormat="1">
      <c r="A68" s="188" t="s">
        <v>74</v>
      </c>
      <c r="B68" s="233">
        <v>33054</v>
      </c>
      <c r="C68" s="233">
        <v>32641</v>
      </c>
      <c r="D68" s="234">
        <f t="shared" si="4"/>
        <v>101.2652798627493</v>
      </c>
      <c r="E68" s="233">
        <v>61</v>
      </c>
      <c r="F68" s="233">
        <v>50</v>
      </c>
      <c r="G68" s="233">
        <v>21</v>
      </c>
      <c r="H68" s="233">
        <v>19</v>
      </c>
      <c r="I68" s="234">
        <f t="shared" si="5"/>
        <v>110.52631578947368</v>
      </c>
      <c r="J68" s="235">
        <v>55</v>
      </c>
      <c r="K68" s="235">
        <v>36</v>
      </c>
      <c r="L68" s="109"/>
      <c r="M68" s="188"/>
      <c r="N68" s="196"/>
      <c r="O68" s="197"/>
      <c r="P68" s="196"/>
      <c r="Q68" s="196"/>
      <c r="R68" s="196"/>
      <c r="S68" s="196"/>
      <c r="T68" s="197"/>
      <c r="U68" s="196"/>
      <c r="V68" s="196"/>
    </row>
    <row r="69" spans="1:22" s="108" customFormat="1">
      <c r="A69" s="188" t="s">
        <v>75</v>
      </c>
      <c r="B69" s="233">
        <v>40590</v>
      </c>
      <c r="C69" s="233">
        <v>36583</v>
      </c>
      <c r="D69" s="234">
        <f t="shared" si="4"/>
        <v>110.95317497198153</v>
      </c>
      <c r="E69" s="233">
        <v>35</v>
      </c>
      <c r="F69" s="233">
        <v>41</v>
      </c>
      <c r="G69" s="233">
        <v>10151</v>
      </c>
      <c r="H69" s="233">
        <v>10369</v>
      </c>
      <c r="I69" s="234">
        <f t="shared" si="5"/>
        <v>97.897579322981969</v>
      </c>
      <c r="J69" s="233">
        <v>36</v>
      </c>
      <c r="K69" s="233">
        <v>54</v>
      </c>
      <c r="L69" s="109"/>
      <c r="M69" s="188"/>
      <c r="N69" s="196"/>
      <c r="O69" s="197"/>
      <c r="P69" s="196"/>
      <c r="Q69" s="196"/>
      <c r="R69" s="196"/>
      <c r="S69" s="196"/>
      <c r="T69" s="197"/>
      <c r="U69" s="196"/>
      <c r="V69" s="196"/>
    </row>
    <row r="70" spans="1:22" s="108" customFormat="1">
      <c r="A70" s="188" t="s">
        <v>76</v>
      </c>
      <c r="B70" s="233">
        <v>37618</v>
      </c>
      <c r="C70" s="233">
        <v>38031</v>
      </c>
      <c r="D70" s="234">
        <f t="shared" si="4"/>
        <v>98.914043806368483</v>
      </c>
      <c r="E70" s="233">
        <v>42</v>
      </c>
      <c r="F70" s="233">
        <v>43</v>
      </c>
      <c r="G70" s="233">
        <v>18715</v>
      </c>
      <c r="H70" s="233">
        <v>18053</v>
      </c>
      <c r="I70" s="234">
        <f t="shared" si="5"/>
        <v>103.6669805572481</v>
      </c>
      <c r="J70" s="233">
        <v>30</v>
      </c>
      <c r="K70" s="235">
        <v>29</v>
      </c>
      <c r="L70" s="109"/>
      <c r="M70" s="188"/>
      <c r="N70" s="196"/>
      <c r="O70" s="197"/>
      <c r="P70" s="196"/>
      <c r="Q70" s="196"/>
      <c r="R70" s="196"/>
      <c r="S70" s="196"/>
      <c r="T70" s="197"/>
      <c r="U70" s="196"/>
      <c r="V70" s="196"/>
    </row>
    <row r="71" spans="1:22" s="108" customFormat="1">
      <c r="A71" s="188" t="s">
        <v>77</v>
      </c>
      <c r="B71" s="233">
        <v>87914</v>
      </c>
      <c r="C71" s="233">
        <v>77403</v>
      </c>
      <c r="D71" s="234">
        <f t="shared" si="4"/>
        <v>113.5795770189786</v>
      </c>
      <c r="E71" s="233">
        <v>56</v>
      </c>
      <c r="F71" s="233">
        <v>47</v>
      </c>
      <c r="G71" s="233">
        <v>48</v>
      </c>
      <c r="H71" s="233">
        <v>3</v>
      </c>
      <c r="I71" s="234">
        <f t="shared" si="5"/>
        <v>1600</v>
      </c>
      <c r="J71" s="235">
        <v>62</v>
      </c>
      <c r="K71" s="235">
        <v>4</v>
      </c>
      <c r="L71" s="109"/>
      <c r="M71" s="188"/>
      <c r="N71" s="196"/>
      <c r="O71" s="197"/>
      <c r="P71" s="196"/>
      <c r="Q71" s="196"/>
      <c r="R71" s="196"/>
      <c r="S71" s="196"/>
      <c r="T71" s="197"/>
      <c r="U71" s="196"/>
      <c r="V71" s="196"/>
    </row>
    <row r="72" spans="1:22" s="108" customFormat="1">
      <c r="A72" s="188" t="s">
        <v>78</v>
      </c>
      <c r="B72" s="233">
        <v>57264</v>
      </c>
      <c r="C72" s="233">
        <v>56943</v>
      </c>
      <c r="D72" s="234">
        <f t="shared" si="4"/>
        <v>100.56372161635321</v>
      </c>
      <c r="E72" s="233">
        <v>69</v>
      </c>
      <c r="F72" s="233">
        <v>67</v>
      </c>
      <c r="G72" s="233" t="s">
        <v>147</v>
      </c>
      <c r="H72" s="233" t="s">
        <v>147</v>
      </c>
      <c r="I72" s="234" t="s">
        <v>147</v>
      </c>
      <c r="J72" s="233" t="s">
        <v>147</v>
      </c>
      <c r="K72" s="233" t="s">
        <v>147</v>
      </c>
      <c r="L72" s="109"/>
      <c r="M72" s="188"/>
      <c r="N72" s="196"/>
      <c r="O72" s="197"/>
      <c r="P72" s="196"/>
      <c r="Q72" s="196"/>
      <c r="R72" s="198"/>
      <c r="S72" s="196"/>
      <c r="T72" s="198"/>
      <c r="U72" s="198"/>
      <c r="V72" s="196"/>
    </row>
    <row r="73" spans="1:22" s="108" customFormat="1">
      <c r="A73" s="188" t="s">
        <v>116</v>
      </c>
      <c r="B73" s="233">
        <v>82625</v>
      </c>
      <c r="C73" s="233">
        <v>76355</v>
      </c>
      <c r="D73" s="234">
        <f t="shared" si="4"/>
        <v>108.21164298343265</v>
      </c>
      <c r="E73" s="233">
        <v>34</v>
      </c>
      <c r="F73" s="233">
        <v>34</v>
      </c>
      <c r="G73" s="233">
        <v>6499</v>
      </c>
      <c r="H73" s="233">
        <v>5972</v>
      </c>
      <c r="I73" s="234">
        <f t="shared" si="5"/>
        <v>108.82451440053583</v>
      </c>
      <c r="J73" s="235">
        <v>30</v>
      </c>
      <c r="K73" s="235">
        <v>30</v>
      </c>
      <c r="L73" s="109"/>
      <c r="M73" s="188"/>
      <c r="N73" s="196"/>
      <c r="O73" s="197"/>
      <c r="P73" s="196"/>
      <c r="Q73" s="196"/>
      <c r="R73" s="196"/>
      <c r="S73" s="196"/>
      <c r="T73" s="197"/>
      <c r="U73" s="196"/>
      <c r="V73" s="196"/>
    </row>
    <row r="74" spans="1:22" s="108" customFormat="1">
      <c r="A74" s="188" t="s">
        <v>80</v>
      </c>
      <c r="B74" s="233">
        <v>19823</v>
      </c>
      <c r="C74" s="233">
        <v>18457</v>
      </c>
      <c r="D74" s="234">
        <f t="shared" si="4"/>
        <v>107.40098607574362</v>
      </c>
      <c r="E74" s="233">
        <v>20</v>
      </c>
      <c r="F74" s="233">
        <v>65</v>
      </c>
      <c r="G74" s="235" t="s">
        <v>147</v>
      </c>
      <c r="H74" s="235">
        <v>38</v>
      </c>
      <c r="I74" s="234" t="s">
        <v>147</v>
      </c>
      <c r="J74" s="235" t="s">
        <v>147</v>
      </c>
      <c r="K74" s="235">
        <v>12</v>
      </c>
      <c r="L74" s="109"/>
      <c r="M74" s="188"/>
      <c r="N74" s="196"/>
      <c r="O74" s="197"/>
      <c r="P74" s="196"/>
      <c r="Q74" s="196"/>
      <c r="R74" s="196"/>
      <c r="S74" s="196"/>
      <c r="T74" s="197"/>
      <c r="U74" s="196"/>
      <c r="V74" s="196"/>
    </row>
    <row r="75" spans="1:22" s="108" customFormat="1" ht="12.75" customHeight="1">
      <c r="A75" s="188" t="s">
        <v>81</v>
      </c>
      <c r="B75" s="233">
        <v>57329</v>
      </c>
      <c r="C75" s="233">
        <v>58768</v>
      </c>
      <c r="D75" s="234">
        <f t="shared" si="4"/>
        <v>97.551388510754165</v>
      </c>
      <c r="E75" s="233">
        <v>49</v>
      </c>
      <c r="F75" s="233">
        <v>49</v>
      </c>
      <c r="G75" s="233">
        <v>34</v>
      </c>
      <c r="H75" s="233">
        <v>20</v>
      </c>
      <c r="I75" s="234">
        <f t="shared" si="5"/>
        <v>170</v>
      </c>
      <c r="J75" s="235">
        <v>21</v>
      </c>
      <c r="K75" s="235">
        <v>12</v>
      </c>
      <c r="L75" s="109"/>
      <c r="M75" s="188"/>
      <c r="N75" s="196"/>
      <c r="O75" s="197"/>
      <c r="P75" s="196"/>
      <c r="Q75" s="196"/>
      <c r="R75" s="196"/>
      <c r="S75" s="196"/>
      <c r="T75" s="197"/>
      <c r="U75" s="196"/>
      <c r="V75" s="196"/>
    </row>
    <row r="76" spans="1:22">
      <c r="A76" s="188" t="s">
        <v>150</v>
      </c>
      <c r="B76" s="233" t="s">
        <v>147</v>
      </c>
      <c r="C76" s="233">
        <v>2</v>
      </c>
      <c r="D76" s="234" t="s">
        <v>147</v>
      </c>
      <c r="E76" s="233" t="s">
        <v>147</v>
      </c>
      <c r="F76" s="233">
        <v>1</v>
      </c>
      <c r="G76" s="233" t="s">
        <v>147</v>
      </c>
      <c r="H76" s="233" t="s">
        <v>147</v>
      </c>
      <c r="I76" s="234" t="s">
        <v>147</v>
      </c>
      <c r="J76" s="233" t="s">
        <v>147</v>
      </c>
      <c r="K76" s="233" t="s">
        <v>147</v>
      </c>
    </row>
    <row r="77" spans="1:22">
      <c r="A77" s="242" t="s">
        <v>149</v>
      </c>
      <c r="B77" s="233">
        <v>295</v>
      </c>
      <c r="C77" s="235">
        <v>265</v>
      </c>
      <c r="D77" s="234">
        <f t="shared" si="4"/>
        <v>111.32075471698114</v>
      </c>
      <c r="E77" s="233">
        <v>63</v>
      </c>
      <c r="F77" s="235">
        <v>42</v>
      </c>
      <c r="G77" s="235" t="s">
        <v>147</v>
      </c>
      <c r="H77" s="235" t="s">
        <v>147</v>
      </c>
      <c r="I77" s="234" t="s">
        <v>147</v>
      </c>
      <c r="J77" s="235" t="s">
        <v>147</v>
      </c>
      <c r="K77" s="235" t="s">
        <v>147</v>
      </c>
    </row>
    <row r="78" spans="1:22">
      <c r="A78" s="155" t="s">
        <v>151</v>
      </c>
      <c r="B78" s="236">
        <v>490</v>
      </c>
      <c r="C78" s="236">
        <v>373</v>
      </c>
      <c r="D78" s="237">
        <f t="shared" si="4"/>
        <v>131.36729222520108</v>
      </c>
      <c r="E78" s="236">
        <v>3</v>
      </c>
      <c r="F78" s="236">
        <v>3</v>
      </c>
      <c r="G78" s="238" t="s">
        <v>147</v>
      </c>
      <c r="H78" s="238" t="s">
        <v>147</v>
      </c>
      <c r="I78" s="237" t="s">
        <v>147</v>
      </c>
      <c r="J78" s="238" t="s">
        <v>147</v>
      </c>
      <c r="K78" s="236" t="s">
        <v>147</v>
      </c>
    </row>
  </sheetData>
  <mergeCells count="26">
    <mergeCell ref="A2:K2"/>
    <mergeCell ref="J53:K53"/>
    <mergeCell ref="A1:K1"/>
    <mergeCell ref="B54:K54"/>
    <mergeCell ref="A29:A31"/>
    <mergeCell ref="A3:A5"/>
    <mergeCell ref="G3:K3"/>
    <mergeCell ref="E4:F4"/>
    <mergeCell ref="G4:I4"/>
    <mergeCell ref="J4:K4"/>
    <mergeCell ref="B30:D30"/>
    <mergeCell ref="B4:D4"/>
    <mergeCell ref="B3:F3"/>
    <mergeCell ref="B29:F29"/>
    <mergeCell ref="G29:K29"/>
    <mergeCell ref="J27:K27"/>
    <mergeCell ref="A55:A57"/>
    <mergeCell ref="B56:D56"/>
    <mergeCell ref="E30:F30"/>
    <mergeCell ref="G30:I30"/>
    <mergeCell ref="J30:K30"/>
    <mergeCell ref="E56:F56"/>
    <mergeCell ref="G56:I56"/>
    <mergeCell ref="J56:K56"/>
    <mergeCell ref="B55:F55"/>
    <mergeCell ref="G55:K55"/>
  </mergeCells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>
    <oddFooter>&amp;R&amp;"-,полужирный"&amp;8&amp;P</oddFooter>
  </headerFooter>
  <rowBreaks count="2" manualBreakCount="2">
    <brk id="27" max="16383" man="1"/>
    <brk id="53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"/>
  <sheetViews>
    <sheetView zoomScaleNormal="100" workbookViewId="0">
      <selection sqref="A1:G1"/>
    </sheetView>
  </sheetViews>
  <sheetFormatPr defaultRowHeight="12.75"/>
  <cols>
    <col min="1" max="1" width="23.28515625" style="101" customWidth="1"/>
    <col min="2" max="3" width="10" style="101" customWidth="1"/>
    <col min="4" max="4" width="10.5703125" style="101" customWidth="1"/>
    <col min="5" max="6" width="10.140625" style="101" customWidth="1"/>
    <col min="7" max="7" width="11.28515625" style="101" customWidth="1"/>
    <col min="8" max="241" width="9.140625" style="101"/>
    <col min="242" max="242" width="23.28515625" style="101" customWidth="1"/>
    <col min="243" max="243" width="9.5703125" style="101" customWidth="1"/>
    <col min="244" max="244" width="11" style="101" customWidth="1"/>
    <col min="245" max="245" width="10.5703125" style="101" customWidth="1"/>
    <col min="246" max="247" width="10.85546875" style="101" customWidth="1"/>
    <col min="248" max="248" width="11.42578125" style="101" customWidth="1"/>
    <col min="249" max="249" width="11" style="101" customWidth="1"/>
    <col min="250" max="250" width="10.85546875" style="101" customWidth="1"/>
    <col min="251" max="252" width="11.42578125" style="101" customWidth="1"/>
    <col min="253" max="497" width="9.140625" style="101"/>
    <col min="498" max="498" width="23.28515625" style="101" customWidth="1"/>
    <col min="499" max="499" width="9.5703125" style="101" customWidth="1"/>
    <col min="500" max="500" width="11" style="101" customWidth="1"/>
    <col min="501" max="501" width="10.5703125" style="101" customWidth="1"/>
    <col min="502" max="503" width="10.85546875" style="101" customWidth="1"/>
    <col min="504" max="504" width="11.42578125" style="101" customWidth="1"/>
    <col min="505" max="505" width="11" style="101" customWidth="1"/>
    <col min="506" max="506" width="10.85546875" style="101" customWidth="1"/>
    <col min="507" max="508" width="11.42578125" style="101" customWidth="1"/>
    <col min="509" max="753" width="9.140625" style="101"/>
    <col min="754" max="754" width="23.28515625" style="101" customWidth="1"/>
    <col min="755" max="755" width="9.5703125" style="101" customWidth="1"/>
    <col min="756" max="756" width="11" style="101" customWidth="1"/>
    <col min="757" max="757" width="10.5703125" style="101" customWidth="1"/>
    <col min="758" max="759" width="10.85546875" style="101" customWidth="1"/>
    <col min="760" max="760" width="11.42578125" style="101" customWidth="1"/>
    <col min="761" max="761" width="11" style="101" customWidth="1"/>
    <col min="762" max="762" width="10.85546875" style="101" customWidth="1"/>
    <col min="763" max="764" width="11.42578125" style="101" customWidth="1"/>
    <col min="765" max="1009" width="9.140625" style="101"/>
    <col min="1010" max="1010" width="23.28515625" style="101" customWidth="1"/>
    <col min="1011" max="1011" width="9.5703125" style="101" customWidth="1"/>
    <col min="1012" max="1012" width="11" style="101" customWidth="1"/>
    <col min="1013" max="1013" width="10.5703125" style="101" customWidth="1"/>
    <col min="1014" max="1015" width="10.85546875" style="101" customWidth="1"/>
    <col min="1016" max="1016" width="11.42578125" style="101" customWidth="1"/>
    <col min="1017" max="1017" width="11" style="101" customWidth="1"/>
    <col min="1018" max="1018" width="10.85546875" style="101" customWidth="1"/>
    <col min="1019" max="1020" width="11.42578125" style="101" customWidth="1"/>
    <col min="1021" max="1265" width="9.140625" style="101"/>
    <col min="1266" max="1266" width="23.28515625" style="101" customWidth="1"/>
    <col min="1267" max="1267" width="9.5703125" style="101" customWidth="1"/>
    <col min="1268" max="1268" width="11" style="101" customWidth="1"/>
    <col min="1269" max="1269" width="10.5703125" style="101" customWidth="1"/>
    <col min="1270" max="1271" width="10.85546875" style="101" customWidth="1"/>
    <col min="1272" max="1272" width="11.42578125" style="101" customWidth="1"/>
    <col min="1273" max="1273" width="11" style="101" customWidth="1"/>
    <col min="1274" max="1274" width="10.85546875" style="101" customWidth="1"/>
    <col min="1275" max="1276" width="11.42578125" style="101" customWidth="1"/>
    <col min="1277" max="1521" width="9.140625" style="101"/>
    <col min="1522" max="1522" width="23.28515625" style="101" customWidth="1"/>
    <col min="1523" max="1523" width="9.5703125" style="101" customWidth="1"/>
    <col min="1524" max="1524" width="11" style="101" customWidth="1"/>
    <col min="1525" max="1525" width="10.5703125" style="101" customWidth="1"/>
    <col min="1526" max="1527" width="10.85546875" style="101" customWidth="1"/>
    <col min="1528" max="1528" width="11.42578125" style="101" customWidth="1"/>
    <col min="1529" max="1529" width="11" style="101" customWidth="1"/>
    <col min="1530" max="1530" width="10.85546875" style="101" customWidth="1"/>
    <col min="1531" max="1532" width="11.42578125" style="101" customWidth="1"/>
    <col min="1533" max="1777" width="9.140625" style="101"/>
    <col min="1778" max="1778" width="23.28515625" style="101" customWidth="1"/>
    <col min="1779" max="1779" width="9.5703125" style="101" customWidth="1"/>
    <col min="1780" max="1780" width="11" style="101" customWidth="1"/>
    <col min="1781" max="1781" width="10.5703125" style="101" customWidth="1"/>
    <col min="1782" max="1783" width="10.85546875" style="101" customWidth="1"/>
    <col min="1784" max="1784" width="11.42578125" style="101" customWidth="1"/>
    <col min="1785" max="1785" width="11" style="101" customWidth="1"/>
    <col min="1786" max="1786" width="10.85546875" style="101" customWidth="1"/>
    <col min="1787" max="1788" width="11.42578125" style="101" customWidth="1"/>
    <col min="1789" max="2033" width="9.140625" style="101"/>
    <col min="2034" max="2034" width="23.28515625" style="101" customWidth="1"/>
    <col min="2035" max="2035" width="9.5703125" style="101" customWidth="1"/>
    <col min="2036" max="2036" width="11" style="101" customWidth="1"/>
    <col min="2037" max="2037" width="10.5703125" style="101" customWidth="1"/>
    <col min="2038" max="2039" width="10.85546875" style="101" customWidth="1"/>
    <col min="2040" max="2040" width="11.42578125" style="101" customWidth="1"/>
    <col min="2041" max="2041" width="11" style="101" customWidth="1"/>
    <col min="2042" max="2042" width="10.85546875" style="101" customWidth="1"/>
    <col min="2043" max="2044" width="11.42578125" style="101" customWidth="1"/>
    <col min="2045" max="2289" width="9.140625" style="101"/>
    <col min="2290" max="2290" width="23.28515625" style="101" customWidth="1"/>
    <col min="2291" max="2291" width="9.5703125" style="101" customWidth="1"/>
    <col min="2292" max="2292" width="11" style="101" customWidth="1"/>
    <col min="2293" max="2293" width="10.5703125" style="101" customWidth="1"/>
    <col min="2294" max="2295" width="10.85546875" style="101" customWidth="1"/>
    <col min="2296" max="2296" width="11.42578125" style="101" customWidth="1"/>
    <col min="2297" max="2297" width="11" style="101" customWidth="1"/>
    <col min="2298" max="2298" width="10.85546875" style="101" customWidth="1"/>
    <col min="2299" max="2300" width="11.42578125" style="101" customWidth="1"/>
    <col min="2301" max="2545" width="9.140625" style="101"/>
    <col min="2546" max="2546" width="23.28515625" style="101" customWidth="1"/>
    <col min="2547" max="2547" width="9.5703125" style="101" customWidth="1"/>
    <col min="2548" max="2548" width="11" style="101" customWidth="1"/>
    <col min="2549" max="2549" width="10.5703125" style="101" customWidth="1"/>
    <col min="2550" max="2551" width="10.85546875" style="101" customWidth="1"/>
    <col min="2552" max="2552" width="11.42578125" style="101" customWidth="1"/>
    <col min="2553" max="2553" width="11" style="101" customWidth="1"/>
    <col min="2554" max="2554" width="10.85546875" style="101" customWidth="1"/>
    <col min="2555" max="2556" width="11.42578125" style="101" customWidth="1"/>
    <col min="2557" max="2801" width="9.140625" style="101"/>
    <col min="2802" max="2802" width="23.28515625" style="101" customWidth="1"/>
    <col min="2803" max="2803" width="9.5703125" style="101" customWidth="1"/>
    <col min="2804" max="2804" width="11" style="101" customWidth="1"/>
    <col min="2805" max="2805" width="10.5703125" style="101" customWidth="1"/>
    <col min="2806" max="2807" width="10.85546875" style="101" customWidth="1"/>
    <col min="2808" max="2808" width="11.42578125" style="101" customWidth="1"/>
    <col min="2809" max="2809" width="11" style="101" customWidth="1"/>
    <col min="2810" max="2810" width="10.85546875" style="101" customWidth="1"/>
    <col min="2811" max="2812" width="11.42578125" style="101" customWidth="1"/>
    <col min="2813" max="3057" width="9.140625" style="101"/>
    <col min="3058" max="3058" width="23.28515625" style="101" customWidth="1"/>
    <col min="3059" max="3059" width="9.5703125" style="101" customWidth="1"/>
    <col min="3060" max="3060" width="11" style="101" customWidth="1"/>
    <col min="3061" max="3061" width="10.5703125" style="101" customWidth="1"/>
    <col min="3062" max="3063" width="10.85546875" style="101" customWidth="1"/>
    <col min="3064" max="3064" width="11.42578125" style="101" customWidth="1"/>
    <col min="3065" max="3065" width="11" style="101" customWidth="1"/>
    <col min="3066" max="3066" width="10.85546875" style="101" customWidth="1"/>
    <col min="3067" max="3068" width="11.42578125" style="101" customWidth="1"/>
    <col min="3069" max="3313" width="9.140625" style="101"/>
    <col min="3314" max="3314" width="23.28515625" style="101" customWidth="1"/>
    <col min="3315" max="3315" width="9.5703125" style="101" customWidth="1"/>
    <col min="3316" max="3316" width="11" style="101" customWidth="1"/>
    <col min="3317" max="3317" width="10.5703125" style="101" customWidth="1"/>
    <col min="3318" max="3319" width="10.85546875" style="101" customWidth="1"/>
    <col min="3320" max="3320" width="11.42578125" style="101" customWidth="1"/>
    <col min="3321" max="3321" width="11" style="101" customWidth="1"/>
    <col min="3322" max="3322" width="10.85546875" style="101" customWidth="1"/>
    <col min="3323" max="3324" width="11.42578125" style="101" customWidth="1"/>
    <col min="3325" max="3569" width="9.140625" style="101"/>
    <col min="3570" max="3570" width="23.28515625" style="101" customWidth="1"/>
    <col min="3571" max="3571" width="9.5703125" style="101" customWidth="1"/>
    <col min="3572" max="3572" width="11" style="101" customWidth="1"/>
    <col min="3573" max="3573" width="10.5703125" style="101" customWidth="1"/>
    <col min="3574" max="3575" width="10.85546875" style="101" customWidth="1"/>
    <col min="3576" max="3576" width="11.42578125" style="101" customWidth="1"/>
    <col min="3577" max="3577" width="11" style="101" customWidth="1"/>
    <col min="3578" max="3578" width="10.85546875" style="101" customWidth="1"/>
    <col min="3579" max="3580" width="11.42578125" style="101" customWidth="1"/>
    <col min="3581" max="3825" width="9.140625" style="101"/>
    <col min="3826" max="3826" width="23.28515625" style="101" customWidth="1"/>
    <col min="3827" max="3827" width="9.5703125" style="101" customWidth="1"/>
    <col min="3828" max="3828" width="11" style="101" customWidth="1"/>
    <col min="3829" max="3829" width="10.5703125" style="101" customWidth="1"/>
    <col min="3830" max="3831" width="10.85546875" style="101" customWidth="1"/>
    <col min="3832" max="3832" width="11.42578125" style="101" customWidth="1"/>
    <col min="3833" max="3833" width="11" style="101" customWidth="1"/>
    <col min="3834" max="3834" width="10.85546875" style="101" customWidth="1"/>
    <col min="3835" max="3836" width="11.42578125" style="101" customWidth="1"/>
    <col min="3837" max="4081" width="9.140625" style="101"/>
    <col min="4082" max="4082" width="23.28515625" style="101" customWidth="1"/>
    <col min="4083" max="4083" width="9.5703125" style="101" customWidth="1"/>
    <col min="4084" max="4084" width="11" style="101" customWidth="1"/>
    <col min="4085" max="4085" width="10.5703125" style="101" customWidth="1"/>
    <col min="4086" max="4087" width="10.85546875" style="101" customWidth="1"/>
    <col min="4088" max="4088" width="11.42578125" style="101" customWidth="1"/>
    <col min="4089" max="4089" width="11" style="101" customWidth="1"/>
    <col min="4090" max="4090" width="10.85546875" style="101" customWidth="1"/>
    <col min="4091" max="4092" width="11.42578125" style="101" customWidth="1"/>
    <col min="4093" max="4337" width="9.140625" style="101"/>
    <col min="4338" max="4338" width="23.28515625" style="101" customWidth="1"/>
    <col min="4339" max="4339" width="9.5703125" style="101" customWidth="1"/>
    <col min="4340" max="4340" width="11" style="101" customWidth="1"/>
    <col min="4341" max="4341" width="10.5703125" style="101" customWidth="1"/>
    <col min="4342" max="4343" width="10.85546875" style="101" customWidth="1"/>
    <col min="4344" max="4344" width="11.42578125" style="101" customWidth="1"/>
    <col min="4345" max="4345" width="11" style="101" customWidth="1"/>
    <col min="4346" max="4346" width="10.85546875" style="101" customWidth="1"/>
    <col min="4347" max="4348" width="11.42578125" style="101" customWidth="1"/>
    <col min="4349" max="4593" width="9.140625" style="101"/>
    <col min="4594" max="4594" width="23.28515625" style="101" customWidth="1"/>
    <col min="4595" max="4595" width="9.5703125" style="101" customWidth="1"/>
    <col min="4596" max="4596" width="11" style="101" customWidth="1"/>
    <col min="4597" max="4597" width="10.5703125" style="101" customWidth="1"/>
    <col min="4598" max="4599" width="10.85546875" style="101" customWidth="1"/>
    <col min="4600" max="4600" width="11.42578125" style="101" customWidth="1"/>
    <col min="4601" max="4601" width="11" style="101" customWidth="1"/>
    <col min="4602" max="4602" width="10.85546875" style="101" customWidth="1"/>
    <col min="4603" max="4604" width="11.42578125" style="101" customWidth="1"/>
    <col min="4605" max="4849" width="9.140625" style="101"/>
    <col min="4850" max="4850" width="23.28515625" style="101" customWidth="1"/>
    <col min="4851" max="4851" width="9.5703125" style="101" customWidth="1"/>
    <col min="4852" max="4852" width="11" style="101" customWidth="1"/>
    <col min="4853" max="4853" width="10.5703125" style="101" customWidth="1"/>
    <col min="4854" max="4855" width="10.85546875" style="101" customWidth="1"/>
    <col min="4856" max="4856" width="11.42578125" style="101" customWidth="1"/>
    <col min="4857" max="4857" width="11" style="101" customWidth="1"/>
    <col min="4858" max="4858" width="10.85546875" style="101" customWidth="1"/>
    <col min="4859" max="4860" width="11.42578125" style="101" customWidth="1"/>
    <col min="4861" max="5105" width="9.140625" style="101"/>
    <col min="5106" max="5106" width="23.28515625" style="101" customWidth="1"/>
    <col min="5107" max="5107" width="9.5703125" style="101" customWidth="1"/>
    <col min="5108" max="5108" width="11" style="101" customWidth="1"/>
    <col min="5109" max="5109" width="10.5703125" style="101" customWidth="1"/>
    <col min="5110" max="5111" width="10.85546875" style="101" customWidth="1"/>
    <col min="5112" max="5112" width="11.42578125" style="101" customWidth="1"/>
    <col min="5113" max="5113" width="11" style="101" customWidth="1"/>
    <col min="5114" max="5114" width="10.85546875" style="101" customWidth="1"/>
    <col min="5115" max="5116" width="11.42578125" style="101" customWidth="1"/>
    <col min="5117" max="5361" width="9.140625" style="101"/>
    <col min="5362" max="5362" width="23.28515625" style="101" customWidth="1"/>
    <col min="5363" max="5363" width="9.5703125" style="101" customWidth="1"/>
    <col min="5364" max="5364" width="11" style="101" customWidth="1"/>
    <col min="5365" max="5365" width="10.5703125" style="101" customWidth="1"/>
    <col min="5366" max="5367" width="10.85546875" style="101" customWidth="1"/>
    <col min="5368" max="5368" width="11.42578125" style="101" customWidth="1"/>
    <col min="5369" max="5369" width="11" style="101" customWidth="1"/>
    <col min="5370" max="5370" width="10.85546875" style="101" customWidth="1"/>
    <col min="5371" max="5372" width="11.42578125" style="101" customWidth="1"/>
    <col min="5373" max="5617" width="9.140625" style="101"/>
    <col min="5618" max="5618" width="23.28515625" style="101" customWidth="1"/>
    <col min="5619" max="5619" width="9.5703125" style="101" customWidth="1"/>
    <col min="5620" max="5620" width="11" style="101" customWidth="1"/>
    <col min="5621" max="5621" width="10.5703125" style="101" customWidth="1"/>
    <col min="5622" max="5623" width="10.85546875" style="101" customWidth="1"/>
    <col min="5624" max="5624" width="11.42578125" style="101" customWidth="1"/>
    <col min="5625" max="5625" width="11" style="101" customWidth="1"/>
    <col min="5626" max="5626" width="10.85546875" style="101" customWidth="1"/>
    <col min="5627" max="5628" width="11.42578125" style="101" customWidth="1"/>
    <col min="5629" max="5873" width="9.140625" style="101"/>
    <col min="5874" max="5874" width="23.28515625" style="101" customWidth="1"/>
    <col min="5875" max="5875" width="9.5703125" style="101" customWidth="1"/>
    <col min="5876" max="5876" width="11" style="101" customWidth="1"/>
    <col min="5877" max="5877" width="10.5703125" style="101" customWidth="1"/>
    <col min="5878" max="5879" width="10.85546875" style="101" customWidth="1"/>
    <col min="5880" max="5880" width="11.42578125" style="101" customWidth="1"/>
    <col min="5881" max="5881" width="11" style="101" customWidth="1"/>
    <col min="5882" max="5882" width="10.85546875" style="101" customWidth="1"/>
    <col min="5883" max="5884" width="11.42578125" style="101" customWidth="1"/>
    <col min="5885" max="6129" width="9.140625" style="101"/>
    <col min="6130" max="6130" width="23.28515625" style="101" customWidth="1"/>
    <col min="6131" max="6131" width="9.5703125" style="101" customWidth="1"/>
    <col min="6132" max="6132" width="11" style="101" customWidth="1"/>
    <col min="6133" max="6133" width="10.5703125" style="101" customWidth="1"/>
    <col min="6134" max="6135" width="10.85546875" style="101" customWidth="1"/>
    <col min="6136" max="6136" width="11.42578125" style="101" customWidth="1"/>
    <col min="6137" max="6137" width="11" style="101" customWidth="1"/>
    <col min="6138" max="6138" width="10.85546875" style="101" customWidth="1"/>
    <col min="6139" max="6140" width="11.42578125" style="101" customWidth="1"/>
    <col min="6141" max="6385" width="9.140625" style="101"/>
    <col min="6386" max="6386" width="23.28515625" style="101" customWidth="1"/>
    <col min="6387" max="6387" width="9.5703125" style="101" customWidth="1"/>
    <col min="6388" max="6388" width="11" style="101" customWidth="1"/>
    <col min="6389" max="6389" width="10.5703125" style="101" customWidth="1"/>
    <col min="6390" max="6391" width="10.85546875" style="101" customWidth="1"/>
    <col min="6392" max="6392" width="11.42578125" style="101" customWidth="1"/>
    <col min="6393" max="6393" width="11" style="101" customWidth="1"/>
    <col min="6394" max="6394" width="10.85546875" style="101" customWidth="1"/>
    <col min="6395" max="6396" width="11.42578125" style="101" customWidth="1"/>
    <col min="6397" max="6641" width="9.140625" style="101"/>
    <col min="6642" max="6642" width="23.28515625" style="101" customWidth="1"/>
    <col min="6643" max="6643" width="9.5703125" style="101" customWidth="1"/>
    <col min="6644" max="6644" width="11" style="101" customWidth="1"/>
    <col min="6645" max="6645" width="10.5703125" style="101" customWidth="1"/>
    <col min="6646" max="6647" width="10.85546875" style="101" customWidth="1"/>
    <col min="6648" max="6648" width="11.42578125" style="101" customWidth="1"/>
    <col min="6649" max="6649" width="11" style="101" customWidth="1"/>
    <col min="6650" max="6650" width="10.85546875" style="101" customWidth="1"/>
    <col min="6651" max="6652" width="11.42578125" style="101" customWidth="1"/>
    <col min="6653" max="6897" width="9.140625" style="101"/>
    <col min="6898" max="6898" width="23.28515625" style="101" customWidth="1"/>
    <col min="6899" max="6899" width="9.5703125" style="101" customWidth="1"/>
    <col min="6900" max="6900" width="11" style="101" customWidth="1"/>
    <col min="6901" max="6901" width="10.5703125" style="101" customWidth="1"/>
    <col min="6902" max="6903" width="10.85546875" style="101" customWidth="1"/>
    <col min="6904" max="6904" width="11.42578125" style="101" customWidth="1"/>
    <col min="6905" max="6905" width="11" style="101" customWidth="1"/>
    <col min="6906" max="6906" width="10.85546875" style="101" customWidth="1"/>
    <col min="6907" max="6908" width="11.42578125" style="101" customWidth="1"/>
    <col min="6909" max="7153" width="9.140625" style="101"/>
    <col min="7154" max="7154" width="23.28515625" style="101" customWidth="1"/>
    <col min="7155" max="7155" width="9.5703125" style="101" customWidth="1"/>
    <col min="7156" max="7156" width="11" style="101" customWidth="1"/>
    <col min="7157" max="7157" width="10.5703125" style="101" customWidth="1"/>
    <col min="7158" max="7159" width="10.85546875" style="101" customWidth="1"/>
    <col min="7160" max="7160" width="11.42578125" style="101" customWidth="1"/>
    <col min="7161" max="7161" width="11" style="101" customWidth="1"/>
    <col min="7162" max="7162" width="10.85546875" style="101" customWidth="1"/>
    <col min="7163" max="7164" width="11.42578125" style="101" customWidth="1"/>
    <col min="7165" max="7409" width="9.140625" style="101"/>
    <col min="7410" max="7410" width="23.28515625" style="101" customWidth="1"/>
    <col min="7411" max="7411" width="9.5703125" style="101" customWidth="1"/>
    <col min="7412" max="7412" width="11" style="101" customWidth="1"/>
    <col min="7413" max="7413" width="10.5703125" style="101" customWidth="1"/>
    <col min="7414" max="7415" width="10.85546875" style="101" customWidth="1"/>
    <col min="7416" max="7416" width="11.42578125" style="101" customWidth="1"/>
    <col min="7417" max="7417" width="11" style="101" customWidth="1"/>
    <col min="7418" max="7418" width="10.85546875" style="101" customWidth="1"/>
    <col min="7419" max="7420" width="11.42578125" style="101" customWidth="1"/>
    <col min="7421" max="7665" width="9.140625" style="101"/>
    <col min="7666" max="7666" width="23.28515625" style="101" customWidth="1"/>
    <col min="7667" max="7667" width="9.5703125" style="101" customWidth="1"/>
    <col min="7668" max="7668" width="11" style="101" customWidth="1"/>
    <col min="7669" max="7669" width="10.5703125" style="101" customWidth="1"/>
    <col min="7670" max="7671" width="10.85546875" style="101" customWidth="1"/>
    <col min="7672" max="7672" width="11.42578125" style="101" customWidth="1"/>
    <col min="7673" max="7673" width="11" style="101" customWidth="1"/>
    <col min="7674" max="7674" width="10.85546875" style="101" customWidth="1"/>
    <col min="7675" max="7676" width="11.42578125" style="101" customWidth="1"/>
    <col min="7677" max="7921" width="9.140625" style="101"/>
    <col min="7922" max="7922" width="23.28515625" style="101" customWidth="1"/>
    <col min="7923" max="7923" width="9.5703125" style="101" customWidth="1"/>
    <col min="7924" max="7924" width="11" style="101" customWidth="1"/>
    <col min="7925" max="7925" width="10.5703125" style="101" customWidth="1"/>
    <col min="7926" max="7927" width="10.85546875" style="101" customWidth="1"/>
    <col min="7928" max="7928" width="11.42578125" style="101" customWidth="1"/>
    <col min="7929" max="7929" width="11" style="101" customWidth="1"/>
    <col min="7930" max="7930" width="10.85546875" style="101" customWidth="1"/>
    <col min="7931" max="7932" width="11.42578125" style="101" customWidth="1"/>
    <col min="7933" max="8177" width="9.140625" style="101"/>
    <col min="8178" max="8178" width="23.28515625" style="101" customWidth="1"/>
    <col min="8179" max="8179" width="9.5703125" style="101" customWidth="1"/>
    <col min="8180" max="8180" width="11" style="101" customWidth="1"/>
    <col min="8181" max="8181" width="10.5703125" style="101" customWidth="1"/>
    <col min="8182" max="8183" width="10.85546875" style="101" customWidth="1"/>
    <col min="8184" max="8184" width="11.42578125" style="101" customWidth="1"/>
    <col min="8185" max="8185" width="11" style="101" customWidth="1"/>
    <col min="8186" max="8186" width="10.85546875" style="101" customWidth="1"/>
    <col min="8187" max="8188" width="11.42578125" style="101" customWidth="1"/>
    <col min="8189" max="8433" width="9.140625" style="101"/>
    <col min="8434" max="8434" width="23.28515625" style="101" customWidth="1"/>
    <col min="8435" max="8435" width="9.5703125" style="101" customWidth="1"/>
    <col min="8436" max="8436" width="11" style="101" customWidth="1"/>
    <col min="8437" max="8437" width="10.5703125" style="101" customWidth="1"/>
    <col min="8438" max="8439" width="10.85546875" style="101" customWidth="1"/>
    <col min="8440" max="8440" width="11.42578125" style="101" customWidth="1"/>
    <col min="8441" max="8441" width="11" style="101" customWidth="1"/>
    <col min="8442" max="8442" width="10.85546875" style="101" customWidth="1"/>
    <col min="8443" max="8444" width="11.42578125" style="101" customWidth="1"/>
    <col min="8445" max="8689" width="9.140625" style="101"/>
    <col min="8690" max="8690" width="23.28515625" style="101" customWidth="1"/>
    <col min="8691" max="8691" width="9.5703125" style="101" customWidth="1"/>
    <col min="8692" max="8692" width="11" style="101" customWidth="1"/>
    <col min="8693" max="8693" width="10.5703125" style="101" customWidth="1"/>
    <col min="8694" max="8695" width="10.85546875" style="101" customWidth="1"/>
    <col min="8696" max="8696" width="11.42578125" style="101" customWidth="1"/>
    <col min="8697" max="8697" width="11" style="101" customWidth="1"/>
    <col min="8698" max="8698" width="10.85546875" style="101" customWidth="1"/>
    <col min="8699" max="8700" width="11.42578125" style="101" customWidth="1"/>
    <col min="8701" max="8945" width="9.140625" style="101"/>
    <col min="8946" max="8946" width="23.28515625" style="101" customWidth="1"/>
    <col min="8947" max="8947" width="9.5703125" style="101" customWidth="1"/>
    <col min="8948" max="8948" width="11" style="101" customWidth="1"/>
    <col min="8949" max="8949" width="10.5703125" style="101" customWidth="1"/>
    <col min="8950" max="8951" width="10.85546875" style="101" customWidth="1"/>
    <col min="8952" max="8952" width="11.42578125" style="101" customWidth="1"/>
    <col min="8953" max="8953" width="11" style="101" customWidth="1"/>
    <col min="8954" max="8954" width="10.85546875" style="101" customWidth="1"/>
    <col min="8955" max="8956" width="11.42578125" style="101" customWidth="1"/>
    <col min="8957" max="9201" width="9.140625" style="101"/>
    <col min="9202" max="9202" width="23.28515625" style="101" customWidth="1"/>
    <col min="9203" max="9203" width="9.5703125" style="101" customWidth="1"/>
    <col min="9204" max="9204" width="11" style="101" customWidth="1"/>
    <col min="9205" max="9205" width="10.5703125" style="101" customWidth="1"/>
    <col min="9206" max="9207" width="10.85546875" style="101" customWidth="1"/>
    <col min="9208" max="9208" width="11.42578125" style="101" customWidth="1"/>
    <col min="9209" max="9209" width="11" style="101" customWidth="1"/>
    <col min="9210" max="9210" width="10.85546875" style="101" customWidth="1"/>
    <col min="9211" max="9212" width="11.42578125" style="101" customWidth="1"/>
    <col min="9213" max="9457" width="9.140625" style="101"/>
    <col min="9458" max="9458" width="23.28515625" style="101" customWidth="1"/>
    <col min="9459" max="9459" width="9.5703125" style="101" customWidth="1"/>
    <col min="9460" max="9460" width="11" style="101" customWidth="1"/>
    <col min="9461" max="9461" width="10.5703125" style="101" customWidth="1"/>
    <col min="9462" max="9463" width="10.85546875" style="101" customWidth="1"/>
    <col min="9464" max="9464" width="11.42578125" style="101" customWidth="1"/>
    <col min="9465" max="9465" width="11" style="101" customWidth="1"/>
    <col min="9466" max="9466" width="10.85546875" style="101" customWidth="1"/>
    <col min="9467" max="9468" width="11.42578125" style="101" customWidth="1"/>
    <col min="9469" max="9713" width="9.140625" style="101"/>
    <col min="9714" max="9714" width="23.28515625" style="101" customWidth="1"/>
    <col min="9715" max="9715" width="9.5703125" style="101" customWidth="1"/>
    <col min="9716" max="9716" width="11" style="101" customWidth="1"/>
    <col min="9717" max="9717" width="10.5703125" style="101" customWidth="1"/>
    <col min="9718" max="9719" width="10.85546875" style="101" customWidth="1"/>
    <col min="9720" max="9720" width="11.42578125" style="101" customWidth="1"/>
    <col min="9721" max="9721" width="11" style="101" customWidth="1"/>
    <col min="9722" max="9722" width="10.85546875" style="101" customWidth="1"/>
    <col min="9723" max="9724" width="11.42578125" style="101" customWidth="1"/>
    <col min="9725" max="9969" width="9.140625" style="101"/>
    <col min="9970" max="9970" width="23.28515625" style="101" customWidth="1"/>
    <col min="9971" max="9971" width="9.5703125" style="101" customWidth="1"/>
    <col min="9972" max="9972" width="11" style="101" customWidth="1"/>
    <col min="9973" max="9973" width="10.5703125" style="101" customWidth="1"/>
    <col min="9974" max="9975" width="10.85546875" style="101" customWidth="1"/>
    <col min="9976" max="9976" width="11.42578125" style="101" customWidth="1"/>
    <col min="9977" max="9977" width="11" style="101" customWidth="1"/>
    <col min="9978" max="9978" width="10.85546875" style="101" customWidth="1"/>
    <col min="9979" max="9980" width="11.42578125" style="101" customWidth="1"/>
    <col min="9981" max="10225" width="9.140625" style="101"/>
    <col min="10226" max="10226" width="23.28515625" style="101" customWidth="1"/>
    <col min="10227" max="10227" width="9.5703125" style="101" customWidth="1"/>
    <col min="10228" max="10228" width="11" style="101" customWidth="1"/>
    <col min="10229" max="10229" width="10.5703125" style="101" customWidth="1"/>
    <col min="10230" max="10231" width="10.85546875" style="101" customWidth="1"/>
    <col min="10232" max="10232" width="11.42578125" style="101" customWidth="1"/>
    <col min="10233" max="10233" width="11" style="101" customWidth="1"/>
    <col min="10234" max="10234" width="10.85546875" style="101" customWidth="1"/>
    <col min="10235" max="10236" width="11.42578125" style="101" customWidth="1"/>
    <col min="10237" max="10481" width="9.140625" style="101"/>
    <col min="10482" max="10482" width="23.28515625" style="101" customWidth="1"/>
    <col min="10483" max="10483" width="9.5703125" style="101" customWidth="1"/>
    <col min="10484" max="10484" width="11" style="101" customWidth="1"/>
    <col min="10485" max="10485" width="10.5703125" style="101" customWidth="1"/>
    <col min="10486" max="10487" width="10.85546875" style="101" customWidth="1"/>
    <col min="10488" max="10488" width="11.42578125" style="101" customWidth="1"/>
    <col min="10489" max="10489" width="11" style="101" customWidth="1"/>
    <col min="10490" max="10490" width="10.85546875" style="101" customWidth="1"/>
    <col min="10491" max="10492" width="11.42578125" style="101" customWidth="1"/>
    <col min="10493" max="10737" width="9.140625" style="101"/>
    <col min="10738" max="10738" width="23.28515625" style="101" customWidth="1"/>
    <col min="10739" max="10739" width="9.5703125" style="101" customWidth="1"/>
    <col min="10740" max="10740" width="11" style="101" customWidth="1"/>
    <col min="10741" max="10741" width="10.5703125" style="101" customWidth="1"/>
    <col min="10742" max="10743" width="10.85546875" style="101" customWidth="1"/>
    <col min="10744" max="10744" width="11.42578125" style="101" customWidth="1"/>
    <col min="10745" max="10745" width="11" style="101" customWidth="1"/>
    <col min="10746" max="10746" width="10.85546875" style="101" customWidth="1"/>
    <col min="10747" max="10748" width="11.42578125" style="101" customWidth="1"/>
    <col min="10749" max="10993" width="9.140625" style="101"/>
    <col min="10994" max="10994" width="23.28515625" style="101" customWidth="1"/>
    <col min="10995" max="10995" width="9.5703125" style="101" customWidth="1"/>
    <col min="10996" max="10996" width="11" style="101" customWidth="1"/>
    <col min="10997" max="10997" width="10.5703125" style="101" customWidth="1"/>
    <col min="10998" max="10999" width="10.85546875" style="101" customWidth="1"/>
    <col min="11000" max="11000" width="11.42578125" style="101" customWidth="1"/>
    <col min="11001" max="11001" width="11" style="101" customWidth="1"/>
    <col min="11002" max="11002" width="10.85546875" style="101" customWidth="1"/>
    <col min="11003" max="11004" width="11.42578125" style="101" customWidth="1"/>
    <col min="11005" max="11249" width="9.140625" style="101"/>
    <col min="11250" max="11250" width="23.28515625" style="101" customWidth="1"/>
    <col min="11251" max="11251" width="9.5703125" style="101" customWidth="1"/>
    <col min="11252" max="11252" width="11" style="101" customWidth="1"/>
    <col min="11253" max="11253" width="10.5703125" style="101" customWidth="1"/>
    <col min="11254" max="11255" width="10.85546875" style="101" customWidth="1"/>
    <col min="11256" max="11256" width="11.42578125" style="101" customWidth="1"/>
    <col min="11257" max="11257" width="11" style="101" customWidth="1"/>
    <col min="11258" max="11258" width="10.85546875" style="101" customWidth="1"/>
    <col min="11259" max="11260" width="11.42578125" style="101" customWidth="1"/>
    <col min="11261" max="11505" width="9.140625" style="101"/>
    <col min="11506" max="11506" width="23.28515625" style="101" customWidth="1"/>
    <col min="11507" max="11507" width="9.5703125" style="101" customWidth="1"/>
    <col min="11508" max="11508" width="11" style="101" customWidth="1"/>
    <col min="11509" max="11509" width="10.5703125" style="101" customWidth="1"/>
    <col min="11510" max="11511" width="10.85546875" style="101" customWidth="1"/>
    <col min="11512" max="11512" width="11.42578125" style="101" customWidth="1"/>
    <col min="11513" max="11513" width="11" style="101" customWidth="1"/>
    <col min="11514" max="11514" width="10.85546875" style="101" customWidth="1"/>
    <col min="11515" max="11516" width="11.42578125" style="101" customWidth="1"/>
    <col min="11517" max="11761" width="9.140625" style="101"/>
    <col min="11762" max="11762" width="23.28515625" style="101" customWidth="1"/>
    <col min="11763" max="11763" width="9.5703125" style="101" customWidth="1"/>
    <col min="11764" max="11764" width="11" style="101" customWidth="1"/>
    <col min="11765" max="11765" width="10.5703125" style="101" customWidth="1"/>
    <col min="11766" max="11767" width="10.85546875" style="101" customWidth="1"/>
    <col min="11768" max="11768" width="11.42578125" style="101" customWidth="1"/>
    <col min="11769" max="11769" width="11" style="101" customWidth="1"/>
    <col min="11770" max="11770" width="10.85546875" style="101" customWidth="1"/>
    <col min="11771" max="11772" width="11.42578125" style="101" customWidth="1"/>
    <col min="11773" max="12017" width="9.140625" style="101"/>
    <col min="12018" max="12018" width="23.28515625" style="101" customWidth="1"/>
    <col min="12019" max="12019" width="9.5703125" style="101" customWidth="1"/>
    <col min="12020" max="12020" width="11" style="101" customWidth="1"/>
    <col min="12021" max="12021" width="10.5703125" style="101" customWidth="1"/>
    <col min="12022" max="12023" width="10.85546875" style="101" customWidth="1"/>
    <col min="12024" max="12024" width="11.42578125" style="101" customWidth="1"/>
    <col min="12025" max="12025" width="11" style="101" customWidth="1"/>
    <col min="12026" max="12026" width="10.85546875" style="101" customWidth="1"/>
    <col min="12027" max="12028" width="11.42578125" style="101" customWidth="1"/>
    <col min="12029" max="12273" width="9.140625" style="101"/>
    <col min="12274" max="12274" width="23.28515625" style="101" customWidth="1"/>
    <col min="12275" max="12275" width="9.5703125" style="101" customWidth="1"/>
    <col min="12276" max="12276" width="11" style="101" customWidth="1"/>
    <col min="12277" max="12277" width="10.5703125" style="101" customWidth="1"/>
    <col min="12278" max="12279" width="10.85546875" style="101" customWidth="1"/>
    <col min="12280" max="12280" width="11.42578125" style="101" customWidth="1"/>
    <col min="12281" max="12281" width="11" style="101" customWidth="1"/>
    <col min="12282" max="12282" width="10.85546875" style="101" customWidth="1"/>
    <col min="12283" max="12284" width="11.42578125" style="101" customWidth="1"/>
    <col min="12285" max="12529" width="9.140625" style="101"/>
    <col min="12530" max="12530" width="23.28515625" style="101" customWidth="1"/>
    <col min="12531" max="12531" width="9.5703125" style="101" customWidth="1"/>
    <col min="12532" max="12532" width="11" style="101" customWidth="1"/>
    <col min="12533" max="12533" width="10.5703125" style="101" customWidth="1"/>
    <col min="12534" max="12535" width="10.85546875" style="101" customWidth="1"/>
    <col min="12536" max="12536" width="11.42578125" style="101" customWidth="1"/>
    <col min="12537" max="12537" width="11" style="101" customWidth="1"/>
    <col min="12538" max="12538" width="10.85546875" style="101" customWidth="1"/>
    <col min="12539" max="12540" width="11.42578125" style="101" customWidth="1"/>
    <col min="12541" max="12785" width="9.140625" style="101"/>
    <col min="12786" max="12786" width="23.28515625" style="101" customWidth="1"/>
    <col min="12787" max="12787" width="9.5703125" style="101" customWidth="1"/>
    <col min="12788" max="12788" width="11" style="101" customWidth="1"/>
    <col min="12789" max="12789" width="10.5703125" style="101" customWidth="1"/>
    <col min="12790" max="12791" width="10.85546875" style="101" customWidth="1"/>
    <col min="12792" max="12792" width="11.42578125" style="101" customWidth="1"/>
    <col min="12793" max="12793" width="11" style="101" customWidth="1"/>
    <col min="12794" max="12794" width="10.85546875" style="101" customWidth="1"/>
    <col min="12795" max="12796" width="11.42578125" style="101" customWidth="1"/>
    <col min="12797" max="13041" width="9.140625" style="101"/>
    <col min="13042" max="13042" width="23.28515625" style="101" customWidth="1"/>
    <col min="13043" max="13043" width="9.5703125" style="101" customWidth="1"/>
    <col min="13044" max="13044" width="11" style="101" customWidth="1"/>
    <col min="13045" max="13045" width="10.5703125" style="101" customWidth="1"/>
    <col min="13046" max="13047" width="10.85546875" style="101" customWidth="1"/>
    <col min="13048" max="13048" width="11.42578125" style="101" customWidth="1"/>
    <col min="13049" max="13049" width="11" style="101" customWidth="1"/>
    <col min="13050" max="13050" width="10.85546875" style="101" customWidth="1"/>
    <col min="13051" max="13052" width="11.42578125" style="101" customWidth="1"/>
    <col min="13053" max="13297" width="9.140625" style="101"/>
    <col min="13298" max="13298" width="23.28515625" style="101" customWidth="1"/>
    <col min="13299" max="13299" width="9.5703125" style="101" customWidth="1"/>
    <col min="13300" max="13300" width="11" style="101" customWidth="1"/>
    <col min="13301" max="13301" width="10.5703125" style="101" customWidth="1"/>
    <col min="13302" max="13303" width="10.85546875" style="101" customWidth="1"/>
    <col min="13304" max="13304" width="11.42578125" style="101" customWidth="1"/>
    <col min="13305" max="13305" width="11" style="101" customWidth="1"/>
    <col min="13306" max="13306" width="10.85546875" style="101" customWidth="1"/>
    <col min="13307" max="13308" width="11.42578125" style="101" customWidth="1"/>
    <col min="13309" max="13553" width="9.140625" style="101"/>
    <col min="13554" max="13554" width="23.28515625" style="101" customWidth="1"/>
    <col min="13555" max="13555" width="9.5703125" style="101" customWidth="1"/>
    <col min="13556" max="13556" width="11" style="101" customWidth="1"/>
    <col min="13557" max="13557" width="10.5703125" style="101" customWidth="1"/>
    <col min="13558" max="13559" width="10.85546875" style="101" customWidth="1"/>
    <col min="13560" max="13560" width="11.42578125" style="101" customWidth="1"/>
    <col min="13561" max="13561" width="11" style="101" customWidth="1"/>
    <col min="13562" max="13562" width="10.85546875" style="101" customWidth="1"/>
    <col min="13563" max="13564" width="11.42578125" style="101" customWidth="1"/>
    <col min="13565" max="13809" width="9.140625" style="101"/>
    <col min="13810" max="13810" width="23.28515625" style="101" customWidth="1"/>
    <col min="13811" max="13811" width="9.5703125" style="101" customWidth="1"/>
    <col min="13812" max="13812" width="11" style="101" customWidth="1"/>
    <col min="13813" max="13813" width="10.5703125" style="101" customWidth="1"/>
    <col min="13814" max="13815" width="10.85546875" style="101" customWidth="1"/>
    <col min="13816" max="13816" width="11.42578125" style="101" customWidth="1"/>
    <col min="13817" max="13817" width="11" style="101" customWidth="1"/>
    <col min="13818" max="13818" width="10.85546875" style="101" customWidth="1"/>
    <col min="13819" max="13820" width="11.42578125" style="101" customWidth="1"/>
    <col min="13821" max="14065" width="9.140625" style="101"/>
    <col min="14066" max="14066" width="23.28515625" style="101" customWidth="1"/>
    <col min="14067" max="14067" width="9.5703125" style="101" customWidth="1"/>
    <col min="14068" max="14068" width="11" style="101" customWidth="1"/>
    <col min="14069" max="14069" width="10.5703125" style="101" customWidth="1"/>
    <col min="14070" max="14071" width="10.85546875" style="101" customWidth="1"/>
    <col min="14072" max="14072" width="11.42578125" style="101" customWidth="1"/>
    <col min="14073" max="14073" width="11" style="101" customWidth="1"/>
    <col min="14074" max="14074" width="10.85546875" style="101" customWidth="1"/>
    <col min="14075" max="14076" width="11.42578125" style="101" customWidth="1"/>
    <col min="14077" max="14321" width="9.140625" style="101"/>
    <col min="14322" max="14322" width="23.28515625" style="101" customWidth="1"/>
    <col min="14323" max="14323" width="9.5703125" style="101" customWidth="1"/>
    <col min="14324" max="14324" width="11" style="101" customWidth="1"/>
    <col min="14325" max="14325" width="10.5703125" style="101" customWidth="1"/>
    <col min="14326" max="14327" width="10.85546875" style="101" customWidth="1"/>
    <col min="14328" max="14328" width="11.42578125" style="101" customWidth="1"/>
    <col min="14329" max="14329" width="11" style="101" customWidth="1"/>
    <col min="14330" max="14330" width="10.85546875" style="101" customWidth="1"/>
    <col min="14331" max="14332" width="11.42578125" style="101" customWidth="1"/>
    <col min="14333" max="14577" width="9.140625" style="101"/>
    <col min="14578" max="14578" width="23.28515625" style="101" customWidth="1"/>
    <col min="14579" max="14579" width="9.5703125" style="101" customWidth="1"/>
    <col min="14580" max="14580" width="11" style="101" customWidth="1"/>
    <col min="14581" max="14581" width="10.5703125" style="101" customWidth="1"/>
    <col min="14582" max="14583" width="10.85546875" style="101" customWidth="1"/>
    <col min="14584" max="14584" width="11.42578125" style="101" customWidth="1"/>
    <col min="14585" max="14585" width="11" style="101" customWidth="1"/>
    <col min="14586" max="14586" width="10.85546875" style="101" customWidth="1"/>
    <col min="14587" max="14588" width="11.42578125" style="101" customWidth="1"/>
    <col min="14589" max="14833" width="9.140625" style="101"/>
    <col min="14834" max="14834" width="23.28515625" style="101" customWidth="1"/>
    <col min="14835" max="14835" width="9.5703125" style="101" customWidth="1"/>
    <col min="14836" max="14836" width="11" style="101" customWidth="1"/>
    <col min="14837" max="14837" width="10.5703125" style="101" customWidth="1"/>
    <col min="14838" max="14839" width="10.85546875" style="101" customWidth="1"/>
    <col min="14840" max="14840" width="11.42578125" style="101" customWidth="1"/>
    <col min="14841" max="14841" width="11" style="101" customWidth="1"/>
    <col min="14842" max="14842" width="10.85546875" style="101" customWidth="1"/>
    <col min="14843" max="14844" width="11.42578125" style="101" customWidth="1"/>
    <col min="14845" max="15089" width="9.140625" style="101"/>
    <col min="15090" max="15090" width="23.28515625" style="101" customWidth="1"/>
    <col min="15091" max="15091" width="9.5703125" style="101" customWidth="1"/>
    <col min="15092" max="15092" width="11" style="101" customWidth="1"/>
    <col min="15093" max="15093" width="10.5703125" style="101" customWidth="1"/>
    <col min="15094" max="15095" width="10.85546875" style="101" customWidth="1"/>
    <col min="15096" max="15096" width="11.42578125" style="101" customWidth="1"/>
    <col min="15097" max="15097" width="11" style="101" customWidth="1"/>
    <col min="15098" max="15098" width="10.85546875" style="101" customWidth="1"/>
    <col min="15099" max="15100" width="11.42578125" style="101" customWidth="1"/>
    <col min="15101" max="15345" width="9.140625" style="101"/>
    <col min="15346" max="15346" width="23.28515625" style="101" customWidth="1"/>
    <col min="15347" max="15347" width="9.5703125" style="101" customWidth="1"/>
    <col min="15348" max="15348" width="11" style="101" customWidth="1"/>
    <col min="15349" max="15349" width="10.5703125" style="101" customWidth="1"/>
    <col min="15350" max="15351" width="10.85546875" style="101" customWidth="1"/>
    <col min="15352" max="15352" width="11.42578125" style="101" customWidth="1"/>
    <col min="15353" max="15353" width="11" style="101" customWidth="1"/>
    <col min="15354" max="15354" width="10.85546875" style="101" customWidth="1"/>
    <col min="15355" max="15356" width="11.42578125" style="101" customWidth="1"/>
    <col min="15357" max="15601" width="9.140625" style="101"/>
    <col min="15602" max="15602" width="23.28515625" style="101" customWidth="1"/>
    <col min="15603" max="15603" width="9.5703125" style="101" customWidth="1"/>
    <col min="15604" max="15604" width="11" style="101" customWidth="1"/>
    <col min="15605" max="15605" width="10.5703125" style="101" customWidth="1"/>
    <col min="15606" max="15607" width="10.85546875" style="101" customWidth="1"/>
    <col min="15608" max="15608" width="11.42578125" style="101" customWidth="1"/>
    <col min="15609" max="15609" width="11" style="101" customWidth="1"/>
    <col min="15610" max="15610" width="10.85546875" style="101" customWidth="1"/>
    <col min="15611" max="15612" width="11.42578125" style="101" customWidth="1"/>
    <col min="15613" max="15857" width="9.140625" style="101"/>
    <col min="15858" max="15858" width="23.28515625" style="101" customWidth="1"/>
    <col min="15859" max="15859" width="9.5703125" style="101" customWidth="1"/>
    <col min="15860" max="15860" width="11" style="101" customWidth="1"/>
    <col min="15861" max="15861" width="10.5703125" style="101" customWidth="1"/>
    <col min="15862" max="15863" width="10.85546875" style="101" customWidth="1"/>
    <col min="15864" max="15864" width="11.42578125" style="101" customWidth="1"/>
    <col min="15865" max="15865" width="11" style="101" customWidth="1"/>
    <col min="15866" max="15866" width="10.85546875" style="101" customWidth="1"/>
    <col min="15867" max="15868" width="11.42578125" style="101" customWidth="1"/>
    <col min="15869" max="16113" width="9.140625" style="101"/>
    <col min="16114" max="16114" width="23.28515625" style="101" customWidth="1"/>
    <col min="16115" max="16115" width="9.5703125" style="101" customWidth="1"/>
    <col min="16116" max="16116" width="11" style="101" customWidth="1"/>
    <col min="16117" max="16117" width="10.5703125" style="101" customWidth="1"/>
    <col min="16118" max="16119" width="10.85546875" style="101" customWidth="1"/>
    <col min="16120" max="16120" width="11.42578125" style="101" customWidth="1"/>
    <col min="16121" max="16121" width="11" style="101" customWidth="1"/>
    <col min="16122" max="16122" width="10.85546875" style="101" customWidth="1"/>
    <col min="16123" max="16124" width="11.42578125" style="101" customWidth="1"/>
    <col min="16125" max="16384" width="9.140625" style="101"/>
  </cols>
  <sheetData>
    <row r="1" spans="1:17" ht="28.5" customHeight="1">
      <c r="A1" s="487" t="s">
        <v>191</v>
      </c>
      <c r="B1" s="487"/>
      <c r="C1" s="487"/>
      <c r="D1" s="487"/>
      <c r="E1" s="487"/>
      <c r="F1" s="487"/>
      <c r="G1" s="487"/>
    </row>
    <row r="2" spans="1:17" ht="12" customHeight="1">
      <c r="A2" s="102"/>
      <c r="B2" s="102"/>
      <c r="C2" s="102"/>
      <c r="D2" s="102"/>
      <c r="G2" s="103" t="s">
        <v>102</v>
      </c>
    </row>
    <row r="3" spans="1:17" ht="18.75" customHeight="1">
      <c r="A3" s="476"/>
      <c r="B3" s="477" t="s">
        <v>111</v>
      </c>
      <c r="C3" s="477"/>
      <c r="D3" s="477"/>
      <c r="E3" s="477" t="s">
        <v>50</v>
      </c>
      <c r="F3" s="477"/>
      <c r="G3" s="468"/>
      <c r="H3" s="176"/>
    </row>
    <row r="4" spans="1:17" ht="16.5" customHeight="1">
      <c r="A4" s="476"/>
      <c r="B4" s="477" t="s">
        <v>106</v>
      </c>
      <c r="C4" s="477"/>
      <c r="D4" s="477"/>
      <c r="E4" s="477" t="s">
        <v>106</v>
      </c>
      <c r="F4" s="477"/>
      <c r="G4" s="468"/>
      <c r="H4" s="176"/>
    </row>
    <row r="5" spans="1:17" ht="39.75" customHeight="1">
      <c r="A5" s="476"/>
      <c r="B5" s="151" t="s">
        <v>139</v>
      </c>
      <c r="C5" s="151" t="s">
        <v>112</v>
      </c>
      <c r="D5" s="151" t="s">
        <v>140</v>
      </c>
      <c r="E5" s="151" t="s">
        <v>139</v>
      </c>
      <c r="F5" s="151" t="s">
        <v>112</v>
      </c>
      <c r="G5" s="175" t="s">
        <v>140</v>
      </c>
      <c r="H5" s="176"/>
    </row>
    <row r="6" spans="1:17">
      <c r="A6" s="181" t="s">
        <v>64</v>
      </c>
      <c r="B6" s="189">
        <v>16011</v>
      </c>
      <c r="C6" s="189">
        <v>26885</v>
      </c>
      <c r="D6" s="232">
        <f>B6/C6%</f>
        <v>59.553654454156586</v>
      </c>
      <c r="E6" s="189">
        <v>26897</v>
      </c>
      <c r="F6" s="189">
        <v>42576</v>
      </c>
      <c r="G6" s="232">
        <f>E6/F6%</f>
        <v>63.174088688462987</v>
      </c>
      <c r="H6" s="177"/>
      <c r="I6" s="189"/>
      <c r="J6" s="189"/>
      <c r="K6" s="186"/>
      <c r="L6" s="186"/>
      <c r="M6" s="187"/>
      <c r="N6" s="189"/>
      <c r="O6" s="189"/>
      <c r="P6" s="186"/>
      <c r="Q6" s="186"/>
    </row>
    <row r="7" spans="1:17">
      <c r="A7" s="153" t="s">
        <v>65</v>
      </c>
      <c r="B7" s="189">
        <v>457</v>
      </c>
      <c r="C7" s="189">
        <v>576</v>
      </c>
      <c r="D7" s="234">
        <f t="shared" ref="D7:D24" si="0">B7/C7%</f>
        <v>79.340277777777786</v>
      </c>
      <c r="E7" s="189">
        <v>3681</v>
      </c>
      <c r="F7" s="189">
        <v>3833</v>
      </c>
      <c r="G7" s="234">
        <f t="shared" ref="G7:G25" si="1">E7/F7%</f>
        <v>96.034437777198022</v>
      </c>
      <c r="H7" s="165"/>
      <c r="I7" s="189"/>
      <c r="J7" s="189"/>
      <c r="K7" s="186"/>
      <c r="L7" s="186"/>
      <c r="M7" s="187"/>
      <c r="N7" s="189"/>
      <c r="O7" s="189"/>
      <c r="P7" s="186"/>
      <c r="Q7" s="186"/>
    </row>
    <row r="8" spans="1:17">
      <c r="A8" s="153" t="s">
        <v>66</v>
      </c>
      <c r="B8" s="189">
        <v>2619</v>
      </c>
      <c r="C8" s="189">
        <v>2770</v>
      </c>
      <c r="D8" s="234">
        <f t="shared" si="0"/>
        <v>94.548736462093871</v>
      </c>
      <c r="E8" s="189">
        <v>1174</v>
      </c>
      <c r="F8" s="189">
        <v>1981</v>
      </c>
      <c r="G8" s="234">
        <f t="shared" si="1"/>
        <v>59.262998485613331</v>
      </c>
      <c r="H8" s="165"/>
      <c r="I8" s="189"/>
      <c r="J8" s="189"/>
      <c r="K8" s="186"/>
      <c r="L8" s="186"/>
      <c r="M8" s="187"/>
      <c r="N8" s="189"/>
      <c r="O8" s="189"/>
      <c r="P8" s="186"/>
      <c r="Q8" s="186"/>
    </row>
    <row r="9" spans="1:17">
      <c r="A9" s="153" t="s">
        <v>67</v>
      </c>
      <c r="B9" s="189">
        <v>504</v>
      </c>
      <c r="C9" s="189">
        <v>3318</v>
      </c>
      <c r="D9" s="234">
        <f t="shared" si="0"/>
        <v>15.18987341772152</v>
      </c>
      <c r="E9" s="189">
        <v>460</v>
      </c>
      <c r="F9" s="189">
        <v>10590</v>
      </c>
      <c r="G9" s="234">
        <f t="shared" si="1"/>
        <v>4.3437204910292726</v>
      </c>
      <c r="H9" s="165"/>
      <c r="I9" s="189"/>
      <c r="J9" s="189"/>
      <c r="K9" s="186"/>
      <c r="L9" s="186"/>
      <c r="M9" s="187"/>
      <c r="N9" s="189"/>
      <c r="O9" s="189"/>
      <c r="P9" s="186"/>
      <c r="Q9" s="186"/>
    </row>
    <row r="10" spans="1:17">
      <c r="A10" s="153" t="s">
        <v>68</v>
      </c>
      <c r="B10" s="189">
        <v>1406</v>
      </c>
      <c r="C10" s="189">
        <v>1990</v>
      </c>
      <c r="D10" s="234">
        <f t="shared" si="0"/>
        <v>70.653266331658301</v>
      </c>
      <c r="E10" s="189">
        <v>1815</v>
      </c>
      <c r="F10" s="189">
        <v>4151</v>
      </c>
      <c r="G10" s="234">
        <f t="shared" si="1"/>
        <v>43.72440375813057</v>
      </c>
      <c r="H10" s="165"/>
      <c r="I10" s="189"/>
      <c r="J10" s="189"/>
      <c r="K10" s="186"/>
      <c r="L10" s="186"/>
      <c r="M10" s="187"/>
      <c r="N10" s="189"/>
      <c r="O10" s="189"/>
      <c r="P10" s="186"/>
      <c r="Q10" s="186"/>
    </row>
    <row r="11" spans="1:17">
      <c r="A11" s="153" t="s">
        <v>69</v>
      </c>
      <c r="B11" s="189">
        <v>50</v>
      </c>
      <c r="C11" s="189">
        <v>353</v>
      </c>
      <c r="D11" s="234">
        <f t="shared" si="0"/>
        <v>14.164305949008499</v>
      </c>
      <c r="E11" s="189">
        <v>2189</v>
      </c>
      <c r="F11" s="189">
        <v>3451</v>
      </c>
      <c r="G11" s="234">
        <f t="shared" si="1"/>
        <v>63.430889597218204</v>
      </c>
      <c r="H11" s="165"/>
      <c r="I11" s="189"/>
      <c r="J11" s="189"/>
      <c r="K11" s="186"/>
      <c r="L11" s="186"/>
      <c r="M11" s="187"/>
      <c r="N11" s="189"/>
      <c r="O11" s="189"/>
      <c r="P11" s="186"/>
      <c r="Q11" s="186"/>
    </row>
    <row r="12" spans="1:17">
      <c r="A12" s="153" t="s">
        <v>70</v>
      </c>
      <c r="B12" s="189">
        <v>548</v>
      </c>
      <c r="C12" s="189">
        <v>743</v>
      </c>
      <c r="D12" s="234">
        <f t="shared" si="0"/>
        <v>73.755047106325705</v>
      </c>
      <c r="E12" s="189">
        <v>1189</v>
      </c>
      <c r="F12" s="189">
        <v>2626</v>
      </c>
      <c r="G12" s="234">
        <f t="shared" si="1"/>
        <v>45.277989337395276</v>
      </c>
      <c r="H12" s="165"/>
      <c r="I12" s="189"/>
      <c r="J12" s="189"/>
      <c r="K12" s="186"/>
      <c r="L12" s="186"/>
      <c r="M12" s="187"/>
      <c r="N12" s="189"/>
      <c r="O12" s="189"/>
      <c r="P12" s="186"/>
      <c r="Q12" s="186"/>
    </row>
    <row r="13" spans="1:17">
      <c r="A13" s="153" t="s">
        <v>71</v>
      </c>
      <c r="B13" s="189">
        <v>70</v>
      </c>
      <c r="C13" s="189">
        <v>871</v>
      </c>
      <c r="D13" s="234">
        <f t="shared" si="0"/>
        <v>8.0367393800229614</v>
      </c>
      <c r="E13" s="189">
        <v>399</v>
      </c>
      <c r="F13" s="189">
        <v>880</v>
      </c>
      <c r="G13" s="234">
        <f t="shared" si="1"/>
        <v>45.340909090909086</v>
      </c>
      <c r="H13" s="165"/>
      <c r="I13" s="189"/>
      <c r="J13" s="189"/>
      <c r="K13" s="186"/>
      <c r="L13" s="186"/>
      <c r="M13" s="187"/>
      <c r="N13" s="189"/>
      <c r="O13" s="189"/>
      <c r="P13" s="186"/>
      <c r="Q13" s="186"/>
    </row>
    <row r="14" spans="1:17">
      <c r="A14" s="153" t="s">
        <v>72</v>
      </c>
      <c r="B14" s="189">
        <v>738</v>
      </c>
      <c r="C14" s="189">
        <v>1111</v>
      </c>
      <c r="D14" s="234">
        <f t="shared" si="0"/>
        <v>66.426642664266424</v>
      </c>
      <c r="E14" s="189">
        <v>6481</v>
      </c>
      <c r="F14" s="189">
        <v>6219</v>
      </c>
      <c r="G14" s="234">
        <f t="shared" si="1"/>
        <v>104.21289596398135</v>
      </c>
      <c r="H14" s="165"/>
      <c r="I14" s="189"/>
      <c r="J14" s="189"/>
      <c r="K14" s="186"/>
      <c r="L14" s="186"/>
      <c r="M14" s="187"/>
      <c r="N14" s="189"/>
      <c r="O14" s="189"/>
      <c r="P14" s="186"/>
      <c r="Q14" s="186"/>
    </row>
    <row r="15" spans="1:17">
      <c r="A15" s="153" t="s">
        <v>73</v>
      </c>
      <c r="B15" s="189">
        <v>475</v>
      </c>
      <c r="C15" s="189">
        <v>853</v>
      </c>
      <c r="D15" s="234">
        <f t="shared" si="0"/>
        <v>55.68581477139508</v>
      </c>
      <c r="E15" s="189">
        <v>3844</v>
      </c>
      <c r="F15" s="189">
        <v>2273</v>
      </c>
      <c r="G15" s="234">
        <f t="shared" si="1"/>
        <v>169.11570611526616</v>
      </c>
      <c r="H15" s="165"/>
      <c r="I15" s="189"/>
      <c r="J15" s="189"/>
      <c r="K15" s="186"/>
      <c r="L15" s="186"/>
      <c r="M15" s="187"/>
      <c r="N15" s="189"/>
      <c r="O15" s="189"/>
      <c r="P15" s="186"/>
      <c r="Q15" s="186"/>
    </row>
    <row r="16" spans="1:17" ht="14.25" customHeight="1">
      <c r="A16" s="153" t="s">
        <v>74</v>
      </c>
      <c r="B16" s="189">
        <v>2993</v>
      </c>
      <c r="C16" s="189">
        <v>6572</v>
      </c>
      <c r="D16" s="234">
        <f t="shared" si="0"/>
        <v>45.541692026780282</v>
      </c>
      <c r="E16" s="189">
        <v>800</v>
      </c>
      <c r="F16" s="189">
        <v>1593</v>
      </c>
      <c r="G16" s="234">
        <f t="shared" si="1"/>
        <v>50.219711236660387</v>
      </c>
      <c r="H16" s="165"/>
      <c r="I16" s="189"/>
      <c r="J16" s="189"/>
      <c r="K16" s="186"/>
      <c r="L16" s="186"/>
      <c r="M16" s="187"/>
      <c r="N16" s="189"/>
      <c r="O16" s="189"/>
      <c r="P16" s="186"/>
      <c r="Q16" s="186"/>
    </row>
    <row r="17" spans="1:17" ht="14.25" customHeight="1">
      <c r="A17" s="153" t="s">
        <v>75</v>
      </c>
      <c r="B17" s="189">
        <v>19</v>
      </c>
      <c r="C17" s="189">
        <v>53</v>
      </c>
      <c r="D17" s="234">
        <f t="shared" si="0"/>
        <v>35.849056603773583</v>
      </c>
      <c r="E17" s="187">
        <v>7</v>
      </c>
      <c r="F17" s="187">
        <v>49</v>
      </c>
      <c r="G17" s="234">
        <f t="shared" si="1"/>
        <v>14.285714285714286</v>
      </c>
      <c r="H17" s="165"/>
      <c r="I17" s="189"/>
      <c r="J17" s="189"/>
      <c r="K17" s="186"/>
      <c r="L17" s="186"/>
      <c r="M17" s="187"/>
      <c r="N17" s="189"/>
      <c r="O17" s="189"/>
      <c r="P17" s="186"/>
      <c r="Q17" s="186"/>
    </row>
    <row r="18" spans="1:17" ht="14.25" customHeight="1">
      <c r="A18" s="153" t="s">
        <v>76</v>
      </c>
      <c r="B18" s="189">
        <v>6</v>
      </c>
      <c r="C18" s="189">
        <v>37</v>
      </c>
      <c r="D18" s="234">
        <f t="shared" si="0"/>
        <v>16.216216216216218</v>
      </c>
      <c r="E18" s="189">
        <v>180</v>
      </c>
      <c r="F18" s="189">
        <v>735</v>
      </c>
      <c r="G18" s="234">
        <f t="shared" si="1"/>
        <v>24.489795918367349</v>
      </c>
      <c r="H18" s="165"/>
      <c r="I18" s="189"/>
      <c r="J18" s="189"/>
      <c r="K18" s="186"/>
      <c r="L18" s="186"/>
      <c r="M18" s="187"/>
      <c r="N18" s="189"/>
      <c r="O18" s="189"/>
      <c r="P18" s="186"/>
      <c r="Q18" s="186"/>
    </row>
    <row r="19" spans="1:17" ht="14.25" customHeight="1">
      <c r="A19" s="153" t="s">
        <v>77</v>
      </c>
      <c r="B19" s="189">
        <v>2490</v>
      </c>
      <c r="C19" s="189">
        <v>2627</v>
      </c>
      <c r="D19" s="234">
        <f t="shared" si="0"/>
        <v>94.784925770841269</v>
      </c>
      <c r="E19" s="189">
        <v>569</v>
      </c>
      <c r="F19" s="189">
        <v>713</v>
      </c>
      <c r="G19" s="234">
        <f t="shared" si="1"/>
        <v>79.803646563814866</v>
      </c>
      <c r="H19" s="165"/>
      <c r="I19" s="189"/>
      <c r="J19" s="189"/>
      <c r="K19" s="186"/>
      <c r="L19" s="186"/>
      <c r="M19" s="187"/>
      <c r="N19" s="189"/>
      <c r="O19" s="189"/>
      <c r="P19" s="186"/>
      <c r="Q19" s="186"/>
    </row>
    <row r="20" spans="1:17" ht="14.25" customHeight="1">
      <c r="A20" s="153" t="s">
        <v>78</v>
      </c>
      <c r="B20" s="189">
        <v>2525</v>
      </c>
      <c r="C20" s="189">
        <v>3213</v>
      </c>
      <c r="D20" s="234">
        <f t="shared" si="0"/>
        <v>78.58699035169623</v>
      </c>
      <c r="E20" s="189">
        <v>366</v>
      </c>
      <c r="F20" s="189">
        <v>459</v>
      </c>
      <c r="G20" s="234">
        <f t="shared" si="1"/>
        <v>79.738562091503269</v>
      </c>
      <c r="H20" s="165"/>
      <c r="I20" s="189"/>
      <c r="J20" s="189"/>
      <c r="K20" s="186"/>
      <c r="L20" s="186"/>
      <c r="M20" s="187"/>
      <c r="N20" s="189"/>
      <c r="O20" s="189"/>
      <c r="P20" s="186"/>
      <c r="Q20" s="186"/>
    </row>
    <row r="21" spans="1:17" ht="14.25" customHeight="1">
      <c r="A21" s="153" t="s">
        <v>116</v>
      </c>
      <c r="B21" s="189">
        <v>382</v>
      </c>
      <c r="C21" s="189">
        <v>492</v>
      </c>
      <c r="D21" s="234">
        <f t="shared" si="0"/>
        <v>77.642276422764226</v>
      </c>
      <c r="E21" s="189">
        <v>3584</v>
      </c>
      <c r="F21" s="189">
        <v>2430</v>
      </c>
      <c r="G21" s="234">
        <f t="shared" si="1"/>
        <v>147.48971193415636</v>
      </c>
      <c r="H21" s="165"/>
      <c r="I21" s="189"/>
      <c r="J21" s="189"/>
      <c r="K21" s="186"/>
      <c r="L21" s="186"/>
      <c r="M21" s="187"/>
      <c r="N21" s="189"/>
      <c r="O21" s="189"/>
      <c r="P21" s="186"/>
      <c r="Q21" s="186"/>
    </row>
    <row r="22" spans="1:17" ht="14.25" customHeight="1">
      <c r="A22" s="153" t="s">
        <v>80</v>
      </c>
      <c r="B22" s="187" t="s">
        <v>147</v>
      </c>
      <c r="C22" s="189">
        <v>81</v>
      </c>
      <c r="D22" s="234" t="s">
        <v>147</v>
      </c>
      <c r="E22" s="187" t="s">
        <v>147</v>
      </c>
      <c r="F22" s="189">
        <v>360</v>
      </c>
      <c r="G22" s="234" t="s">
        <v>147</v>
      </c>
      <c r="H22" s="165"/>
      <c r="I22" s="189"/>
      <c r="J22" s="187"/>
      <c r="K22" s="187"/>
      <c r="L22" s="186"/>
      <c r="M22" s="187"/>
      <c r="N22" s="189"/>
      <c r="O22" s="189"/>
      <c r="P22" s="186"/>
      <c r="Q22" s="186"/>
    </row>
    <row r="23" spans="1:17" ht="14.25" customHeight="1">
      <c r="A23" s="156" t="s">
        <v>81</v>
      </c>
      <c r="B23" s="189">
        <v>728</v>
      </c>
      <c r="C23" s="189">
        <v>1224</v>
      </c>
      <c r="D23" s="234">
        <f t="shared" si="0"/>
        <v>59.477124183006538</v>
      </c>
      <c r="E23" s="189">
        <v>126</v>
      </c>
      <c r="F23" s="189">
        <v>179</v>
      </c>
      <c r="G23" s="234">
        <f t="shared" si="1"/>
        <v>70.391061452513966</v>
      </c>
      <c r="H23" s="165"/>
      <c r="I23" s="189"/>
      <c r="J23" s="189"/>
      <c r="K23" s="186"/>
      <c r="L23" s="186"/>
      <c r="M23" s="187"/>
      <c r="N23" s="189"/>
      <c r="O23" s="189"/>
      <c r="P23" s="186"/>
      <c r="Q23" s="186"/>
    </row>
    <row r="24" spans="1:17" ht="14.25" customHeight="1">
      <c r="A24" s="156" t="s">
        <v>83</v>
      </c>
      <c r="B24" s="227">
        <v>1</v>
      </c>
      <c r="C24" s="227">
        <v>1</v>
      </c>
      <c r="D24" s="234">
        <f t="shared" si="0"/>
        <v>100</v>
      </c>
      <c r="E24" s="225" t="s">
        <v>147</v>
      </c>
      <c r="F24" s="225" t="s">
        <v>147</v>
      </c>
      <c r="G24" s="234" t="s">
        <v>147</v>
      </c>
      <c r="H24" s="165"/>
      <c r="I24" s="189"/>
      <c r="J24" s="189"/>
      <c r="K24" s="186"/>
      <c r="L24" s="186"/>
      <c r="M24" s="187"/>
      <c r="N24" s="189"/>
      <c r="O24" s="189"/>
      <c r="P24" s="186"/>
      <c r="Q24" s="186"/>
    </row>
    <row r="25" spans="1:17">
      <c r="A25" s="155" t="s">
        <v>84</v>
      </c>
      <c r="B25" s="263" t="s">
        <v>147</v>
      </c>
      <c r="C25" s="263" t="s">
        <v>147</v>
      </c>
      <c r="D25" s="237" t="s">
        <v>147</v>
      </c>
      <c r="E25" s="263">
        <v>33</v>
      </c>
      <c r="F25" s="263">
        <v>54</v>
      </c>
      <c r="G25" s="237">
        <f t="shared" si="1"/>
        <v>61.111111111111107</v>
      </c>
      <c r="I25" s="187"/>
      <c r="J25" s="189"/>
      <c r="K25" s="187"/>
      <c r="L25" s="187"/>
      <c r="M25" s="187"/>
      <c r="N25" s="189"/>
      <c r="O25" s="189"/>
      <c r="P25" s="186"/>
      <c r="Q25" s="186"/>
    </row>
    <row r="26" spans="1:17">
      <c r="D26" s="234"/>
    </row>
    <row r="27" spans="1:17">
      <c r="A27" s="105"/>
      <c r="B27" s="102"/>
      <c r="C27" s="102"/>
      <c r="D27" s="102"/>
      <c r="F27" s="480" t="s">
        <v>133</v>
      </c>
      <c r="G27" s="480"/>
    </row>
    <row r="28" spans="1:17" ht="13.5" customHeight="1">
      <c r="A28" s="476"/>
      <c r="B28" s="477" t="s">
        <v>49</v>
      </c>
      <c r="C28" s="477"/>
      <c r="D28" s="468"/>
      <c r="E28" s="468" t="s">
        <v>48</v>
      </c>
      <c r="F28" s="488"/>
      <c r="G28" s="488"/>
    </row>
    <row r="29" spans="1:17" ht="13.5" customHeight="1">
      <c r="A29" s="476"/>
      <c r="B29" s="477" t="s">
        <v>106</v>
      </c>
      <c r="C29" s="477"/>
      <c r="D29" s="468"/>
      <c r="E29" s="489" t="s">
        <v>106</v>
      </c>
      <c r="F29" s="490"/>
      <c r="G29" s="490"/>
    </row>
    <row r="30" spans="1:17" ht="33.75">
      <c r="A30" s="476"/>
      <c r="B30" s="207" t="s">
        <v>139</v>
      </c>
      <c r="C30" s="207" t="s">
        <v>112</v>
      </c>
      <c r="D30" s="207" t="s">
        <v>140</v>
      </c>
      <c r="E30" s="207" t="s">
        <v>139</v>
      </c>
      <c r="F30" s="207" t="s">
        <v>112</v>
      </c>
      <c r="G30" s="209" t="s">
        <v>140</v>
      </c>
      <c r="I30" s="176"/>
      <c r="J30" s="176"/>
      <c r="K30" s="176"/>
      <c r="L30" s="176"/>
      <c r="M30" s="176"/>
    </row>
    <row r="31" spans="1:17">
      <c r="A31" s="181" t="s">
        <v>64</v>
      </c>
      <c r="B31" s="189">
        <v>747</v>
      </c>
      <c r="C31" s="189">
        <v>2434</v>
      </c>
      <c r="D31" s="234">
        <f t="shared" ref="D31:D47" si="2">B31/C31%</f>
        <v>30.690221857025474</v>
      </c>
      <c r="E31" s="189">
        <v>39762</v>
      </c>
      <c r="F31" s="189">
        <v>45216</v>
      </c>
      <c r="G31" s="234">
        <f t="shared" ref="G31:G47" si="3">E31/F31%</f>
        <v>87.937898089171966</v>
      </c>
      <c r="H31" s="165"/>
      <c r="I31" s="225"/>
      <c r="J31" s="225"/>
      <c r="K31" s="389"/>
      <c r="L31" s="388"/>
      <c r="M31" s="227"/>
      <c r="N31" s="189"/>
      <c r="O31" s="189"/>
      <c r="P31" s="186"/>
      <c r="Q31" s="186"/>
    </row>
    <row r="32" spans="1:17">
      <c r="A32" s="153" t="s">
        <v>65</v>
      </c>
      <c r="B32" s="189">
        <v>1</v>
      </c>
      <c r="C32" s="189" t="s">
        <v>147</v>
      </c>
      <c r="D32" s="234" t="s">
        <v>147</v>
      </c>
      <c r="E32" s="189" t="s">
        <v>147</v>
      </c>
      <c r="F32" s="189" t="s">
        <v>147</v>
      </c>
      <c r="G32" s="234" t="s">
        <v>147</v>
      </c>
      <c r="H32" s="165"/>
      <c r="I32" s="176"/>
      <c r="J32" s="176"/>
      <c r="K32" s="176"/>
      <c r="L32" s="388"/>
      <c r="M32" s="227"/>
      <c r="N32" s="189"/>
      <c r="O32" s="189"/>
      <c r="P32" s="186"/>
      <c r="Q32" s="186"/>
    </row>
    <row r="33" spans="1:17">
      <c r="A33" s="153" t="s">
        <v>66</v>
      </c>
      <c r="B33" s="187">
        <v>1</v>
      </c>
      <c r="C33" s="187">
        <v>24</v>
      </c>
      <c r="D33" s="234">
        <f t="shared" si="2"/>
        <v>4.166666666666667</v>
      </c>
      <c r="E33" s="189">
        <v>251</v>
      </c>
      <c r="F33" s="189">
        <v>717</v>
      </c>
      <c r="G33" s="234">
        <f t="shared" si="3"/>
        <v>35.006973500697349</v>
      </c>
      <c r="H33" s="165"/>
      <c r="I33" s="225"/>
      <c r="J33" s="225"/>
      <c r="K33" s="390"/>
      <c r="L33" s="388"/>
      <c r="M33" s="227"/>
      <c r="N33" s="189"/>
      <c r="O33" s="189"/>
      <c r="P33" s="186"/>
      <c r="Q33" s="186"/>
    </row>
    <row r="34" spans="1:17">
      <c r="A34" s="153" t="s">
        <v>67</v>
      </c>
      <c r="B34" s="187">
        <v>3</v>
      </c>
      <c r="C34" s="189">
        <v>512</v>
      </c>
      <c r="D34" s="234">
        <f t="shared" si="2"/>
        <v>0.5859375</v>
      </c>
      <c r="E34" s="187" t="s">
        <v>147</v>
      </c>
      <c r="F34" s="187" t="s">
        <v>147</v>
      </c>
      <c r="G34" s="234" t="s">
        <v>147</v>
      </c>
      <c r="H34" s="166"/>
      <c r="I34" s="225"/>
      <c r="J34" s="225"/>
      <c r="K34" s="390"/>
      <c r="L34" s="388"/>
      <c r="M34" s="227"/>
      <c r="N34" s="187"/>
      <c r="O34" s="187"/>
      <c r="P34" s="187"/>
      <c r="Q34" s="187"/>
    </row>
    <row r="35" spans="1:17">
      <c r="A35" s="153" t="s">
        <v>68</v>
      </c>
      <c r="B35" s="189">
        <v>326</v>
      </c>
      <c r="C35" s="189">
        <v>477</v>
      </c>
      <c r="D35" s="234">
        <f t="shared" si="2"/>
        <v>68.343815513626836</v>
      </c>
      <c r="E35" s="189">
        <v>1754</v>
      </c>
      <c r="F35" s="189">
        <v>11809</v>
      </c>
      <c r="G35" s="234">
        <f t="shared" si="3"/>
        <v>14.85307816072487</v>
      </c>
      <c r="H35" s="165"/>
      <c r="I35" s="225"/>
      <c r="J35" s="225"/>
      <c r="K35" s="390"/>
      <c r="L35" s="388"/>
      <c r="M35" s="227"/>
      <c r="N35" s="189"/>
      <c r="O35" s="189"/>
      <c r="P35" s="186"/>
      <c r="Q35" s="186"/>
    </row>
    <row r="36" spans="1:17">
      <c r="A36" s="153" t="s">
        <v>69</v>
      </c>
      <c r="B36" s="189">
        <v>6</v>
      </c>
      <c r="C36" s="189">
        <v>578</v>
      </c>
      <c r="D36" s="234">
        <f t="shared" si="2"/>
        <v>1.0380622837370241</v>
      </c>
      <c r="E36" s="187" t="s">
        <v>147</v>
      </c>
      <c r="F36" s="189">
        <v>17</v>
      </c>
      <c r="G36" s="234" t="s">
        <v>147</v>
      </c>
      <c r="H36" s="166"/>
      <c r="I36" s="225"/>
      <c r="J36" s="225"/>
      <c r="K36" s="390"/>
      <c r="L36" s="388"/>
      <c r="M36" s="227"/>
      <c r="N36" s="189"/>
      <c r="O36" s="187"/>
      <c r="P36" s="187"/>
      <c r="Q36" s="186"/>
    </row>
    <row r="37" spans="1:17">
      <c r="A37" s="153" t="s">
        <v>70</v>
      </c>
      <c r="B37" s="187">
        <v>9</v>
      </c>
      <c r="C37" s="187">
        <v>313</v>
      </c>
      <c r="D37" s="234">
        <f t="shared" si="2"/>
        <v>2.8753993610223643</v>
      </c>
      <c r="E37" s="189">
        <v>71</v>
      </c>
      <c r="F37" s="189">
        <v>71</v>
      </c>
      <c r="G37" s="234">
        <f t="shared" si="3"/>
        <v>100</v>
      </c>
      <c r="H37" s="165"/>
      <c r="I37" s="225"/>
      <c r="J37" s="225"/>
      <c r="K37" s="390"/>
      <c r="L37" s="388"/>
      <c r="M37" s="227"/>
      <c r="N37" s="189"/>
      <c r="O37" s="189"/>
      <c r="P37" s="186"/>
      <c r="Q37" s="186"/>
    </row>
    <row r="38" spans="1:17">
      <c r="A38" s="153" t="s">
        <v>71</v>
      </c>
      <c r="B38" s="189">
        <v>11</v>
      </c>
      <c r="C38" s="189">
        <v>174</v>
      </c>
      <c r="D38" s="234">
        <f t="shared" si="2"/>
        <v>6.3218390804597702</v>
      </c>
      <c r="E38" s="187">
        <v>4</v>
      </c>
      <c r="F38" s="187">
        <v>4</v>
      </c>
      <c r="G38" s="234">
        <f t="shared" si="3"/>
        <v>100</v>
      </c>
      <c r="H38" s="165"/>
      <c r="I38" s="225"/>
      <c r="J38" s="225"/>
      <c r="K38" s="390"/>
      <c r="L38" s="388"/>
      <c r="M38" s="227"/>
      <c r="N38" s="189"/>
      <c r="O38" s="189"/>
      <c r="P38" s="186"/>
      <c r="Q38" s="186"/>
    </row>
    <row r="39" spans="1:17">
      <c r="A39" s="153" t="s">
        <v>72</v>
      </c>
      <c r="B39" s="187">
        <v>1</v>
      </c>
      <c r="C39" s="189">
        <v>41</v>
      </c>
      <c r="D39" s="234">
        <f t="shared" si="2"/>
        <v>2.4390243902439024</v>
      </c>
      <c r="E39" s="189">
        <v>4222</v>
      </c>
      <c r="F39" s="189">
        <v>4322</v>
      </c>
      <c r="G39" s="234">
        <f t="shared" si="3"/>
        <v>97.686256362795007</v>
      </c>
      <c r="H39" s="165"/>
      <c r="I39" s="225"/>
      <c r="J39" s="225"/>
      <c r="K39" s="391"/>
      <c r="L39" s="388"/>
      <c r="M39" s="227"/>
      <c r="N39" s="189"/>
      <c r="O39" s="189"/>
      <c r="P39" s="186"/>
      <c r="Q39" s="186"/>
    </row>
    <row r="40" spans="1:17">
      <c r="A40" s="153" t="s">
        <v>73</v>
      </c>
      <c r="B40" s="187">
        <v>274</v>
      </c>
      <c r="C40" s="187">
        <v>27</v>
      </c>
      <c r="D40" s="234">
        <f t="shared" si="2"/>
        <v>1014.8148148148148</v>
      </c>
      <c r="E40" s="189">
        <v>9744</v>
      </c>
      <c r="F40" s="189">
        <v>10274</v>
      </c>
      <c r="G40" s="234">
        <f t="shared" si="3"/>
        <v>94.841347089741092</v>
      </c>
      <c r="H40" s="165"/>
      <c r="I40" s="225"/>
      <c r="J40" s="225"/>
      <c r="K40" s="390"/>
      <c r="L40" s="388"/>
      <c r="M40" s="227"/>
      <c r="N40" s="189"/>
      <c r="O40" s="189"/>
      <c r="P40" s="186"/>
      <c r="Q40" s="186"/>
    </row>
    <row r="41" spans="1:17">
      <c r="A41" s="153" t="s">
        <v>74</v>
      </c>
      <c r="B41" s="189">
        <v>7</v>
      </c>
      <c r="C41" s="187">
        <v>15</v>
      </c>
      <c r="D41" s="234">
        <f t="shared" si="2"/>
        <v>46.666666666666671</v>
      </c>
      <c r="E41" s="189">
        <v>2279</v>
      </c>
      <c r="F41" s="189">
        <v>1967</v>
      </c>
      <c r="G41" s="234">
        <f t="shared" si="3"/>
        <v>115.86171835282154</v>
      </c>
      <c r="H41" s="165"/>
      <c r="I41" s="225"/>
      <c r="J41" s="225"/>
      <c r="K41" s="390"/>
      <c r="L41" s="388"/>
      <c r="M41" s="227"/>
      <c r="N41" s="189"/>
      <c r="O41" s="189"/>
      <c r="P41" s="186"/>
      <c r="Q41" s="186"/>
    </row>
    <row r="42" spans="1:17">
      <c r="A42" s="153" t="s">
        <v>75</v>
      </c>
      <c r="B42" s="189">
        <v>2</v>
      </c>
      <c r="C42" s="187">
        <v>7</v>
      </c>
      <c r="D42" s="234">
        <f t="shared" si="2"/>
        <v>28.571428571428569</v>
      </c>
      <c r="E42" s="189" t="s">
        <v>147</v>
      </c>
      <c r="F42" s="189" t="s">
        <v>147</v>
      </c>
      <c r="G42" s="234" t="s">
        <v>147</v>
      </c>
      <c r="H42" s="165"/>
      <c r="I42" s="225"/>
      <c r="J42" s="225"/>
      <c r="K42" s="392"/>
      <c r="L42" s="388"/>
      <c r="M42" s="227"/>
      <c r="N42" s="189"/>
      <c r="O42" s="189"/>
      <c r="P42" s="186"/>
      <c r="Q42" s="186"/>
    </row>
    <row r="43" spans="1:17">
      <c r="A43" s="153" t="s">
        <v>76</v>
      </c>
      <c r="B43" s="187" t="s">
        <v>147</v>
      </c>
      <c r="C43" s="189">
        <v>204</v>
      </c>
      <c r="D43" s="234" t="s">
        <v>147</v>
      </c>
      <c r="E43" s="187">
        <v>1</v>
      </c>
      <c r="F43" s="187" t="s">
        <v>147</v>
      </c>
      <c r="G43" s="234" t="s">
        <v>147</v>
      </c>
      <c r="H43" s="166"/>
      <c r="I43" s="225"/>
      <c r="J43" s="225"/>
      <c r="K43" s="392"/>
      <c r="L43" s="388"/>
      <c r="M43" s="227"/>
      <c r="N43" s="187"/>
      <c r="O43" s="187"/>
      <c r="P43" s="187"/>
      <c r="Q43" s="187"/>
    </row>
    <row r="44" spans="1:17">
      <c r="A44" s="153" t="s">
        <v>77</v>
      </c>
      <c r="B44" s="189">
        <v>80</v>
      </c>
      <c r="C44" s="187">
        <v>26</v>
      </c>
      <c r="D44" s="234">
        <f t="shared" si="2"/>
        <v>307.69230769230768</v>
      </c>
      <c r="E44" s="187">
        <v>1207</v>
      </c>
      <c r="F44" s="189">
        <v>6</v>
      </c>
      <c r="G44" s="234">
        <f t="shared" si="3"/>
        <v>20116.666666666668</v>
      </c>
      <c r="H44" s="166"/>
      <c r="I44" s="225"/>
      <c r="J44" s="225"/>
      <c r="K44" s="392"/>
      <c r="L44" s="388"/>
      <c r="M44" s="227"/>
      <c r="N44" s="187"/>
      <c r="O44" s="187"/>
      <c r="P44" s="187"/>
      <c r="Q44" s="187"/>
    </row>
    <row r="45" spans="1:17">
      <c r="A45" s="153" t="s">
        <v>78</v>
      </c>
      <c r="B45" s="187" t="s">
        <v>147</v>
      </c>
      <c r="C45" s="189">
        <v>11</v>
      </c>
      <c r="D45" s="234" t="s">
        <v>147</v>
      </c>
      <c r="E45" s="189">
        <v>19777</v>
      </c>
      <c r="F45" s="189">
        <v>14931</v>
      </c>
      <c r="G45" s="234">
        <f t="shared" si="3"/>
        <v>132.45596410153371</v>
      </c>
      <c r="H45" s="165"/>
      <c r="I45" s="225"/>
      <c r="J45" s="225"/>
      <c r="K45" s="392"/>
      <c r="L45" s="388"/>
      <c r="M45" s="227"/>
      <c r="N45" s="189"/>
      <c r="O45" s="189"/>
      <c r="P45" s="186"/>
      <c r="Q45" s="186"/>
    </row>
    <row r="46" spans="1:17">
      <c r="A46" s="156" t="s">
        <v>116</v>
      </c>
      <c r="B46" s="189">
        <v>21</v>
      </c>
      <c r="C46" s="189">
        <v>19</v>
      </c>
      <c r="D46" s="234">
        <f t="shared" si="2"/>
        <v>110.52631578947368</v>
      </c>
      <c r="E46" s="187" t="s">
        <v>147</v>
      </c>
      <c r="F46" s="187" t="s">
        <v>147</v>
      </c>
      <c r="G46" s="234" t="s">
        <v>147</v>
      </c>
      <c r="H46" s="165"/>
      <c r="I46" s="225"/>
      <c r="J46" s="225"/>
      <c r="K46" s="392"/>
      <c r="L46" s="388"/>
      <c r="M46" s="227"/>
      <c r="N46" s="189"/>
      <c r="O46" s="189"/>
      <c r="P46" s="186"/>
      <c r="Q46" s="186"/>
    </row>
    <row r="47" spans="1:17">
      <c r="A47" s="155" t="s">
        <v>81</v>
      </c>
      <c r="B47" s="220">
        <v>5</v>
      </c>
      <c r="C47" s="226">
        <v>6</v>
      </c>
      <c r="D47" s="237">
        <f t="shared" si="2"/>
        <v>83.333333333333343</v>
      </c>
      <c r="E47" s="220">
        <v>452</v>
      </c>
      <c r="F47" s="220">
        <v>1098</v>
      </c>
      <c r="G47" s="237">
        <f t="shared" si="3"/>
        <v>41.165755919854277</v>
      </c>
      <c r="H47" s="166"/>
      <c r="I47" s="225"/>
      <c r="J47" s="225"/>
      <c r="K47" s="392"/>
      <c r="L47" s="388"/>
      <c r="M47" s="227"/>
      <c r="N47" s="187"/>
      <c r="O47" s="187"/>
      <c r="P47" s="187"/>
      <c r="Q47" s="187"/>
    </row>
    <row r="48" spans="1:17">
      <c r="B48" s="39"/>
      <c r="I48" s="176"/>
      <c r="J48" s="176"/>
      <c r="K48" s="176"/>
      <c r="L48" s="176"/>
      <c r="M48" s="176"/>
    </row>
    <row r="49" spans="1:17">
      <c r="A49" s="106"/>
      <c r="B49" s="107"/>
      <c r="C49" s="107"/>
      <c r="D49" s="107"/>
      <c r="F49" s="480" t="s">
        <v>133</v>
      </c>
      <c r="G49" s="480"/>
      <c r="I49" s="176"/>
      <c r="J49" s="176"/>
      <c r="K49" s="176"/>
      <c r="L49" s="176"/>
      <c r="M49" s="176"/>
    </row>
    <row r="50" spans="1:17" ht="18.75" customHeight="1">
      <c r="A50" s="476"/>
      <c r="B50" s="477" t="s">
        <v>47</v>
      </c>
      <c r="C50" s="477"/>
      <c r="D50" s="468"/>
      <c r="E50" s="468" t="s">
        <v>46</v>
      </c>
      <c r="F50" s="488"/>
      <c r="G50" s="488"/>
    </row>
    <row r="51" spans="1:17" ht="16.5" customHeight="1">
      <c r="A51" s="476"/>
      <c r="B51" s="477" t="s">
        <v>106</v>
      </c>
      <c r="C51" s="477"/>
      <c r="D51" s="468"/>
      <c r="E51" s="489" t="s">
        <v>106</v>
      </c>
      <c r="F51" s="490"/>
      <c r="G51" s="490"/>
    </row>
    <row r="52" spans="1:17" ht="33.75">
      <c r="A52" s="476"/>
      <c r="B52" s="207" t="s">
        <v>139</v>
      </c>
      <c r="C52" s="207" t="s">
        <v>112</v>
      </c>
      <c r="D52" s="207" t="s">
        <v>140</v>
      </c>
      <c r="E52" s="207" t="s">
        <v>139</v>
      </c>
      <c r="F52" s="207" t="s">
        <v>112</v>
      </c>
      <c r="G52" s="209" t="s">
        <v>140</v>
      </c>
    </row>
    <row r="53" spans="1:17">
      <c r="A53" s="181" t="s">
        <v>64</v>
      </c>
      <c r="B53" s="189">
        <v>4165</v>
      </c>
      <c r="C53" s="189">
        <v>10057</v>
      </c>
      <c r="D53" s="232">
        <f>B53/C53%</f>
        <v>41.413940538928109</v>
      </c>
      <c r="E53" s="189">
        <v>320</v>
      </c>
      <c r="F53" s="189">
        <v>451</v>
      </c>
      <c r="G53" s="232">
        <f>E53/F53%</f>
        <v>70.953436807095343</v>
      </c>
      <c r="H53" s="165"/>
      <c r="O53" s="189"/>
      <c r="P53" s="186"/>
      <c r="Q53" s="186"/>
    </row>
    <row r="54" spans="1:17">
      <c r="A54" s="153" t="s">
        <v>65</v>
      </c>
      <c r="B54" s="189">
        <v>190</v>
      </c>
      <c r="C54" s="189">
        <v>159</v>
      </c>
      <c r="D54" s="234">
        <f t="shared" ref="D54:D70" si="4">B54/C54%</f>
        <v>119.49685534591194</v>
      </c>
      <c r="E54" s="187" t="s">
        <v>147</v>
      </c>
      <c r="F54" s="187" t="s">
        <v>147</v>
      </c>
      <c r="G54" s="234" t="s">
        <v>147</v>
      </c>
      <c r="H54" s="166"/>
      <c r="O54" s="187"/>
      <c r="P54" s="187"/>
      <c r="Q54" s="187"/>
    </row>
    <row r="55" spans="1:17">
      <c r="A55" s="153" t="s">
        <v>66</v>
      </c>
      <c r="B55" s="189">
        <v>963</v>
      </c>
      <c r="C55" s="189">
        <v>1594</v>
      </c>
      <c r="D55" s="234">
        <f t="shared" si="4"/>
        <v>60.414052697616064</v>
      </c>
      <c r="E55" s="187">
        <v>2</v>
      </c>
      <c r="F55" s="187" t="s">
        <v>147</v>
      </c>
      <c r="G55" s="234" t="s">
        <v>147</v>
      </c>
      <c r="H55" s="166"/>
      <c r="O55" s="187"/>
      <c r="P55" s="187"/>
      <c r="Q55" s="187"/>
    </row>
    <row r="56" spans="1:17">
      <c r="A56" s="153" t="s">
        <v>67</v>
      </c>
      <c r="B56" s="189">
        <v>363</v>
      </c>
      <c r="C56" s="189">
        <v>2111</v>
      </c>
      <c r="D56" s="234">
        <f t="shared" si="4"/>
        <v>17.195641875888207</v>
      </c>
      <c r="E56" s="187" t="s">
        <v>147</v>
      </c>
      <c r="F56" s="189">
        <v>5</v>
      </c>
      <c r="G56" s="234" t="s">
        <v>147</v>
      </c>
      <c r="H56" s="166"/>
      <c r="O56" s="187"/>
      <c r="P56" s="187"/>
      <c r="Q56" s="186"/>
    </row>
    <row r="57" spans="1:17">
      <c r="A57" s="153" t="s">
        <v>68</v>
      </c>
      <c r="B57" s="189">
        <v>331</v>
      </c>
      <c r="C57" s="189">
        <v>612</v>
      </c>
      <c r="D57" s="234">
        <f t="shared" si="4"/>
        <v>54.084967320261434</v>
      </c>
      <c r="E57" s="189">
        <v>90</v>
      </c>
      <c r="F57" s="189">
        <v>43</v>
      </c>
      <c r="G57" s="234">
        <f t="shared" ref="G57:G68" si="5">E57/F57%</f>
        <v>209.30232558139537</v>
      </c>
      <c r="H57" s="165"/>
      <c r="O57" s="189"/>
      <c r="P57" s="186"/>
      <c r="Q57" s="186"/>
    </row>
    <row r="58" spans="1:17">
      <c r="A58" s="153" t="s">
        <v>69</v>
      </c>
      <c r="B58" s="189">
        <v>56</v>
      </c>
      <c r="C58" s="189">
        <v>235</v>
      </c>
      <c r="D58" s="234">
        <f t="shared" si="4"/>
        <v>23.829787234042552</v>
      </c>
      <c r="E58" s="189">
        <v>170</v>
      </c>
      <c r="F58" s="189">
        <v>193</v>
      </c>
      <c r="G58" s="234">
        <f t="shared" si="5"/>
        <v>88.082901554404145</v>
      </c>
      <c r="H58" s="165"/>
      <c r="O58" s="189"/>
      <c r="P58" s="186"/>
      <c r="Q58" s="186"/>
    </row>
    <row r="59" spans="1:17">
      <c r="A59" s="153" t="s">
        <v>70</v>
      </c>
      <c r="B59" s="189">
        <v>148</v>
      </c>
      <c r="C59" s="189">
        <v>237</v>
      </c>
      <c r="D59" s="234">
        <f t="shared" si="4"/>
        <v>62.447257383966239</v>
      </c>
      <c r="E59" s="187" t="s">
        <v>147</v>
      </c>
      <c r="F59" s="187" t="s">
        <v>147</v>
      </c>
      <c r="G59" s="234" t="s">
        <v>147</v>
      </c>
      <c r="H59" s="166"/>
      <c r="O59" s="187"/>
      <c r="P59" s="187"/>
      <c r="Q59" s="187"/>
    </row>
    <row r="60" spans="1:17">
      <c r="A60" s="188" t="s">
        <v>71</v>
      </c>
      <c r="B60" s="189">
        <v>36</v>
      </c>
      <c r="C60" s="189">
        <v>19</v>
      </c>
      <c r="D60" s="234">
        <f t="shared" si="4"/>
        <v>189.4736842105263</v>
      </c>
      <c r="E60" s="187" t="s">
        <v>147</v>
      </c>
      <c r="F60" s="187">
        <v>1</v>
      </c>
      <c r="G60" s="234" t="s">
        <v>147</v>
      </c>
      <c r="H60" s="166"/>
      <c r="I60" s="189"/>
      <c r="J60" s="189"/>
      <c r="K60" s="186"/>
      <c r="L60" s="187"/>
      <c r="M60" s="187"/>
      <c r="N60" s="187"/>
      <c r="O60" s="187"/>
      <c r="P60" s="187"/>
      <c r="Q60" s="187"/>
    </row>
    <row r="61" spans="1:17">
      <c r="A61" s="153" t="s">
        <v>72</v>
      </c>
      <c r="B61" s="189">
        <v>311</v>
      </c>
      <c r="C61" s="189">
        <v>324</v>
      </c>
      <c r="D61" s="234">
        <f t="shared" si="4"/>
        <v>95.987654320987644</v>
      </c>
      <c r="E61" s="189">
        <v>22</v>
      </c>
      <c r="F61" s="187">
        <v>27</v>
      </c>
      <c r="G61" s="234">
        <f t="shared" si="5"/>
        <v>81.481481481481481</v>
      </c>
      <c r="H61" s="166"/>
      <c r="O61" s="189"/>
      <c r="P61" s="186"/>
      <c r="Q61" s="186"/>
    </row>
    <row r="62" spans="1:17" ht="13.5" customHeight="1">
      <c r="A62" s="153" t="s">
        <v>73</v>
      </c>
      <c r="B62" s="189">
        <v>386</v>
      </c>
      <c r="C62" s="189">
        <v>887</v>
      </c>
      <c r="D62" s="234">
        <f t="shared" si="4"/>
        <v>43.517474633596393</v>
      </c>
      <c r="E62" s="187" t="s">
        <v>147</v>
      </c>
      <c r="F62" s="187" t="s">
        <v>147</v>
      </c>
      <c r="G62" s="234" t="s">
        <v>147</v>
      </c>
      <c r="H62" s="166"/>
      <c r="O62" s="189"/>
      <c r="P62" s="186"/>
      <c r="Q62" s="186"/>
    </row>
    <row r="63" spans="1:17">
      <c r="A63" s="153" t="s">
        <v>74</v>
      </c>
      <c r="B63" s="189">
        <v>561</v>
      </c>
      <c r="C63" s="189">
        <v>1835</v>
      </c>
      <c r="D63" s="234">
        <f t="shared" si="4"/>
        <v>30.572207084468662</v>
      </c>
      <c r="E63" s="187" t="s">
        <v>147</v>
      </c>
      <c r="F63" s="187">
        <v>2</v>
      </c>
      <c r="G63" s="234" t="s">
        <v>147</v>
      </c>
      <c r="H63" s="166"/>
      <c r="O63" s="187"/>
      <c r="P63" s="187"/>
      <c r="Q63" s="187"/>
    </row>
    <row r="64" spans="1:17">
      <c r="A64" s="153" t="s">
        <v>75</v>
      </c>
      <c r="B64" s="189">
        <v>20</v>
      </c>
      <c r="C64" s="189">
        <v>38</v>
      </c>
      <c r="D64" s="234">
        <f t="shared" si="4"/>
        <v>52.631578947368418</v>
      </c>
      <c r="E64" s="187">
        <v>1</v>
      </c>
      <c r="F64" s="187" t="s">
        <v>147</v>
      </c>
      <c r="G64" s="234" t="s">
        <v>147</v>
      </c>
      <c r="H64" s="166"/>
      <c r="O64" s="189"/>
      <c r="P64" s="186"/>
      <c r="Q64" s="186"/>
    </row>
    <row r="65" spans="1:17">
      <c r="A65" s="153" t="s">
        <v>76</v>
      </c>
      <c r="B65" s="189">
        <v>26</v>
      </c>
      <c r="C65" s="189">
        <v>265</v>
      </c>
      <c r="D65" s="234">
        <f t="shared" si="4"/>
        <v>9.8113207547169807</v>
      </c>
      <c r="E65" s="189">
        <v>13</v>
      </c>
      <c r="F65" s="189">
        <v>153</v>
      </c>
      <c r="G65" s="234">
        <f t="shared" si="5"/>
        <v>8.4967320261437909</v>
      </c>
      <c r="H65" s="165"/>
      <c r="O65" s="189"/>
      <c r="P65" s="187"/>
      <c r="Q65" s="187"/>
    </row>
    <row r="66" spans="1:17">
      <c r="A66" s="153" t="s">
        <v>77</v>
      </c>
      <c r="B66" s="189">
        <v>170</v>
      </c>
      <c r="C66" s="189">
        <v>223</v>
      </c>
      <c r="D66" s="234">
        <f t="shared" si="4"/>
        <v>76.233183856502237</v>
      </c>
      <c r="E66" s="187" t="s">
        <v>147</v>
      </c>
      <c r="F66" s="187" t="s">
        <v>147</v>
      </c>
      <c r="G66" s="234" t="s">
        <v>147</v>
      </c>
      <c r="H66" s="165"/>
      <c r="O66" s="189"/>
      <c r="P66" s="186"/>
      <c r="Q66" s="186"/>
    </row>
    <row r="67" spans="1:17">
      <c r="A67" s="153" t="s">
        <v>78</v>
      </c>
      <c r="B67" s="189">
        <v>298</v>
      </c>
      <c r="C67" s="189">
        <v>560</v>
      </c>
      <c r="D67" s="234">
        <f t="shared" si="4"/>
        <v>53.214285714285715</v>
      </c>
      <c r="E67" s="187" t="s">
        <v>147</v>
      </c>
      <c r="F67" s="187" t="s">
        <v>147</v>
      </c>
      <c r="G67" s="234" t="s">
        <v>147</v>
      </c>
      <c r="H67" s="166"/>
      <c r="O67" s="187"/>
      <c r="P67" s="187"/>
      <c r="Q67" s="187"/>
    </row>
    <row r="68" spans="1:17">
      <c r="A68" s="153" t="s">
        <v>116</v>
      </c>
      <c r="B68" s="189">
        <v>37</v>
      </c>
      <c r="C68" s="189">
        <v>71</v>
      </c>
      <c r="D68" s="234">
        <f t="shared" si="4"/>
        <v>52.112676056338032</v>
      </c>
      <c r="E68" s="189">
        <v>22</v>
      </c>
      <c r="F68" s="189">
        <v>26</v>
      </c>
      <c r="G68" s="234">
        <f t="shared" si="5"/>
        <v>84.615384615384613</v>
      </c>
      <c r="H68" s="166"/>
      <c r="O68" s="187"/>
      <c r="P68" s="187"/>
      <c r="Q68" s="187"/>
    </row>
    <row r="69" spans="1:17">
      <c r="A69" s="156" t="s">
        <v>80</v>
      </c>
      <c r="B69" s="189">
        <v>149</v>
      </c>
      <c r="C69" s="189">
        <v>675</v>
      </c>
      <c r="D69" s="234">
        <f t="shared" si="4"/>
        <v>22.074074074074073</v>
      </c>
      <c r="E69" s="187" t="s">
        <v>147</v>
      </c>
      <c r="F69" s="187">
        <v>1</v>
      </c>
      <c r="G69" s="234" t="s">
        <v>147</v>
      </c>
      <c r="H69" s="165"/>
      <c r="O69" s="189"/>
      <c r="P69" s="186"/>
      <c r="Q69" s="186"/>
    </row>
    <row r="70" spans="1:17">
      <c r="A70" s="156" t="s">
        <v>81</v>
      </c>
      <c r="B70" s="225">
        <v>120</v>
      </c>
      <c r="C70" s="225">
        <v>211</v>
      </c>
      <c r="D70" s="234">
        <f t="shared" si="4"/>
        <v>56.872037914691944</v>
      </c>
      <c r="E70" s="227" t="s">
        <v>147</v>
      </c>
      <c r="F70" s="227" t="s">
        <v>147</v>
      </c>
      <c r="G70" s="234" t="s">
        <v>147</v>
      </c>
      <c r="H70" s="166"/>
      <c r="O70" s="187"/>
      <c r="P70" s="187"/>
      <c r="Q70" s="186"/>
    </row>
    <row r="71" spans="1:17">
      <c r="A71" s="155" t="s">
        <v>82</v>
      </c>
      <c r="B71" s="220" t="s">
        <v>147</v>
      </c>
      <c r="C71" s="226">
        <v>1</v>
      </c>
      <c r="D71" s="237" t="s">
        <v>147</v>
      </c>
      <c r="E71" s="220" t="s">
        <v>147</v>
      </c>
      <c r="F71" s="220" t="s">
        <v>147</v>
      </c>
      <c r="G71" s="237" t="s">
        <v>147</v>
      </c>
    </row>
  </sheetData>
  <mergeCells count="18">
    <mergeCell ref="B50:D50"/>
    <mergeCell ref="E50:G50"/>
    <mergeCell ref="E51:G51"/>
    <mergeCell ref="A50:A52"/>
    <mergeCell ref="B51:D51"/>
    <mergeCell ref="F27:G27"/>
    <mergeCell ref="F49:G49"/>
    <mergeCell ref="A28:A30"/>
    <mergeCell ref="B29:D29"/>
    <mergeCell ref="B28:D28"/>
    <mergeCell ref="E28:G28"/>
    <mergeCell ref="E29:G29"/>
    <mergeCell ref="A1:G1"/>
    <mergeCell ref="A3:A5"/>
    <mergeCell ref="B4:D4"/>
    <mergeCell ref="B3:D3"/>
    <mergeCell ref="E3:G3"/>
    <mergeCell ref="E4:G4"/>
  </mergeCells>
  <pageMargins left="0.78740157480314965" right="0.59055118110236227" top="0.59055118110236227" bottom="0.59055118110236227" header="0" footer="0.39370078740157483"/>
  <pageSetup paperSize="9" firstPageNumber="38" orientation="landscape" useFirstPageNumber="1" r:id="rId1"/>
  <headerFooter alignWithMargins="0">
    <oddFooter>&amp;R&amp;"-,полужирный"&amp;8&amp;P</oddFooter>
  </headerFooter>
  <rowBreaks count="2" manualBreakCount="2">
    <brk id="26" max="16383" man="1"/>
    <brk id="48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21"/>
  <sheetViews>
    <sheetView zoomScale="85" zoomScaleNormal="85" workbookViewId="0"/>
  </sheetViews>
  <sheetFormatPr defaultRowHeight="12.75"/>
  <cols>
    <col min="1" max="1" width="4.42578125" style="30" customWidth="1"/>
    <col min="2" max="2" width="53.42578125" style="30" customWidth="1"/>
    <col min="3" max="4" width="9.140625" style="30"/>
    <col min="5" max="5" width="12.7109375" style="30" customWidth="1"/>
    <col min="6" max="254" width="9.140625" style="30"/>
    <col min="255" max="255" width="4.42578125" style="30" customWidth="1"/>
    <col min="256" max="256" width="53.42578125" style="30" customWidth="1"/>
    <col min="257" max="510" width="9.140625" style="30"/>
    <col min="511" max="511" width="4.42578125" style="30" customWidth="1"/>
    <col min="512" max="512" width="53.42578125" style="30" customWidth="1"/>
    <col min="513" max="766" width="9.140625" style="30"/>
    <col min="767" max="767" width="4.42578125" style="30" customWidth="1"/>
    <col min="768" max="768" width="53.42578125" style="30" customWidth="1"/>
    <col min="769" max="1022" width="9.140625" style="30"/>
    <col min="1023" max="1023" width="4.42578125" style="30" customWidth="1"/>
    <col min="1024" max="1024" width="53.42578125" style="30" customWidth="1"/>
    <col min="1025" max="1278" width="9.140625" style="30"/>
    <col min="1279" max="1279" width="4.42578125" style="30" customWidth="1"/>
    <col min="1280" max="1280" width="53.42578125" style="30" customWidth="1"/>
    <col min="1281" max="1534" width="9.140625" style="30"/>
    <col min="1535" max="1535" width="4.42578125" style="30" customWidth="1"/>
    <col min="1536" max="1536" width="53.42578125" style="30" customWidth="1"/>
    <col min="1537" max="1790" width="9.140625" style="30"/>
    <col min="1791" max="1791" width="4.42578125" style="30" customWidth="1"/>
    <col min="1792" max="1792" width="53.42578125" style="30" customWidth="1"/>
    <col min="1793" max="2046" width="9.140625" style="30"/>
    <col min="2047" max="2047" width="4.42578125" style="30" customWidth="1"/>
    <col min="2048" max="2048" width="53.42578125" style="30" customWidth="1"/>
    <col min="2049" max="2302" width="9.140625" style="30"/>
    <col min="2303" max="2303" width="4.42578125" style="30" customWidth="1"/>
    <col min="2304" max="2304" width="53.42578125" style="30" customWidth="1"/>
    <col min="2305" max="2558" width="9.140625" style="30"/>
    <col min="2559" max="2559" width="4.42578125" style="30" customWidth="1"/>
    <col min="2560" max="2560" width="53.42578125" style="30" customWidth="1"/>
    <col min="2561" max="2814" width="9.140625" style="30"/>
    <col min="2815" max="2815" width="4.42578125" style="30" customWidth="1"/>
    <col min="2816" max="2816" width="53.42578125" style="30" customWidth="1"/>
    <col min="2817" max="3070" width="9.140625" style="30"/>
    <col min="3071" max="3071" width="4.42578125" style="30" customWidth="1"/>
    <col min="3072" max="3072" width="53.42578125" style="30" customWidth="1"/>
    <col min="3073" max="3326" width="9.140625" style="30"/>
    <col min="3327" max="3327" width="4.42578125" style="30" customWidth="1"/>
    <col min="3328" max="3328" width="53.42578125" style="30" customWidth="1"/>
    <col min="3329" max="3582" width="9.140625" style="30"/>
    <col min="3583" max="3583" width="4.42578125" style="30" customWidth="1"/>
    <col min="3584" max="3584" width="53.42578125" style="30" customWidth="1"/>
    <col min="3585" max="3838" width="9.140625" style="30"/>
    <col min="3839" max="3839" width="4.42578125" style="30" customWidth="1"/>
    <col min="3840" max="3840" width="53.42578125" style="30" customWidth="1"/>
    <col min="3841" max="4094" width="9.140625" style="30"/>
    <col min="4095" max="4095" width="4.42578125" style="30" customWidth="1"/>
    <col min="4096" max="4096" width="53.42578125" style="30" customWidth="1"/>
    <col min="4097" max="4350" width="9.140625" style="30"/>
    <col min="4351" max="4351" width="4.42578125" style="30" customWidth="1"/>
    <col min="4352" max="4352" width="53.42578125" style="30" customWidth="1"/>
    <col min="4353" max="4606" width="9.140625" style="30"/>
    <col min="4607" max="4607" width="4.42578125" style="30" customWidth="1"/>
    <col min="4608" max="4608" width="53.42578125" style="30" customWidth="1"/>
    <col min="4609" max="4862" width="9.140625" style="30"/>
    <col min="4863" max="4863" width="4.42578125" style="30" customWidth="1"/>
    <col min="4864" max="4864" width="53.42578125" style="30" customWidth="1"/>
    <col min="4865" max="5118" width="9.140625" style="30"/>
    <col min="5119" max="5119" width="4.42578125" style="30" customWidth="1"/>
    <col min="5120" max="5120" width="53.42578125" style="30" customWidth="1"/>
    <col min="5121" max="5374" width="9.140625" style="30"/>
    <col min="5375" max="5375" width="4.42578125" style="30" customWidth="1"/>
    <col min="5376" max="5376" width="53.42578125" style="30" customWidth="1"/>
    <col min="5377" max="5630" width="9.140625" style="30"/>
    <col min="5631" max="5631" width="4.42578125" style="30" customWidth="1"/>
    <col min="5632" max="5632" width="53.42578125" style="30" customWidth="1"/>
    <col min="5633" max="5886" width="9.140625" style="30"/>
    <col min="5887" max="5887" width="4.42578125" style="30" customWidth="1"/>
    <col min="5888" max="5888" width="53.42578125" style="30" customWidth="1"/>
    <col min="5889" max="6142" width="9.140625" style="30"/>
    <col min="6143" max="6143" width="4.42578125" style="30" customWidth="1"/>
    <col min="6144" max="6144" width="53.42578125" style="30" customWidth="1"/>
    <col min="6145" max="6398" width="9.140625" style="30"/>
    <col min="6399" max="6399" width="4.42578125" style="30" customWidth="1"/>
    <col min="6400" max="6400" width="53.42578125" style="30" customWidth="1"/>
    <col min="6401" max="6654" width="9.140625" style="30"/>
    <col min="6655" max="6655" width="4.42578125" style="30" customWidth="1"/>
    <col min="6656" max="6656" width="53.42578125" style="30" customWidth="1"/>
    <col min="6657" max="6910" width="9.140625" style="30"/>
    <col min="6911" max="6911" width="4.42578125" style="30" customWidth="1"/>
    <col min="6912" max="6912" width="53.42578125" style="30" customWidth="1"/>
    <col min="6913" max="7166" width="9.140625" style="30"/>
    <col min="7167" max="7167" width="4.42578125" style="30" customWidth="1"/>
    <col min="7168" max="7168" width="53.42578125" style="30" customWidth="1"/>
    <col min="7169" max="7422" width="9.140625" style="30"/>
    <col min="7423" max="7423" width="4.42578125" style="30" customWidth="1"/>
    <col min="7424" max="7424" width="53.42578125" style="30" customWidth="1"/>
    <col min="7425" max="7678" width="9.140625" style="30"/>
    <col min="7679" max="7679" width="4.42578125" style="30" customWidth="1"/>
    <col min="7680" max="7680" width="53.42578125" style="30" customWidth="1"/>
    <col min="7681" max="7934" width="9.140625" style="30"/>
    <col min="7935" max="7935" width="4.42578125" style="30" customWidth="1"/>
    <col min="7936" max="7936" width="53.42578125" style="30" customWidth="1"/>
    <col min="7937" max="8190" width="9.140625" style="30"/>
    <col min="8191" max="8191" width="4.42578125" style="30" customWidth="1"/>
    <col min="8192" max="8192" width="53.42578125" style="30" customWidth="1"/>
    <col min="8193" max="8446" width="9.140625" style="30"/>
    <col min="8447" max="8447" width="4.42578125" style="30" customWidth="1"/>
    <col min="8448" max="8448" width="53.42578125" style="30" customWidth="1"/>
    <col min="8449" max="8702" width="9.140625" style="30"/>
    <col min="8703" max="8703" width="4.42578125" style="30" customWidth="1"/>
    <col min="8704" max="8704" width="53.42578125" style="30" customWidth="1"/>
    <col min="8705" max="8958" width="9.140625" style="30"/>
    <col min="8959" max="8959" width="4.42578125" style="30" customWidth="1"/>
    <col min="8960" max="8960" width="53.42578125" style="30" customWidth="1"/>
    <col min="8961" max="9214" width="9.140625" style="30"/>
    <col min="9215" max="9215" width="4.42578125" style="30" customWidth="1"/>
    <col min="9216" max="9216" width="53.42578125" style="30" customWidth="1"/>
    <col min="9217" max="9470" width="9.140625" style="30"/>
    <col min="9471" max="9471" width="4.42578125" style="30" customWidth="1"/>
    <col min="9472" max="9472" width="53.42578125" style="30" customWidth="1"/>
    <col min="9473" max="9726" width="9.140625" style="30"/>
    <col min="9727" max="9727" width="4.42578125" style="30" customWidth="1"/>
    <col min="9728" max="9728" width="53.42578125" style="30" customWidth="1"/>
    <col min="9729" max="9982" width="9.140625" style="30"/>
    <col min="9983" max="9983" width="4.42578125" style="30" customWidth="1"/>
    <col min="9984" max="9984" width="53.42578125" style="30" customWidth="1"/>
    <col min="9985" max="10238" width="9.140625" style="30"/>
    <col min="10239" max="10239" width="4.42578125" style="30" customWidth="1"/>
    <col min="10240" max="10240" width="53.42578125" style="30" customWidth="1"/>
    <col min="10241" max="10494" width="9.140625" style="30"/>
    <col min="10495" max="10495" width="4.42578125" style="30" customWidth="1"/>
    <col min="10496" max="10496" width="53.42578125" style="30" customWidth="1"/>
    <col min="10497" max="10750" width="9.140625" style="30"/>
    <col min="10751" max="10751" width="4.42578125" style="30" customWidth="1"/>
    <col min="10752" max="10752" width="53.42578125" style="30" customWidth="1"/>
    <col min="10753" max="11006" width="9.140625" style="30"/>
    <col min="11007" max="11007" width="4.42578125" style="30" customWidth="1"/>
    <col min="11008" max="11008" width="53.42578125" style="30" customWidth="1"/>
    <col min="11009" max="11262" width="9.140625" style="30"/>
    <col min="11263" max="11263" width="4.42578125" style="30" customWidth="1"/>
    <col min="11264" max="11264" width="53.42578125" style="30" customWidth="1"/>
    <col min="11265" max="11518" width="9.140625" style="30"/>
    <col min="11519" max="11519" width="4.42578125" style="30" customWidth="1"/>
    <col min="11520" max="11520" width="53.42578125" style="30" customWidth="1"/>
    <col min="11521" max="11774" width="9.140625" style="30"/>
    <col min="11775" max="11775" width="4.42578125" style="30" customWidth="1"/>
    <col min="11776" max="11776" width="53.42578125" style="30" customWidth="1"/>
    <col min="11777" max="12030" width="9.140625" style="30"/>
    <col min="12031" max="12031" width="4.42578125" style="30" customWidth="1"/>
    <col min="12032" max="12032" width="53.42578125" style="30" customWidth="1"/>
    <col min="12033" max="12286" width="9.140625" style="30"/>
    <col min="12287" max="12287" width="4.42578125" style="30" customWidth="1"/>
    <col min="12288" max="12288" width="53.42578125" style="30" customWidth="1"/>
    <col min="12289" max="12542" width="9.140625" style="30"/>
    <col min="12543" max="12543" width="4.42578125" style="30" customWidth="1"/>
    <col min="12544" max="12544" width="53.42578125" style="30" customWidth="1"/>
    <col min="12545" max="12798" width="9.140625" style="30"/>
    <col min="12799" max="12799" width="4.42578125" style="30" customWidth="1"/>
    <col min="12800" max="12800" width="53.42578125" style="30" customWidth="1"/>
    <col min="12801" max="13054" width="9.140625" style="30"/>
    <col min="13055" max="13055" width="4.42578125" style="30" customWidth="1"/>
    <col min="13056" max="13056" width="53.42578125" style="30" customWidth="1"/>
    <col min="13057" max="13310" width="9.140625" style="30"/>
    <col min="13311" max="13311" width="4.42578125" style="30" customWidth="1"/>
    <col min="13312" max="13312" width="53.42578125" style="30" customWidth="1"/>
    <col min="13313" max="13566" width="9.140625" style="30"/>
    <col min="13567" max="13567" width="4.42578125" style="30" customWidth="1"/>
    <col min="13568" max="13568" width="53.42578125" style="30" customWidth="1"/>
    <col min="13569" max="13822" width="9.140625" style="30"/>
    <col min="13823" max="13823" width="4.42578125" style="30" customWidth="1"/>
    <col min="13824" max="13824" width="53.42578125" style="30" customWidth="1"/>
    <col min="13825" max="14078" width="9.140625" style="30"/>
    <col min="14079" max="14079" width="4.42578125" style="30" customWidth="1"/>
    <col min="14080" max="14080" width="53.42578125" style="30" customWidth="1"/>
    <col min="14081" max="14334" width="9.140625" style="30"/>
    <col min="14335" max="14335" width="4.42578125" style="30" customWidth="1"/>
    <col min="14336" max="14336" width="53.42578125" style="30" customWidth="1"/>
    <col min="14337" max="14590" width="9.140625" style="30"/>
    <col min="14591" max="14591" width="4.42578125" style="30" customWidth="1"/>
    <col min="14592" max="14592" width="53.42578125" style="30" customWidth="1"/>
    <col min="14593" max="14846" width="9.140625" style="30"/>
    <col min="14847" max="14847" width="4.42578125" style="30" customWidth="1"/>
    <col min="14848" max="14848" width="53.42578125" style="30" customWidth="1"/>
    <col min="14849" max="15102" width="9.140625" style="30"/>
    <col min="15103" max="15103" width="4.42578125" style="30" customWidth="1"/>
    <col min="15104" max="15104" width="53.42578125" style="30" customWidth="1"/>
    <col min="15105" max="15358" width="9.140625" style="30"/>
    <col min="15359" max="15359" width="4.42578125" style="30" customWidth="1"/>
    <col min="15360" max="15360" width="53.42578125" style="30" customWidth="1"/>
    <col min="15361" max="15614" width="9.140625" style="30"/>
    <col min="15615" max="15615" width="4.42578125" style="30" customWidth="1"/>
    <col min="15616" max="15616" width="53.42578125" style="30" customWidth="1"/>
    <col min="15617" max="15870" width="9.140625" style="30"/>
    <col min="15871" max="15871" width="4.42578125" style="30" customWidth="1"/>
    <col min="15872" max="15872" width="53.42578125" style="30" customWidth="1"/>
    <col min="15873" max="16126" width="9.140625" style="30"/>
    <col min="16127" max="16127" width="4.42578125" style="30" customWidth="1"/>
    <col min="16128" max="16128" width="53.42578125" style="30" customWidth="1"/>
    <col min="16129" max="16384" width="9.140625" style="30"/>
  </cols>
  <sheetData>
    <row r="6" spans="2:2">
      <c r="B6" s="31"/>
    </row>
    <row r="7" spans="2:2">
      <c r="B7" s="31"/>
    </row>
    <row r="9" spans="2:2">
      <c r="B9" s="32" t="s">
        <v>2</v>
      </c>
    </row>
    <row r="10" spans="2:2">
      <c r="B10" s="32" t="s">
        <v>3</v>
      </c>
    </row>
    <row r="11" spans="2:2">
      <c r="B11" s="32" t="s">
        <v>4</v>
      </c>
    </row>
    <row r="12" spans="2:2">
      <c r="B12" s="32" t="s">
        <v>5</v>
      </c>
    </row>
    <row r="13" spans="2:2">
      <c r="B13" s="32" t="s">
        <v>6</v>
      </c>
    </row>
    <row r="14" spans="2:2" ht="40.5" customHeight="1">
      <c r="B14" s="33" t="s">
        <v>7</v>
      </c>
    </row>
    <row r="21" spans="2:5">
      <c r="B21" s="399" t="s">
        <v>121</v>
      </c>
      <c r="C21" s="399"/>
      <c r="D21" s="399"/>
      <c r="E21" s="399"/>
    </row>
  </sheetData>
  <mergeCells count="1">
    <mergeCell ref="B21:E2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6"/>
  <sheetViews>
    <sheetView workbookViewId="0">
      <selection activeCell="A25" sqref="A25"/>
    </sheetView>
  </sheetViews>
  <sheetFormatPr defaultRowHeight="14.25"/>
  <cols>
    <col min="1" max="1" width="20.28515625" style="182" customWidth="1"/>
    <col min="2" max="2" width="18.28515625" style="182" customWidth="1"/>
    <col min="3" max="3" width="14.140625" style="182" customWidth="1"/>
    <col min="4" max="4" width="11.5703125" style="182" customWidth="1"/>
    <col min="5" max="5" width="10.140625" style="182" customWidth="1"/>
    <col min="6" max="6" width="10.42578125" style="182" customWidth="1"/>
    <col min="7" max="7" width="9.85546875" style="182" customWidth="1"/>
    <col min="8" max="9" width="10.5703125" style="182" customWidth="1"/>
    <col min="10" max="10" width="9.140625" style="182" customWidth="1"/>
    <col min="11" max="11" width="10.7109375" style="182" customWidth="1"/>
    <col min="12" max="256" width="9.140625" style="182"/>
    <col min="257" max="257" width="20.28515625" style="182" customWidth="1"/>
    <col min="258" max="258" width="18.28515625" style="182" customWidth="1"/>
    <col min="259" max="259" width="14.140625" style="182" customWidth="1"/>
    <col min="260" max="260" width="11.5703125" style="182" customWidth="1"/>
    <col min="261" max="261" width="10.140625" style="182" customWidth="1"/>
    <col min="262" max="262" width="10.42578125" style="182" customWidth="1"/>
    <col min="263" max="263" width="9.85546875" style="182" customWidth="1"/>
    <col min="264" max="265" width="10.5703125" style="182" customWidth="1"/>
    <col min="266" max="266" width="9.140625" style="182" customWidth="1"/>
    <col min="267" max="267" width="10.7109375" style="182" customWidth="1"/>
    <col min="268" max="512" width="9.140625" style="182"/>
    <col min="513" max="513" width="20.28515625" style="182" customWidth="1"/>
    <col min="514" max="514" width="18.28515625" style="182" customWidth="1"/>
    <col min="515" max="515" width="14.140625" style="182" customWidth="1"/>
    <col min="516" max="516" width="11.5703125" style="182" customWidth="1"/>
    <col min="517" max="517" width="10.140625" style="182" customWidth="1"/>
    <col min="518" max="518" width="10.42578125" style="182" customWidth="1"/>
    <col min="519" max="519" width="9.85546875" style="182" customWidth="1"/>
    <col min="520" max="521" width="10.5703125" style="182" customWidth="1"/>
    <col min="522" max="522" width="9.140625" style="182" customWidth="1"/>
    <col min="523" max="523" width="10.7109375" style="182" customWidth="1"/>
    <col min="524" max="768" width="9.140625" style="182"/>
    <col min="769" max="769" width="20.28515625" style="182" customWidth="1"/>
    <col min="770" max="770" width="18.28515625" style="182" customWidth="1"/>
    <col min="771" max="771" width="14.140625" style="182" customWidth="1"/>
    <col min="772" max="772" width="11.5703125" style="182" customWidth="1"/>
    <col min="773" max="773" width="10.140625" style="182" customWidth="1"/>
    <col min="774" max="774" width="10.42578125" style="182" customWidth="1"/>
    <col min="775" max="775" width="9.85546875" style="182" customWidth="1"/>
    <col min="776" max="777" width="10.5703125" style="182" customWidth="1"/>
    <col min="778" max="778" width="9.140625" style="182" customWidth="1"/>
    <col min="779" max="779" width="10.7109375" style="182" customWidth="1"/>
    <col min="780" max="1024" width="9.140625" style="182"/>
    <col min="1025" max="1025" width="20.28515625" style="182" customWidth="1"/>
    <col min="1026" max="1026" width="18.28515625" style="182" customWidth="1"/>
    <col min="1027" max="1027" width="14.140625" style="182" customWidth="1"/>
    <col min="1028" max="1028" width="11.5703125" style="182" customWidth="1"/>
    <col min="1029" max="1029" width="10.140625" style="182" customWidth="1"/>
    <col min="1030" max="1030" width="10.42578125" style="182" customWidth="1"/>
    <col min="1031" max="1031" width="9.85546875" style="182" customWidth="1"/>
    <col min="1032" max="1033" width="10.5703125" style="182" customWidth="1"/>
    <col min="1034" max="1034" width="9.140625" style="182" customWidth="1"/>
    <col min="1035" max="1035" width="10.7109375" style="182" customWidth="1"/>
    <col min="1036" max="1280" width="9.140625" style="182"/>
    <col min="1281" max="1281" width="20.28515625" style="182" customWidth="1"/>
    <col min="1282" max="1282" width="18.28515625" style="182" customWidth="1"/>
    <col min="1283" max="1283" width="14.140625" style="182" customWidth="1"/>
    <col min="1284" max="1284" width="11.5703125" style="182" customWidth="1"/>
    <col min="1285" max="1285" width="10.140625" style="182" customWidth="1"/>
    <col min="1286" max="1286" width="10.42578125" style="182" customWidth="1"/>
    <col min="1287" max="1287" width="9.85546875" style="182" customWidth="1"/>
    <col min="1288" max="1289" width="10.5703125" style="182" customWidth="1"/>
    <col min="1290" max="1290" width="9.140625" style="182" customWidth="1"/>
    <col min="1291" max="1291" width="10.7109375" style="182" customWidth="1"/>
    <col min="1292" max="1536" width="9.140625" style="182"/>
    <col min="1537" max="1537" width="20.28515625" style="182" customWidth="1"/>
    <col min="1538" max="1538" width="18.28515625" style="182" customWidth="1"/>
    <col min="1539" max="1539" width="14.140625" style="182" customWidth="1"/>
    <col min="1540" max="1540" width="11.5703125" style="182" customWidth="1"/>
    <col min="1541" max="1541" width="10.140625" style="182" customWidth="1"/>
    <col min="1542" max="1542" width="10.42578125" style="182" customWidth="1"/>
    <col min="1543" max="1543" width="9.85546875" style="182" customWidth="1"/>
    <col min="1544" max="1545" width="10.5703125" style="182" customWidth="1"/>
    <col min="1546" max="1546" width="9.140625" style="182" customWidth="1"/>
    <col min="1547" max="1547" width="10.7109375" style="182" customWidth="1"/>
    <col min="1548" max="1792" width="9.140625" style="182"/>
    <col min="1793" max="1793" width="20.28515625" style="182" customWidth="1"/>
    <col min="1794" max="1794" width="18.28515625" style="182" customWidth="1"/>
    <col min="1795" max="1795" width="14.140625" style="182" customWidth="1"/>
    <col min="1796" max="1796" width="11.5703125" style="182" customWidth="1"/>
    <col min="1797" max="1797" width="10.140625" style="182" customWidth="1"/>
    <col min="1798" max="1798" width="10.42578125" style="182" customWidth="1"/>
    <col min="1799" max="1799" width="9.85546875" style="182" customWidth="1"/>
    <col min="1800" max="1801" width="10.5703125" style="182" customWidth="1"/>
    <col min="1802" max="1802" width="9.140625" style="182" customWidth="1"/>
    <col min="1803" max="1803" width="10.7109375" style="182" customWidth="1"/>
    <col min="1804" max="2048" width="9.140625" style="182"/>
    <col min="2049" max="2049" width="20.28515625" style="182" customWidth="1"/>
    <col min="2050" max="2050" width="18.28515625" style="182" customWidth="1"/>
    <col min="2051" max="2051" width="14.140625" style="182" customWidth="1"/>
    <col min="2052" max="2052" width="11.5703125" style="182" customWidth="1"/>
    <col min="2053" max="2053" width="10.140625" style="182" customWidth="1"/>
    <col min="2054" max="2054" width="10.42578125" style="182" customWidth="1"/>
    <col min="2055" max="2055" width="9.85546875" style="182" customWidth="1"/>
    <col min="2056" max="2057" width="10.5703125" style="182" customWidth="1"/>
    <col min="2058" max="2058" width="9.140625" style="182" customWidth="1"/>
    <col min="2059" max="2059" width="10.7109375" style="182" customWidth="1"/>
    <col min="2060" max="2304" width="9.140625" style="182"/>
    <col min="2305" max="2305" width="20.28515625" style="182" customWidth="1"/>
    <col min="2306" max="2306" width="18.28515625" style="182" customWidth="1"/>
    <col min="2307" max="2307" width="14.140625" style="182" customWidth="1"/>
    <col min="2308" max="2308" width="11.5703125" style="182" customWidth="1"/>
    <col min="2309" max="2309" width="10.140625" style="182" customWidth="1"/>
    <col min="2310" max="2310" width="10.42578125" style="182" customWidth="1"/>
    <col min="2311" max="2311" width="9.85546875" style="182" customWidth="1"/>
    <col min="2312" max="2313" width="10.5703125" style="182" customWidth="1"/>
    <col min="2314" max="2314" width="9.140625" style="182" customWidth="1"/>
    <col min="2315" max="2315" width="10.7109375" style="182" customWidth="1"/>
    <col min="2316" max="2560" width="9.140625" style="182"/>
    <col min="2561" max="2561" width="20.28515625" style="182" customWidth="1"/>
    <col min="2562" max="2562" width="18.28515625" style="182" customWidth="1"/>
    <col min="2563" max="2563" width="14.140625" style="182" customWidth="1"/>
    <col min="2564" max="2564" width="11.5703125" style="182" customWidth="1"/>
    <col min="2565" max="2565" width="10.140625" style="182" customWidth="1"/>
    <col min="2566" max="2566" width="10.42578125" style="182" customWidth="1"/>
    <col min="2567" max="2567" width="9.85546875" style="182" customWidth="1"/>
    <col min="2568" max="2569" width="10.5703125" style="182" customWidth="1"/>
    <col min="2570" max="2570" width="9.140625" style="182" customWidth="1"/>
    <col min="2571" max="2571" width="10.7109375" style="182" customWidth="1"/>
    <col min="2572" max="2816" width="9.140625" style="182"/>
    <col min="2817" max="2817" width="20.28515625" style="182" customWidth="1"/>
    <col min="2818" max="2818" width="18.28515625" style="182" customWidth="1"/>
    <col min="2819" max="2819" width="14.140625" style="182" customWidth="1"/>
    <col min="2820" max="2820" width="11.5703125" style="182" customWidth="1"/>
    <col min="2821" max="2821" width="10.140625" style="182" customWidth="1"/>
    <col min="2822" max="2822" width="10.42578125" style="182" customWidth="1"/>
    <col min="2823" max="2823" width="9.85546875" style="182" customWidth="1"/>
    <col min="2824" max="2825" width="10.5703125" style="182" customWidth="1"/>
    <col min="2826" max="2826" width="9.140625" style="182" customWidth="1"/>
    <col min="2827" max="2827" width="10.7109375" style="182" customWidth="1"/>
    <col min="2828" max="3072" width="9.140625" style="182"/>
    <col min="3073" max="3073" width="20.28515625" style="182" customWidth="1"/>
    <col min="3074" max="3074" width="18.28515625" style="182" customWidth="1"/>
    <col min="3075" max="3075" width="14.140625" style="182" customWidth="1"/>
    <col min="3076" max="3076" width="11.5703125" style="182" customWidth="1"/>
    <col min="3077" max="3077" width="10.140625" style="182" customWidth="1"/>
    <col min="3078" max="3078" width="10.42578125" style="182" customWidth="1"/>
    <col min="3079" max="3079" width="9.85546875" style="182" customWidth="1"/>
    <col min="3080" max="3081" width="10.5703125" style="182" customWidth="1"/>
    <col min="3082" max="3082" width="9.140625" style="182" customWidth="1"/>
    <col min="3083" max="3083" width="10.7109375" style="182" customWidth="1"/>
    <col min="3084" max="3328" width="9.140625" style="182"/>
    <col min="3329" max="3329" width="20.28515625" style="182" customWidth="1"/>
    <col min="3330" max="3330" width="18.28515625" style="182" customWidth="1"/>
    <col min="3331" max="3331" width="14.140625" style="182" customWidth="1"/>
    <col min="3332" max="3332" width="11.5703125" style="182" customWidth="1"/>
    <col min="3333" max="3333" width="10.140625" style="182" customWidth="1"/>
    <col min="3334" max="3334" width="10.42578125" style="182" customWidth="1"/>
    <col min="3335" max="3335" width="9.85546875" style="182" customWidth="1"/>
    <col min="3336" max="3337" width="10.5703125" style="182" customWidth="1"/>
    <col min="3338" max="3338" width="9.140625" style="182" customWidth="1"/>
    <col min="3339" max="3339" width="10.7109375" style="182" customWidth="1"/>
    <col min="3340" max="3584" width="9.140625" style="182"/>
    <col min="3585" max="3585" width="20.28515625" style="182" customWidth="1"/>
    <col min="3586" max="3586" width="18.28515625" style="182" customWidth="1"/>
    <col min="3587" max="3587" width="14.140625" style="182" customWidth="1"/>
    <col min="3588" max="3588" width="11.5703125" style="182" customWidth="1"/>
    <col min="3589" max="3589" width="10.140625" style="182" customWidth="1"/>
    <col min="3590" max="3590" width="10.42578125" style="182" customWidth="1"/>
    <col min="3591" max="3591" width="9.85546875" style="182" customWidth="1"/>
    <col min="3592" max="3593" width="10.5703125" style="182" customWidth="1"/>
    <col min="3594" max="3594" width="9.140625" style="182" customWidth="1"/>
    <col min="3595" max="3595" width="10.7109375" style="182" customWidth="1"/>
    <col min="3596" max="3840" width="9.140625" style="182"/>
    <col min="3841" max="3841" width="20.28515625" style="182" customWidth="1"/>
    <col min="3842" max="3842" width="18.28515625" style="182" customWidth="1"/>
    <col min="3843" max="3843" width="14.140625" style="182" customWidth="1"/>
    <col min="3844" max="3844" width="11.5703125" style="182" customWidth="1"/>
    <col min="3845" max="3845" width="10.140625" style="182" customWidth="1"/>
    <col min="3846" max="3846" width="10.42578125" style="182" customWidth="1"/>
    <col min="3847" max="3847" width="9.85546875" style="182" customWidth="1"/>
    <col min="3848" max="3849" width="10.5703125" style="182" customWidth="1"/>
    <col min="3850" max="3850" width="9.140625" style="182" customWidth="1"/>
    <col min="3851" max="3851" width="10.7109375" style="182" customWidth="1"/>
    <col min="3852" max="4096" width="9.140625" style="182"/>
    <col min="4097" max="4097" width="20.28515625" style="182" customWidth="1"/>
    <col min="4098" max="4098" width="18.28515625" style="182" customWidth="1"/>
    <col min="4099" max="4099" width="14.140625" style="182" customWidth="1"/>
    <col min="4100" max="4100" width="11.5703125" style="182" customWidth="1"/>
    <col min="4101" max="4101" width="10.140625" style="182" customWidth="1"/>
    <col min="4102" max="4102" width="10.42578125" style="182" customWidth="1"/>
    <col min="4103" max="4103" width="9.85546875" style="182" customWidth="1"/>
    <col min="4104" max="4105" width="10.5703125" style="182" customWidth="1"/>
    <col min="4106" max="4106" width="9.140625" style="182" customWidth="1"/>
    <col min="4107" max="4107" width="10.7109375" style="182" customWidth="1"/>
    <col min="4108" max="4352" width="9.140625" style="182"/>
    <col min="4353" max="4353" width="20.28515625" style="182" customWidth="1"/>
    <col min="4354" max="4354" width="18.28515625" style="182" customWidth="1"/>
    <col min="4355" max="4355" width="14.140625" style="182" customWidth="1"/>
    <col min="4356" max="4356" width="11.5703125" style="182" customWidth="1"/>
    <col min="4357" max="4357" width="10.140625" style="182" customWidth="1"/>
    <col min="4358" max="4358" width="10.42578125" style="182" customWidth="1"/>
    <col min="4359" max="4359" width="9.85546875" style="182" customWidth="1"/>
    <col min="4360" max="4361" width="10.5703125" style="182" customWidth="1"/>
    <col min="4362" max="4362" width="9.140625" style="182" customWidth="1"/>
    <col min="4363" max="4363" width="10.7109375" style="182" customWidth="1"/>
    <col min="4364" max="4608" width="9.140625" style="182"/>
    <col min="4609" max="4609" width="20.28515625" style="182" customWidth="1"/>
    <col min="4610" max="4610" width="18.28515625" style="182" customWidth="1"/>
    <col min="4611" max="4611" width="14.140625" style="182" customWidth="1"/>
    <col min="4612" max="4612" width="11.5703125" style="182" customWidth="1"/>
    <col min="4613" max="4613" width="10.140625" style="182" customWidth="1"/>
    <col min="4614" max="4614" width="10.42578125" style="182" customWidth="1"/>
    <col min="4615" max="4615" width="9.85546875" style="182" customWidth="1"/>
    <col min="4616" max="4617" width="10.5703125" style="182" customWidth="1"/>
    <col min="4618" max="4618" width="9.140625" style="182" customWidth="1"/>
    <col min="4619" max="4619" width="10.7109375" style="182" customWidth="1"/>
    <col min="4620" max="4864" width="9.140625" style="182"/>
    <col min="4865" max="4865" width="20.28515625" style="182" customWidth="1"/>
    <col min="4866" max="4866" width="18.28515625" style="182" customWidth="1"/>
    <col min="4867" max="4867" width="14.140625" style="182" customWidth="1"/>
    <col min="4868" max="4868" width="11.5703125" style="182" customWidth="1"/>
    <col min="4869" max="4869" width="10.140625" style="182" customWidth="1"/>
    <col min="4870" max="4870" width="10.42578125" style="182" customWidth="1"/>
    <col min="4871" max="4871" width="9.85546875" style="182" customWidth="1"/>
    <col min="4872" max="4873" width="10.5703125" style="182" customWidth="1"/>
    <col min="4874" max="4874" width="9.140625" style="182" customWidth="1"/>
    <col min="4875" max="4875" width="10.7109375" style="182" customWidth="1"/>
    <col min="4876" max="5120" width="9.140625" style="182"/>
    <col min="5121" max="5121" width="20.28515625" style="182" customWidth="1"/>
    <col min="5122" max="5122" width="18.28515625" style="182" customWidth="1"/>
    <col min="5123" max="5123" width="14.140625" style="182" customWidth="1"/>
    <col min="5124" max="5124" width="11.5703125" style="182" customWidth="1"/>
    <col min="5125" max="5125" width="10.140625" style="182" customWidth="1"/>
    <col min="5126" max="5126" width="10.42578125" style="182" customWidth="1"/>
    <col min="5127" max="5127" width="9.85546875" style="182" customWidth="1"/>
    <col min="5128" max="5129" width="10.5703125" style="182" customWidth="1"/>
    <col min="5130" max="5130" width="9.140625" style="182" customWidth="1"/>
    <col min="5131" max="5131" width="10.7109375" style="182" customWidth="1"/>
    <col min="5132" max="5376" width="9.140625" style="182"/>
    <col min="5377" max="5377" width="20.28515625" style="182" customWidth="1"/>
    <col min="5378" max="5378" width="18.28515625" style="182" customWidth="1"/>
    <col min="5379" max="5379" width="14.140625" style="182" customWidth="1"/>
    <col min="5380" max="5380" width="11.5703125" style="182" customWidth="1"/>
    <col min="5381" max="5381" width="10.140625" style="182" customWidth="1"/>
    <col min="5382" max="5382" width="10.42578125" style="182" customWidth="1"/>
    <col min="5383" max="5383" width="9.85546875" style="182" customWidth="1"/>
    <col min="5384" max="5385" width="10.5703125" style="182" customWidth="1"/>
    <col min="5386" max="5386" width="9.140625" style="182" customWidth="1"/>
    <col min="5387" max="5387" width="10.7109375" style="182" customWidth="1"/>
    <col min="5388" max="5632" width="9.140625" style="182"/>
    <col min="5633" max="5633" width="20.28515625" style="182" customWidth="1"/>
    <col min="5634" max="5634" width="18.28515625" style="182" customWidth="1"/>
    <col min="5635" max="5635" width="14.140625" style="182" customWidth="1"/>
    <col min="5636" max="5636" width="11.5703125" style="182" customWidth="1"/>
    <col min="5637" max="5637" width="10.140625" style="182" customWidth="1"/>
    <col min="5638" max="5638" width="10.42578125" style="182" customWidth="1"/>
    <col min="5639" max="5639" width="9.85546875" style="182" customWidth="1"/>
    <col min="5640" max="5641" width="10.5703125" style="182" customWidth="1"/>
    <col min="5642" max="5642" width="9.140625" style="182" customWidth="1"/>
    <col min="5643" max="5643" width="10.7109375" style="182" customWidth="1"/>
    <col min="5644" max="5888" width="9.140625" style="182"/>
    <col min="5889" max="5889" width="20.28515625" style="182" customWidth="1"/>
    <col min="5890" max="5890" width="18.28515625" style="182" customWidth="1"/>
    <col min="5891" max="5891" width="14.140625" style="182" customWidth="1"/>
    <col min="5892" max="5892" width="11.5703125" style="182" customWidth="1"/>
    <col min="5893" max="5893" width="10.140625" style="182" customWidth="1"/>
    <col min="5894" max="5894" width="10.42578125" style="182" customWidth="1"/>
    <col min="5895" max="5895" width="9.85546875" style="182" customWidth="1"/>
    <col min="5896" max="5897" width="10.5703125" style="182" customWidth="1"/>
    <col min="5898" max="5898" width="9.140625" style="182" customWidth="1"/>
    <col min="5899" max="5899" width="10.7109375" style="182" customWidth="1"/>
    <col min="5900" max="6144" width="9.140625" style="182"/>
    <col min="6145" max="6145" width="20.28515625" style="182" customWidth="1"/>
    <col min="6146" max="6146" width="18.28515625" style="182" customWidth="1"/>
    <col min="6147" max="6147" width="14.140625" style="182" customWidth="1"/>
    <col min="6148" max="6148" width="11.5703125" style="182" customWidth="1"/>
    <col min="6149" max="6149" width="10.140625" style="182" customWidth="1"/>
    <col min="6150" max="6150" width="10.42578125" style="182" customWidth="1"/>
    <col min="6151" max="6151" width="9.85546875" style="182" customWidth="1"/>
    <col min="6152" max="6153" width="10.5703125" style="182" customWidth="1"/>
    <col min="6154" max="6154" width="9.140625" style="182" customWidth="1"/>
    <col min="6155" max="6155" width="10.7109375" style="182" customWidth="1"/>
    <col min="6156" max="6400" width="9.140625" style="182"/>
    <col min="6401" max="6401" width="20.28515625" style="182" customWidth="1"/>
    <col min="6402" max="6402" width="18.28515625" style="182" customWidth="1"/>
    <col min="6403" max="6403" width="14.140625" style="182" customWidth="1"/>
    <col min="6404" max="6404" width="11.5703125" style="182" customWidth="1"/>
    <col min="6405" max="6405" width="10.140625" style="182" customWidth="1"/>
    <col min="6406" max="6406" width="10.42578125" style="182" customWidth="1"/>
    <col min="6407" max="6407" width="9.85546875" style="182" customWidth="1"/>
    <col min="6408" max="6409" width="10.5703125" style="182" customWidth="1"/>
    <col min="6410" max="6410" width="9.140625" style="182" customWidth="1"/>
    <col min="6411" max="6411" width="10.7109375" style="182" customWidth="1"/>
    <col min="6412" max="6656" width="9.140625" style="182"/>
    <col min="6657" max="6657" width="20.28515625" style="182" customWidth="1"/>
    <col min="6658" max="6658" width="18.28515625" style="182" customWidth="1"/>
    <col min="6659" max="6659" width="14.140625" style="182" customWidth="1"/>
    <col min="6660" max="6660" width="11.5703125" style="182" customWidth="1"/>
    <col min="6661" max="6661" width="10.140625" style="182" customWidth="1"/>
    <col min="6662" max="6662" width="10.42578125" style="182" customWidth="1"/>
    <col min="6663" max="6663" width="9.85546875" style="182" customWidth="1"/>
    <col min="6664" max="6665" width="10.5703125" style="182" customWidth="1"/>
    <col min="6666" max="6666" width="9.140625" style="182" customWidth="1"/>
    <col min="6667" max="6667" width="10.7109375" style="182" customWidth="1"/>
    <col min="6668" max="6912" width="9.140625" style="182"/>
    <col min="6913" max="6913" width="20.28515625" style="182" customWidth="1"/>
    <col min="6914" max="6914" width="18.28515625" style="182" customWidth="1"/>
    <col min="6915" max="6915" width="14.140625" style="182" customWidth="1"/>
    <col min="6916" max="6916" width="11.5703125" style="182" customWidth="1"/>
    <col min="6917" max="6917" width="10.140625" style="182" customWidth="1"/>
    <col min="6918" max="6918" width="10.42578125" style="182" customWidth="1"/>
    <col min="6919" max="6919" width="9.85546875" style="182" customWidth="1"/>
    <col min="6920" max="6921" width="10.5703125" style="182" customWidth="1"/>
    <col min="6922" max="6922" width="9.140625" style="182" customWidth="1"/>
    <col min="6923" max="6923" width="10.7109375" style="182" customWidth="1"/>
    <col min="6924" max="7168" width="9.140625" style="182"/>
    <col min="7169" max="7169" width="20.28515625" style="182" customWidth="1"/>
    <col min="7170" max="7170" width="18.28515625" style="182" customWidth="1"/>
    <col min="7171" max="7171" width="14.140625" style="182" customWidth="1"/>
    <col min="7172" max="7172" width="11.5703125" style="182" customWidth="1"/>
    <col min="7173" max="7173" width="10.140625" style="182" customWidth="1"/>
    <col min="7174" max="7174" width="10.42578125" style="182" customWidth="1"/>
    <col min="7175" max="7175" width="9.85546875" style="182" customWidth="1"/>
    <col min="7176" max="7177" width="10.5703125" style="182" customWidth="1"/>
    <col min="7178" max="7178" width="9.140625" style="182" customWidth="1"/>
    <col min="7179" max="7179" width="10.7109375" style="182" customWidth="1"/>
    <col min="7180" max="7424" width="9.140625" style="182"/>
    <col min="7425" max="7425" width="20.28515625" style="182" customWidth="1"/>
    <col min="7426" max="7426" width="18.28515625" style="182" customWidth="1"/>
    <col min="7427" max="7427" width="14.140625" style="182" customWidth="1"/>
    <col min="7428" max="7428" width="11.5703125" style="182" customWidth="1"/>
    <col min="7429" max="7429" width="10.140625" style="182" customWidth="1"/>
    <col min="7430" max="7430" width="10.42578125" style="182" customWidth="1"/>
    <col min="7431" max="7431" width="9.85546875" style="182" customWidth="1"/>
    <col min="7432" max="7433" width="10.5703125" style="182" customWidth="1"/>
    <col min="7434" max="7434" width="9.140625" style="182" customWidth="1"/>
    <col min="7435" max="7435" width="10.7109375" style="182" customWidth="1"/>
    <col min="7436" max="7680" width="9.140625" style="182"/>
    <col min="7681" max="7681" width="20.28515625" style="182" customWidth="1"/>
    <col min="7682" max="7682" width="18.28515625" style="182" customWidth="1"/>
    <col min="7683" max="7683" width="14.140625" style="182" customWidth="1"/>
    <col min="7684" max="7684" width="11.5703125" style="182" customWidth="1"/>
    <col min="7685" max="7685" width="10.140625" style="182" customWidth="1"/>
    <col min="7686" max="7686" width="10.42578125" style="182" customWidth="1"/>
    <col min="7687" max="7687" width="9.85546875" style="182" customWidth="1"/>
    <col min="7688" max="7689" width="10.5703125" style="182" customWidth="1"/>
    <col min="7690" max="7690" width="9.140625" style="182" customWidth="1"/>
    <col min="7691" max="7691" width="10.7109375" style="182" customWidth="1"/>
    <col min="7692" max="7936" width="9.140625" style="182"/>
    <col min="7937" max="7937" width="20.28515625" style="182" customWidth="1"/>
    <col min="7938" max="7938" width="18.28515625" style="182" customWidth="1"/>
    <col min="7939" max="7939" width="14.140625" style="182" customWidth="1"/>
    <col min="7940" max="7940" width="11.5703125" style="182" customWidth="1"/>
    <col min="7941" max="7941" width="10.140625" style="182" customWidth="1"/>
    <col min="7942" max="7942" width="10.42578125" style="182" customWidth="1"/>
    <col min="7943" max="7943" width="9.85546875" style="182" customWidth="1"/>
    <col min="7944" max="7945" width="10.5703125" style="182" customWidth="1"/>
    <col min="7946" max="7946" width="9.140625" style="182" customWidth="1"/>
    <col min="7947" max="7947" width="10.7109375" style="182" customWidth="1"/>
    <col min="7948" max="8192" width="9.140625" style="182"/>
    <col min="8193" max="8193" width="20.28515625" style="182" customWidth="1"/>
    <col min="8194" max="8194" width="18.28515625" style="182" customWidth="1"/>
    <col min="8195" max="8195" width="14.140625" style="182" customWidth="1"/>
    <col min="8196" max="8196" width="11.5703125" style="182" customWidth="1"/>
    <col min="8197" max="8197" width="10.140625" style="182" customWidth="1"/>
    <col min="8198" max="8198" width="10.42578125" style="182" customWidth="1"/>
    <col min="8199" max="8199" width="9.85546875" style="182" customWidth="1"/>
    <col min="8200" max="8201" width="10.5703125" style="182" customWidth="1"/>
    <col min="8202" max="8202" width="9.140625" style="182" customWidth="1"/>
    <col min="8203" max="8203" width="10.7109375" style="182" customWidth="1"/>
    <col min="8204" max="8448" width="9.140625" style="182"/>
    <col min="8449" max="8449" width="20.28515625" style="182" customWidth="1"/>
    <col min="8450" max="8450" width="18.28515625" style="182" customWidth="1"/>
    <col min="8451" max="8451" width="14.140625" style="182" customWidth="1"/>
    <col min="8452" max="8452" width="11.5703125" style="182" customWidth="1"/>
    <col min="8453" max="8453" width="10.140625" style="182" customWidth="1"/>
    <col min="8454" max="8454" width="10.42578125" style="182" customWidth="1"/>
    <col min="8455" max="8455" width="9.85546875" style="182" customWidth="1"/>
    <col min="8456" max="8457" width="10.5703125" style="182" customWidth="1"/>
    <col min="8458" max="8458" width="9.140625" style="182" customWidth="1"/>
    <col min="8459" max="8459" width="10.7109375" style="182" customWidth="1"/>
    <col min="8460" max="8704" width="9.140625" style="182"/>
    <col min="8705" max="8705" width="20.28515625" style="182" customWidth="1"/>
    <col min="8706" max="8706" width="18.28515625" style="182" customWidth="1"/>
    <col min="8707" max="8707" width="14.140625" style="182" customWidth="1"/>
    <col min="8708" max="8708" width="11.5703125" style="182" customWidth="1"/>
    <col min="8709" max="8709" width="10.140625" style="182" customWidth="1"/>
    <col min="8710" max="8710" width="10.42578125" style="182" customWidth="1"/>
    <col min="8711" max="8711" width="9.85546875" style="182" customWidth="1"/>
    <col min="8712" max="8713" width="10.5703125" style="182" customWidth="1"/>
    <col min="8714" max="8714" width="9.140625" style="182" customWidth="1"/>
    <col min="8715" max="8715" width="10.7109375" style="182" customWidth="1"/>
    <col min="8716" max="8960" width="9.140625" style="182"/>
    <col min="8961" max="8961" width="20.28515625" style="182" customWidth="1"/>
    <col min="8962" max="8962" width="18.28515625" style="182" customWidth="1"/>
    <col min="8963" max="8963" width="14.140625" style="182" customWidth="1"/>
    <col min="8964" max="8964" width="11.5703125" style="182" customWidth="1"/>
    <col min="8965" max="8965" width="10.140625" style="182" customWidth="1"/>
    <col min="8966" max="8966" width="10.42578125" style="182" customWidth="1"/>
    <col min="8967" max="8967" width="9.85546875" style="182" customWidth="1"/>
    <col min="8968" max="8969" width="10.5703125" style="182" customWidth="1"/>
    <col min="8970" max="8970" width="9.140625" style="182" customWidth="1"/>
    <col min="8971" max="8971" width="10.7109375" style="182" customWidth="1"/>
    <col min="8972" max="9216" width="9.140625" style="182"/>
    <col min="9217" max="9217" width="20.28515625" style="182" customWidth="1"/>
    <col min="9218" max="9218" width="18.28515625" style="182" customWidth="1"/>
    <col min="9219" max="9219" width="14.140625" style="182" customWidth="1"/>
    <col min="9220" max="9220" width="11.5703125" style="182" customWidth="1"/>
    <col min="9221" max="9221" width="10.140625" style="182" customWidth="1"/>
    <col min="9222" max="9222" width="10.42578125" style="182" customWidth="1"/>
    <col min="9223" max="9223" width="9.85546875" style="182" customWidth="1"/>
    <col min="9224" max="9225" width="10.5703125" style="182" customWidth="1"/>
    <col min="9226" max="9226" width="9.140625" style="182" customWidth="1"/>
    <col min="9227" max="9227" width="10.7109375" style="182" customWidth="1"/>
    <col min="9228" max="9472" width="9.140625" style="182"/>
    <col min="9473" max="9473" width="20.28515625" style="182" customWidth="1"/>
    <col min="9474" max="9474" width="18.28515625" style="182" customWidth="1"/>
    <col min="9475" max="9475" width="14.140625" style="182" customWidth="1"/>
    <col min="9476" max="9476" width="11.5703125" style="182" customWidth="1"/>
    <col min="9477" max="9477" width="10.140625" style="182" customWidth="1"/>
    <col min="9478" max="9478" width="10.42578125" style="182" customWidth="1"/>
    <col min="9479" max="9479" width="9.85546875" style="182" customWidth="1"/>
    <col min="9480" max="9481" width="10.5703125" style="182" customWidth="1"/>
    <col min="9482" max="9482" width="9.140625" style="182" customWidth="1"/>
    <col min="9483" max="9483" width="10.7109375" style="182" customWidth="1"/>
    <col min="9484" max="9728" width="9.140625" style="182"/>
    <col min="9729" max="9729" width="20.28515625" style="182" customWidth="1"/>
    <col min="9730" max="9730" width="18.28515625" style="182" customWidth="1"/>
    <col min="9731" max="9731" width="14.140625" style="182" customWidth="1"/>
    <col min="9732" max="9732" width="11.5703125" style="182" customWidth="1"/>
    <col min="9733" max="9733" width="10.140625" style="182" customWidth="1"/>
    <col min="9734" max="9734" width="10.42578125" style="182" customWidth="1"/>
    <col min="9735" max="9735" width="9.85546875" style="182" customWidth="1"/>
    <col min="9736" max="9737" width="10.5703125" style="182" customWidth="1"/>
    <col min="9738" max="9738" width="9.140625" style="182" customWidth="1"/>
    <col min="9739" max="9739" width="10.7109375" style="182" customWidth="1"/>
    <col min="9740" max="9984" width="9.140625" style="182"/>
    <col min="9985" max="9985" width="20.28515625" style="182" customWidth="1"/>
    <col min="9986" max="9986" width="18.28515625" style="182" customWidth="1"/>
    <col min="9987" max="9987" width="14.140625" style="182" customWidth="1"/>
    <col min="9988" max="9988" width="11.5703125" style="182" customWidth="1"/>
    <col min="9989" max="9989" width="10.140625" style="182" customWidth="1"/>
    <col min="9990" max="9990" width="10.42578125" style="182" customWidth="1"/>
    <col min="9991" max="9991" width="9.85546875" style="182" customWidth="1"/>
    <col min="9992" max="9993" width="10.5703125" style="182" customWidth="1"/>
    <col min="9994" max="9994" width="9.140625" style="182" customWidth="1"/>
    <col min="9995" max="9995" width="10.7109375" style="182" customWidth="1"/>
    <col min="9996" max="10240" width="9.140625" style="182"/>
    <col min="10241" max="10241" width="20.28515625" style="182" customWidth="1"/>
    <col min="10242" max="10242" width="18.28515625" style="182" customWidth="1"/>
    <col min="10243" max="10243" width="14.140625" style="182" customWidth="1"/>
    <col min="10244" max="10244" width="11.5703125" style="182" customWidth="1"/>
    <col min="10245" max="10245" width="10.140625" style="182" customWidth="1"/>
    <col min="10246" max="10246" width="10.42578125" style="182" customWidth="1"/>
    <col min="10247" max="10247" width="9.85546875" style="182" customWidth="1"/>
    <col min="10248" max="10249" width="10.5703125" style="182" customWidth="1"/>
    <col min="10250" max="10250" width="9.140625" style="182" customWidth="1"/>
    <col min="10251" max="10251" width="10.7109375" style="182" customWidth="1"/>
    <col min="10252" max="10496" width="9.140625" style="182"/>
    <col min="10497" max="10497" width="20.28515625" style="182" customWidth="1"/>
    <col min="10498" max="10498" width="18.28515625" style="182" customWidth="1"/>
    <col min="10499" max="10499" width="14.140625" style="182" customWidth="1"/>
    <col min="10500" max="10500" width="11.5703125" style="182" customWidth="1"/>
    <col min="10501" max="10501" width="10.140625" style="182" customWidth="1"/>
    <col min="10502" max="10502" width="10.42578125" style="182" customWidth="1"/>
    <col min="10503" max="10503" width="9.85546875" style="182" customWidth="1"/>
    <col min="10504" max="10505" width="10.5703125" style="182" customWidth="1"/>
    <col min="10506" max="10506" width="9.140625" style="182" customWidth="1"/>
    <col min="10507" max="10507" width="10.7109375" style="182" customWidth="1"/>
    <col min="10508" max="10752" width="9.140625" style="182"/>
    <col min="10753" max="10753" width="20.28515625" style="182" customWidth="1"/>
    <col min="10754" max="10754" width="18.28515625" style="182" customWidth="1"/>
    <col min="10755" max="10755" width="14.140625" style="182" customWidth="1"/>
    <col min="10756" max="10756" width="11.5703125" style="182" customWidth="1"/>
    <col min="10757" max="10757" width="10.140625" style="182" customWidth="1"/>
    <col min="10758" max="10758" width="10.42578125" style="182" customWidth="1"/>
    <col min="10759" max="10759" width="9.85546875" style="182" customWidth="1"/>
    <col min="10760" max="10761" width="10.5703125" style="182" customWidth="1"/>
    <col min="10762" max="10762" width="9.140625" style="182" customWidth="1"/>
    <col min="10763" max="10763" width="10.7109375" style="182" customWidth="1"/>
    <col min="10764" max="11008" width="9.140625" style="182"/>
    <col min="11009" max="11009" width="20.28515625" style="182" customWidth="1"/>
    <col min="11010" max="11010" width="18.28515625" style="182" customWidth="1"/>
    <col min="11011" max="11011" width="14.140625" style="182" customWidth="1"/>
    <col min="11012" max="11012" width="11.5703125" style="182" customWidth="1"/>
    <col min="11013" max="11013" width="10.140625" style="182" customWidth="1"/>
    <col min="11014" max="11014" width="10.42578125" style="182" customWidth="1"/>
    <col min="11015" max="11015" width="9.85546875" style="182" customWidth="1"/>
    <col min="11016" max="11017" width="10.5703125" style="182" customWidth="1"/>
    <col min="11018" max="11018" width="9.140625" style="182" customWidth="1"/>
    <col min="11019" max="11019" width="10.7109375" style="182" customWidth="1"/>
    <col min="11020" max="11264" width="9.140625" style="182"/>
    <col min="11265" max="11265" width="20.28515625" style="182" customWidth="1"/>
    <col min="11266" max="11266" width="18.28515625" style="182" customWidth="1"/>
    <col min="11267" max="11267" width="14.140625" style="182" customWidth="1"/>
    <col min="11268" max="11268" width="11.5703125" style="182" customWidth="1"/>
    <col min="11269" max="11269" width="10.140625" style="182" customWidth="1"/>
    <col min="11270" max="11270" width="10.42578125" style="182" customWidth="1"/>
    <col min="11271" max="11271" width="9.85546875" style="182" customWidth="1"/>
    <col min="11272" max="11273" width="10.5703125" style="182" customWidth="1"/>
    <col min="11274" max="11274" width="9.140625" style="182" customWidth="1"/>
    <col min="11275" max="11275" width="10.7109375" style="182" customWidth="1"/>
    <col min="11276" max="11520" width="9.140625" style="182"/>
    <col min="11521" max="11521" width="20.28515625" style="182" customWidth="1"/>
    <col min="11522" max="11522" width="18.28515625" style="182" customWidth="1"/>
    <col min="11523" max="11523" width="14.140625" style="182" customWidth="1"/>
    <col min="11524" max="11524" width="11.5703125" style="182" customWidth="1"/>
    <col min="11525" max="11525" width="10.140625" style="182" customWidth="1"/>
    <col min="11526" max="11526" width="10.42578125" style="182" customWidth="1"/>
    <col min="11527" max="11527" width="9.85546875" style="182" customWidth="1"/>
    <col min="11528" max="11529" width="10.5703125" style="182" customWidth="1"/>
    <col min="11530" max="11530" width="9.140625" style="182" customWidth="1"/>
    <col min="11531" max="11531" width="10.7109375" style="182" customWidth="1"/>
    <col min="11532" max="11776" width="9.140625" style="182"/>
    <col min="11777" max="11777" width="20.28515625" style="182" customWidth="1"/>
    <col min="11778" max="11778" width="18.28515625" style="182" customWidth="1"/>
    <col min="11779" max="11779" width="14.140625" style="182" customWidth="1"/>
    <col min="11780" max="11780" width="11.5703125" style="182" customWidth="1"/>
    <col min="11781" max="11781" width="10.140625" style="182" customWidth="1"/>
    <col min="11782" max="11782" width="10.42578125" style="182" customWidth="1"/>
    <col min="11783" max="11783" width="9.85546875" style="182" customWidth="1"/>
    <col min="11784" max="11785" width="10.5703125" style="182" customWidth="1"/>
    <col min="11786" max="11786" width="9.140625" style="182" customWidth="1"/>
    <col min="11787" max="11787" width="10.7109375" style="182" customWidth="1"/>
    <col min="11788" max="12032" width="9.140625" style="182"/>
    <col min="12033" max="12033" width="20.28515625" style="182" customWidth="1"/>
    <col min="12034" max="12034" width="18.28515625" style="182" customWidth="1"/>
    <col min="12035" max="12035" width="14.140625" style="182" customWidth="1"/>
    <col min="12036" max="12036" width="11.5703125" style="182" customWidth="1"/>
    <col min="12037" max="12037" width="10.140625" style="182" customWidth="1"/>
    <col min="12038" max="12038" width="10.42578125" style="182" customWidth="1"/>
    <col min="12039" max="12039" width="9.85546875" style="182" customWidth="1"/>
    <col min="12040" max="12041" width="10.5703125" style="182" customWidth="1"/>
    <col min="12042" max="12042" width="9.140625" style="182" customWidth="1"/>
    <col min="12043" max="12043" width="10.7109375" style="182" customWidth="1"/>
    <col min="12044" max="12288" width="9.140625" style="182"/>
    <col min="12289" max="12289" width="20.28515625" style="182" customWidth="1"/>
    <col min="12290" max="12290" width="18.28515625" style="182" customWidth="1"/>
    <col min="12291" max="12291" width="14.140625" style="182" customWidth="1"/>
    <col min="12292" max="12292" width="11.5703125" style="182" customWidth="1"/>
    <col min="12293" max="12293" width="10.140625" style="182" customWidth="1"/>
    <col min="12294" max="12294" width="10.42578125" style="182" customWidth="1"/>
    <col min="12295" max="12295" width="9.85546875" style="182" customWidth="1"/>
    <col min="12296" max="12297" width="10.5703125" style="182" customWidth="1"/>
    <col min="12298" max="12298" width="9.140625" style="182" customWidth="1"/>
    <col min="12299" max="12299" width="10.7109375" style="182" customWidth="1"/>
    <col min="12300" max="12544" width="9.140625" style="182"/>
    <col min="12545" max="12545" width="20.28515625" style="182" customWidth="1"/>
    <col min="12546" max="12546" width="18.28515625" style="182" customWidth="1"/>
    <col min="12547" max="12547" width="14.140625" style="182" customWidth="1"/>
    <col min="12548" max="12548" width="11.5703125" style="182" customWidth="1"/>
    <col min="12549" max="12549" width="10.140625" style="182" customWidth="1"/>
    <col min="12550" max="12550" width="10.42578125" style="182" customWidth="1"/>
    <col min="12551" max="12551" width="9.85546875" style="182" customWidth="1"/>
    <col min="12552" max="12553" width="10.5703125" style="182" customWidth="1"/>
    <col min="12554" max="12554" width="9.140625" style="182" customWidth="1"/>
    <col min="12555" max="12555" width="10.7109375" style="182" customWidth="1"/>
    <col min="12556" max="12800" width="9.140625" style="182"/>
    <col min="12801" max="12801" width="20.28515625" style="182" customWidth="1"/>
    <col min="12802" max="12802" width="18.28515625" style="182" customWidth="1"/>
    <col min="12803" max="12803" width="14.140625" style="182" customWidth="1"/>
    <col min="12804" max="12804" width="11.5703125" style="182" customWidth="1"/>
    <col min="12805" max="12805" width="10.140625" style="182" customWidth="1"/>
    <col min="12806" max="12806" width="10.42578125" style="182" customWidth="1"/>
    <col min="12807" max="12807" width="9.85546875" style="182" customWidth="1"/>
    <col min="12808" max="12809" width="10.5703125" style="182" customWidth="1"/>
    <col min="12810" max="12810" width="9.140625" style="182" customWidth="1"/>
    <col min="12811" max="12811" width="10.7109375" style="182" customWidth="1"/>
    <col min="12812" max="13056" width="9.140625" style="182"/>
    <col min="13057" max="13057" width="20.28515625" style="182" customWidth="1"/>
    <col min="13058" max="13058" width="18.28515625" style="182" customWidth="1"/>
    <col min="13059" max="13059" width="14.140625" style="182" customWidth="1"/>
    <col min="13060" max="13060" width="11.5703125" style="182" customWidth="1"/>
    <col min="13061" max="13061" width="10.140625" style="182" customWidth="1"/>
    <col min="13062" max="13062" width="10.42578125" style="182" customWidth="1"/>
    <col min="13063" max="13063" width="9.85546875" style="182" customWidth="1"/>
    <col min="13064" max="13065" width="10.5703125" style="182" customWidth="1"/>
    <col min="13066" max="13066" width="9.140625" style="182" customWidth="1"/>
    <col min="13067" max="13067" width="10.7109375" style="182" customWidth="1"/>
    <col min="13068" max="13312" width="9.140625" style="182"/>
    <col min="13313" max="13313" width="20.28515625" style="182" customWidth="1"/>
    <col min="13314" max="13314" width="18.28515625" style="182" customWidth="1"/>
    <col min="13315" max="13315" width="14.140625" style="182" customWidth="1"/>
    <col min="13316" max="13316" width="11.5703125" style="182" customWidth="1"/>
    <col min="13317" max="13317" width="10.140625" style="182" customWidth="1"/>
    <col min="13318" max="13318" width="10.42578125" style="182" customWidth="1"/>
    <col min="13319" max="13319" width="9.85546875" style="182" customWidth="1"/>
    <col min="13320" max="13321" width="10.5703125" style="182" customWidth="1"/>
    <col min="13322" max="13322" width="9.140625" style="182" customWidth="1"/>
    <col min="13323" max="13323" width="10.7109375" style="182" customWidth="1"/>
    <col min="13324" max="13568" width="9.140625" style="182"/>
    <col min="13569" max="13569" width="20.28515625" style="182" customWidth="1"/>
    <col min="13570" max="13570" width="18.28515625" style="182" customWidth="1"/>
    <col min="13571" max="13571" width="14.140625" style="182" customWidth="1"/>
    <col min="13572" max="13572" width="11.5703125" style="182" customWidth="1"/>
    <col min="13573" max="13573" width="10.140625" style="182" customWidth="1"/>
    <col min="13574" max="13574" width="10.42578125" style="182" customWidth="1"/>
    <col min="13575" max="13575" width="9.85546875" style="182" customWidth="1"/>
    <col min="13576" max="13577" width="10.5703125" style="182" customWidth="1"/>
    <col min="13578" max="13578" width="9.140625" style="182" customWidth="1"/>
    <col min="13579" max="13579" width="10.7109375" style="182" customWidth="1"/>
    <col min="13580" max="13824" width="9.140625" style="182"/>
    <col min="13825" max="13825" width="20.28515625" style="182" customWidth="1"/>
    <col min="13826" max="13826" width="18.28515625" style="182" customWidth="1"/>
    <col min="13827" max="13827" width="14.140625" style="182" customWidth="1"/>
    <col min="13828" max="13828" width="11.5703125" style="182" customWidth="1"/>
    <col min="13829" max="13829" width="10.140625" style="182" customWidth="1"/>
    <col min="13830" max="13830" width="10.42578125" style="182" customWidth="1"/>
    <col min="13831" max="13831" width="9.85546875" style="182" customWidth="1"/>
    <col min="13832" max="13833" width="10.5703125" style="182" customWidth="1"/>
    <col min="13834" max="13834" width="9.140625" style="182" customWidth="1"/>
    <col min="13835" max="13835" width="10.7109375" style="182" customWidth="1"/>
    <col min="13836" max="14080" width="9.140625" style="182"/>
    <col min="14081" max="14081" width="20.28515625" style="182" customWidth="1"/>
    <col min="14082" max="14082" width="18.28515625" style="182" customWidth="1"/>
    <col min="14083" max="14083" width="14.140625" style="182" customWidth="1"/>
    <col min="14084" max="14084" width="11.5703125" style="182" customWidth="1"/>
    <col min="14085" max="14085" width="10.140625" style="182" customWidth="1"/>
    <col min="14086" max="14086" width="10.42578125" style="182" customWidth="1"/>
    <col min="14087" max="14087" width="9.85546875" style="182" customWidth="1"/>
    <col min="14088" max="14089" width="10.5703125" style="182" customWidth="1"/>
    <col min="14090" max="14090" width="9.140625" style="182" customWidth="1"/>
    <col min="14091" max="14091" width="10.7109375" style="182" customWidth="1"/>
    <col min="14092" max="14336" width="9.140625" style="182"/>
    <col min="14337" max="14337" width="20.28515625" style="182" customWidth="1"/>
    <col min="14338" max="14338" width="18.28515625" style="182" customWidth="1"/>
    <col min="14339" max="14339" width="14.140625" style="182" customWidth="1"/>
    <col min="14340" max="14340" width="11.5703125" style="182" customWidth="1"/>
    <col min="14341" max="14341" width="10.140625" style="182" customWidth="1"/>
    <col min="14342" max="14342" width="10.42578125" style="182" customWidth="1"/>
    <col min="14343" max="14343" width="9.85546875" style="182" customWidth="1"/>
    <col min="14344" max="14345" width="10.5703125" style="182" customWidth="1"/>
    <col min="14346" max="14346" width="9.140625" style="182" customWidth="1"/>
    <col min="14347" max="14347" width="10.7109375" style="182" customWidth="1"/>
    <col min="14348" max="14592" width="9.140625" style="182"/>
    <col min="14593" max="14593" width="20.28515625" style="182" customWidth="1"/>
    <col min="14594" max="14594" width="18.28515625" style="182" customWidth="1"/>
    <col min="14595" max="14595" width="14.140625" style="182" customWidth="1"/>
    <col min="14596" max="14596" width="11.5703125" style="182" customWidth="1"/>
    <col min="14597" max="14597" width="10.140625" style="182" customWidth="1"/>
    <col min="14598" max="14598" width="10.42578125" style="182" customWidth="1"/>
    <col min="14599" max="14599" width="9.85546875" style="182" customWidth="1"/>
    <col min="14600" max="14601" width="10.5703125" style="182" customWidth="1"/>
    <col min="14602" max="14602" width="9.140625" style="182" customWidth="1"/>
    <col min="14603" max="14603" width="10.7109375" style="182" customWidth="1"/>
    <col min="14604" max="14848" width="9.140625" style="182"/>
    <col min="14849" max="14849" width="20.28515625" style="182" customWidth="1"/>
    <col min="14850" max="14850" width="18.28515625" style="182" customWidth="1"/>
    <col min="14851" max="14851" width="14.140625" style="182" customWidth="1"/>
    <col min="14852" max="14852" width="11.5703125" style="182" customWidth="1"/>
    <col min="14853" max="14853" width="10.140625" style="182" customWidth="1"/>
    <col min="14854" max="14854" width="10.42578125" style="182" customWidth="1"/>
    <col min="14855" max="14855" width="9.85546875" style="182" customWidth="1"/>
    <col min="14856" max="14857" width="10.5703125" style="182" customWidth="1"/>
    <col min="14858" max="14858" width="9.140625" style="182" customWidth="1"/>
    <col min="14859" max="14859" width="10.7109375" style="182" customWidth="1"/>
    <col min="14860" max="15104" width="9.140625" style="182"/>
    <col min="15105" max="15105" width="20.28515625" style="182" customWidth="1"/>
    <col min="15106" max="15106" width="18.28515625" style="182" customWidth="1"/>
    <col min="15107" max="15107" width="14.140625" style="182" customWidth="1"/>
    <col min="15108" max="15108" width="11.5703125" style="182" customWidth="1"/>
    <col min="15109" max="15109" width="10.140625" style="182" customWidth="1"/>
    <col min="15110" max="15110" width="10.42578125" style="182" customWidth="1"/>
    <col min="15111" max="15111" width="9.85546875" style="182" customWidth="1"/>
    <col min="15112" max="15113" width="10.5703125" style="182" customWidth="1"/>
    <col min="15114" max="15114" width="9.140625" style="182" customWidth="1"/>
    <col min="15115" max="15115" width="10.7109375" style="182" customWidth="1"/>
    <col min="15116" max="15360" width="9.140625" style="182"/>
    <col min="15361" max="15361" width="20.28515625" style="182" customWidth="1"/>
    <col min="15362" max="15362" width="18.28515625" style="182" customWidth="1"/>
    <col min="15363" max="15363" width="14.140625" style="182" customWidth="1"/>
    <col min="15364" max="15364" width="11.5703125" style="182" customWidth="1"/>
    <col min="15365" max="15365" width="10.140625" style="182" customWidth="1"/>
    <col min="15366" max="15366" width="10.42578125" style="182" customWidth="1"/>
    <col min="15367" max="15367" width="9.85546875" style="182" customWidth="1"/>
    <col min="15368" max="15369" width="10.5703125" style="182" customWidth="1"/>
    <col min="15370" max="15370" width="9.140625" style="182" customWidth="1"/>
    <col min="15371" max="15371" width="10.7109375" style="182" customWidth="1"/>
    <col min="15372" max="15616" width="9.140625" style="182"/>
    <col min="15617" max="15617" width="20.28515625" style="182" customWidth="1"/>
    <col min="15618" max="15618" width="18.28515625" style="182" customWidth="1"/>
    <col min="15619" max="15619" width="14.140625" style="182" customWidth="1"/>
    <col min="15620" max="15620" width="11.5703125" style="182" customWidth="1"/>
    <col min="15621" max="15621" width="10.140625" style="182" customWidth="1"/>
    <col min="15622" max="15622" width="10.42578125" style="182" customWidth="1"/>
    <col min="15623" max="15623" width="9.85546875" style="182" customWidth="1"/>
    <col min="15624" max="15625" width="10.5703125" style="182" customWidth="1"/>
    <col min="15626" max="15626" width="9.140625" style="182" customWidth="1"/>
    <col min="15627" max="15627" width="10.7109375" style="182" customWidth="1"/>
    <col min="15628" max="15872" width="9.140625" style="182"/>
    <col min="15873" max="15873" width="20.28515625" style="182" customWidth="1"/>
    <col min="15874" max="15874" width="18.28515625" style="182" customWidth="1"/>
    <col min="15875" max="15875" width="14.140625" style="182" customWidth="1"/>
    <col min="15876" max="15876" width="11.5703125" style="182" customWidth="1"/>
    <col min="15877" max="15877" width="10.140625" style="182" customWidth="1"/>
    <col min="15878" max="15878" width="10.42578125" style="182" customWidth="1"/>
    <col min="15879" max="15879" width="9.85546875" style="182" customWidth="1"/>
    <col min="15880" max="15881" width="10.5703125" style="182" customWidth="1"/>
    <col min="15882" max="15882" width="9.140625" style="182" customWidth="1"/>
    <col min="15883" max="15883" width="10.7109375" style="182" customWidth="1"/>
    <col min="15884" max="16128" width="9.140625" style="182"/>
    <col min="16129" max="16129" width="20.28515625" style="182" customWidth="1"/>
    <col min="16130" max="16130" width="18.28515625" style="182" customWidth="1"/>
    <col min="16131" max="16131" width="14.140625" style="182" customWidth="1"/>
    <col min="16132" max="16132" width="11.5703125" style="182" customWidth="1"/>
    <col min="16133" max="16133" width="10.140625" style="182" customWidth="1"/>
    <col min="16134" max="16134" width="10.42578125" style="182" customWidth="1"/>
    <col min="16135" max="16135" width="9.85546875" style="182" customWidth="1"/>
    <col min="16136" max="16137" width="10.5703125" style="182" customWidth="1"/>
    <col min="16138" max="16138" width="9.140625" style="182" customWidth="1"/>
    <col min="16139" max="16139" width="10.7109375" style="182" customWidth="1"/>
    <col min="16140" max="16384" width="9.140625" style="182"/>
  </cols>
  <sheetData>
    <row r="2" spans="1:11">
      <c r="A2" s="491" t="s">
        <v>192</v>
      </c>
      <c r="B2" s="491"/>
      <c r="C2" s="491"/>
      <c r="D2" s="491"/>
      <c r="E2" s="491"/>
      <c r="F2" s="491"/>
      <c r="G2" s="491"/>
      <c r="H2" s="491"/>
      <c r="I2" s="491"/>
      <c r="J2" s="491"/>
      <c r="K2" s="491"/>
    </row>
    <row r="3" spans="1:11">
      <c r="A3" s="321"/>
      <c r="B3" s="321"/>
      <c r="C3" s="321"/>
      <c r="D3" s="321"/>
      <c r="E3" s="321"/>
      <c r="F3" s="321"/>
      <c r="G3" s="321"/>
      <c r="H3" s="321"/>
      <c r="I3" s="322"/>
      <c r="J3" s="322"/>
      <c r="K3" s="323" t="s">
        <v>63</v>
      </c>
    </row>
    <row r="4" spans="1:11" ht="33.75">
      <c r="A4" s="317"/>
      <c r="B4" s="315" t="s">
        <v>157</v>
      </c>
      <c r="C4" s="315" t="s">
        <v>158</v>
      </c>
      <c r="D4" s="315" t="s">
        <v>159</v>
      </c>
      <c r="E4" s="315" t="s">
        <v>160</v>
      </c>
      <c r="F4" s="315" t="s">
        <v>161</v>
      </c>
      <c r="G4" s="315" t="s">
        <v>162</v>
      </c>
      <c r="H4" s="315" t="s">
        <v>163</v>
      </c>
      <c r="I4" s="315" t="s">
        <v>164</v>
      </c>
      <c r="J4" s="316" t="s">
        <v>165</v>
      </c>
      <c r="K4" s="316" t="s">
        <v>166</v>
      </c>
    </row>
    <row r="5" spans="1:11">
      <c r="A5" s="44" t="s">
        <v>64</v>
      </c>
      <c r="B5" s="333">
        <v>2510.6</v>
      </c>
      <c r="C5" s="333">
        <v>66786</v>
      </c>
      <c r="D5" s="333">
        <v>4561.1000000000004</v>
      </c>
      <c r="E5" s="333">
        <v>1346357</v>
      </c>
      <c r="F5" s="333">
        <v>1080472</v>
      </c>
      <c r="G5" s="333">
        <v>687654.7</v>
      </c>
      <c r="H5" s="333">
        <v>229230.6</v>
      </c>
      <c r="I5" s="333">
        <v>347674.1</v>
      </c>
      <c r="J5" s="333">
        <v>24244.9</v>
      </c>
      <c r="K5" s="333">
        <v>23001.4</v>
      </c>
    </row>
    <row r="6" spans="1:11">
      <c r="A6" s="137" t="s">
        <v>65</v>
      </c>
      <c r="B6" s="334" t="s">
        <v>156</v>
      </c>
      <c r="C6" s="334">
        <v>1196.8</v>
      </c>
      <c r="D6" s="334">
        <v>280</v>
      </c>
      <c r="E6" s="334">
        <v>16060.9</v>
      </c>
      <c r="F6" s="334">
        <v>48299.8</v>
      </c>
      <c r="G6" s="334">
        <v>5288.7</v>
      </c>
      <c r="H6" s="334">
        <v>1179.0999999999999</v>
      </c>
      <c r="I6" s="334">
        <v>7492</v>
      </c>
      <c r="J6" s="334">
        <v>159</v>
      </c>
      <c r="K6" s="334">
        <v>1200</v>
      </c>
    </row>
    <row r="7" spans="1:11">
      <c r="A7" s="142" t="s">
        <v>66</v>
      </c>
      <c r="B7" s="334">
        <v>9.3000000000000007</v>
      </c>
      <c r="C7" s="334">
        <v>27551.1</v>
      </c>
      <c r="D7" s="334">
        <v>1430.9</v>
      </c>
      <c r="E7" s="334">
        <v>146931.6</v>
      </c>
      <c r="F7" s="334">
        <v>179990.8</v>
      </c>
      <c r="G7" s="334">
        <v>145244.29999999999</v>
      </c>
      <c r="H7" s="334">
        <v>55419.7</v>
      </c>
      <c r="I7" s="334">
        <v>67239.8</v>
      </c>
      <c r="J7" s="334">
        <v>16131.2</v>
      </c>
      <c r="K7" s="334">
        <v>5773.9</v>
      </c>
    </row>
    <row r="8" spans="1:11">
      <c r="A8" s="142" t="s">
        <v>67</v>
      </c>
      <c r="B8" s="334" t="s">
        <v>147</v>
      </c>
      <c r="C8" s="334">
        <v>582.29999999999995</v>
      </c>
      <c r="D8" s="334" t="s">
        <v>147</v>
      </c>
      <c r="E8" s="334">
        <v>13333</v>
      </c>
      <c r="F8" s="334">
        <v>84184.3</v>
      </c>
      <c r="G8" s="334">
        <v>3318.3</v>
      </c>
      <c r="H8" s="334">
        <v>1061.2</v>
      </c>
      <c r="I8" s="334">
        <v>22.1</v>
      </c>
      <c r="J8" s="334">
        <v>973</v>
      </c>
      <c r="K8" s="334">
        <v>9238.7000000000007</v>
      </c>
    </row>
    <row r="9" spans="1:11">
      <c r="A9" s="142" t="s">
        <v>68</v>
      </c>
      <c r="B9" s="334" t="s">
        <v>147</v>
      </c>
      <c r="C9" s="334">
        <v>4831.2</v>
      </c>
      <c r="D9" s="334">
        <v>416.7</v>
      </c>
      <c r="E9" s="334">
        <v>59270</v>
      </c>
      <c r="F9" s="334">
        <v>16317.4</v>
      </c>
      <c r="G9" s="334">
        <v>6623.2</v>
      </c>
      <c r="H9" s="334">
        <v>774.3</v>
      </c>
      <c r="I9" s="334">
        <v>46129.8</v>
      </c>
      <c r="J9" s="334">
        <v>457.5</v>
      </c>
      <c r="K9" s="334">
        <v>200.3</v>
      </c>
    </row>
    <row r="10" spans="1:11">
      <c r="A10" s="142" t="s">
        <v>69</v>
      </c>
      <c r="B10" s="334" t="s">
        <v>147</v>
      </c>
      <c r="C10" s="334" t="s">
        <v>156</v>
      </c>
      <c r="D10" s="334" t="s">
        <v>147</v>
      </c>
      <c r="E10" s="334" t="s">
        <v>156</v>
      </c>
      <c r="F10" s="334">
        <v>7201.8</v>
      </c>
      <c r="G10" s="334" t="s">
        <v>156</v>
      </c>
      <c r="H10" s="334" t="s">
        <v>147</v>
      </c>
      <c r="I10" s="334">
        <v>68.900000000000006</v>
      </c>
      <c r="J10" s="334" t="s">
        <v>147</v>
      </c>
      <c r="K10" s="334" t="s">
        <v>147</v>
      </c>
    </row>
    <row r="11" spans="1:11">
      <c r="A11" s="142" t="s">
        <v>70</v>
      </c>
      <c r="B11" s="334">
        <v>2</v>
      </c>
      <c r="C11" s="334">
        <v>3657.2</v>
      </c>
      <c r="D11" s="334" t="s">
        <v>147</v>
      </c>
      <c r="E11" s="334">
        <v>8690.7999999999993</v>
      </c>
      <c r="F11" s="334">
        <v>94588.7</v>
      </c>
      <c r="G11" s="334">
        <v>636.70000000000005</v>
      </c>
      <c r="H11" s="334">
        <v>1843.3</v>
      </c>
      <c r="I11" s="334">
        <v>5228.3</v>
      </c>
      <c r="J11" s="334">
        <v>266</v>
      </c>
      <c r="K11" s="334" t="s">
        <v>147</v>
      </c>
    </row>
    <row r="12" spans="1:11">
      <c r="A12" s="142" t="s">
        <v>71</v>
      </c>
      <c r="B12" s="334" t="s">
        <v>147</v>
      </c>
      <c r="C12" s="334">
        <v>959</v>
      </c>
      <c r="D12" s="334" t="s">
        <v>147</v>
      </c>
      <c r="E12" s="334">
        <v>1044.5999999999999</v>
      </c>
      <c r="F12" s="334">
        <v>5004</v>
      </c>
      <c r="G12" s="334">
        <v>940.3</v>
      </c>
      <c r="H12" s="334">
        <v>343.9</v>
      </c>
      <c r="I12" s="334">
        <v>2139.9</v>
      </c>
      <c r="J12" s="334">
        <v>1973</v>
      </c>
      <c r="K12" s="334">
        <v>48</v>
      </c>
    </row>
    <row r="13" spans="1:11">
      <c r="A13" s="142" t="s">
        <v>72</v>
      </c>
      <c r="B13" s="334">
        <v>10</v>
      </c>
      <c r="C13" s="334">
        <v>3019.6</v>
      </c>
      <c r="D13" s="334">
        <v>20</v>
      </c>
      <c r="E13" s="334">
        <v>34600</v>
      </c>
      <c r="F13" s="334">
        <v>31433.1</v>
      </c>
      <c r="G13" s="334">
        <v>7283</v>
      </c>
      <c r="H13" s="334">
        <v>126</v>
      </c>
      <c r="I13" s="334">
        <v>4596.1000000000004</v>
      </c>
      <c r="J13" s="334">
        <v>100.4</v>
      </c>
      <c r="K13" s="334" t="s">
        <v>147</v>
      </c>
    </row>
    <row r="14" spans="1:11">
      <c r="A14" s="142" t="s">
        <v>73</v>
      </c>
      <c r="B14" s="334" t="s">
        <v>156</v>
      </c>
      <c r="C14" s="334" t="s">
        <v>147</v>
      </c>
      <c r="D14" s="334" t="s">
        <v>147</v>
      </c>
      <c r="E14" s="334">
        <v>232.6</v>
      </c>
      <c r="F14" s="334">
        <v>51562.7</v>
      </c>
      <c r="G14" s="334">
        <v>3555.5</v>
      </c>
      <c r="H14" s="334">
        <v>2509.9</v>
      </c>
      <c r="I14" s="334">
        <v>23844.1</v>
      </c>
      <c r="J14" s="334" t="s">
        <v>147</v>
      </c>
      <c r="K14" s="334" t="s">
        <v>147</v>
      </c>
    </row>
    <row r="15" spans="1:11">
      <c r="A15" s="142" t="s">
        <v>74</v>
      </c>
      <c r="B15" s="334" t="s">
        <v>147</v>
      </c>
      <c r="C15" s="334" t="s">
        <v>147</v>
      </c>
      <c r="D15" s="334" t="s">
        <v>147</v>
      </c>
      <c r="E15" s="334">
        <v>283792.7</v>
      </c>
      <c r="F15" s="334">
        <v>154603.4</v>
      </c>
      <c r="G15" s="334">
        <v>176612.6</v>
      </c>
      <c r="H15" s="334">
        <v>57796.3</v>
      </c>
      <c r="I15" s="334">
        <v>67869.5</v>
      </c>
      <c r="J15" s="334" t="s">
        <v>147</v>
      </c>
      <c r="K15" s="334" t="s">
        <v>147</v>
      </c>
    </row>
    <row r="16" spans="1:11">
      <c r="A16" s="142" t="s">
        <v>75</v>
      </c>
      <c r="B16" s="334" t="s">
        <v>147</v>
      </c>
      <c r="C16" s="334">
        <v>543.5</v>
      </c>
      <c r="D16" s="334" t="s">
        <v>147</v>
      </c>
      <c r="E16" s="334" t="s">
        <v>147</v>
      </c>
      <c r="F16" s="334">
        <v>12994.4</v>
      </c>
      <c r="G16" s="334" t="s">
        <v>147</v>
      </c>
      <c r="H16" s="334" t="s">
        <v>147</v>
      </c>
      <c r="I16" s="334">
        <v>2685.4</v>
      </c>
      <c r="J16" s="334" t="s">
        <v>147</v>
      </c>
      <c r="K16" s="334">
        <v>90</v>
      </c>
    </row>
    <row r="17" spans="1:11">
      <c r="A17" s="142" t="s">
        <v>76</v>
      </c>
      <c r="B17" s="334" t="s">
        <v>147</v>
      </c>
      <c r="C17" s="334">
        <v>113.3</v>
      </c>
      <c r="D17" s="334" t="s">
        <v>147</v>
      </c>
      <c r="E17" s="334" t="s">
        <v>147</v>
      </c>
      <c r="F17" s="334">
        <v>49.6</v>
      </c>
      <c r="G17" s="334" t="s">
        <v>147</v>
      </c>
      <c r="H17" s="334" t="s">
        <v>147</v>
      </c>
      <c r="I17" s="334">
        <v>3.5</v>
      </c>
      <c r="J17" s="334" t="s">
        <v>147</v>
      </c>
      <c r="K17" s="334">
        <v>42.7</v>
      </c>
    </row>
    <row r="18" spans="1:11">
      <c r="A18" s="142" t="s">
        <v>77</v>
      </c>
      <c r="B18" s="334" t="s">
        <v>147</v>
      </c>
      <c r="C18" s="334">
        <v>2655.4</v>
      </c>
      <c r="D18" s="334" t="s">
        <v>156</v>
      </c>
      <c r="E18" s="334">
        <v>169821</v>
      </c>
      <c r="F18" s="334">
        <v>107060.1</v>
      </c>
      <c r="G18" s="334">
        <v>67428.600000000006</v>
      </c>
      <c r="H18" s="334">
        <v>13534</v>
      </c>
      <c r="I18" s="334">
        <v>15785.4</v>
      </c>
      <c r="J18" s="334">
        <v>3496.8</v>
      </c>
      <c r="K18" s="334" t="s">
        <v>147</v>
      </c>
    </row>
    <row r="19" spans="1:11">
      <c r="A19" s="142" t="s">
        <v>78</v>
      </c>
      <c r="B19" s="334">
        <v>28.7</v>
      </c>
      <c r="C19" s="334">
        <v>370</v>
      </c>
      <c r="D19" s="334" t="s">
        <v>147</v>
      </c>
      <c r="E19" s="334">
        <v>481278.6</v>
      </c>
      <c r="F19" s="334">
        <v>202012.9</v>
      </c>
      <c r="G19" s="334">
        <v>239067</v>
      </c>
      <c r="H19" s="334">
        <v>81748.800000000003</v>
      </c>
      <c r="I19" s="334">
        <v>80846.600000000006</v>
      </c>
      <c r="J19" s="334" t="s">
        <v>147</v>
      </c>
      <c r="K19" s="334" t="s">
        <v>147</v>
      </c>
    </row>
    <row r="20" spans="1:11">
      <c r="A20" s="142" t="s">
        <v>79</v>
      </c>
      <c r="B20" s="334">
        <v>2438.9</v>
      </c>
      <c r="C20" s="334">
        <v>11191</v>
      </c>
      <c r="D20" s="334" t="s">
        <v>147</v>
      </c>
      <c r="E20" s="334">
        <v>12271.8</v>
      </c>
      <c r="F20" s="334">
        <v>54516.5</v>
      </c>
      <c r="G20" s="334">
        <v>3538.2</v>
      </c>
      <c r="H20" s="334">
        <v>6182.2</v>
      </c>
      <c r="I20" s="334">
        <v>7810.8</v>
      </c>
      <c r="J20" s="334">
        <v>148.1</v>
      </c>
      <c r="K20" s="334" t="s">
        <v>156</v>
      </c>
    </row>
    <row r="21" spans="1:11">
      <c r="A21" s="137" t="s">
        <v>80</v>
      </c>
      <c r="B21" s="334" t="s">
        <v>147</v>
      </c>
      <c r="C21" s="334" t="s">
        <v>147</v>
      </c>
      <c r="D21" s="334" t="s">
        <v>147</v>
      </c>
      <c r="E21" s="334" t="s">
        <v>147</v>
      </c>
      <c r="F21" s="334">
        <v>1412</v>
      </c>
      <c r="G21" s="334" t="s">
        <v>147</v>
      </c>
      <c r="H21" s="334">
        <v>2</v>
      </c>
      <c r="I21" s="334">
        <v>136.5</v>
      </c>
      <c r="J21" s="334" t="s">
        <v>147</v>
      </c>
      <c r="K21" s="334" t="s">
        <v>147</v>
      </c>
    </row>
    <row r="22" spans="1:11">
      <c r="A22" s="142" t="s">
        <v>81</v>
      </c>
      <c r="B22" s="334" t="s">
        <v>147</v>
      </c>
      <c r="C22" s="334">
        <v>7988</v>
      </c>
      <c r="D22" s="334">
        <v>2406.8000000000002</v>
      </c>
      <c r="E22" s="334">
        <v>114924</v>
      </c>
      <c r="F22" s="334">
        <v>27043.200000000001</v>
      </c>
      <c r="G22" s="334">
        <v>27361.4</v>
      </c>
      <c r="H22" s="334">
        <v>4888.1000000000004</v>
      </c>
      <c r="I22" s="334">
        <v>12898.4</v>
      </c>
      <c r="J22" s="334">
        <v>538.79999999999995</v>
      </c>
      <c r="K22" s="334">
        <v>5392.9</v>
      </c>
    </row>
    <row r="23" spans="1:11">
      <c r="A23" s="142" t="s">
        <v>82</v>
      </c>
      <c r="B23" s="334" t="s">
        <v>147</v>
      </c>
      <c r="C23" s="334" t="s">
        <v>147</v>
      </c>
      <c r="D23" s="334" t="s">
        <v>147</v>
      </c>
      <c r="E23" s="334" t="s">
        <v>147</v>
      </c>
      <c r="F23" s="334" t="s">
        <v>156</v>
      </c>
      <c r="G23" s="334" t="s">
        <v>147</v>
      </c>
      <c r="H23" s="334" t="s">
        <v>156</v>
      </c>
      <c r="I23" s="334" t="s">
        <v>156</v>
      </c>
      <c r="J23" s="334" t="s">
        <v>147</v>
      </c>
      <c r="K23" s="334" t="s">
        <v>147</v>
      </c>
    </row>
    <row r="24" spans="1:11">
      <c r="A24" s="143" t="s">
        <v>84</v>
      </c>
      <c r="B24" s="320" t="s">
        <v>147</v>
      </c>
      <c r="C24" s="320">
        <v>2124.1</v>
      </c>
      <c r="D24" s="320" t="s">
        <v>147</v>
      </c>
      <c r="E24" s="320">
        <v>4035.7</v>
      </c>
      <c r="F24" s="320">
        <v>2147.1999999999998</v>
      </c>
      <c r="G24" s="320" t="s">
        <v>147</v>
      </c>
      <c r="H24" s="320">
        <v>1801.8</v>
      </c>
      <c r="I24" s="320">
        <v>2837.3</v>
      </c>
      <c r="J24" s="320" t="s">
        <v>156</v>
      </c>
      <c r="K24" s="320" t="s">
        <v>156</v>
      </c>
    </row>
    <row r="25" spans="1:11">
      <c r="B25" s="324"/>
      <c r="C25" s="324"/>
      <c r="D25" s="324"/>
      <c r="E25" s="324"/>
      <c r="F25" s="324"/>
      <c r="G25" s="324"/>
      <c r="H25" s="324"/>
      <c r="I25" s="324"/>
      <c r="J25" s="324"/>
      <c r="K25" s="324"/>
    </row>
    <row r="26" spans="1:11" s="173" customFormat="1" ht="12" customHeight="1">
      <c r="A26" s="228" t="s">
        <v>212</v>
      </c>
      <c r="B26" s="229"/>
      <c r="C26" s="229"/>
      <c r="D26" s="230"/>
      <c r="E26" s="229"/>
      <c r="F26" s="229"/>
      <c r="G26" s="229"/>
    </row>
    <row r="27" spans="1:11" s="104" customFormat="1" ht="11.25">
      <c r="A27" s="130" t="s">
        <v>193</v>
      </c>
      <c r="B27" s="40"/>
      <c r="C27" s="40"/>
      <c r="D27" s="40"/>
      <c r="E27" s="40"/>
      <c r="F27" s="40"/>
      <c r="G27" s="40"/>
      <c r="H27" s="183"/>
      <c r="J27" s="169"/>
      <c r="K27" s="169"/>
    </row>
    <row r="28" spans="1:11" s="104" customFormat="1">
      <c r="A28" s="127" t="s">
        <v>114</v>
      </c>
      <c r="B28" s="270"/>
      <c r="C28" s="325" t="s">
        <v>195</v>
      </c>
      <c r="D28" s="167"/>
      <c r="E28" s="118" t="s">
        <v>154</v>
      </c>
      <c r="G28" s="270"/>
      <c r="H28" s="270"/>
      <c r="I28" s="170" t="s">
        <v>134</v>
      </c>
      <c r="J28" s="173"/>
    </row>
    <row r="29" spans="1:11" s="104" customFormat="1" ht="14.25" customHeight="1">
      <c r="A29" s="492" t="s">
        <v>123</v>
      </c>
      <c r="B29" s="492"/>
      <c r="C29" s="128" t="s">
        <v>194</v>
      </c>
      <c r="D29" s="167"/>
      <c r="E29" s="16" t="s">
        <v>115</v>
      </c>
      <c r="G29" s="118"/>
      <c r="H29" s="118"/>
      <c r="I29" s="171" t="s">
        <v>135</v>
      </c>
      <c r="J29" s="173"/>
    </row>
    <row r="30" spans="1:11" s="104" customFormat="1">
      <c r="A30" s="493" t="s">
        <v>122</v>
      </c>
      <c r="B30" s="493"/>
      <c r="C30" s="40" t="s">
        <v>196</v>
      </c>
      <c r="D30" s="168"/>
      <c r="E30" s="129" t="s">
        <v>155</v>
      </c>
      <c r="F30" s="169"/>
      <c r="G30" s="117"/>
      <c r="H30" s="117"/>
      <c r="I30" s="172" t="s">
        <v>136</v>
      </c>
      <c r="J30" s="174"/>
      <c r="K30" s="169"/>
    </row>
    <row r="31" spans="1:11">
      <c r="B31" s="184"/>
      <c r="C31" s="184"/>
      <c r="D31" s="184"/>
      <c r="E31" s="184"/>
      <c r="F31" s="184"/>
      <c r="G31" s="184"/>
      <c r="H31" s="184"/>
      <c r="I31" s="184"/>
      <c r="J31" s="184"/>
      <c r="K31" s="184"/>
    </row>
    <row r="36" spans="5:5">
      <c r="E36" s="326"/>
    </row>
  </sheetData>
  <mergeCells count="3">
    <mergeCell ref="A2:K2"/>
    <mergeCell ref="A29:B29"/>
    <mergeCell ref="A30:B30"/>
  </mergeCells>
  <pageMargins left="0.7" right="0.7" top="0.75" bottom="0.75" header="0.3" footer="0.3"/>
  <pageSetup paperSize="9" scale="9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38" sqref="B38"/>
    </sheetView>
  </sheetViews>
  <sheetFormatPr defaultRowHeight="12.75"/>
  <cols>
    <col min="1" max="1" width="8.7109375" style="34" customWidth="1"/>
    <col min="2" max="2" width="112.28515625" style="39" customWidth="1"/>
    <col min="3" max="3" width="9.140625" style="136"/>
    <col min="4" max="256" width="9.140625" style="30"/>
    <col min="257" max="257" width="8.7109375" style="30" customWidth="1"/>
    <col min="258" max="258" width="112.28515625" style="30" customWidth="1"/>
    <col min="259" max="512" width="9.140625" style="30"/>
    <col min="513" max="513" width="8.7109375" style="30" customWidth="1"/>
    <col min="514" max="514" width="112.28515625" style="30" customWidth="1"/>
    <col min="515" max="768" width="9.140625" style="30"/>
    <col min="769" max="769" width="8.7109375" style="30" customWidth="1"/>
    <col min="770" max="770" width="112.28515625" style="30" customWidth="1"/>
    <col min="771" max="1024" width="9.140625" style="30"/>
    <col min="1025" max="1025" width="8.7109375" style="30" customWidth="1"/>
    <col min="1026" max="1026" width="112.28515625" style="30" customWidth="1"/>
    <col min="1027" max="1280" width="9.140625" style="30"/>
    <col min="1281" max="1281" width="8.7109375" style="30" customWidth="1"/>
    <col min="1282" max="1282" width="112.28515625" style="30" customWidth="1"/>
    <col min="1283" max="1536" width="9.140625" style="30"/>
    <col min="1537" max="1537" width="8.7109375" style="30" customWidth="1"/>
    <col min="1538" max="1538" width="112.28515625" style="30" customWidth="1"/>
    <col min="1539" max="1792" width="9.140625" style="30"/>
    <col min="1793" max="1793" width="8.7109375" style="30" customWidth="1"/>
    <col min="1794" max="1794" width="112.28515625" style="30" customWidth="1"/>
    <col min="1795" max="2048" width="9.140625" style="30"/>
    <col min="2049" max="2049" width="8.7109375" style="30" customWidth="1"/>
    <col min="2050" max="2050" width="112.28515625" style="30" customWidth="1"/>
    <col min="2051" max="2304" width="9.140625" style="30"/>
    <col min="2305" max="2305" width="8.7109375" style="30" customWidth="1"/>
    <col min="2306" max="2306" width="112.28515625" style="30" customWidth="1"/>
    <col min="2307" max="2560" width="9.140625" style="30"/>
    <col min="2561" max="2561" width="8.7109375" style="30" customWidth="1"/>
    <col min="2562" max="2562" width="112.28515625" style="30" customWidth="1"/>
    <col min="2563" max="2816" width="9.140625" style="30"/>
    <col min="2817" max="2817" width="8.7109375" style="30" customWidth="1"/>
    <col min="2818" max="2818" width="112.28515625" style="30" customWidth="1"/>
    <col min="2819" max="3072" width="9.140625" style="30"/>
    <col min="3073" max="3073" width="8.7109375" style="30" customWidth="1"/>
    <col min="3074" max="3074" width="112.28515625" style="30" customWidth="1"/>
    <col min="3075" max="3328" width="9.140625" style="30"/>
    <col min="3329" max="3329" width="8.7109375" style="30" customWidth="1"/>
    <col min="3330" max="3330" width="112.28515625" style="30" customWidth="1"/>
    <col min="3331" max="3584" width="9.140625" style="30"/>
    <col min="3585" max="3585" width="8.7109375" style="30" customWidth="1"/>
    <col min="3586" max="3586" width="112.28515625" style="30" customWidth="1"/>
    <col min="3587" max="3840" width="9.140625" style="30"/>
    <col min="3841" max="3841" width="8.7109375" style="30" customWidth="1"/>
    <col min="3842" max="3842" width="112.28515625" style="30" customWidth="1"/>
    <col min="3843" max="4096" width="9.140625" style="30"/>
    <col min="4097" max="4097" width="8.7109375" style="30" customWidth="1"/>
    <col min="4098" max="4098" width="112.28515625" style="30" customWidth="1"/>
    <col min="4099" max="4352" width="9.140625" style="30"/>
    <col min="4353" max="4353" width="8.7109375" style="30" customWidth="1"/>
    <col min="4354" max="4354" width="112.28515625" style="30" customWidth="1"/>
    <col min="4355" max="4608" width="9.140625" style="30"/>
    <col min="4609" max="4609" width="8.7109375" style="30" customWidth="1"/>
    <col min="4610" max="4610" width="112.28515625" style="30" customWidth="1"/>
    <col min="4611" max="4864" width="9.140625" style="30"/>
    <col min="4865" max="4865" width="8.7109375" style="30" customWidth="1"/>
    <col min="4866" max="4866" width="112.28515625" style="30" customWidth="1"/>
    <col min="4867" max="5120" width="9.140625" style="30"/>
    <col min="5121" max="5121" width="8.7109375" style="30" customWidth="1"/>
    <col min="5122" max="5122" width="112.28515625" style="30" customWidth="1"/>
    <col min="5123" max="5376" width="9.140625" style="30"/>
    <col min="5377" max="5377" width="8.7109375" style="30" customWidth="1"/>
    <col min="5378" max="5378" width="112.28515625" style="30" customWidth="1"/>
    <col min="5379" max="5632" width="9.140625" style="30"/>
    <col min="5633" max="5633" width="8.7109375" style="30" customWidth="1"/>
    <col min="5634" max="5634" width="112.28515625" style="30" customWidth="1"/>
    <col min="5635" max="5888" width="9.140625" style="30"/>
    <col min="5889" max="5889" width="8.7109375" style="30" customWidth="1"/>
    <col min="5890" max="5890" width="112.28515625" style="30" customWidth="1"/>
    <col min="5891" max="6144" width="9.140625" style="30"/>
    <col min="6145" max="6145" width="8.7109375" style="30" customWidth="1"/>
    <col min="6146" max="6146" width="112.28515625" style="30" customWidth="1"/>
    <col min="6147" max="6400" width="9.140625" style="30"/>
    <col min="6401" max="6401" width="8.7109375" style="30" customWidth="1"/>
    <col min="6402" max="6402" width="112.28515625" style="30" customWidth="1"/>
    <col min="6403" max="6656" width="9.140625" style="30"/>
    <col min="6657" max="6657" width="8.7109375" style="30" customWidth="1"/>
    <col min="6658" max="6658" width="112.28515625" style="30" customWidth="1"/>
    <col min="6659" max="6912" width="9.140625" style="30"/>
    <col min="6913" max="6913" width="8.7109375" style="30" customWidth="1"/>
    <col min="6914" max="6914" width="112.28515625" style="30" customWidth="1"/>
    <col min="6915" max="7168" width="9.140625" style="30"/>
    <col min="7169" max="7169" width="8.7109375" style="30" customWidth="1"/>
    <col min="7170" max="7170" width="112.28515625" style="30" customWidth="1"/>
    <col min="7171" max="7424" width="9.140625" style="30"/>
    <col min="7425" max="7425" width="8.7109375" style="30" customWidth="1"/>
    <col min="7426" max="7426" width="112.28515625" style="30" customWidth="1"/>
    <col min="7427" max="7680" width="9.140625" style="30"/>
    <col min="7681" max="7681" width="8.7109375" style="30" customWidth="1"/>
    <col min="7682" max="7682" width="112.28515625" style="30" customWidth="1"/>
    <col min="7683" max="7936" width="9.140625" style="30"/>
    <col min="7937" max="7937" width="8.7109375" style="30" customWidth="1"/>
    <col min="7938" max="7938" width="112.28515625" style="30" customWidth="1"/>
    <col min="7939" max="8192" width="9.140625" style="30"/>
    <col min="8193" max="8193" width="8.7109375" style="30" customWidth="1"/>
    <col min="8194" max="8194" width="112.28515625" style="30" customWidth="1"/>
    <col min="8195" max="8448" width="9.140625" style="30"/>
    <col min="8449" max="8449" width="8.7109375" style="30" customWidth="1"/>
    <col min="8450" max="8450" width="112.28515625" style="30" customWidth="1"/>
    <col min="8451" max="8704" width="9.140625" style="30"/>
    <col min="8705" max="8705" width="8.7109375" style="30" customWidth="1"/>
    <col min="8706" max="8706" width="112.28515625" style="30" customWidth="1"/>
    <col min="8707" max="8960" width="9.140625" style="30"/>
    <col min="8961" max="8961" width="8.7109375" style="30" customWidth="1"/>
    <col min="8962" max="8962" width="112.28515625" style="30" customWidth="1"/>
    <col min="8963" max="9216" width="9.140625" style="30"/>
    <col min="9217" max="9217" width="8.7109375" style="30" customWidth="1"/>
    <col min="9218" max="9218" width="112.28515625" style="30" customWidth="1"/>
    <col min="9219" max="9472" width="9.140625" style="30"/>
    <col min="9473" max="9473" width="8.7109375" style="30" customWidth="1"/>
    <col min="9474" max="9474" width="112.28515625" style="30" customWidth="1"/>
    <col min="9475" max="9728" width="9.140625" style="30"/>
    <col min="9729" max="9729" width="8.7109375" style="30" customWidth="1"/>
    <col min="9730" max="9730" width="112.28515625" style="30" customWidth="1"/>
    <col min="9731" max="9984" width="9.140625" style="30"/>
    <col min="9985" max="9985" width="8.7109375" style="30" customWidth="1"/>
    <col min="9986" max="9986" width="112.28515625" style="30" customWidth="1"/>
    <col min="9987" max="10240" width="9.140625" style="30"/>
    <col min="10241" max="10241" width="8.7109375" style="30" customWidth="1"/>
    <col min="10242" max="10242" width="112.28515625" style="30" customWidth="1"/>
    <col min="10243" max="10496" width="9.140625" style="30"/>
    <col min="10497" max="10497" width="8.7109375" style="30" customWidth="1"/>
    <col min="10498" max="10498" width="112.28515625" style="30" customWidth="1"/>
    <col min="10499" max="10752" width="9.140625" style="30"/>
    <col min="10753" max="10753" width="8.7109375" style="30" customWidth="1"/>
    <col min="10754" max="10754" width="112.28515625" style="30" customWidth="1"/>
    <col min="10755" max="11008" width="9.140625" style="30"/>
    <col min="11009" max="11009" width="8.7109375" style="30" customWidth="1"/>
    <col min="11010" max="11010" width="112.28515625" style="30" customWidth="1"/>
    <col min="11011" max="11264" width="9.140625" style="30"/>
    <col min="11265" max="11265" width="8.7109375" style="30" customWidth="1"/>
    <col min="11266" max="11266" width="112.28515625" style="30" customWidth="1"/>
    <col min="11267" max="11520" width="9.140625" style="30"/>
    <col min="11521" max="11521" width="8.7109375" style="30" customWidth="1"/>
    <col min="11522" max="11522" width="112.28515625" style="30" customWidth="1"/>
    <col min="11523" max="11776" width="9.140625" style="30"/>
    <col min="11777" max="11777" width="8.7109375" style="30" customWidth="1"/>
    <col min="11778" max="11778" width="112.28515625" style="30" customWidth="1"/>
    <col min="11779" max="12032" width="9.140625" style="30"/>
    <col min="12033" max="12033" width="8.7109375" style="30" customWidth="1"/>
    <col min="12034" max="12034" width="112.28515625" style="30" customWidth="1"/>
    <col min="12035" max="12288" width="9.140625" style="30"/>
    <col min="12289" max="12289" width="8.7109375" style="30" customWidth="1"/>
    <col min="12290" max="12290" width="112.28515625" style="30" customWidth="1"/>
    <col min="12291" max="12544" width="9.140625" style="30"/>
    <col min="12545" max="12545" width="8.7109375" style="30" customWidth="1"/>
    <col min="12546" max="12546" width="112.28515625" style="30" customWidth="1"/>
    <col min="12547" max="12800" width="9.140625" style="30"/>
    <col min="12801" max="12801" width="8.7109375" style="30" customWidth="1"/>
    <col min="12802" max="12802" width="112.28515625" style="30" customWidth="1"/>
    <col min="12803" max="13056" width="9.140625" style="30"/>
    <col min="13057" max="13057" width="8.7109375" style="30" customWidth="1"/>
    <col min="13058" max="13058" width="112.28515625" style="30" customWidth="1"/>
    <col min="13059" max="13312" width="9.140625" style="30"/>
    <col min="13313" max="13313" width="8.7109375" style="30" customWidth="1"/>
    <col min="13314" max="13314" width="112.28515625" style="30" customWidth="1"/>
    <col min="13315" max="13568" width="9.140625" style="30"/>
    <col min="13569" max="13569" width="8.7109375" style="30" customWidth="1"/>
    <col min="13570" max="13570" width="112.28515625" style="30" customWidth="1"/>
    <col min="13571" max="13824" width="9.140625" style="30"/>
    <col min="13825" max="13825" width="8.7109375" style="30" customWidth="1"/>
    <col min="13826" max="13826" width="112.28515625" style="30" customWidth="1"/>
    <col min="13827" max="14080" width="9.140625" style="30"/>
    <col min="14081" max="14081" width="8.7109375" style="30" customWidth="1"/>
    <col min="14082" max="14082" width="112.28515625" style="30" customWidth="1"/>
    <col min="14083" max="14336" width="9.140625" style="30"/>
    <col min="14337" max="14337" width="8.7109375" style="30" customWidth="1"/>
    <col min="14338" max="14338" width="112.28515625" style="30" customWidth="1"/>
    <col min="14339" max="14592" width="9.140625" style="30"/>
    <col min="14593" max="14593" width="8.7109375" style="30" customWidth="1"/>
    <col min="14594" max="14594" width="112.28515625" style="30" customWidth="1"/>
    <col min="14595" max="14848" width="9.140625" style="30"/>
    <col min="14849" max="14849" width="8.7109375" style="30" customWidth="1"/>
    <col min="14850" max="14850" width="112.28515625" style="30" customWidth="1"/>
    <col min="14851" max="15104" width="9.140625" style="30"/>
    <col min="15105" max="15105" width="8.7109375" style="30" customWidth="1"/>
    <col min="15106" max="15106" width="112.28515625" style="30" customWidth="1"/>
    <col min="15107" max="15360" width="9.140625" style="30"/>
    <col min="15361" max="15361" width="8.7109375" style="30" customWidth="1"/>
    <col min="15362" max="15362" width="112.28515625" style="30" customWidth="1"/>
    <col min="15363" max="15616" width="9.140625" style="30"/>
    <col min="15617" max="15617" width="8.7109375" style="30" customWidth="1"/>
    <col min="15618" max="15618" width="112.28515625" style="30" customWidth="1"/>
    <col min="15619" max="15872" width="9.140625" style="30"/>
    <col min="15873" max="15873" width="8.7109375" style="30" customWidth="1"/>
    <col min="15874" max="15874" width="112.28515625" style="30" customWidth="1"/>
    <col min="15875" max="16128" width="9.140625" style="30"/>
    <col min="16129" max="16129" width="8.7109375" style="30" customWidth="1"/>
    <col min="16130" max="16130" width="112.28515625" style="30" customWidth="1"/>
    <col min="16131" max="16384" width="9.140625" style="30"/>
  </cols>
  <sheetData>
    <row r="1" spans="1:2">
      <c r="B1" s="35" t="s">
        <v>8</v>
      </c>
    </row>
    <row r="2" spans="1:2">
      <c r="B2" s="35"/>
    </row>
    <row r="3" spans="1:2">
      <c r="A3" s="268" t="s">
        <v>9</v>
      </c>
      <c r="B3" s="37" t="s">
        <v>10</v>
      </c>
    </row>
    <row r="4" spans="1:2">
      <c r="A4" s="268" t="s">
        <v>11</v>
      </c>
      <c r="B4" s="37" t="s">
        <v>12</v>
      </c>
    </row>
    <row r="5" spans="1:2">
      <c r="A5" s="269" t="s">
        <v>13</v>
      </c>
      <c r="B5" s="37" t="s">
        <v>14</v>
      </c>
    </row>
    <row r="6" spans="1:2">
      <c r="A6" s="269" t="s">
        <v>15</v>
      </c>
      <c r="B6" s="37" t="s">
        <v>16</v>
      </c>
    </row>
    <row r="7" spans="1:2" ht="13.15" customHeight="1">
      <c r="A7" s="269" t="s">
        <v>17</v>
      </c>
      <c r="B7" s="37" t="s">
        <v>18</v>
      </c>
    </row>
    <row r="8" spans="1:2" ht="15" customHeight="1">
      <c r="A8" s="269" t="s">
        <v>19</v>
      </c>
      <c r="B8" s="37" t="s">
        <v>20</v>
      </c>
    </row>
    <row r="9" spans="1:2">
      <c r="A9" s="268" t="s">
        <v>21</v>
      </c>
      <c r="B9" s="38" t="s">
        <v>22</v>
      </c>
    </row>
    <row r="10" spans="1:2">
      <c r="A10" s="268" t="s">
        <v>23</v>
      </c>
      <c r="B10" s="38" t="s">
        <v>24</v>
      </c>
    </row>
    <row r="11" spans="1:2">
      <c r="A11" s="268" t="s">
        <v>146</v>
      </c>
      <c r="B11" s="190" t="s">
        <v>145</v>
      </c>
    </row>
    <row r="12" spans="1:2">
      <c r="A12" s="268" t="s">
        <v>25</v>
      </c>
      <c r="B12" s="190" t="s">
        <v>26</v>
      </c>
    </row>
    <row r="13" spans="1:2">
      <c r="A13" s="268" t="s">
        <v>27</v>
      </c>
      <c r="B13" s="190" t="s">
        <v>28</v>
      </c>
    </row>
    <row r="14" spans="1:2">
      <c r="A14" s="268" t="s">
        <v>29</v>
      </c>
      <c r="B14" s="190" t="s">
        <v>197</v>
      </c>
    </row>
    <row r="15" spans="1:2">
      <c r="A15" s="268" t="s">
        <v>141</v>
      </c>
      <c r="B15" s="190" t="s">
        <v>117</v>
      </c>
    </row>
    <row r="16" spans="1:2">
      <c r="A16" s="269" t="s">
        <v>198</v>
      </c>
      <c r="B16" s="190" t="s">
        <v>170</v>
      </c>
    </row>
    <row r="17" spans="1:2">
      <c r="A17" s="269" t="s">
        <v>199</v>
      </c>
      <c r="B17" s="190" t="s">
        <v>30</v>
      </c>
    </row>
    <row r="18" spans="1:2">
      <c r="A18" s="269" t="s">
        <v>199</v>
      </c>
      <c r="B18" s="190" t="s">
        <v>31</v>
      </c>
    </row>
    <row r="19" spans="1:2">
      <c r="A19" s="269" t="s">
        <v>200</v>
      </c>
      <c r="B19" s="190" t="s">
        <v>32</v>
      </c>
    </row>
    <row r="20" spans="1:2">
      <c r="A20" s="269" t="s">
        <v>201</v>
      </c>
      <c r="B20" s="190" t="s">
        <v>33</v>
      </c>
    </row>
    <row r="21" spans="1:2">
      <c r="A21" s="269" t="s">
        <v>202</v>
      </c>
      <c r="B21" s="190" t="s">
        <v>34</v>
      </c>
    </row>
    <row r="22" spans="1:2">
      <c r="A22" s="269" t="s">
        <v>203</v>
      </c>
      <c r="B22" s="190" t="s">
        <v>35</v>
      </c>
    </row>
    <row r="23" spans="1:2">
      <c r="A23" s="269" t="s">
        <v>204</v>
      </c>
      <c r="B23" s="190" t="s">
        <v>36</v>
      </c>
    </row>
    <row r="24" spans="1:2">
      <c r="A24" s="269" t="s">
        <v>205</v>
      </c>
      <c r="B24" s="190" t="s">
        <v>37</v>
      </c>
    </row>
    <row r="25" spans="1:2" ht="13.9" customHeight="1">
      <c r="A25" s="269" t="s">
        <v>206</v>
      </c>
      <c r="B25" s="190" t="s">
        <v>38</v>
      </c>
    </row>
    <row r="26" spans="1:2">
      <c r="A26" s="268" t="s">
        <v>152</v>
      </c>
      <c r="B26" s="190" t="s">
        <v>40</v>
      </c>
    </row>
    <row r="27" spans="1:2">
      <c r="A27" s="268" t="s">
        <v>39</v>
      </c>
      <c r="B27" s="190" t="s">
        <v>42</v>
      </c>
    </row>
    <row r="28" spans="1:2">
      <c r="A28" s="268" t="s">
        <v>41</v>
      </c>
      <c r="B28" s="190" t="s">
        <v>209</v>
      </c>
    </row>
    <row r="29" spans="1:2">
      <c r="A29" s="268" t="s">
        <v>153</v>
      </c>
      <c r="B29" s="190" t="s">
        <v>43</v>
      </c>
    </row>
    <row r="30" spans="1:2" ht="13.9" customHeight="1">
      <c r="A30" s="268" t="s">
        <v>207</v>
      </c>
      <c r="B30" s="190" t="s">
        <v>44</v>
      </c>
    </row>
    <row r="31" spans="1:2" ht="14.45" customHeight="1">
      <c r="A31" s="253" t="s">
        <v>208</v>
      </c>
      <c r="B31" s="190" t="s">
        <v>171</v>
      </c>
    </row>
    <row r="32" spans="1:2">
      <c r="A32" s="36"/>
    </row>
    <row r="33" spans="1:2" ht="13.9" customHeight="1">
      <c r="A33" s="36"/>
    </row>
    <row r="34" spans="1:2">
      <c r="A34" s="36"/>
    </row>
    <row r="35" spans="1:2">
      <c r="A35" s="30"/>
    </row>
    <row r="36" spans="1:2">
      <c r="A36" s="30"/>
    </row>
    <row r="37" spans="1:2">
      <c r="A37" s="30"/>
    </row>
    <row r="38" spans="1:2">
      <c r="A38" s="30"/>
    </row>
    <row r="39" spans="1:2">
      <c r="B39" s="185"/>
    </row>
  </sheetData>
  <hyperlinks>
    <hyperlink ref="B3" location="'1.'!A1" display="Основные показатели развития животноводства во всех категориях хозяйств"/>
    <hyperlink ref="B4" location="'2.1'!A1" display="Забито в хозяйстве или реализовано на убой скота и птицы"/>
    <hyperlink ref="B5" location="'2.1'!A1" display="Забито в хозяйстве или реализовано на убой скота и птицы (в живом весе)"/>
    <hyperlink ref="B6" location="'2.2'!A1" display="Забито в хозяйстве или реализовано на убой скота и птицы (в живом весе) по всем  категориям хозяйств"/>
    <hyperlink ref="B7" location="'2.3'!A1" display="Забито в хозяйстве или реализовано на убой скота и птицы (в убойном весе)"/>
    <hyperlink ref="B8" location="'2.4'!A1" display="Забито в хозяйстве или реализовано на убой скота и птицы (в убойном весе) во всех категориях хозяйств"/>
    <hyperlink ref="B9" location="'3'!A1" display="Надоено молока коровьего"/>
    <hyperlink ref="B10" location="'4'!A1" display="Получено яиц куриных "/>
    <hyperlink ref="B12" location="'5'!A1" display="Получено шкур крупных"/>
    <hyperlink ref="B13" location="'6'!A1" display="Получено шкур мелких"/>
    <hyperlink ref="B17" location="'7'!A1" display="Крупный рогатый скот "/>
    <hyperlink ref="B18" location="'7'!A1" display="из них коровы "/>
    <hyperlink ref="B19" location="'7'!A1" display="Численность крупного рогатого скота по направлению продуктивности"/>
    <hyperlink ref="B20" location="'7'!A1" display="Овцы "/>
    <hyperlink ref="B21" location="'7'!A1" display="Козы "/>
    <hyperlink ref="B22" location="'7'!A1" display="Свиньи "/>
    <hyperlink ref="B23" location="'7'!A1" display="Лошади  "/>
    <hyperlink ref="B24" location="'7'!A1" display="Верблюды  "/>
    <hyperlink ref="B25" location="'7'!A1" display="Птица "/>
    <hyperlink ref="B26" location="'8'!A1" display="Средний надой молока на одну дойную корову"/>
    <hyperlink ref="B27" location="'9'!A1" display="Средний выход яиц на одну курицу-несушку"/>
    <hyperlink ref="B29" location="'10'!A1" display="Получено приплода от сельскохозяйственных животных"/>
    <hyperlink ref="B30" location="'11'!A1" display="Падеж скота"/>
    <hyperlink ref="B16" location="'7'!A1" display="Численность скота и птицы по состоянию на 1 февраля 2025 года"/>
    <hyperlink ref="B15" location="'7'!A1" display="Численность скота и птицы"/>
    <hyperlink ref="B11" location="'4'!A1" display="Инкубационные яйца в сельскохозяйственных предприятиях"/>
    <hyperlink ref="B31" location="'12'!A1" display="Наличие кормов в сельхозпредприятиях по видам по состоянию на 1 февраля 2025 года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zoomScaleSheetLayoutView="75" workbookViewId="0">
      <selection sqref="A1:P1"/>
    </sheetView>
  </sheetViews>
  <sheetFormatPr defaultRowHeight="12"/>
  <cols>
    <col min="1" max="1" width="23.140625" style="8" customWidth="1"/>
    <col min="2" max="2" width="11.28515625" style="8" customWidth="1"/>
    <col min="3" max="3" width="10.28515625" style="8" customWidth="1"/>
    <col min="4" max="4" width="10.140625" style="8" customWidth="1"/>
    <col min="5" max="5" width="10.85546875" style="8" customWidth="1"/>
    <col min="6" max="6" width="10" style="8" customWidth="1"/>
    <col min="7" max="7" width="10.28515625" style="8" customWidth="1"/>
    <col min="8" max="9" width="9.85546875" style="8" customWidth="1"/>
    <col min="10" max="10" width="10.7109375" style="8" customWidth="1"/>
    <col min="11" max="11" width="11.140625" style="8" customWidth="1"/>
    <col min="12" max="12" width="10.140625" style="8" customWidth="1"/>
    <col min="13" max="13" width="9.42578125" style="20" customWidth="1"/>
    <col min="14" max="16" width="10.140625" style="8" customWidth="1"/>
    <col min="17" max="17" width="9.85546875" style="8" bestFit="1" customWidth="1"/>
    <col min="18" max="16384" width="9.140625" style="8"/>
  </cols>
  <sheetData>
    <row r="1" spans="1:17" ht="32.25" customHeight="1">
      <c r="A1" s="400" t="s">
        <v>132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</row>
    <row r="2" spans="1:17" ht="1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178"/>
    </row>
    <row r="3" spans="1:17" ht="18" customHeight="1">
      <c r="A3" s="411"/>
      <c r="B3" s="409" t="s">
        <v>113</v>
      </c>
      <c r="C3" s="409"/>
      <c r="D3" s="409"/>
      <c r="E3" s="410" t="s">
        <v>59</v>
      </c>
      <c r="F3" s="412"/>
      <c r="G3" s="412"/>
      <c r="H3" s="412"/>
      <c r="I3" s="412"/>
      <c r="J3" s="412"/>
      <c r="K3" s="403" t="s">
        <v>120</v>
      </c>
      <c r="L3" s="404"/>
      <c r="M3" s="405"/>
      <c r="N3" s="409" t="s">
        <v>60</v>
      </c>
      <c r="O3" s="409"/>
      <c r="P3" s="410"/>
      <c r="Q3" s="10"/>
    </row>
    <row r="4" spans="1:17" ht="33.75" customHeight="1">
      <c r="A4" s="411"/>
      <c r="B4" s="409"/>
      <c r="C4" s="409"/>
      <c r="D4" s="409"/>
      <c r="E4" s="409" t="s">
        <v>58</v>
      </c>
      <c r="F4" s="409"/>
      <c r="G4" s="409"/>
      <c r="H4" s="409" t="s">
        <v>57</v>
      </c>
      <c r="I4" s="409"/>
      <c r="J4" s="409"/>
      <c r="K4" s="406"/>
      <c r="L4" s="407"/>
      <c r="M4" s="408"/>
      <c r="N4" s="409"/>
      <c r="O4" s="409"/>
      <c r="P4" s="410"/>
      <c r="Q4" s="10"/>
    </row>
    <row r="5" spans="1:17" ht="39.75" customHeight="1">
      <c r="A5" s="411"/>
      <c r="B5" s="11" t="s">
        <v>139</v>
      </c>
      <c r="C5" s="11" t="s">
        <v>112</v>
      </c>
      <c r="D5" s="11" t="s">
        <v>142</v>
      </c>
      <c r="E5" s="203" t="s">
        <v>139</v>
      </c>
      <c r="F5" s="203" t="s">
        <v>112</v>
      </c>
      <c r="G5" s="203" t="s">
        <v>142</v>
      </c>
      <c r="H5" s="203" t="s">
        <v>139</v>
      </c>
      <c r="I5" s="203" t="s">
        <v>112</v>
      </c>
      <c r="J5" s="203" t="s">
        <v>142</v>
      </c>
      <c r="K5" s="203" t="s">
        <v>139</v>
      </c>
      <c r="L5" s="203" t="s">
        <v>112</v>
      </c>
      <c r="M5" s="203" t="s">
        <v>142</v>
      </c>
      <c r="N5" s="203" t="s">
        <v>139</v>
      </c>
      <c r="O5" s="203" t="s">
        <v>112</v>
      </c>
      <c r="P5" s="204" t="s">
        <v>142</v>
      </c>
      <c r="Q5" s="10"/>
    </row>
    <row r="6" spans="1:17" ht="26.25" customHeight="1">
      <c r="A6" s="401" t="s">
        <v>168</v>
      </c>
      <c r="B6" s="401"/>
      <c r="C6" s="401"/>
      <c r="D6" s="401"/>
      <c r="E6" s="401"/>
      <c r="F6" s="401"/>
      <c r="G6" s="401"/>
      <c r="H6" s="401"/>
      <c r="I6" s="401"/>
      <c r="J6" s="401"/>
      <c r="K6" s="401"/>
      <c r="L6" s="401"/>
      <c r="M6" s="401"/>
      <c r="N6" s="401"/>
      <c r="O6" s="401"/>
      <c r="P6" s="401"/>
    </row>
    <row r="7" spans="1:17" ht="33.75">
      <c r="A7" s="12" t="s">
        <v>137</v>
      </c>
      <c r="B7" s="13">
        <f>'2.1'!B7</f>
        <v>1139665.1000000001</v>
      </c>
      <c r="C7" s="13">
        <f>'2.1'!C7</f>
        <v>1112565.9399999997</v>
      </c>
      <c r="D7" s="13">
        <f>'2.1'!D7</f>
        <v>102.4357351798852</v>
      </c>
      <c r="E7" s="13">
        <f>'2.1'!E7</f>
        <v>684716.49999999977</v>
      </c>
      <c r="F7" s="13">
        <f>'2.1'!F7</f>
        <v>682173.53999999992</v>
      </c>
      <c r="G7" s="13">
        <f>'2.1'!G7</f>
        <v>100.37277318026727</v>
      </c>
      <c r="H7" s="13">
        <f>'2.1'!H7</f>
        <v>454948.6</v>
      </c>
      <c r="I7" s="13">
        <f>'2.1'!I7</f>
        <v>430392.40000000008</v>
      </c>
      <c r="J7" s="13">
        <f>'2.1'!J7</f>
        <v>105.70553755131363</v>
      </c>
      <c r="K7" s="13">
        <f>'2.1'!K7</f>
        <v>908984.79999999981</v>
      </c>
      <c r="L7" s="13">
        <f>'2.1'!L7</f>
        <v>882235.00000000012</v>
      </c>
      <c r="M7" s="13">
        <f>'2.1'!M7</f>
        <v>103.03204928392091</v>
      </c>
      <c r="N7" s="13">
        <f>'2.1'!N7</f>
        <v>2048649.9000000006</v>
      </c>
      <c r="O7" s="13">
        <f>'2.1'!O7</f>
        <v>1994800.9400000002</v>
      </c>
      <c r="P7" s="13">
        <f>'2.1'!P7</f>
        <v>102.69946534113828</v>
      </c>
      <c r="Q7" s="126"/>
    </row>
    <row r="8" spans="1:17" ht="36.75" customHeight="1">
      <c r="A8" s="14" t="s">
        <v>138</v>
      </c>
      <c r="B8" s="13">
        <f>'2.3'!B6</f>
        <v>728286.45000000007</v>
      </c>
      <c r="C8" s="13">
        <f>'2.3'!C6</f>
        <v>710897.05999999982</v>
      </c>
      <c r="D8" s="13">
        <f>'2.3'!D6</f>
        <v>102.44611927358376</v>
      </c>
      <c r="E8" s="13">
        <f>'2.3'!E6</f>
        <v>492822.64999999997</v>
      </c>
      <c r="F8" s="13">
        <f>'2.3'!F6</f>
        <v>489242.26000000007</v>
      </c>
      <c r="G8" s="13">
        <f>'2.3'!G6</f>
        <v>100.73182353462268</v>
      </c>
      <c r="H8" s="13">
        <f>'2.3'!H6</f>
        <v>235463.80000000002</v>
      </c>
      <c r="I8" s="13">
        <f>'2.3'!I6</f>
        <v>221654.8</v>
      </c>
      <c r="J8" s="13">
        <f>'2.3'!J6</f>
        <v>106.22995757366863</v>
      </c>
      <c r="K8" s="13">
        <f>'2.3'!K6</f>
        <v>471298.79999999987</v>
      </c>
      <c r="L8" s="13">
        <f>'2.3'!L6</f>
        <v>457753.1</v>
      </c>
      <c r="M8" s="13">
        <f>'2.3'!M6</f>
        <v>102.95917165825854</v>
      </c>
      <c r="N8" s="13">
        <f>'2.3'!N6</f>
        <v>1199585.2499999998</v>
      </c>
      <c r="O8" s="13">
        <f>'2.3'!O6</f>
        <v>1168650.1599999999</v>
      </c>
      <c r="P8" s="13">
        <f>'2.3'!P6</f>
        <v>102.64707874596107</v>
      </c>
      <c r="Q8" s="126"/>
    </row>
    <row r="9" spans="1:17" ht="16.5" customHeight="1">
      <c r="A9" s="14" t="s">
        <v>56</v>
      </c>
      <c r="B9" s="13">
        <f>'3'!B6</f>
        <v>1488897.7999999998</v>
      </c>
      <c r="C9" s="13">
        <f>'3'!C6</f>
        <v>1392824.2000000002</v>
      </c>
      <c r="D9" s="13">
        <f>'3'!D6</f>
        <v>106.89775493561926</v>
      </c>
      <c r="E9" s="13">
        <f>'3'!E6</f>
        <v>761037.9</v>
      </c>
      <c r="F9" s="13">
        <f>'3'!F6</f>
        <v>688191.6</v>
      </c>
      <c r="G9" s="13">
        <f>'3'!G6</f>
        <v>110.58517715124684</v>
      </c>
      <c r="H9" s="13">
        <f>'3'!H6</f>
        <v>727859.9</v>
      </c>
      <c r="I9" s="13">
        <f>'3'!I6</f>
        <v>704632.60000000009</v>
      </c>
      <c r="J9" s="13">
        <f>'3'!J6</f>
        <v>103.29637033540598</v>
      </c>
      <c r="K9" s="13">
        <f>'3'!K6</f>
        <v>2266448.5999999996</v>
      </c>
      <c r="L9" s="13">
        <f>'3'!L6</f>
        <v>2184552.1999999997</v>
      </c>
      <c r="M9" s="13">
        <f>'3'!M6</f>
        <v>103.74888730056439</v>
      </c>
      <c r="N9" s="13">
        <f>'3'!N6</f>
        <v>3755346.4</v>
      </c>
      <c r="O9" s="13">
        <f>'3'!O6</f>
        <v>3577376.4</v>
      </c>
      <c r="P9" s="13">
        <f>'3'!P6</f>
        <v>104.97487488316857</v>
      </c>
      <c r="Q9" s="126"/>
    </row>
    <row r="10" spans="1:17" ht="16.5" customHeight="1">
      <c r="A10" s="14" t="s">
        <v>55</v>
      </c>
      <c r="B10" s="13">
        <f>'4'!B6</f>
        <v>3884272.3000000003</v>
      </c>
      <c r="C10" s="13">
        <f>'4'!C6</f>
        <v>3764022.9</v>
      </c>
      <c r="D10" s="13">
        <f>'4'!D6</f>
        <v>103.19470426176207</v>
      </c>
      <c r="E10" s="13">
        <f>'4'!E6</f>
        <v>3840279.9</v>
      </c>
      <c r="F10" s="13">
        <f>'4'!F6</f>
        <v>3741315</v>
      </c>
      <c r="G10" s="13">
        <f>'4'!G6</f>
        <v>102.64519026064364</v>
      </c>
      <c r="H10" s="13">
        <f>'4'!H6</f>
        <v>43992.399999999994</v>
      </c>
      <c r="I10" s="13">
        <f>'4'!I6</f>
        <v>22707.9</v>
      </c>
      <c r="J10" s="13">
        <f>'4'!J6</f>
        <v>193.73169689843618</v>
      </c>
      <c r="K10" s="13">
        <f>'4'!K6</f>
        <v>684260.10000000009</v>
      </c>
      <c r="L10" s="13">
        <f>'4'!L6</f>
        <v>697456.1</v>
      </c>
      <c r="M10" s="13">
        <f>'4'!M6</f>
        <v>98.107981276527667</v>
      </c>
      <c r="N10" s="13">
        <f>'4'!N6</f>
        <v>4568532.4000000004</v>
      </c>
      <c r="O10" s="13">
        <f>'4'!O6</f>
        <v>4461479</v>
      </c>
      <c r="P10" s="13">
        <f>'4'!P6</f>
        <v>102.39950473822694</v>
      </c>
      <c r="Q10" s="126"/>
    </row>
    <row r="11" spans="1:17" ht="16.5" customHeight="1">
      <c r="A11" s="12" t="s">
        <v>54</v>
      </c>
      <c r="B11" s="18">
        <f>'5'!B6</f>
        <v>1147639</v>
      </c>
      <c r="C11" s="18">
        <f>'5'!C6</f>
        <v>1149614</v>
      </c>
      <c r="D11" s="13">
        <f>'5'!D6</f>
        <v>99.828203205597717</v>
      </c>
      <c r="E11" s="18">
        <f>'5'!E6</f>
        <v>236490</v>
      </c>
      <c r="F11" s="18">
        <f>'5'!F6</f>
        <v>312127</v>
      </c>
      <c r="G11" s="13">
        <f>'5'!G6</f>
        <v>75.767235772618193</v>
      </c>
      <c r="H11" s="18">
        <f>'5'!H6</f>
        <v>911149</v>
      </c>
      <c r="I11" s="18">
        <f>'5'!I6</f>
        <v>837487</v>
      </c>
      <c r="J11" s="13">
        <f>'5'!J6</f>
        <v>108.79559921527139</v>
      </c>
      <c r="K11" s="18">
        <f>'5'!K6</f>
        <v>1728112</v>
      </c>
      <c r="L11" s="18">
        <f>'5'!L6</f>
        <v>1666205</v>
      </c>
      <c r="M11" s="13">
        <f>'5'!M6</f>
        <v>103.71544917942271</v>
      </c>
      <c r="N11" s="18">
        <f>'5'!N6</f>
        <v>2875751</v>
      </c>
      <c r="O11" s="18">
        <f>'5'!O6</f>
        <v>2815819</v>
      </c>
      <c r="P11" s="13">
        <f>'5'!P6</f>
        <v>102.12840384982132</v>
      </c>
    </row>
    <row r="12" spans="1:17" ht="16.5" customHeight="1">
      <c r="A12" s="12" t="s">
        <v>53</v>
      </c>
      <c r="B12" s="18">
        <f>'6'!B6</f>
        <v>2351778</v>
      </c>
      <c r="C12" s="18">
        <f>'6'!C6</f>
        <v>2183430</v>
      </c>
      <c r="D12" s="13">
        <f>'6'!D6</f>
        <v>107.7102540498207</v>
      </c>
      <c r="E12" s="18">
        <f>'6'!E6</f>
        <v>310093</v>
      </c>
      <c r="F12" s="18">
        <f>'6'!F6</f>
        <v>222885</v>
      </c>
      <c r="G12" s="13">
        <f>'6'!G6</f>
        <v>139.12690400879379</v>
      </c>
      <c r="H12" s="18">
        <f>'6'!H6</f>
        <v>2041685</v>
      </c>
      <c r="I12" s="18">
        <f>'6'!I6</f>
        <v>1960545</v>
      </c>
      <c r="J12" s="13">
        <f>'6'!J6</f>
        <v>104.1386451216371</v>
      </c>
      <c r="K12" s="18">
        <f>'6'!K6</f>
        <v>4074522</v>
      </c>
      <c r="L12" s="18">
        <f>'6'!L6</f>
        <v>4271753</v>
      </c>
      <c r="M12" s="13">
        <f>'6'!M6</f>
        <v>95.382902522687999</v>
      </c>
      <c r="N12" s="18">
        <f>'6'!N6</f>
        <v>6426300</v>
      </c>
      <c r="O12" s="18">
        <f>'6'!O6</f>
        <v>6455183</v>
      </c>
      <c r="P12" s="13">
        <f>'6'!P6</f>
        <v>99.552561097028544</v>
      </c>
    </row>
    <row r="13" spans="1:17" ht="16.5" customHeight="1">
      <c r="A13" s="12" t="s">
        <v>177</v>
      </c>
      <c r="B13" s="18">
        <f>'7'!B6</f>
        <v>17986.599999999999</v>
      </c>
      <c r="C13" s="18">
        <f>'7'!C6</f>
        <v>18158.599999999999</v>
      </c>
      <c r="D13" s="13">
        <f>'7'!D6</f>
        <v>99.052790413357855</v>
      </c>
      <c r="E13" s="18">
        <f>'7'!E6</f>
        <v>1629.8</v>
      </c>
      <c r="F13" s="18">
        <f>'7'!F6</f>
        <v>1612.4</v>
      </c>
      <c r="G13" s="13">
        <f>'7'!G6</f>
        <v>101.07913669064746</v>
      </c>
      <c r="H13" s="18">
        <f>'7'!H6</f>
        <v>16356.800000000003</v>
      </c>
      <c r="I13" s="18">
        <f>'7'!I6</f>
        <v>16546.2</v>
      </c>
      <c r="J13" s="13">
        <f>'7'!J6</f>
        <v>98.855326298485465</v>
      </c>
      <c r="K13" s="18">
        <f>'7'!K6</f>
        <v>17262.699999999997</v>
      </c>
      <c r="L13" s="18">
        <f>'7'!L6</f>
        <v>17327.7</v>
      </c>
      <c r="M13" s="13">
        <f>'7'!M6</f>
        <v>99.624878085377716</v>
      </c>
      <c r="N13" s="18">
        <f>'7'!N6</f>
        <v>35249.299999999996</v>
      </c>
      <c r="O13" s="18">
        <f>'7'!O6</f>
        <v>35486.300000000003</v>
      </c>
      <c r="P13" s="13">
        <f>'7'!P6</f>
        <v>99.332136627374481</v>
      </c>
    </row>
    <row r="14" spans="1:17" s="15" customFormat="1" ht="28.5" customHeight="1">
      <c r="A14" s="402" t="s">
        <v>169</v>
      </c>
      <c r="B14" s="402"/>
      <c r="C14" s="402"/>
      <c r="D14" s="402"/>
      <c r="E14" s="402"/>
      <c r="F14" s="402"/>
      <c r="G14" s="402"/>
      <c r="H14" s="402"/>
      <c r="I14" s="402"/>
      <c r="J14" s="402"/>
      <c r="K14" s="402"/>
      <c r="L14" s="402"/>
      <c r="M14" s="402"/>
      <c r="N14" s="402"/>
      <c r="O14" s="402"/>
      <c r="P14" s="402"/>
    </row>
    <row r="15" spans="1:17" ht="12.75" customHeight="1">
      <c r="A15" s="16" t="s">
        <v>52</v>
      </c>
      <c r="B15" s="18">
        <f>'8'!B8</f>
        <v>4471888</v>
      </c>
      <c r="C15" s="18">
        <f>'8'!C8</f>
        <v>4296636</v>
      </c>
      <c r="D15" s="13">
        <f>'8'!D8</f>
        <v>104.07881887132166</v>
      </c>
      <c r="E15" s="18">
        <f>'8'!E8</f>
        <v>919996</v>
      </c>
      <c r="F15" s="18">
        <f>'8'!F8</f>
        <v>833755</v>
      </c>
      <c r="G15" s="13">
        <f>'8'!G8</f>
        <v>110.34368609483602</v>
      </c>
      <c r="H15" s="18">
        <f>'8'!H8</f>
        <v>3551892</v>
      </c>
      <c r="I15" s="18">
        <f>'8'!I8</f>
        <v>3462881</v>
      </c>
      <c r="J15" s="13">
        <f>'8'!J8</f>
        <v>102.57043196113295</v>
      </c>
      <c r="K15" s="18">
        <f>'8'!K8</f>
        <v>3695337</v>
      </c>
      <c r="L15" s="18">
        <f>'8'!L8</f>
        <v>3680029</v>
      </c>
      <c r="M15" s="13">
        <f>'8'!M8</f>
        <v>100.41597498280584</v>
      </c>
      <c r="N15" s="18">
        <f>'8'!N8</f>
        <v>8167225</v>
      </c>
      <c r="O15" s="18">
        <f>'8'!O8</f>
        <v>7976665</v>
      </c>
      <c r="P15" s="13">
        <f>'8'!P8</f>
        <v>102.38896832197416</v>
      </c>
    </row>
    <row r="16" spans="1:17" ht="13.15" customHeight="1">
      <c r="A16" s="17" t="s">
        <v>51</v>
      </c>
      <c r="B16" s="18">
        <f>'8'!B35</f>
        <v>2407212</v>
      </c>
      <c r="C16" s="18">
        <f>'8'!C35</f>
        <v>2366541</v>
      </c>
      <c r="D16" s="13">
        <f>'8'!D35</f>
        <v>101.7185842121476</v>
      </c>
      <c r="E16" s="18">
        <f>'8'!E35</f>
        <v>354903</v>
      </c>
      <c r="F16" s="18">
        <f>'8'!F35</f>
        <v>350317</v>
      </c>
      <c r="G16" s="13">
        <f>'8'!G35</f>
        <v>101.30910004367473</v>
      </c>
      <c r="H16" s="18">
        <f>'8'!H35</f>
        <v>2052309</v>
      </c>
      <c r="I16" s="18">
        <f>'8'!I35</f>
        <v>2016224</v>
      </c>
      <c r="J16" s="13">
        <f>'8'!J35</f>
        <v>101.78973169647816</v>
      </c>
      <c r="K16" s="18">
        <f>'8'!K35</f>
        <v>2064162</v>
      </c>
      <c r="L16" s="18">
        <f>'8'!L35</f>
        <v>1993831</v>
      </c>
      <c r="M16" s="13">
        <f>'8'!M35</f>
        <v>103.52743035894215</v>
      </c>
      <c r="N16" s="18">
        <f>'8'!N35</f>
        <v>4471374</v>
      </c>
      <c r="O16" s="18">
        <f>'8'!O35</f>
        <v>4360372</v>
      </c>
      <c r="P16" s="13">
        <f>'8'!P35</f>
        <v>102.54570022924649</v>
      </c>
    </row>
    <row r="17" spans="1:17" s="20" customFormat="1" ht="13.15" customHeight="1">
      <c r="A17" s="19" t="s">
        <v>50</v>
      </c>
      <c r="B17" s="264">
        <f>'8'!B145</f>
        <v>11160730</v>
      </c>
      <c r="C17" s="264">
        <f>'8'!C145</f>
        <v>11061577</v>
      </c>
      <c r="D17" s="123">
        <f>'8'!D145</f>
        <v>100.89637309399916</v>
      </c>
      <c r="E17" s="264">
        <f>'8'!E145</f>
        <v>1253720</v>
      </c>
      <c r="F17" s="264">
        <f>'8'!F145</f>
        <v>1273306</v>
      </c>
      <c r="G17" s="123">
        <f>'8'!G145</f>
        <v>98.461799441768122</v>
      </c>
      <c r="H17" s="264">
        <f>'8'!H145</f>
        <v>9907010</v>
      </c>
      <c r="I17" s="264">
        <f>'8'!I145</f>
        <v>9788271</v>
      </c>
      <c r="J17" s="123">
        <f>'8'!J145</f>
        <v>101.21307430086478</v>
      </c>
      <c r="K17" s="264">
        <f>'8'!K145</f>
        <v>7680491</v>
      </c>
      <c r="L17" s="264">
        <f>'8'!L145</f>
        <v>7484467</v>
      </c>
      <c r="M17" s="123">
        <f>'8'!M145</f>
        <v>102.61907761768474</v>
      </c>
      <c r="N17" s="264">
        <f>'8'!N145</f>
        <v>18841221</v>
      </c>
      <c r="O17" s="264">
        <f>'8'!O145</f>
        <v>18546044</v>
      </c>
      <c r="P17" s="123">
        <f>'8'!P145</f>
        <v>101.5915900986755</v>
      </c>
      <c r="Q17" s="265"/>
    </row>
    <row r="18" spans="1:17" s="20" customFormat="1" ht="13.9" customHeight="1">
      <c r="A18" s="19" t="s">
        <v>49</v>
      </c>
      <c r="B18" s="264">
        <f>'8'!B173</f>
        <v>601142</v>
      </c>
      <c r="C18" s="264">
        <f>'8'!C173</f>
        <v>581825</v>
      </c>
      <c r="D18" s="123">
        <f>'8'!D173</f>
        <v>103.32007046792421</v>
      </c>
      <c r="E18" s="264">
        <f>'8'!E173</f>
        <v>26099</v>
      </c>
      <c r="F18" s="264">
        <f>'8'!F173</f>
        <v>26833</v>
      </c>
      <c r="G18" s="123">
        <f>'8'!G173</f>
        <v>97.264562292699296</v>
      </c>
      <c r="H18" s="264">
        <f>'8'!H173</f>
        <v>575043</v>
      </c>
      <c r="I18" s="264">
        <f>'8'!I173</f>
        <v>554992</v>
      </c>
      <c r="J18" s="123">
        <f>'8'!J173</f>
        <v>103.61284486983595</v>
      </c>
      <c r="K18" s="264">
        <f>'8'!K173</f>
        <v>1108231</v>
      </c>
      <c r="L18" s="264">
        <f>'8'!L173</f>
        <v>1096501</v>
      </c>
      <c r="M18" s="123">
        <f>'8'!M173</f>
        <v>101.06976646624125</v>
      </c>
      <c r="N18" s="264">
        <f>'8'!N173</f>
        <v>1709373</v>
      </c>
      <c r="O18" s="264">
        <f>'8'!O173</f>
        <v>1678326</v>
      </c>
      <c r="P18" s="123">
        <f>'8'!P173</f>
        <v>101.84987898656162</v>
      </c>
    </row>
    <row r="19" spans="1:17" s="20" customFormat="1" ht="13.9" customHeight="1">
      <c r="A19" s="19" t="s">
        <v>48</v>
      </c>
      <c r="B19" s="264">
        <f>'8'!B201</f>
        <v>316861</v>
      </c>
      <c r="C19" s="264">
        <f>'8'!C201</f>
        <v>312689</v>
      </c>
      <c r="D19" s="123">
        <f>'8'!D201</f>
        <v>101.33423305584783</v>
      </c>
      <c r="E19" s="264">
        <f>'8'!E201</f>
        <v>267124</v>
      </c>
      <c r="F19" s="264">
        <f>'8'!F201</f>
        <v>261734</v>
      </c>
      <c r="G19" s="123">
        <f>'8'!G201</f>
        <v>102.05934269143481</v>
      </c>
      <c r="H19" s="264">
        <f>'8'!H201</f>
        <v>49737</v>
      </c>
      <c r="I19" s="264">
        <f>'8'!I201</f>
        <v>50955</v>
      </c>
      <c r="J19" s="123">
        <f>'8'!J201</f>
        <v>97.609655578451566</v>
      </c>
      <c r="K19" s="264">
        <f>'8'!K201</f>
        <v>157861</v>
      </c>
      <c r="L19" s="264">
        <f>'8'!L201</f>
        <v>166973</v>
      </c>
      <c r="M19" s="123">
        <f>'8'!M201</f>
        <v>94.542830277949122</v>
      </c>
      <c r="N19" s="264">
        <f>'8'!N201</f>
        <v>474722</v>
      </c>
      <c r="O19" s="264">
        <f>'8'!O201</f>
        <v>479662</v>
      </c>
      <c r="P19" s="123">
        <f>'8'!P201</f>
        <v>98.970108117799626</v>
      </c>
    </row>
    <row r="20" spans="1:17" s="20" customFormat="1" ht="12" customHeight="1">
      <c r="A20" s="19" t="s">
        <v>47</v>
      </c>
      <c r="B20" s="264">
        <f>'8'!B228</f>
        <v>2824782</v>
      </c>
      <c r="C20" s="264">
        <f>'8'!C228</f>
        <v>2659061</v>
      </c>
      <c r="D20" s="123">
        <f>'8'!D228</f>
        <v>106.23231283524522</v>
      </c>
      <c r="E20" s="264">
        <f>'8'!E228</f>
        <v>413009</v>
      </c>
      <c r="F20" s="264">
        <f>'8'!F228</f>
        <v>384564</v>
      </c>
      <c r="G20" s="123">
        <f>'8'!G228</f>
        <v>107.3966881975432</v>
      </c>
      <c r="H20" s="264">
        <f>'8'!H228</f>
        <v>2411773</v>
      </c>
      <c r="I20" s="264">
        <f>'8'!I228</f>
        <v>2274497</v>
      </c>
      <c r="J20" s="123">
        <f>'8'!J228</f>
        <v>106.03544432021673</v>
      </c>
      <c r="K20" s="264">
        <f>'8'!K228</f>
        <v>1770873</v>
      </c>
      <c r="L20" s="264">
        <f>'8'!L228</f>
        <v>1693967</v>
      </c>
      <c r="M20" s="123">
        <f>'8'!M228</f>
        <v>104.53999399043784</v>
      </c>
      <c r="N20" s="264">
        <f>'8'!N228</f>
        <v>4595655</v>
      </c>
      <c r="O20" s="264">
        <f>'8'!O228</f>
        <v>4353028</v>
      </c>
      <c r="P20" s="123">
        <f>'8'!P228</f>
        <v>105.57375233975063</v>
      </c>
    </row>
    <row r="21" spans="1:17" s="20" customFormat="1">
      <c r="A21" s="19" t="s">
        <v>46</v>
      </c>
      <c r="B21" s="264">
        <f>'8'!B256</f>
        <v>166080</v>
      </c>
      <c r="C21" s="264">
        <f>'8'!C256</f>
        <v>159094</v>
      </c>
      <c r="D21" s="123">
        <f>'8'!D256</f>
        <v>104.39111468691465</v>
      </c>
      <c r="E21" s="264">
        <f>'8'!E256</f>
        <v>18170</v>
      </c>
      <c r="F21" s="264">
        <f>'8'!F256</f>
        <v>17263</v>
      </c>
      <c r="G21" s="123">
        <f>'8'!G256</f>
        <v>105.2540114696171</v>
      </c>
      <c r="H21" s="264">
        <f>'8'!H256</f>
        <v>147910</v>
      </c>
      <c r="I21" s="264">
        <f>'8'!I256</f>
        <v>141831</v>
      </c>
      <c r="J21" s="123">
        <f>'8'!J256</f>
        <v>104.28608696265273</v>
      </c>
      <c r="K21" s="264">
        <f>'8'!K256</f>
        <v>127904</v>
      </c>
      <c r="L21" s="264">
        <f>'8'!L256</f>
        <v>121428</v>
      </c>
      <c r="M21" s="123">
        <f>'8'!M256</f>
        <v>105.33320156800738</v>
      </c>
      <c r="N21" s="264">
        <f>'8'!N256</f>
        <v>293984</v>
      </c>
      <c r="O21" s="264">
        <f>'8'!O256</f>
        <v>280522</v>
      </c>
      <c r="P21" s="123">
        <f>'8'!P256</f>
        <v>104.79891060237701</v>
      </c>
    </row>
    <row r="22" spans="1:17" s="20" customFormat="1">
      <c r="A22" s="129" t="s">
        <v>45</v>
      </c>
      <c r="B22" s="266">
        <f>'8'!B281</f>
        <v>41665725</v>
      </c>
      <c r="C22" s="266">
        <f>'8'!C281</f>
        <v>38367342</v>
      </c>
      <c r="D22" s="51">
        <f>'8'!D281</f>
        <v>108.5968504151265</v>
      </c>
      <c r="E22" s="266">
        <f>'8'!E281</f>
        <v>41051961</v>
      </c>
      <c r="F22" s="266">
        <f>'8'!F281</f>
        <v>37823093</v>
      </c>
      <c r="G22" s="51">
        <f>'8'!G281</f>
        <v>108.53676350582963</v>
      </c>
      <c r="H22" s="266">
        <f>'8'!H281</f>
        <v>613764</v>
      </c>
      <c r="I22" s="266">
        <f>'8'!I281</f>
        <v>544249</v>
      </c>
      <c r="J22" s="51">
        <f>'8'!J281</f>
        <v>112.772646343861</v>
      </c>
      <c r="K22" s="266">
        <f>'8'!K281</f>
        <v>6954233</v>
      </c>
      <c r="L22" s="266">
        <f>'8'!L281</f>
        <v>7114599</v>
      </c>
      <c r="M22" s="51">
        <f>'8'!M281</f>
        <v>97.745958697039697</v>
      </c>
      <c r="N22" s="266">
        <f>'8'!N281</f>
        <v>48619958</v>
      </c>
      <c r="O22" s="266">
        <f>'8'!O281</f>
        <v>45481941</v>
      </c>
      <c r="P22" s="51">
        <f>'8'!P281</f>
        <v>106.89947907016546</v>
      </c>
    </row>
    <row r="23" spans="1:17" s="20" customFormat="1"/>
    <row r="24" spans="1:17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272"/>
      <c r="N24" s="10"/>
      <c r="O24" s="10"/>
      <c r="P24" s="10"/>
      <c r="Q24" s="10"/>
    </row>
    <row r="25" spans="1:17">
      <c r="A25" s="242"/>
      <c r="B25" s="225"/>
      <c r="C25" s="225"/>
      <c r="D25" s="257"/>
      <c r="E25" s="225"/>
      <c r="F25" s="225"/>
      <c r="G25" s="257"/>
      <c r="H25" s="225"/>
      <c r="I25" s="225"/>
      <c r="J25" s="257"/>
      <c r="K25" s="225"/>
      <c r="L25" s="225"/>
      <c r="M25" s="257"/>
      <c r="N25" s="225"/>
      <c r="O25" s="225"/>
      <c r="P25" s="257"/>
      <c r="Q25" s="10"/>
    </row>
    <row r="26" spans="1:17">
      <c r="A26" s="242"/>
      <c r="B26" s="225"/>
      <c r="C26" s="225"/>
      <c r="D26" s="257"/>
      <c r="E26" s="225"/>
      <c r="F26" s="225"/>
      <c r="G26" s="257"/>
      <c r="H26" s="225"/>
      <c r="I26" s="225"/>
      <c r="J26" s="257"/>
      <c r="K26" s="225"/>
      <c r="L26" s="225"/>
      <c r="M26" s="257"/>
      <c r="N26" s="225"/>
      <c r="O26" s="225"/>
      <c r="P26" s="257"/>
      <c r="Q26" s="10"/>
    </row>
    <row r="27" spans="1:17">
      <c r="A27" s="242"/>
      <c r="B27" s="225"/>
      <c r="C27" s="225"/>
      <c r="D27" s="257"/>
      <c r="E27" s="225"/>
      <c r="F27" s="225"/>
      <c r="G27" s="257"/>
      <c r="H27" s="225"/>
      <c r="I27" s="225"/>
      <c r="J27" s="257"/>
      <c r="K27" s="225"/>
      <c r="L27" s="225"/>
      <c r="M27" s="257"/>
      <c r="N27" s="225"/>
      <c r="O27" s="225"/>
      <c r="P27" s="257"/>
      <c r="Q27" s="10"/>
    </row>
    <row r="28" spans="1:17">
      <c r="A28" s="242"/>
      <c r="B28" s="225"/>
      <c r="C28" s="225"/>
      <c r="D28" s="257"/>
      <c r="E28" s="225"/>
      <c r="F28" s="225"/>
      <c r="G28" s="257"/>
      <c r="H28" s="225"/>
      <c r="I28" s="225"/>
      <c r="J28" s="257"/>
      <c r="K28" s="225"/>
      <c r="L28" s="225"/>
      <c r="M28" s="257"/>
      <c r="N28" s="225"/>
      <c r="O28" s="225"/>
      <c r="P28" s="257"/>
      <c r="Q28" s="10"/>
    </row>
    <row r="29" spans="1:17">
      <c r="A29" s="242"/>
      <c r="B29" s="225"/>
      <c r="C29" s="225"/>
      <c r="D29" s="257"/>
      <c r="E29" s="225"/>
      <c r="F29" s="225"/>
      <c r="G29" s="257"/>
      <c r="H29" s="225"/>
      <c r="I29" s="225"/>
      <c r="J29" s="257"/>
      <c r="K29" s="225"/>
      <c r="L29" s="225"/>
      <c r="M29" s="257"/>
      <c r="N29" s="225"/>
      <c r="O29" s="225"/>
      <c r="P29" s="257"/>
      <c r="Q29" s="10"/>
    </row>
    <row r="30" spans="1:17">
      <c r="A30" s="242"/>
      <c r="B30" s="225"/>
      <c r="C30" s="225"/>
      <c r="D30" s="257"/>
      <c r="E30" s="225"/>
      <c r="F30" s="225"/>
      <c r="G30" s="257"/>
      <c r="H30" s="225"/>
      <c r="I30" s="225"/>
      <c r="J30" s="257"/>
      <c r="K30" s="225"/>
      <c r="L30" s="225"/>
      <c r="M30" s="257"/>
      <c r="N30" s="225"/>
      <c r="O30" s="225"/>
      <c r="P30" s="257"/>
      <c r="Q30" s="10"/>
    </row>
    <row r="31" spans="1:17">
      <c r="A31" s="242"/>
      <c r="B31" s="225"/>
      <c r="C31" s="225"/>
      <c r="D31" s="257"/>
      <c r="E31" s="225"/>
      <c r="F31" s="225"/>
      <c r="G31" s="257"/>
      <c r="H31" s="225"/>
      <c r="I31" s="225"/>
      <c r="J31" s="257"/>
      <c r="K31" s="225"/>
      <c r="L31" s="225"/>
      <c r="M31" s="257"/>
      <c r="N31" s="225"/>
      <c r="O31" s="225"/>
      <c r="P31" s="257"/>
      <c r="Q31" s="10"/>
    </row>
    <row r="32" spans="1:17">
      <c r="A32" s="242"/>
      <c r="B32" s="225"/>
      <c r="C32" s="225"/>
      <c r="D32" s="257"/>
      <c r="E32" s="225"/>
      <c r="F32" s="225"/>
      <c r="G32" s="257"/>
      <c r="H32" s="225"/>
      <c r="I32" s="225"/>
      <c r="J32" s="257"/>
      <c r="K32" s="225"/>
      <c r="L32" s="225"/>
      <c r="M32" s="257"/>
      <c r="N32" s="225"/>
      <c r="O32" s="225"/>
      <c r="P32" s="257"/>
      <c r="Q32" s="10"/>
    </row>
    <row r="33" spans="1:17" ht="15">
      <c r="A33" s="202"/>
      <c r="B33" s="202"/>
      <c r="C33" s="202"/>
      <c r="D33" s="202"/>
      <c r="E33" s="202"/>
      <c r="F33" s="202"/>
      <c r="G33" s="202"/>
      <c r="H33" s="202"/>
      <c r="I33" s="202"/>
      <c r="J33" s="202"/>
      <c r="K33" s="202"/>
      <c r="L33" s="202"/>
      <c r="M33" s="202"/>
      <c r="N33" s="202"/>
      <c r="O33" s="202"/>
      <c r="P33" s="202"/>
      <c r="Q33" s="10"/>
    </row>
    <row r="34" spans="1:17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272"/>
      <c r="N34" s="10"/>
      <c r="O34" s="10"/>
      <c r="P34" s="10"/>
      <c r="Q34" s="10"/>
    </row>
    <row r="35" spans="1:17">
      <c r="B35" s="271"/>
      <c r="C35" s="271"/>
      <c r="D35" s="271"/>
      <c r="E35" s="271"/>
      <c r="F35" s="271"/>
      <c r="G35" s="271"/>
      <c r="H35" s="271"/>
      <c r="I35" s="271"/>
      <c r="J35" s="271"/>
      <c r="K35" s="271"/>
      <c r="L35" s="271"/>
      <c r="M35" s="271"/>
      <c r="N35" s="271"/>
      <c r="O35" s="271"/>
      <c r="P35" s="271"/>
    </row>
    <row r="36" spans="1:17">
      <c r="B36" s="271"/>
      <c r="C36" s="271"/>
      <c r="D36" s="271"/>
      <c r="E36" s="271"/>
      <c r="F36" s="271"/>
      <c r="G36" s="271"/>
      <c r="H36" s="271"/>
      <c r="I36" s="271"/>
      <c r="J36" s="271"/>
      <c r="K36" s="271"/>
      <c r="L36" s="271"/>
      <c r="M36" s="271"/>
      <c r="N36" s="271"/>
      <c r="O36" s="271"/>
      <c r="P36" s="271"/>
    </row>
    <row r="37" spans="1:17">
      <c r="B37" s="271"/>
      <c r="C37" s="271"/>
      <c r="D37" s="271"/>
      <c r="E37" s="271"/>
      <c r="F37" s="271"/>
      <c r="G37" s="271"/>
      <c r="H37" s="271"/>
      <c r="I37" s="271"/>
      <c r="J37" s="271"/>
      <c r="K37" s="271"/>
      <c r="L37" s="271"/>
      <c r="M37" s="271"/>
      <c r="N37" s="271"/>
      <c r="O37" s="271"/>
      <c r="P37" s="271"/>
    </row>
    <row r="38" spans="1:17">
      <c r="B38" s="271"/>
      <c r="C38" s="271"/>
      <c r="D38" s="271"/>
      <c r="E38" s="271"/>
      <c r="F38" s="271"/>
      <c r="G38" s="271"/>
      <c r="H38" s="271"/>
      <c r="I38" s="271"/>
      <c r="J38" s="271"/>
      <c r="K38" s="271"/>
      <c r="L38" s="271"/>
      <c r="M38" s="271"/>
      <c r="N38" s="271"/>
      <c r="O38" s="271"/>
      <c r="P38" s="271"/>
    </row>
    <row r="39" spans="1:17">
      <c r="B39" s="271"/>
      <c r="C39" s="271"/>
      <c r="D39" s="271"/>
      <c r="E39" s="271"/>
      <c r="F39" s="271"/>
      <c r="G39" s="271"/>
      <c r="H39" s="271"/>
      <c r="I39" s="271"/>
      <c r="J39" s="271"/>
      <c r="K39" s="271"/>
      <c r="L39" s="271"/>
      <c r="M39" s="271"/>
      <c r="N39" s="271"/>
      <c r="O39" s="271"/>
      <c r="P39" s="271"/>
    </row>
    <row r="40" spans="1:17">
      <c r="B40" s="271"/>
      <c r="C40" s="271"/>
      <c r="D40" s="271"/>
      <c r="E40" s="271"/>
      <c r="F40" s="271"/>
      <c r="G40" s="271"/>
      <c r="H40" s="271"/>
      <c r="I40" s="271"/>
      <c r="J40" s="271"/>
      <c r="K40" s="271"/>
      <c r="L40" s="271"/>
      <c r="M40" s="271"/>
      <c r="N40" s="271"/>
      <c r="O40" s="271"/>
      <c r="P40" s="271"/>
    </row>
    <row r="41" spans="1:17">
      <c r="B41" s="271"/>
      <c r="C41" s="271"/>
      <c r="D41" s="271"/>
      <c r="E41" s="271"/>
      <c r="F41" s="271"/>
      <c r="G41" s="271"/>
      <c r="H41" s="271"/>
      <c r="I41" s="271"/>
      <c r="J41" s="271"/>
      <c r="K41" s="271"/>
      <c r="L41" s="271"/>
      <c r="M41" s="271"/>
      <c r="N41" s="271"/>
      <c r="O41" s="271"/>
      <c r="P41" s="271"/>
    </row>
    <row r="42" spans="1:17">
      <c r="B42" s="271"/>
      <c r="C42" s="271"/>
      <c r="D42" s="271"/>
      <c r="E42" s="271"/>
      <c r="F42" s="271"/>
      <c r="G42" s="271"/>
      <c r="H42" s="271"/>
      <c r="I42" s="271"/>
      <c r="J42" s="271"/>
      <c r="K42" s="271"/>
      <c r="L42" s="271"/>
      <c r="M42" s="271"/>
      <c r="N42" s="271"/>
      <c r="O42" s="271"/>
      <c r="P42" s="271"/>
    </row>
    <row r="43" spans="1:17">
      <c r="B43" s="271"/>
      <c r="C43" s="271"/>
      <c r="D43" s="271"/>
      <c r="E43" s="271"/>
      <c r="F43" s="271"/>
      <c r="G43" s="271"/>
      <c r="H43" s="271"/>
      <c r="I43" s="271"/>
      <c r="J43" s="271"/>
      <c r="K43" s="271"/>
      <c r="L43" s="271"/>
      <c r="M43" s="271"/>
      <c r="N43" s="271"/>
      <c r="O43" s="271"/>
      <c r="P43" s="271"/>
    </row>
    <row r="44" spans="1:17">
      <c r="B44" s="271"/>
      <c r="C44" s="271"/>
      <c r="D44" s="271"/>
      <c r="E44" s="271"/>
      <c r="F44" s="271"/>
      <c r="G44" s="271"/>
      <c r="H44" s="271"/>
      <c r="I44" s="271"/>
      <c r="J44" s="271"/>
      <c r="K44" s="271"/>
      <c r="L44" s="271"/>
      <c r="M44" s="271"/>
      <c r="N44" s="271"/>
      <c r="O44" s="271"/>
      <c r="P44" s="271"/>
    </row>
    <row r="45" spans="1:17">
      <c r="B45" s="271"/>
      <c r="C45" s="271"/>
      <c r="D45" s="271"/>
      <c r="E45" s="271"/>
      <c r="F45" s="271"/>
      <c r="G45" s="271"/>
      <c r="H45" s="271"/>
      <c r="I45" s="271"/>
      <c r="J45" s="271"/>
      <c r="K45" s="271"/>
      <c r="L45" s="271"/>
      <c r="M45" s="271"/>
      <c r="N45" s="271"/>
      <c r="O45" s="271"/>
      <c r="P45" s="271"/>
    </row>
    <row r="46" spans="1:17">
      <c r="B46" s="271"/>
      <c r="C46" s="271"/>
      <c r="D46" s="271"/>
      <c r="E46" s="271"/>
      <c r="F46" s="271"/>
      <c r="G46" s="271"/>
      <c r="H46" s="271"/>
      <c r="I46" s="271"/>
      <c r="J46" s="271"/>
      <c r="K46" s="271"/>
      <c r="L46" s="271"/>
      <c r="M46" s="271"/>
      <c r="N46" s="271"/>
      <c r="O46" s="271"/>
      <c r="P46" s="271"/>
    </row>
    <row r="47" spans="1:17">
      <c r="B47" s="271"/>
      <c r="C47" s="271"/>
      <c r="D47" s="271"/>
      <c r="E47" s="271"/>
      <c r="F47" s="271"/>
      <c r="G47" s="271"/>
      <c r="H47" s="271"/>
      <c r="I47" s="271"/>
      <c r="J47" s="271"/>
      <c r="K47" s="271"/>
      <c r="L47" s="271"/>
      <c r="M47" s="271"/>
      <c r="N47" s="271"/>
      <c r="O47" s="271"/>
      <c r="P47" s="271"/>
    </row>
    <row r="48" spans="1:17">
      <c r="B48" s="271"/>
      <c r="C48" s="271"/>
      <c r="D48" s="271"/>
      <c r="E48" s="271"/>
      <c r="F48" s="271"/>
      <c r="G48" s="271"/>
      <c r="H48" s="271"/>
      <c r="I48" s="271"/>
      <c r="J48" s="271"/>
      <c r="K48" s="271"/>
      <c r="L48" s="271"/>
      <c r="M48" s="271"/>
      <c r="N48" s="271"/>
      <c r="O48" s="271"/>
      <c r="P48" s="271"/>
    </row>
    <row r="49" spans="2:16">
      <c r="B49" s="271"/>
      <c r="C49" s="271"/>
      <c r="D49" s="271"/>
      <c r="E49" s="271"/>
      <c r="F49" s="271"/>
      <c r="G49" s="271"/>
      <c r="H49" s="271"/>
      <c r="I49" s="271"/>
      <c r="J49" s="271"/>
      <c r="K49" s="271"/>
      <c r="L49" s="271"/>
      <c r="M49" s="271"/>
      <c r="N49" s="271"/>
      <c r="O49" s="271"/>
      <c r="P49" s="271"/>
    </row>
    <row r="50" spans="2:16">
      <c r="B50" s="126"/>
    </row>
    <row r="51" spans="2:16">
      <c r="B51" s="126"/>
    </row>
    <row r="52" spans="2:16">
      <c r="B52" s="126"/>
    </row>
    <row r="53" spans="2:16">
      <c r="B53" s="126"/>
    </row>
    <row r="54" spans="2:16">
      <c r="B54" s="126"/>
    </row>
    <row r="55" spans="2:16">
      <c r="B55" s="126"/>
    </row>
    <row r="56" spans="2:16">
      <c r="B56" s="126"/>
    </row>
    <row r="57" spans="2:16">
      <c r="B57" s="126"/>
    </row>
    <row r="58" spans="2:16">
      <c r="B58" s="126"/>
    </row>
    <row r="59" spans="2:16">
      <c r="B59" s="126"/>
    </row>
    <row r="60" spans="2:16">
      <c r="B60" s="126"/>
    </row>
    <row r="61" spans="2:16">
      <c r="B61" s="126"/>
    </row>
    <row r="62" spans="2:16">
      <c r="B62" s="126"/>
    </row>
    <row r="63" spans="2:16">
      <c r="B63" s="126"/>
    </row>
    <row r="64" spans="2:16">
      <c r="B64" s="126"/>
    </row>
    <row r="65" spans="2:2">
      <c r="B65" s="126"/>
    </row>
  </sheetData>
  <mergeCells count="10">
    <mergeCell ref="A1:P1"/>
    <mergeCell ref="A6:P6"/>
    <mergeCell ref="A14:P14"/>
    <mergeCell ref="K3:M4"/>
    <mergeCell ref="N3:P4"/>
    <mergeCell ref="A3:A5"/>
    <mergeCell ref="B3:D4"/>
    <mergeCell ref="E4:G4"/>
    <mergeCell ref="H4:J4"/>
    <mergeCell ref="E3:J3"/>
  </mergeCells>
  <pageMargins left="0.23622047244094491" right="0.15748031496062992" top="0.43307086614173229" bottom="7.874015748031496E-2" header="0.15748031496062992" footer="0"/>
  <pageSetup paperSize="9" scale="81" firstPageNumber="4" orientation="landscape" useFirstPageNumber="1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49"/>
  <sheetViews>
    <sheetView zoomScaleNormal="100" workbookViewId="0">
      <selection sqref="A1:P1"/>
    </sheetView>
  </sheetViews>
  <sheetFormatPr defaultRowHeight="12.75"/>
  <cols>
    <col min="1" max="1" width="22.85546875" style="41" customWidth="1"/>
    <col min="2" max="2" width="10.28515625" style="41" customWidth="1"/>
    <col min="3" max="3" width="9.85546875" style="41" customWidth="1"/>
    <col min="4" max="5" width="9.140625" style="41" customWidth="1"/>
    <col min="6" max="6" width="10" style="41" customWidth="1"/>
    <col min="7" max="7" width="9.7109375" style="41" customWidth="1"/>
    <col min="8" max="8" width="9.140625" style="41" customWidth="1"/>
    <col min="9" max="9" width="9.42578125" style="41" customWidth="1"/>
    <col min="10" max="11" width="9.140625" style="41" customWidth="1"/>
    <col min="12" max="12" width="9.5703125" style="41" customWidth="1"/>
    <col min="13" max="13" width="9.140625" style="41" customWidth="1"/>
    <col min="14" max="14" width="10.28515625" style="41" customWidth="1"/>
    <col min="15" max="15" width="9.85546875" style="41" customWidth="1"/>
    <col min="16" max="16" width="9.140625" style="41" customWidth="1"/>
    <col min="17" max="17" width="6.140625" style="252" customWidth="1"/>
    <col min="18" max="22" width="12.7109375" style="41" customWidth="1"/>
    <col min="23" max="230" width="9.140625" style="41"/>
    <col min="231" max="231" width="22.85546875" style="41" customWidth="1"/>
    <col min="232" max="232" width="10.28515625" style="41" customWidth="1"/>
    <col min="233" max="233" width="9.85546875" style="41" customWidth="1"/>
    <col min="234" max="235" width="9.140625" style="41" customWidth="1"/>
    <col min="236" max="236" width="10" style="41" customWidth="1"/>
    <col min="237" max="238" width="9.140625" style="41" customWidth="1"/>
    <col min="239" max="239" width="9.42578125" style="41" customWidth="1"/>
    <col min="240" max="241" width="9.140625" style="41" customWidth="1"/>
    <col min="242" max="242" width="9.5703125" style="41" customWidth="1"/>
    <col min="243" max="243" width="9.140625" style="41" customWidth="1"/>
    <col min="244" max="244" width="13.7109375" style="41" customWidth="1"/>
    <col min="245" max="245" width="10.28515625" style="41" customWidth="1"/>
    <col min="246" max="246" width="10.85546875" style="41" customWidth="1"/>
    <col min="247" max="486" width="9.140625" style="41"/>
    <col min="487" max="487" width="22.85546875" style="41" customWidth="1"/>
    <col min="488" max="488" width="10.28515625" style="41" customWidth="1"/>
    <col min="489" max="489" width="9.85546875" style="41" customWidth="1"/>
    <col min="490" max="491" width="9.140625" style="41" customWidth="1"/>
    <col min="492" max="492" width="10" style="41" customWidth="1"/>
    <col min="493" max="494" width="9.140625" style="41" customWidth="1"/>
    <col min="495" max="495" width="9.42578125" style="41" customWidth="1"/>
    <col min="496" max="497" width="9.140625" style="41" customWidth="1"/>
    <col min="498" max="498" width="9.5703125" style="41" customWidth="1"/>
    <col min="499" max="499" width="9.140625" style="41" customWidth="1"/>
    <col min="500" max="500" width="13.7109375" style="41" customWidth="1"/>
    <col min="501" max="501" width="10.28515625" style="41" customWidth="1"/>
    <col min="502" max="502" width="10.85546875" style="41" customWidth="1"/>
    <col min="503" max="742" width="9.140625" style="41"/>
    <col min="743" max="743" width="22.85546875" style="41" customWidth="1"/>
    <col min="744" max="744" width="10.28515625" style="41" customWidth="1"/>
    <col min="745" max="745" width="9.85546875" style="41" customWidth="1"/>
    <col min="746" max="747" width="9.140625" style="41" customWidth="1"/>
    <col min="748" max="748" width="10" style="41" customWidth="1"/>
    <col min="749" max="750" width="9.140625" style="41" customWidth="1"/>
    <col min="751" max="751" width="9.42578125" style="41" customWidth="1"/>
    <col min="752" max="753" width="9.140625" style="41" customWidth="1"/>
    <col min="754" max="754" width="9.5703125" style="41" customWidth="1"/>
    <col min="755" max="755" width="9.140625" style="41" customWidth="1"/>
    <col min="756" max="756" width="13.7109375" style="41" customWidth="1"/>
    <col min="757" max="757" width="10.28515625" style="41" customWidth="1"/>
    <col min="758" max="758" width="10.85546875" style="41" customWidth="1"/>
    <col min="759" max="998" width="9.140625" style="41"/>
    <col min="999" max="999" width="22.85546875" style="41" customWidth="1"/>
    <col min="1000" max="1000" width="10.28515625" style="41" customWidth="1"/>
    <col min="1001" max="1001" width="9.85546875" style="41" customWidth="1"/>
    <col min="1002" max="1003" width="9.140625" style="41" customWidth="1"/>
    <col min="1004" max="1004" width="10" style="41" customWidth="1"/>
    <col min="1005" max="1006" width="9.140625" style="41" customWidth="1"/>
    <col min="1007" max="1007" width="9.42578125" style="41" customWidth="1"/>
    <col min="1008" max="1009" width="9.140625" style="41" customWidth="1"/>
    <col min="1010" max="1010" width="9.5703125" style="41" customWidth="1"/>
    <col min="1011" max="1011" width="9.140625" style="41" customWidth="1"/>
    <col min="1012" max="1012" width="13.7109375" style="41" customWidth="1"/>
    <col min="1013" max="1013" width="10.28515625" style="41" customWidth="1"/>
    <col min="1014" max="1014" width="10.85546875" style="41" customWidth="1"/>
    <col min="1015" max="1254" width="9.140625" style="41"/>
    <col min="1255" max="1255" width="22.85546875" style="41" customWidth="1"/>
    <col min="1256" max="1256" width="10.28515625" style="41" customWidth="1"/>
    <col min="1257" max="1257" width="9.85546875" style="41" customWidth="1"/>
    <col min="1258" max="1259" width="9.140625" style="41" customWidth="1"/>
    <col min="1260" max="1260" width="10" style="41" customWidth="1"/>
    <col min="1261" max="1262" width="9.140625" style="41" customWidth="1"/>
    <col min="1263" max="1263" width="9.42578125" style="41" customWidth="1"/>
    <col min="1264" max="1265" width="9.140625" style="41" customWidth="1"/>
    <col min="1266" max="1266" width="9.5703125" style="41" customWidth="1"/>
    <col min="1267" max="1267" width="9.140625" style="41" customWidth="1"/>
    <col min="1268" max="1268" width="13.7109375" style="41" customWidth="1"/>
    <col min="1269" max="1269" width="10.28515625" style="41" customWidth="1"/>
    <col min="1270" max="1270" width="10.85546875" style="41" customWidth="1"/>
    <col min="1271" max="1510" width="9.140625" style="41"/>
    <col min="1511" max="1511" width="22.85546875" style="41" customWidth="1"/>
    <col min="1512" max="1512" width="10.28515625" style="41" customWidth="1"/>
    <col min="1513" max="1513" width="9.85546875" style="41" customWidth="1"/>
    <col min="1514" max="1515" width="9.140625" style="41" customWidth="1"/>
    <col min="1516" max="1516" width="10" style="41" customWidth="1"/>
    <col min="1517" max="1518" width="9.140625" style="41" customWidth="1"/>
    <col min="1519" max="1519" width="9.42578125" style="41" customWidth="1"/>
    <col min="1520" max="1521" width="9.140625" style="41" customWidth="1"/>
    <col min="1522" max="1522" width="9.5703125" style="41" customWidth="1"/>
    <col min="1523" max="1523" width="9.140625" style="41" customWidth="1"/>
    <col min="1524" max="1524" width="13.7109375" style="41" customWidth="1"/>
    <col min="1525" max="1525" width="10.28515625" style="41" customWidth="1"/>
    <col min="1526" max="1526" width="10.85546875" style="41" customWidth="1"/>
    <col min="1527" max="1766" width="9.140625" style="41"/>
    <col min="1767" max="1767" width="22.85546875" style="41" customWidth="1"/>
    <col min="1768" max="1768" width="10.28515625" style="41" customWidth="1"/>
    <col min="1769" max="1769" width="9.85546875" style="41" customWidth="1"/>
    <col min="1770" max="1771" width="9.140625" style="41" customWidth="1"/>
    <col min="1772" max="1772" width="10" style="41" customWidth="1"/>
    <col min="1773" max="1774" width="9.140625" style="41" customWidth="1"/>
    <col min="1775" max="1775" width="9.42578125" style="41" customWidth="1"/>
    <col min="1776" max="1777" width="9.140625" style="41" customWidth="1"/>
    <col min="1778" max="1778" width="9.5703125" style="41" customWidth="1"/>
    <col min="1779" max="1779" width="9.140625" style="41" customWidth="1"/>
    <col min="1780" max="1780" width="13.7109375" style="41" customWidth="1"/>
    <col min="1781" max="1781" width="10.28515625" style="41" customWidth="1"/>
    <col min="1782" max="1782" width="10.85546875" style="41" customWidth="1"/>
    <col min="1783" max="2022" width="9.140625" style="41"/>
    <col min="2023" max="2023" width="22.85546875" style="41" customWidth="1"/>
    <col min="2024" max="2024" width="10.28515625" style="41" customWidth="1"/>
    <col min="2025" max="2025" width="9.85546875" style="41" customWidth="1"/>
    <col min="2026" max="2027" width="9.140625" style="41" customWidth="1"/>
    <col min="2028" max="2028" width="10" style="41" customWidth="1"/>
    <col min="2029" max="2030" width="9.140625" style="41" customWidth="1"/>
    <col min="2031" max="2031" width="9.42578125" style="41" customWidth="1"/>
    <col min="2032" max="2033" width="9.140625" style="41" customWidth="1"/>
    <col min="2034" max="2034" width="9.5703125" style="41" customWidth="1"/>
    <col min="2035" max="2035" width="9.140625" style="41" customWidth="1"/>
    <col min="2036" max="2036" width="13.7109375" style="41" customWidth="1"/>
    <col min="2037" max="2037" width="10.28515625" style="41" customWidth="1"/>
    <col min="2038" max="2038" width="10.85546875" style="41" customWidth="1"/>
    <col min="2039" max="2278" width="9.140625" style="41"/>
    <col min="2279" max="2279" width="22.85546875" style="41" customWidth="1"/>
    <col min="2280" max="2280" width="10.28515625" style="41" customWidth="1"/>
    <col min="2281" max="2281" width="9.85546875" style="41" customWidth="1"/>
    <col min="2282" max="2283" width="9.140625" style="41" customWidth="1"/>
    <col min="2284" max="2284" width="10" style="41" customWidth="1"/>
    <col min="2285" max="2286" width="9.140625" style="41" customWidth="1"/>
    <col min="2287" max="2287" width="9.42578125" style="41" customWidth="1"/>
    <col min="2288" max="2289" width="9.140625" style="41" customWidth="1"/>
    <col min="2290" max="2290" width="9.5703125" style="41" customWidth="1"/>
    <col min="2291" max="2291" width="9.140625" style="41" customWidth="1"/>
    <col min="2292" max="2292" width="13.7109375" style="41" customWidth="1"/>
    <col min="2293" max="2293" width="10.28515625" style="41" customWidth="1"/>
    <col min="2294" max="2294" width="10.85546875" style="41" customWidth="1"/>
    <col min="2295" max="2534" width="9.140625" style="41"/>
    <col min="2535" max="2535" width="22.85546875" style="41" customWidth="1"/>
    <col min="2536" max="2536" width="10.28515625" style="41" customWidth="1"/>
    <col min="2537" max="2537" width="9.85546875" style="41" customWidth="1"/>
    <col min="2538" max="2539" width="9.140625" style="41" customWidth="1"/>
    <col min="2540" max="2540" width="10" style="41" customWidth="1"/>
    <col min="2541" max="2542" width="9.140625" style="41" customWidth="1"/>
    <col min="2543" max="2543" width="9.42578125" style="41" customWidth="1"/>
    <col min="2544" max="2545" width="9.140625" style="41" customWidth="1"/>
    <col min="2546" max="2546" width="9.5703125" style="41" customWidth="1"/>
    <col min="2547" max="2547" width="9.140625" style="41" customWidth="1"/>
    <col min="2548" max="2548" width="13.7109375" style="41" customWidth="1"/>
    <col min="2549" max="2549" width="10.28515625" style="41" customWidth="1"/>
    <col min="2550" max="2550" width="10.85546875" style="41" customWidth="1"/>
    <col min="2551" max="2790" width="9.140625" style="41"/>
    <col min="2791" max="2791" width="22.85546875" style="41" customWidth="1"/>
    <col min="2792" max="2792" width="10.28515625" style="41" customWidth="1"/>
    <col min="2793" max="2793" width="9.85546875" style="41" customWidth="1"/>
    <col min="2794" max="2795" width="9.140625" style="41" customWidth="1"/>
    <col min="2796" max="2796" width="10" style="41" customWidth="1"/>
    <col min="2797" max="2798" width="9.140625" style="41" customWidth="1"/>
    <col min="2799" max="2799" width="9.42578125" style="41" customWidth="1"/>
    <col min="2800" max="2801" width="9.140625" style="41" customWidth="1"/>
    <col min="2802" max="2802" width="9.5703125" style="41" customWidth="1"/>
    <col min="2803" max="2803" width="9.140625" style="41" customWidth="1"/>
    <col min="2804" max="2804" width="13.7109375" style="41" customWidth="1"/>
    <col min="2805" max="2805" width="10.28515625" style="41" customWidth="1"/>
    <col min="2806" max="2806" width="10.85546875" style="41" customWidth="1"/>
    <col min="2807" max="3046" width="9.140625" style="41"/>
    <col min="3047" max="3047" width="22.85546875" style="41" customWidth="1"/>
    <col min="3048" max="3048" width="10.28515625" style="41" customWidth="1"/>
    <col min="3049" max="3049" width="9.85546875" style="41" customWidth="1"/>
    <col min="3050" max="3051" width="9.140625" style="41" customWidth="1"/>
    <col min="3052" max="3052" width="10" style="41" customWidth="1"/>
    <col min="3053" max="3054" width="9.140625" style="41" customWidth="1"/>
    <col min="3055" max="3055" width="9.42578125" style="41" customWidth="1"/>
    <col min="3056" max="3057" width="9.140625" style="41" customWidth="1"/>
    <col min="3058" max="3058" width="9.5703125" style="41" customWidth="1"/>
    <col min="3059" max="3059" width="9.140625" style="41" customWidth="1"/>
    <col min="3060" max="3060" width="13.7109375" style="41" customWidth="1"/>
    <col min="3061" max="3061" width="10.28515625" style="41" customWidth="1"/>
    <col min="3062" max="3062" width="10.85546875" style="41" customWidth="1"/>
    <col min="3063" max="3302" width="9.140625" style="41"/>
    <col min="3303" max="3303" width="22.85546875" style="41" customWidth="1"/>
    <col min="3304" max="3304" width="10.28515625" style="41" customWidth="1"/>
    <col min="3305" max="3305" width="9.85546875" style="41" customWidth="1"/>
    <col min="3306" max="3307" width="9.140625" style="41" customWidth="1"/>
    <col min="3308" max="3308" width="10" style="41" customWidth="1"/>
    <col min="3309" max="3310" width="9.140625" style="41" customWidth="1"/>
    <col min="3311" max="3311" width="9.42578125" style="41" customWidth="1"/>
    <col min="3312" max="3313" width="9.140625" style="41" customWidth="1"/>
    <col min="3314" max="3314" width="9.5703125" style="41" customWidth="1"/>
    <col min="3315" max="3315" width="9.140625" style="41" customWidth="1"/>
    <col min="3316" max="3316" width="13.7109375" style="41" customWidth="1"/>
    <col min="3317" max="3317" width="10.28515625" style="41" customWidth="1"/>
    <col min="3318" max="3318" width="10.85546875" style="41" customWidth="1"/>
    <col min="3319" max="3558" width="9.140625" style="41"/>
    <col min="3559" max="3559" width="22.85546875" style="41" customWidth="1"/>
    <col min="3560" max="3560" width="10.28515625" style="41" customWidth="1"/>
    <col min="3561" max="3561" width="9.85546875" style="41" customWidth="1"/>
    <col min="3562" max="3563" width="9.140625" style="41" customWidth="1"/>
    <col min="3564" max="3564" width="10" style="41" customWidth="1"/>
    <col min="3565" max="3566" width="9.140625" style="41" customWidth="1"/>
    <col min="3567" max="3567" width="9.42578125" style="41" customWidth="1"/>
    <col min="3568" max="3569" width="9.140625" style="41" customWidth="1"/>
    <col min="3570" max="3570" width="9.5703125" style="41" customWidth="1"/>
    <col min="3571" max="3571" width="9.140625" style="41" customWidth="1"/>
    <col min="3572" max="3572" width="13.7109375" style="41" customWidth="1"/>
    <col min="3573" max="3573" width="10.28515625" style="41" customWidth="1"/>
    <col min="3574" max="3574" width="10.85546875" style="41" customWidth="1"/>
    <col min="3575" max="3814" width="9.140625" style="41"/>
    <col min="3815" max="3815" width="22.85546875" style="41" customWidth="1"/>
    <col min="3816" max="3816" width="10.28515625" style="41" customWidth="1"/>
    <col min="3817" max="3817" width="9.85546875" style="41" customWidth="1"/>
    <col min="3818" max="3819" width="9.140625" style="41" customWidth="1"/>
    <col min="3820" max="3820" width="10" style="41" customWidth="1"/>
    <col min="3821" max="3822" width="9.140625" style="41" customWidth="1"/>
    <col min="3823" max="3823" width="9.42578125" style="41" customWidth="1"/>
    <col min="3824" max="3825" width="9.140625" style="41" customWidth="1"/>
    <col min="3826" max="3826" width="9.5703125" style="41" customWidth="1"/>
    <col min="3827" max="3827" width="9.140625" style="41" customWidth="1"/>
    <col min="3828" max="3828" width="13.7109375" style="41" customWidth="1"/>
    <col min="3829" max="3829" width="10.28515625" style="41" customWidth="1"/>
    <col min="3830" max="3830" width="10.85546875" style="41" customWidth="1"/>
    <col min="3831" max="4070" width="9.140625" style="41"/>
    <col min="4071" max="4071" width="22.85546875" style="41" customWidth="1"/>
    <col min="4072" max="4072" width="10.28515625" style="41" customWidth="1"/>
    <col min="4073" max="4073" width="9.85546875" style="41" customWidth="1"/>
    <col min="4074" max="4075" width="9.140625" style="41" customWidth="1"/>
    <col min="4076" max="4076" width="10" style="41" customWidth="1"/>
    <col min="4077" max="4078" width="9.140625" style="41" customWidth="1"/>
    <col min="4079" max="4079" width="9.42578125" style="41" customWidth="1"/>
    <col min="4080" max="4081" width="9.140625" style="41" customWidth="1"/>
    <col min="4082" max="4082" width="9.5703125" style="41" customWidth="1"/>
    <col min="4083" max="4083" width="9.140625" style="41" customWidth="1"/>
    <col min="4084" max="4084" width="13.7109375" style="41" customWidth="1"/>
    <col min="4085" max="4085" width="10.28515625" style="41" customWidth="1"/>
    <col min="4086" max="4086" width="10.85546875" style="41" customWidth="1"/>
    <col min="4087" max="4326" width="9.140625" style="41"/>
    <col min="4327" max="4327" width="22.85546875" style="41" customWidth="1"/>
    <col min="4328" max="4328" width="10.28515625" style="41" customWidth="1"/>
    <col min="4329" max="4329" width="9.85546875" style="41" customWidth="1"/>
    <col min="4330" max="4331" width="9.140625" style="41" customWidth="1"/>
    <col min="4332" max="4332" width="10" style="41" customWidth="1"/>
    <col min="4333" max="4334" width="9.140625" style="41" customWidth="1"/>
    <col min="4335" max="4335" width="9.42578125" style="41" customWidth="1"/>
    <col min="4336" max="4337" width="9.140625" style="41" customWidth="1"/>
    <col min="4338" max="4338" width="9.5703125" style="41" customWidth="1"/>
    <col min="4339" max="4339" width="9.140625" style="41" customWidth="1"/>
    <col min="4340" max="4340" width="13.7109375" style="41" customWidth="1"/>
    <col min="4341" max="4341" width="10.28515625" style="41" customWidth="1"/>
    <col min="4342" max="4342" width="10.85546875" style="41" customWidth="1"/>
    <col min="4343" max="4582" width="9.140625" style="41"/>
    <col min="4583" max="4583" width="22.85546875" style="41" customWidth="1"/>
    <col min="4584" max="4584" width="10.28515625" style="41" customWidth="1"/>
    <col min="4585" max="4585" width="9.85546875" style="41" customWidth="1"/>
    <col min="4586" max="4587" width="9.140625" style="41" customWidth="1"/>
    <col min="4588" max="4588" width="10" style="41" customWidth="1"/>
    <col min="4589" max="4590" width="9.140625" style="41" customWidth="1"/>
    <col min="4591" max="4591" width="9.42578125" style="41" customWidth="1"/>
    <col min="4592" max="4593" width="9.140625" style="41" customWidth="1"/>
    <col min="4594" max="4594" width="9.5703125" style="41" customWidth="1"/>
    <col min="4595" max="4595" width="9.140625" style="41" customWidth="1"/>
    <col min="4596" max="4596" width="13.7109375" style="41" customWidth="1"/>
    <col min="4597" max="4597" width="10.28515625" style="41" customWidth="1"/>
    <col min="4598" max="4598" width="10.85546875" style="41" customWidth="1"/>
    <col min="4599" max="4838" width="9.140625" style="41"/>
    <col min="4839" max="4839" width="22.85546875" style="41" customWidth="1"/>
    <col min="4840" max="4840" width="10.28515625" style="41" customWidth="1"/>
    <col min="4841" max="4841" width="9.85546875" style="41" customWidth="1"/>
    <col min="4842" max="4843" width="9.140625" style="41" customWidth="1"/>
    <col min="4844" max="4844" width="10" style="41" customWidth="1"/>
    <col min="4845" max="4846" width="9.140625" style="41" customWidth="1"/>
    <col min="4847" max="4847" width="9.42578125" style="41" customWidth="1"/>
    <col min="4848" max="4849" width="9.140625" style="41" customWidth="1"/>
    <col min="4850" max="4850" width="9.5703125" style="41" customWidth="1"/>
    <col min="4851" max="4851" width="9.140625" style="41" customWidth="1"/>
    <col min="4852" max="4852" width="13.7109375" style="41" customWidth="1"/>
    <col min="4853" max="4853" width="10.28515625" style="41" customWidth="1"/>
    <col min="4854" max="4854" width="10.85546875" style="41" customWidth="1"/>
    <col min="4855" max="5094" width="9.140625" style="41"/>
    <col min="5095" max="5095" width="22.85546875" style="41" customWidth="1"/>
    <col min="5096" max="5096" width="10.28515625" style="41" customWidth="1"/>
    <col min="5097" max="5097" width="9.85546875" style="41" customWidth="1"/>
    <col min="5098" max="5099" width="9.140625" style="41" customWidth="1"/>
    <col min="5100" max="5100" width="10" style="41" customWidth="1"/>
    <col min="5101" max="5102" width="9.140625" style="41" customWidth="1"/>
    <col min="5103" max="5103" width="9.42578125" style="41" customWidth="1"/>
    <col min="5104" max="5105" width="9.140625" style="41" customWidth="1"/>
    <col min="5106" max="5106" width="9.5703125" style="41" customWidth="1"/>
    <col min="5107" max="5107" width="9.140625" style="41" customWidth="1"/>
    <col min="5108" max="5108" width="13.7109375" style="41" customWidth="1"/>
    <col min="5109" max="5109" width="10.28515625" style="41" customWidth="1"/>
    <col min="5110" max="5110" width="10.85546875" style="41" customWidth="1"/>
    <col min="5111" max="5350" width="9.140625" style="41"/>
    <col min="5351" max="5351" width="22.85546875" style="41" customWidth="1"/>
    <col min="5352" max="5352" width="10.28515625" style="41" customWidth="1"/>
    <col min="5353" max="5353" width="9.85546875" style="41" customWidth="1"/>
    <col min="5354" max="5355" width="9.140625" style="41" customWidth="1"/>
    <col min="5356" max="5356" width="10" style="41" customWidth="1"/>
    <col min="5357" max="5358" width="9.140625" style="41" customWidth="1"/>
    <col min="5359" max="5359" width="9.42578125" style="41" customWidth="1"/>
    <col min="5360" max="5361" width="9.140625" style="41" customWidth="1"/>
    <col min="5362" max="5362" width="9.5703125" style="41" customWidth="1"/>
    <col min="5363" max="5363" width="9.140625" style="41" customWidth="1"/>
    <col min="5364" max="5364" width="13.7109375" style="41" customWidth="1"/>
    <col min="5365" max="5365" width="10.28515625" style="41" customWidth="1"/>
    <col min="5366" max="5366" width="10.85546875" style="41" customWidth="1"/>
    <col min="5367" max="5606" width="9.140625" style="41"/>
    <col min="5607" max="5607" width="22.85546875" style="41" customWidth="1"/>
    <col min="5608" max="5608" width="10.28515625" style="41" customWidth="1"/>
    <col min="5609" max="5609" width="9.85546875" style="41" customWidth="1"/>
    <col min="5610" max="5611" width="9.140625" style="41" customWidth="1"/>
    <col min="5612" max="5612" width="10" style="41" customWidth="1"/>
    <col min="5613" max="5614" width="9.140625" style="41" customWidth="1"/>
    <col min="5615" max="5615" width="9.42578125" style="41" customWidth="1"/>
    <col min="5616" max="5617" width="9.140625" style="41" customWidth="1"/>
    <col min="5618" max="5618" width="9.5703125" style="41" customWidth="1"/>
    <col min="5619" max="5619" width="9.140625" style="41" customWidth="1"/>
    <col min="5620" max="5620" width="13.7109375" style="41" customWidth="1"/>
    <col min="5621" max="5621" width="10.28515625" style="41" customWidth="1"/>
    <col min="5622" max="5622" width="10.85546875" style="41" customWidth="1"/>
    <col min="5623" max="5862" width="9.140625" style="41"/>
    <col min="5863" max="5863" width="22.85546875" style="41" customWidth="1"/>
    <col min="5864" max="5864" width="10.28515625" style="41" customWidth="1"/>
    <col min="5865" max="5865" width="9.85546875" style="41" customWidth="1"/>
    <col min="5866" max="5867" width="9.140625" style="41" customWidth="1"/>
    <col min="5868" max="5868" width="10" style="41" customWidth="1"/>
    <col min="5869" max="5870" width="9.140625" style="41" customWidth="1"/>
    <col min="5871" max="5871" width="9.42578125" style="41" customWidth="1"/>
    <col min="5872" max="5873" width="9.140625" style="41" customWidth="1"/>
    <col min="5874" max="5874" width="9.5703125" style="41" customWidth="1"/>
    <col min="5875" max="5875" width="9.140625" style="41" customWidth="1"/>
    <col min="5876" max="5876" width="13.7109375" style="41" customWidth="1"/>
    <col min="5877" max="5877" width="10.28515625" style="41" customWidth="1"/>
    <col min="5878" max="5878" width="10.85546875" style="41" customWidth="1"/>
    <col min="5879" max="6118" width="9.140625" style="41"/>
    <col min="6119" max="6119" width="22.85546875" style="41" customWidth="1"/>
    <col min="6120" max="6120" width="10.28515625" style="41" customWidth="1"/>
    <col min="6121" max="6121" width="9.85546875" style="41" customWidth="1"/>
    <col min="6122" max="6123" width="9.140625" style="41" customWidth="1"/>
    <col min="6124" max="6124" width="10" style="41" customWidth="1"/>
    <col min="6125" max="6126" width="9.140625" style="41" customWidth="1"/>
    <col min="6127" max="6127" width="9.42578125" style="41" customWidth="1"/>
    <col min="6128" max="6129" width="9.140625" style="41" customWidth="1"/>
    <col min="6130" max="6130" width="9.5703125" style="41" customWidth="1"/>
    <col min="6131" max="6131" width="9.140625" style="41" customWidth="1"/>
    <col min="6132" max="6132" width="13.7109375" style="41" customWidth="1"/>
    <col min="6133" max="6133" width="10.28515625" style="41" customWidth="1"/>
    <col min="6134" max="6134" width="10.85546875" style="41" customWidth="1"/>
    <col min="6135" max="6374" width="9.140625" style="41"/>
    <col min="6375" max="6375" width="22.85546875" style="41" customWidth="1"/>
    <col min="6376" max="6376" width="10.28515625" style="41" customWidth="1"/>
    <col min="6377" max="6377" width="9.85546875" style="41" customWidth="1"/>
    <col min="6378" max="6379" width="9.140625" style="41" customWidth="1"/>
    <col min="6380" max="6380" width="10" style="41" customWidth="1"/>
    <col min="6381" max="6382" width="9.140625" style="41" customWidth="1"/>
    <col min="6383" max="6383" width="9.42578125" style="41" customWidth="1"/>
    <col min="6384" max="6385" width="9.140625" style="41" customWidth="1"/>
    <col min="6386" max="6386" width="9.5703125" style="41" customWidth="1"/>
    <col min="6387" max="6387" width="9.140625" style="41" customWidth="1"/>
    <col min="6388" max="6388" width="13.7109375" style="41" customWidth="1"/>
    <col min="6389" max="6389" width="10.28515625" style="41" customWidth="1"/>
    <col min="6390" max="6390" width="10.85546875" style="41" customWidth="1"/>
    <col min="6391" max="6630" width="9.140625" style="41"/>
    <col min="6631" max="6631" width="22.85546875" style="41" customWidth="1"/>
    <col min="6632" max="6632" width="10.28515625" style="41" customWidth="1"/>
    <col min="6633" max="6633" width="9.85546875" style="41" customWidth="1"/>
    <col min="6634" max="6635" width="9.140625" style="41" customWidth="1"/>
    <col min="6636" max="6636" width="10" style="41" customWidth="1"/>
    <col min="6637" max="6638" width="9.140625" style="41" customWidth="1"/>
    <col min="6639" max="6639" width="9.42578125" style="41" customWidth="1"/>
    <col min="6640" max="6641" width="9.140625" style="41" customWidth="1"/>
    <col min="6642" max="6642" width="9.5703125" style="41" customWidth="1"/>
    <col min="6643" max="6643" width="9.140625" style="41" customWidth="1"/>
    <col min="6644" max="6644" width="13.7109375" style="41" customWidth="1"/>
    <col min="6645" max="6645" width="10.28515625" style="41" customWidth="1"/>
    <col min="6646" max="6646" width="10.85546875" style="41" customWidth="1"/>
    <col min="6647" max="6886" width="9.140625" style="41"/>
    <col min="6887" max="6887" width="22.85546875" style="41" customWidth="1"/>
    <col min="6888" max="6888" width="10.28515625" style="41" customWidth="1"/>
    <col min="6889" max="6889" width="9.85546875" style="41" customWidth="1"/>
    <col min="6890" max="6891" width="9.140625" style="41" customWidth="1"/>
    <col min="6892" max="6892" width="10" style="41" customWidth="1"/>
    <col min="6893" max="6894" width="9.140625" style="41" customWidth="1"/>
    <col min="6895" max="6895" width="9.42578125" style="41" customWidth="1"/>
    <col min="6896" max="6897" width="9.140625" style="41" customWidth="1"/>
    <col min="6898" max="6898" width="9.5703125" style="41" customWidth="1"/>
    <col min="6899" max="6899" width="9.140625" style="41" customWidth="1"/>
    <col min="6900" max="6900" width="13.7109375" style="41" customWidth="1"/>
    <col min="6901" max="6901" width="10.28515625" style="41" customWidth="1"/>
    <col min="6902" max="6902" width="10.85546875" style="41" customWidth="1"/>
    <col min="6903" max="7142" width="9.140625" style="41"/>
    <col min="7143" max="7143" width="22.85546875" style="41" customWidth="1"/>
    <col min="7144" max="7144" width="10.28515625" style="41" customWidth="1"/>
    <col min="7145" max="7145" width="9.85546875" style="41" customWidth="1"/>
    <col min="7146" max="7147" width="9.140625" style="41" customWidth="1"/>
    <col min="7148" max="7148" width="10" style="41" customWidth="1"/>
    <col min="7149" max="7150" width="9.140625" style="41" customWidth="1"/>
    <col min="7151" max="7151" width="9.42578125" style="41" customWidth="1"/>
    <col min="7152" max="7153" width="9.140625" style="41" customWidth="1"/>
    <col min="7154" max="7154" width="9.5703125" style="41" customWidth="1"/>
    <col min="7155" max="7155" width="9.140625" style="41" customWidth="1"/>
    <col min="7156" max="7156" width="13.7109375" style="41" customWidth="1"/>
    <col min="7157" max="7157" width="10.28515625" style="41" customWidth="1"/>
    <col min="7158" max="7158" width="10.85546875" style="41" customWidth="1"/>
    <col min="7159" max="7398" width="9.140625" style="41"/>
    <col min="7399" max="7399" width="22.85546875" style="41" customWidth="1"/>
    <col min="7400" max="7400" width="10.28515625" style="41" customWidth="1"/>
    <col min="7401" max="7401" width="9.85546875" style="41" customWidth="1"/>
    <col min="7402" max="7403" width="9.140625" style="41" customWidth="1"/>
    <col min="7404" max="7404" width="10" style="41" customWidth="1"/>
    <col min="7405" max="7406" width="9.140625" style="41" customWidth="1"/>
    <col min="7407" max="7407" width="9.42578125" style="41" customWidth="1"/>
    <col min="7408" max="7409" width="9.140625" style="41" customWidth="1"/>
    <col min="7410" max="7410" width="9.5703125" style="41" customWidth="1"/>
    <col min="7411" max="7411" width="9.140625" style="41" customWidth="1"/>
    <col min="7412" max="7412" width="13.7109375" style="41" customWidth="1"/>
    <col min="7413" max="7413" width="10.28515625" style="41" customWidth="1"/>
    <col min="7414" max="7414" width="10.85546875" style="41" customWidth="1"/>
    <col min="7415" max="7654" width="9.140625" style="41"/>
    <col min="7655" max="7655" width="22.85546875" style="41" customWidth="1"/>
    <col min="7656" max="7656" width="10.28515625" style="41" customWidth="1"/>
    <col min="7657" max="7657" width="9.85546875" style="41" customWidth="1"/>
    <col min="7658" max="7659" width="9.140625" style="41" customWidth="1"/>
    <col min="7660" max="7660" width="10" style="41" customWidth="1"/>
    <col min="7661" max="7662" width="9.140625" style="41" customWidth="1"/>
    <col min="7663" max="7663" width="9.42578125" style="41" customWidth="1"/>
    <col min="7664" max="7665" width="9.140625" style="41" customWidth="1"/>
    <col min="7666" max="7666" width="9.5703125" style="41" customWidth="1"/>
    <col min="7667" max="7667" width="9.140625" style="41" customWidth="1"/>
    <col min="7668" max="7668" width="13.7109375" style="41" customWidth="1"/>
    <col min="7669" max="7669" width="10.28515625" style="41" customWidth="1"/>
    <col min="7670" max="7670" width="10.85546875" style="41" customWidth="1"/>
    <col min="7671" max="7910" width="9.140625" style="41"/>
    <col min="7911" max="7911" width="22.85546875" style="41" customWidth="1"/>
    <col min="7912" max="7912" width="10.28515625" style="41" customWidth="1"/>
    <col min="7913" max="7913" width="9.85546875" style="41" customWidth="1"/>
    <col min="7914" max="7915" width="9.140625" style="41" customWidth="1"/>
    <col min="7916" max="7916" width="10" style="41" customWidth="1"/>
    <col min="7917" max="7918" width="9.140625" style="41" customWidth="1"/>
    <col min="7919" max="7919" width="9.42578125" style="41" customWidth="1"/>
    <col min="7920" max="7921" width="9.140625" style="41" customWidth="1"/>
    <col min="7922" max="7922" width="9.5703125" style="41" customWidth="1"/>
    <col min="7923" max="7923" width="9.140625" style="41" customWidth="1"/>
    <col min="7924" max="7924" width="13.7109375" style="41" customWidth="1"/>
    <col min="7925" max="7925" width="10.28515625" style="41" customWidth="1"/>
    <col min="7926" max="7926" width="10.85546875" style="41" customWidth="1"/>
    <col min="7927" max="8166" width="9.140625" style="41"/>
    <col min="8167" max="8167" width="22.85546875" style="41" customWidth="1"/>
    <col min="8168" max="8168" width="10.28515625" style="41" customWidth="1"/>
    <col min="8169" max="8169" width="9.85546875" style="41" customWidth="1"/>
    <col min="8170" max="8171" width="9.140625" style="41" customWidth="1"/>
    <col min="8172" max="8172" width="10" style="41" customWidth="1"/>
    <col min="8173" max="8174" width="9.140625" style="41" customWidth="1"/>
    <col min="8175" max="8175" width="9.42578125" style="41" customWidth="1"/>
    <col min="8176" max="8177" width="9.140625" style="41" customWidth="1"/>
    <col min="8178" max="8178" width="9.5703125" style="41" customWidth="1"/>
    <col min="8179" max="8179" width="9.140625" style="41" customWidth="1"/>
    <col min="8180" max="8180" width="13.7109375" style="41" customWidth="1"/>
    <col min="8181" max="8181" width="10.28515625" style="41" customWidth="1"/>
    <col min="8182" max="8182" width="10.85546875" style="41" customWidth="1"/>
    <col min="8183" max="8422" width="9.140625" style="41"/>
    <col min="8423" max="8423" width="22.85546875" style="41" customWidth="1"/>
    <col min="8424" max="8424" width="10.28515625" style="41" customWidth="1"/>
    <col min="8425" max="8425" width="9.85546875" style="41" customWidth="1"/>
    <col min="8426" max="8427" width="9.140625" style="41" customWidth="1"/>
    <col min="8428" max="8428" width="10" style="41" customWidth="1"/>
    <col min="8429" max="8430" width="9.140625" style="41" customWidth="1"/>
    <col min="8431" max="8431" width="9.42578125" style="41" customWidth="1"/>
    <col min="8432" max="8433" width="9.140625" style="41" customWidth="1"/>
    <col min="8434" max="8434" width="9.5703125" style="41" customWidth="1"/>
    <col min="8435" max="8435" width="9.140625" style="41" customWidth="1"/>
    <col min="8436" max="8436" width="13.7109375" style="41" customWidth="1"/>
    <col min="8437" max="8437" width="10.28515625" style="41" customWidth="1"/>
    <col min="8438" max="8438" width="10.85546875" style="41" customWidth="1"/>
    <col min="8439" max="8678" width="9.140625" style="41"/>
    <col min="8679" max="8679" width="22.85546875" style="41" customWidth="1"/>
    <col min="8680" max="8680" width="10.28515625" style="41" customWidth="1"/>
    <col min="8681" max="8681" width="9.85546875" style="41" customWidth="1"/>
    <col min="8682" max="8683" width="9.140625" style="41" customWidth="1"/>
    <col min="8684" max="8684" width="10" style="41" customWidth="1"/>
    <col min="8685" max="8686" width="9.140625" style="41" customWidth="1"/>
    <col min="8687" max="8687" width="9.42578125" style="41" customWidth="1"/>
    <col min="8688" max="8689" width="9.140625" style="41" customWidth="1"/>
    <col min="8690" max="8690" width="9.5703125" style="41" customWidth="1"/>
    <col min="8691" max="8691" width="9.140625" style="41" customWidth="1"/>
    <col min="8692" max="8692" width="13.7109375" style="41" customWidth="1"/>
    <col min="8693" max="8693" width="10.28515625" style="41" customWidth="1"/>
    <col min="8694" max="8694" width="10.85546875" style="41" customWidth="1"/>
    <col min="8695" max="8934" width="9.140625" style="41"/>
    <col min="8935" max="8935" width="22.85546875" style="41" customWidth="1"/>
    <col min="8936" max="8936" width="10.28515625" style="41" customWidth="1"/>
    <col min="8937" max="8937" width="9.85546875" style="41" customWidth="1"/>
    <col min="8938" max="8939" width="9.140625" style="41" customWidth="1"/>
    <col min="8940" max="8940" width="10" style="41" customWidth="1"/>
    <col min="8941" max="8942" width="9.140625" style="41" customWidth="1"/>
    <col min="8943" max="8943" width="9.42578125" style="41" customWidth="1"/>
    <col min="8944" max="8945" width="9.140625" style="41" customWidth="1"/>
    <col min="8946" max="8946" width="9.5703125" style="41" customWidth="1"/>
    <col min="8947" max="8947" width="9.140625" style="41" customWidth="1"/>
    <col min="8948" max="8948" width="13.7109375" style="41" customWidth="1"/>
    <col min="8949" max="8949" width="10.28515625" style="41" customWidth="1"/>
    <col min="8950" max="8950" width="10.85546875" style="41" customWidth="1"/>
    <col min="8951" max="9190" width="9.140625" style="41"/>
    <col min="9191" max="9191" width="22.85546875" style="41" customWidth="1"/>
    <col min="9192" max="9192" width="10.28515625" style="41" customWidth="1"/>
    <col min="9193" max="9193" width="9.85546875" style="41" customWidth="1"/>
    <col min="9194" max="9195" width="9.140625" style="41" customWidth="1"/>
    <col min="9196" max="9196" width="10" style="41" customWidth="1"/>
    <col min="9197" max="9198" width="9.140625" style="41" customWidth="1"/>
    <col min="9199" max="9199" width="9.42578125" style="41" customWidth="1"/>
    <col min="9200" max="9201" width="9.140625" style="41" customWidth="1"/>
    <col min="9202" max="9202" width="9.5703125" style="41" customWidth="1"/>
    <col min="9203" max="9203" width="9.140625" style="41" customWidth="1"/>
    <col min="9204" max="9204" width="13.7109375" style="41" customWidth="1"/>
    <col min="9205" max="9205" width="10.28515625" style="41" customWidth="1"/>
    <col min="9206" max="9206" width="10.85546875" style="41" customWidth="1"/>
    <col min="9207" max="9446" width="9.140625" style="41"/>
    <col min="9447" max="9447" width="22.85546875" style="41" customWidth="1"/>
    <col min="9448" max="9448" width="10.28515625" style="41" customWidth="1"/>
    <col min="9449" max="9449" width="9.85546875" style="41" customWidth="1"/>
    <col min="9450" max="9451" width="9.140625" style="41" customWidth="1"/>
    <col min="9452" max="9452" width="10" style="41" customWidth="1"/>
    <col min="9453" max="9454" width="9.140625" style="41" customWidth="1"/>
    <col min="9455" max="9455" width="9.42578125" style="41" customWidth="1"/>
    <col min="9456" max="9457" width="9.140625" style="41" customWidth="1"/>
    <col min="9458" max="9458" width="9.5703125" style="41" customWidth="1"/>
    <col min="9459" max="9459" width="9.140625" style="41" customWidth="1"/>
    <col min="9460" max="9460" width="13.7109375" style="41" customWidth="1"/>
    <col min="9461" max="9461" width="10.28515625" style="41" customWidth="1"/>
    <col min="9462" max="9462" width="10.85546875" style="41" customWidth="1"/>
    <col min="9463" max="9702" width="9.140625" style="41"/>
    <col min="9703" max="9703" width="22.85546875" style="41" customWidth="1"/>
    <col min="9704" max="9704" width="10.28515625" style="41" customWidth="1"/>
    <col min="9705" max="9705" width="9.85546875" style="41" customWidth="1"/>
    <col min="9706" max="9707" width="9.140625" style="41" customWidth="1"/>
    <col min="9708" max="9708" width="10" style="41" customWidth="1"/>
    <col min="9709" max="9710" width="9.140625" style="41" customWidth="1"/>
    <col min="9711" max="9711" width="9.42578125" style="41" customWidth="1"/>
    <col min="9712" max="9713" width="9.140625" style="41" customWidth="1"/>
    <col min="9714" max="9714" width="9.5703125" style="41" customWidth="1"/>
    <col min="9715" max="9715" width="9.140625" style="41" customWidth="1"/>
    <col min="9716" max="9716" width="13.7109375" style="41" customWidth="1"/>
    <col min="9717" max="9717" width="10.28515625" style="41" customWidth="1"/>
    <col min="9718" max="9718" width="10.85546875" style="41" customWidth="1"/>
    <col min="9719" max="9958" width="9.140625" style="41"/>
    <col min="9959" max="9959" width="22.85546875" style="41" customWidth="1"/>
    <col min="9960" max="9960" width="10.28515625" style="41" customWidth="1"/>
    <col min="9961" max="9961" width="9.85546875" style="41" customWidth="1"/>
    <col min="9962" max="9963" width="9.140625" style="41" customWidth="1"/>
    <col min="9964" max="9964" width="10" style="41" customWidth="1"/>
    <col min="9965" max="9966" width="9.140625" style="41" customWidth="1"/>
    <col min="9967" max="9967" width="9.42578125" style="41" customWidth="1"/>
    <col min="9968" max="9969" width="9.140625" style="41" customWidth="1"/>
    <col min="9970" max="9970" width="9.5703125" style="41" customWidth="1"/>
    <col min="9971" max="9971" width="9.140625" style="41" customWidth="1"/>
    <col min="9972" max="9972" width="13.7109375" style="41" customWidth="1"/>
    <col min="9973" max="9973" width="10.28515625" style="41" customWidth="1"/>
    <col min="9974" max="9974" width="10.85546875" style="41" customWidth="1"/>
    <col min="9975" max="10214" width="9.140625" style="41"/>
    <col min="10215" max="10215" width="22.85546875" style="41" customWidth="1"/>
    <col min="10216" max="10216" width="10.28515625" style="41" customWidth="1"/>
    <col min="10217" max="10217" width="9.85546875" style="41" customWidth="1"/>
    <col min="10218" max="10219" width="9.140625" style="41" customWidth="1"/>
    <col min="10220" max="10220" width="10" style="41" customWidth="1"/>
    <col min="10221" max="10222" width="9.140625" style="41" customWidth="1"/>
    <col min="10223" max="10223" width="9.42578125" style="41" customWidth="1"/>
    <col min="10224" max="10225" width="9.140625" style="41" customWidth="1"/>
    <col min="10226" max="10226" width="9.5703125" style="41" customWidth="1"/>
    <col min="10227" max="10227" width="9.140625" style="41" customWidth="1"/>
    <col min="10228" max="10228" width="13.7109375" style="41" customWidth="1"/>
    <col min="10229" max="10229" width="10.28515625" style="41" customWidth="1"/>
    <col min="10230" max="10230" width="10.85546875" style="41" customWidth="1"/>
    <col min="10231" max="10470" width="9.140625" style="41"/>
    <col min="10471" max="10471" width="22.85546875" style="41" customWidth="1"/>
    <col min="10472" max="10472" width="10.28515625" style="41" customWidth="1"/>
    <col min="10473" max="10473" width="9.85546875" style="41" customWidth="1"/>
    <col min="10474" max="10475" width="9.140625" style="41" customWidth="1"/>
    <col min="10476" max="10476" width="10" style="41" customWidth="1"/>
    <col min="10477" max="10478" width="9.140625" style="41" customWidth="1"/>
    <col min="10479" max="10479" width="9.42578125" style="41" customWidth="1"/>
    <col min="10480" max="10481" width="9.140625" style="41" customWidth="1"/>
    <col min="10482" max="10482" width="9.5703125" style="41" customWidth="1"/>
    <col min="10483" max="10483" width="9.140625" style="41" customWidth="1"/>
    <col min="10484" max="10484" width="13.7109375" style="41" customWidth="1"/>
    <col min="10485" max="10485" width="10.28515625" style="41" customWidth="1"/>
    <col min="10486" max="10486" width="10.85546875" style="41" customWidth="1"/>
    <col min="10487" max="10726" width="9.140625" style="41"/>
    <col min="10727" max="10727" width="22.85546875" style="41" customWidth="1"/>
    <col min="10728" max="10728" width="10.28515625" style="41" customWidth="1"/>
    <col min="10729" max="10729" width="9.85546875" style="41" customWidth="1"/>
    <col min="10730" max="10731" width="9.140625" style="41" customWidth="1"/>
    <col min="10732" max="10732" width="10" style="41" customWidth="1"/>
    <col min="10733" max="10734" width="9.140625" style="41" customWidth="1"/>
    <col min="10735" max="10735" width="9.42578125" style="41" customWidth="1"/>
    <col min="10736" max="10737" width="9.140625" style="41" customWidth="1"/>
    <col min="10738" max="10738" width="9.5703125" style="41" customWidth="1"/>
    <col min="10739" max="10739" width="9.140625" style="41" customWidth="1"/>
    <col min="10740" max="10740" width="13.7109375" style="41" customWidth="1"/>
    <col min="10741" max="10741" width="10.28515625" style="41" customWidth="1"/>
    <col min="10742" max="10742" width="10.85546875" style="41" customWidth="1"/>
    <col min="10743" max="10982" width="9.140625" style="41"/>
    <col min="10983" max="10983" width="22.85546875" style="41" customWidth="1"/>
    <col min="10984" max="10984" width="10.28515625" style="41" customWidth="1"/>
    <col min="10985" max="10985" width="9.85546875" style="41" customWidth="1"/>
    <col min="10986" max="10987" width="9.140625" style="41" customWidth="1"/>
    <col min="10988" max="10988" width="10" style="41" customWidth="1"/>
    <col min="10989" max="10990" width="9.140625" style="41" customWidth="1"/>
    <col min="10991" max="10991" width="9.42578125" style="41" customWidth="1"/>
    <col min="10992" max="10993" width="9.140625" style="41" customWidth="1"/>
    <col min="10994" max="10994" width="9.5703125" style="41" customWidth="1"/>
    <col min="10995" max="10995" width="9.140625" style="41" customWidth="1"/>
    <col min="10996" max="10996" width="13.7109375" style="41" customWidth="1"/>
    <col min="10997" max="10997" width="10.28515625" style="41" customWidth="1"/>
    <col min="10998" max="10998" width="10.85546875" style="41" customWidth="1"/>
    <col min="10999" max="11238" width="9.140625" style="41"/>
    <col min="11239" max="11239" width="22.85546875" style="41" customWidth="1"/>
    <col min="11240" max="11240" width="10.28515625" style="41" customWidth="1"/>
    <col min="11241" max="11241" width="9.85546875" style="41" customWidth="1"/>
    <col min="11242" max="11243" width="9.140625" style="41" customWidth="1"/>
    <col min="11244" max="11244" width="10" style="41" customWidth="1"/>
    <col min="11245" max="11246" width="9.140625" style="41" customWidth="1"/>
    <col min="11247" max="11247" width="9.42578125" style="41" customWidth="1"/>
    <col min="11248" max="11249" width="9.140625" style="41" customWidth="1"/>
    <col min="11250" max="11250" width="9.5703125" style="41" customWidth="1"/>
    <col min="11251" max="11251" width="9.140625" style="41" customWidth="1"/>
    <col min="11252" max="11252" width="13.7109375" style="41" customWidth="1"/>
    <col min="11253" max="11253" width="10.28515625" style="41" customWidth="1"/>
    <col min="11254" max="11254" width="10.85546875" style="41" customWidth="1"/>
    <col min="11255" max="11494" width="9.140625" style="41"/>
    <col min="11495" max="11495" width="22.85546875" style="41" customWidth="1"/>
    <col min="11496" max="11496" width="10.28515625" style="41" customWidth="1"/>
    <col min="11497" max="11497" width="9.85546875" style="41" customWidth="1"/>
    <col min="11498" max="11499" width="9.140625" style="41" customWidth="1"/>
    <col min="11500" max="11500" width="10" style="41" customWidth="1"/>
    <col min="11501" max="11502" width="9.140625" style="41" customWidth="1"/>
    <col min="11503" max="11503" width="9.42578125" style="41" customWidth="1"/>
    <col min="11504" max="11505" width="9.140625" style="41" customWidth="1"/>
    <col min="11506" max="11506" width="9.5703125" style="41" customWidth="1"/>
    <col min="11507" max="11507" width="9.140625" style="41" customWidth="1"/>
    <col min="11508" max="11508" width="13.7109375" style="41" customWidth="1"/>
    <col min="11509" max="11509" width="10.28515625" style="41" customWidth="1"/>
    <col min="11510" max="11510" width="10.85546875" style="41" customWidth="1"/>
    <col min="11511" max="11750" width="9.140625" style="41"/>
    <col min="11751" max="11751" width="22.85546875" style="41" customWidth="1"/>
    <col min="11752" max="11752" width="10.28515625" style="41" customWidth="1"/>
    <col min="11753" max="11753" width="9.85546875" style="41" customWidth="1"/>
    <col min="11754" max="11755" width="9.140625" style="41" customWidth="1"/>
    <col min="11756" max="11756" width="10" style="41" customWidth="1"/>
    <col min="11757" max="11758" width="9.140625" style="41" customWidth="1"/>
    <col min="11759" max="11759" width="9.42578125" style="41" customWidth="1"/>
    <col min="11760" max="11761" width="9.140625" style="41" customWidth="1"/>
    <col min="11762" max="11762" width="9.5703125" style="41" customWidth="1"/>
    <col min="11763" max="11763" width="9.140625" style="41" customWidth="1"/>
    <col min="11764" max="11764" width="13.7109375" style="41" customWidth="1"/>
    <col min="11765" max="11765" width="10.28515625" style="41" customWidth="1"/>
    <col min="11766" max="11766" width="10.85546875" style="41" customWidth="1"/>
    <col min="11767" max="12006" width="9.140625" style="41"/>
    <col min="12007" max="12007" width="22.85546875" style="41" customWidth="1"/>
    <col min="12008" max="12008" width="10.28515625" style="41" customWidth="1"/>
    <col min="12009" max="12009" width="9.85546875" style="41" customWidth="1"/>
    <col min="12010" max="12011" width="9.140625" style="41" customWidth="1"/>
    <col min="12012" max="12012" width="10" style="41" customWidth="1"/>
    <col min="12013" max="12014" width="9.140625" style="41" customWidth="1"/>
    <col min="12015" max="12015" width="9.42578125" style="41" customWidth="1"/>
    <col min="12016" max="12017" width="9.140625" style="41" customWidth="1"/>
    <col min="12018" max="12018" width="9.5703125" style="41" customWidth="1"/>
    <col min="12019" max="12019" width="9.140625" style="41" customWidth="1"/>
    <col min="12020" max="12020" width="13.7109375" style="41" customWidth="1"/>
    <col min="12021" max="12021" width="10.28515625" style="41" customWidth="1"/>
    <col min="12022" max="12022" width="10.85546875" style="41" customWidth="1"/>
    <col min="12023" max="12262" width="9.140625" style="41"/>
    <col min="12263" max="12263" width="22.85546875" style="41" customWidth="1"/>
    <col min="12264" max="12264" width="10.28515625" style="41" customWidth="1"/>
    <col min="12265" max="12265" width="9.85546875" style="41" customWidth="1"/>
    <col min="12266" max="12267" width="9.140625" style="41" customWidth="1"/>
    <col min="12268" max="12268" width="10" style="41" customWidth="1"/>
    <col min="12269" max="12270" width="9.140625" style="41" customWidth="1"/>
    <col min="12271" max="12271" width="9.42578125" style="41" customWidth="1"/>
    <col min="12272" max="12273" width="9.140625" style="41" customWidth="1"/>
    <col min="12274" max="12274" width="9.5703125" style="41" customWidth="1"/>
    <col min="12275" max="12275" width="9.140625" style="41" customWidth="1"/>
    <col min="12276" max="12276" width="13.7109375" style="41" customWidth="1"/>
    <col min="12277" max="12277" width="10.28515625" style="41" customWidth="1"/>
    <col min="12278" max="12278" width="10.85546875" style="41" customWidth="1"/>
    <col min="12279" max="12518" width="9.140625" style="41"/>
    <col min="12519" max="12519" width="22.85546875" style="41" customWidth="1"/>
    <col min="12520" max="12520" width="10.28515625" style="41" customWidth="1"/>
    <col min="12521" max="12521" width="9.85546875" style="41" customWidth="1"/>
    <col min="12522" max="12523" width="9.140625" style="41" customWidth="1"/>
    <col min="12524" max="12524" width="10" style="41" customWidth="1"/>
    <col min="12525" max="12526" width="9.140625" style="41" customWidth="1"/>
    <col min="12527" max="12527" width="9.42578125" style="41" customWidth="1"/>
    <col min="12528" max="12529" width="9.140625" style="41" customWidth="1"/>
    <col min="12530" max="12530" width="9.5703125" style="41" customWidth="1"/>
    <col min="12531" max="12531" width="9.140625" style="41" customWidth="1"/>
    <col min="12532" max="12532" width="13.7109375" style="41" customWidth="1"/>
    <col min="12533" max="12533" width="10.28515625" style="41" customWidth="1"/>
    <col min="12534" max="12534" width="10.85546875" style="41" customWidth="1"/>
    <col min="12535" max="12774" width="9.140625" style="41"/>
    <col min="12775" max="12775" width="22.85546875" style="41" customWidth="1"/>
    <col min="12776" max="12776" width="10.28515625" style="41" customWidth="1"/>
    <col min="12777" max="12777" width="9.85546875" style="41" customWidth="1"/>
    <col min="12778" max="12779" width="9.140625" style="41" customWidth="1"/>
    <col min="12780" max="12780" width="10" style="41" customWidth="1"/>
    <col min="12781" max="12782" width="9.140625" style="41" customWidth="1"/>
    <col min="12783" max="12783" width="9.42578125" style="41" customWidth="1"/>
    <col min="12784" max="12785" width="9.140625" style="41" customWidth="1"/>
    <col min="12786" max="12786" width="9.5703125" style="41" customWidth="1"/>
    <col min="12787" max="12787" width="9.140625" style="41" customWidth="1"/>
    <col min="12788" max="12788" width="13.7109375" style="41" customWidth="1"/>
    <col min="12789" max="12789" width="10.28515625" style="41" customWidth="1"/>
    <col min="12790" max="12790" width="10.85546875" style="41" customWidth="1"/>
    <col min="12791" max="13030" width="9.140625" style="41"/>
    <col min="13031" max="13031" width="22.85546875" style="41" customWidth="1"/>
    <col min="13032" max="13032" width="10.28515625" style="41" customWidth="1"/>
    <col min="13033" max="13033" width="9.85546875" style="41" customWidth="1"/>
    <col min="13034" max="13035" width="9.140625" style="41" customWidth="1"/>
    <col min="13036" max="13036" width="10" style="41" customWidth="1"/>
    <col min="13037" max="13038" width="9.140625" style="41" customWidth="1"/>
    <col min="13039" max="13039" width="9.42578125" style="41" customWidth="1"/>
    <col min="13040" max="13041" width="9.140625" style="41" customWidth="1"/>
    <col min="13042" max="13042" width="9.5703125" style="41" customWidth="1"/>
    <col min="13043" max="13043" width="9.140625" style="41" customWidth="1"/>
    <col min="13044" max="13044" width="13.7109375" style="41" customWidth="1"/>
    <col min="13045" max="13045" width="10.28515625" style="41" customWidth="1"/>
    <col min="13046" max="13046" width="10.85546875" style="41" customWidth="1"/>
    <col min="13047" max="13286" width="9.140625" style="41"/>
    <col min="13287" max="13287" width="22.85546875" style="41" customWidth="1"/>
    <col min="13288" max="13288" width="10.28515625" style="41" customWidth="1"/>
    <col min="13289" max="13289" width="9.85546875" style="41" customWidth="1"/>
    <col min="13290" max="13291" width="9.140625" style="41" customWidth="1"/>
    <col min="13292" max="13292" width="10" style="41" customWidth="1"/>
    <col min="13293" max="13294" width="9.140625" style="41" customWidth="1"/>
    <col min="13295" max="13295" width="9.42578125" style="41" customWidth="1"/>
    <col min="13296" max="13297" width="9.140625" style="41" customWidth="1"/>
    <col min="13298" max="13298" width="9.5703125" style="41" customWidth="1"/>
    <col min="13299" max="13299" width="9.140625" style="41" customWidth="1"/>
    <col min="13300" max="13300" width="13.7109375" style="41" customWidth="1"/>
    <col min="13301" max="13301" width="10.28515625" style="41" customWidth="1"/>
    <col min="13302" max="13302" width="10.85546875" style="41" customWidth="1"/>
    <col min="13303" max="13542" width="9.140625" style="41"/>
    <col min="13543" max="13543" width="22.85546875" style="41" customWidth="1"/>
    <col min="13544" max="13544" width="10.28515625" style="41" customWidth="1"/>
    <col min="13545" max="13545" width="9.85546875" style="41" customWidth="1"/>
    <col min="13546" max="13547" width="9.140625" style="41" customWidth="1"/>
    <col min="13548" max="13548" width="10" style="41" customWidth="1"/>
    <col min="13549" max="13550" width="9.140625" style="41" customWidth="1"/>
    <col min="13551" max="13551" width="9.42578125" style="41" customWidth="1"/>
    <col min="13552" max="13553" width="9.140625" style="41" customWidth="1"/>
    <col min="13554" max="13554" width="9.5703125" style="41" customWidth="1"/>
    <col min="13555" max="13555" width="9.140625" style="41" customWidth="1"/>
    <col min="13556" max="13556" width="13.7109375" style="41" customWidth="1"/>
    <col min="13557" max="13557" width="10.28515625" style="41" customWidth="1"/>
    <col min="13558" max="13558" width="10.85546875" style="41" customWidth="1"/>
    <col min="13559" max="13798" width="9.140625" style="41"/>
    <col min="13799" max="13799" width="22.85546875" style="41" customWidth="1"/>
    <col min="13800" max="13800" width="10.28515625" style="41" customWidth="1"/>
    <col min="13801" max="13801" width="9.85546875" style="41" customWidth="1"/>
    <col min="13802" max="13803" width="9.140625" style="41" customWidth="1"/>
    <col min="13804" max="13804" width="10" style="41" customWidth="1"/>
    <col min="13805" max="13806" width="9.140625" style="41" customWidth="1"/>
    <col min="13807" max="13807" width="9.42578125" style="41" customWidth="1"/>
    <col min="13808" max="13809" width="9.140625" style="41" customWidth="1"/>
    <col min="13810" max="13810" width="9.5703125" style="41" customWidth="1"/>
    <col min="13811" max="13811" width="9.140625" style="41" customWidth="1"/>
    <col min="13812" max="13812" width="13.7109375" style="41" customWidth="1"/>
    <col min="13813" max="13813" width="10.28515625" style="41" customWidth="1"/>
    <col min="13814" max="13814" width="10.85546875" style="41" customWidth="1"/>
    <col min="13815" max="14054" width="9.140625" style="41"/>
    <col min="14055" max="14055" width="22.85546875" style="41" customWidth="1"/>
    <col min="14056" max="14056" width="10.28515625" style="41" customWidth="1"/>
    <col min="14057" max="14057" width="9.85546875" style="41" customWidth="1"/>
    <col min="14058" max="14059" width="9.140625" style="41" customWidth="1"/>
    <col min="14060" max="14060" width="10" style="41" customWidth="1"/>
    <col min="14061" max="14062" width="9.140625" style="41" customWidth="1"/>
    <col min="14063" max="14063" width="9.42578125" style="41" customWidth="1"/>
    <col min="14064" max="14065" width="9.140625" style="41" customWidth="1"/>
    <col min="14066" max="14066" width="9.5703125" style="41" customWidth="1"/>
    <col min="14067" max="14067" width="9.140625" style="41" customWidth="1"/>
    <col min="14068" max="14068" width="13.7109375" style="41" customWidth="1"/>
    <col min="14069" max="14069" width="10.28515625" style="41" customWidth="1"/>
    <col min="14070" max="14070" width="10.85546875" style="41" customWidth="1"/>
    <col min="14071" max="14310" width="9.140625" style="41"/>
    <col min="14311" max="14311" width="22.85546875" style="41" customWidth="1"/>
    <col min="14312" max="14312" width="10.28515625" style="41" customWidth="1"/>
    <col min="14313" max="14313" width="9.85546875" style="41" customWidth="1"/>
    <col min="14314" max="14315" width="9.140625" style="41" customWidth="1"/>
    <col min="14316" max="14316" width="10" style="41" customWidth="1"/>
    <col min="14317" max="14318" width="9.140625" style="41" customWidth="1"/>
    <col min="14319" max="14319" width="9.42578125" style="41" customWidth="1"/>
    <col min="14320" max="14321" width="9.140625" style="41" customWidth="1"/>
    <col min="14322" max="14322" width="9.5703125" style="41" customWidth="1"/>
    <col min="14323" max="14323" width="9.140625" style="41" customWidth="1"/>
    <col min="14324" max="14324" width="13.7109375" style="41" customWidth="1"/>
    <col min="14325" max="14325" width="10.28515625" style="41" customWidth="1"/>
    <col min="14326" max="14326" width="10.85546875" style="41" customWidth="1"/>
    <col min="14327" max="14566" width="9.140625" style="41"/>
    <col min="14567" max="14567" width="22.85546875" style="41" customWidth="1"/>
    <col min="14568" max="14568" width="10.28515625" style="41" customWidth="1"/>
    <col min="14569" max="14569" width="9.85546875" style="41" customWidth="1"/>
    <col min="14570" max="14571" width="9.140625" style="41" customWidth="1"/>
    <col min="14572" max="14572" width="10" style="41" customWidth="1"/>
    <col min="14573" max="14574" width="9.140625" style="41" customWidth="1"/>
    <col min="14575" max="14575" width="9.42578125" style="41" customWidth="1"/>
    <col min="14576" max="14577" width="9.140625" style="41" customWidth="1"/>
    <col min="14578" max="14578" width="9.5703125" style="41" customWidth="1"/>
    <col min="14579" max="14579" width="9.140625" style="41" customWidth="1"/>
    <col min="14580" max="14580" width="13.7109375" style="41" customWidth="1"/>
    <col min="14581" max="14581" width="10.28515625" style="41" customWidth="1"/>
    <col min="14582" max="14582" width="10.85546875" style="41" customWidth="1"/>
    <col min="14583" max="14822" width="9.140625" style="41"/>
    <col min="14823" max="14823" width="22.85546875" style="41" customWidth="1"/>
    <col min="14824" max="14824" width="10.28515625" style="41" customWidth="1"/>
    <col min="14825" max="14825" width="9.85546875" style="41" customWidth="1"/>
    <col min="14826" max="14827" width="9.140625" style="41" customWidth="1"/>
    <col min="14828" max="14828" width="10" style="41" customWidth="1"/>
    <col min="14829" max="14830" width="9.140625" style="41" customWidth="1"/>
    <col min="14831" max="14831" width="9.42578125" style="41" customWidth="1"/>
    <col min="14832" max="14833" width="9.140625" style="41" customWidth="1"/>
    <col min="14834" max="14834" width="9.5703125" style="41" customWidth="1"/>
    <col min="14835" max="14835" width="9.140625" style="41" customWidth="1"/>
    <col min="14836" max="14836" width="13.7109375" style="41" customWidth="1"/>
    <col min="14837" max="14837" width="10.28515625" style="41" customWidth="1"/>
    <col min="14838" max="14838" width="10.85546875" style="41" customWidth="1"/>
    <col min="14839" max="15078" width="9.140625" style="41"/>
    <col min="15079" max="15079" width="22.85546875" style="41" customWidth="1"/>
    <col min="15080" max="15080" width="10.28515625" style="41" customWidth="1"/>
    <col min="15081" max="15081" width="9.85546875" style="41" customWidth="1"/>
    <col min="15082" max="15083" width="9.140625" style="41" customWidth="1"/>
    <col min="15084" max="15084" width="10" style="41" customWidth="1"/>
    <col min="15085" max="15086" width="9.140625" style="41" customWidth="1"/>
    <col min="15087" max="15087" width="9.42578125" style="41" customWidth="1"/>
    <col min="15088" max="15089" width="9.140625" style="41" customWidth="1"/>
    <col min="15090" max="15090" width="9.5703125" style="41" customWidth="1"/>
    <col min="15091" max="15091" width="9.140625" style="41" customWidth="1"/>
    <col min="15092" max="15092" width="13.7109375" style="41" customWidth="1"/>
    <col min="15093" max="15093" width="10.28515625" style="41" customWidth="1"/>
    <col min="15094" max="15094" width="10.85546875" style="41" customWidth="1"/>
    <col min="15095" max="15334" width="9.140625" style="41"/>
    <col min="15335" max="15335" width="22.85546875" style="41" customWidth="1"/>
    <col min="15336" max="15336" width="10.28515625" style="41" customWidth="1"/>
    <col min="15337" max="15337" width="9.85546875" style="41" customWidth="1"/>
    <col min="15338" max="15339" width="9.140625" style="41" customWidth="1"/>
    <col min="15340" max="15340" width="10" style="41" customWidth="1"/>
    <col min="15341" max="15342" width="9.140625" style="41" customWidth="1"/>
    <col min="15343" max="15343" width="9.42578125" style="41" customWidth="1"/>
    <col min="15344" max="15345" width="9.140625" style="41" customWidth="1"/>
    <col min="15346" max="15346" width="9.5703125" style="41" customWidth="1"/>
    <col min="15347" max="15347" width="9.140625" style="41" customWidth="1"/>
    <col min="15348" max="15348" width="13.7109375" style="41" customWidth="1"/>
    <col min="15349" max="15349" width="10.28515625" style="41" customWidth="1"/>
    <col min="15350" max="15350" width="10.85546875" style="41" customWidth="1"/>
    <col min="15351" max="15590" width="9.140625" style="41"/>
    <col min="15591" max="15591" width="22.85546875" style="41" customWidth="1"/>
    <col min="15592" max="15592" width="10.28515625" style="41" customWidth="1"/>
    <col min="15593" max="15593" width="9.85546875" style="41" customWidth="1"/>
    <col min="15594" max="15595" width="9.140625" style="41" customWidth="1"/>
    <col min="15596" max="15596" width="10" style="41" customWidth="1"/>
    <col min="15597" max="15598" width="9.140625" style="41" customWidth="1"/>
    <col min="15599" max="15599" width="9.42578125" style="41" customWidth="1"/>
    <col min="15600" max="15601" width="9.140625" style="41" customWidth="1"/>
    <col min="15602" max="15602" width="9.5703125" style="41" customWidth="1"/>
    <col min="15603" max="15603" width="9.140625" style="41" customWidth="1"/>
    <col min="15604" max="15604" width="13.7109375" style="41" customWidth="1"/>
    <col min="15605" max="15605" width="10.28515625" style="41" customWidth="1"/>
    <col min="15606" max="15606" width="10.85546875" style="41" customWidth="1"/>
    <col min="15607" max="15846" width="9.140625" style="41"/>
    <col min="15847" max="15847" width="22.85546875" style="41" customWidth="1"/>
    <col min="15848" max="15848" width="10.28515625" style="41" customWidth="1"/>
    <col min="15849" max="15849" width="9.85546875" style="41" customWidth="1"/>
    <col min="15850" max="15851" width="9.140625" style="41" customWidth="1"/>
    <col min="15852" max="15852" width="10" style="41" customWidth="1"/>
    <col min="15853" max="15854" width="9.140625" style="41" customWidth="1"/>
    <col min="15855" max="15855" width="9.42578125" style="41" customWidth="1"/>
    <col min="15856" max="15857" width="9.140625" style="41" customWidth="1"/>
    <col min="15858" max="15858" width="9.5703125" style="41" customWidth="1"/>
    <col min="15859" max="15859" width="9.140625" style="41" customWidth="1"/>
    <col min="15860" max="15860" width="13.7109375" style="41" customWidth="1"/>
    <col min="15861" max="15861" width="10.28515625" style="41" customWidth="1"/>
    <col min="15862" max="15862" width="10.85546875" style="41" customWidth="1"/>
    <col min="15863" max="16102" width="9.140625" style="41"/>
    <col min="16103" max="16103" width="22.85546875" style="41" customWidth="1"/>
    <col min="16104" max="16104" width="10.28515625" style="41" customWidth="1"/>
    <col min="16105" max="16105" width="9.85546875" style="41" customWidth="1"/>
    <col min="16106" max="16107" width="9.140625" style="41" customWidth="1"/>
    <col min="16108" max="16108" width="10" style="41" customWidth="1"/>
    <col min="16109" max="16110" width="9.140625" style="41" customWidth="1"/>
    <col min="16111" max="16111" width="9.42578125" style="41" customWidth="1"/>
    <col min="16112" max="16113" width="9.140625" style="41" customWidth="1"/>
    <col min="16114" max="16114" width="9.5703125" style="41" customWidth="1"/>
    <col min="16115" max="16115" width="9.140625" style="41" customWidth="1"/>
    <col min="16116" max="16116" width="13.7109375" style="41" customWidth="1"/>
    <col min="16117" max="16117" width="10.28515625" style="41" customWidth="1"/>
    <col min="16118" max="16118" width="10.85546875" style="41" customWidth="1"/>
    <col min="16119" max="16384" width="9.140625" style="41"/>
  </cols>
  <sheetData>
    <row r="1" spans="1:28" ht="34.5" customHeight="1">
      <c r="A1" s="416" t="s">
        <v>61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28" ht="32.25" customHeight="1">
      <c r="A2" s="416" t="s">
        <v>62</v>
      </c>
      <c r="B2" s="416"/>
      <c r="C2" s="416"/>
      <c r="D2" s="416"/>
      <c r="E2" s="416"/>
      <c r="F2" s="416"/>
      <c r="G2" s="416"/>
      <c r="H2" s="416"/>
      <c r="I2" s="416"/>
      <c r="J2" s="416"/>
      <c r="K2" s="416"/>
      <c r="L2" s="416"/>
      <c r="M2" s="416"/>
      <c r="N2" s="416"/>
      <c r="O2" s="416"/>
      <c r="P2" s="416"/>
    </row>
    <row r="3" spans="1:28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N3" s="42"/>
      <c r="O3" s="42"/>
      <c r="P3" s="43" t="s">
        <v>63</v>
      </c>
    </row>
    <row r="4" spans="1:28">
      <c r="A4" s="423"/>
      <c r="B4" s="413" t="s">
        <v>113</v>
      </c>
      <c r="C4" s="413"/>
      <c r="D4" s="413"/>
      <c r="E4" s="414" t="s">
        <v>59</v>
      </c>
      <c r="F4" s="415"/>
      <c r="G4" s="415"/>
      <c r="H4" s="415"/>
      <c r="I4" s="415"/>
      <c r="J4" s="415"/>
      <c r="K4" s="417" t="s">
        <v>120</v>
      </c>
      <c r="L4" s="418"/>
      <c r="M4" s="419"/>
      <c r="N4" s="413" t="s">
        <v>60</v>
      </c>
      <c r="O4" s="413"/>
      <c r="P4" s="414"/>
    </row>
    <row r="5" spans="1:28" ht="36.75" customHeight="1">
      <c r="A5" s="423"/>
      <c r="B5" s="413"/>
      <c r="C5" s="413"/>
      <c r="D5" s="413"/>
      <c r="E5" s="413" t="s">
        <v>58</v>
      </c>
      <c r="F5" s="413"/>
      <c r="G5" s="413"/>
      <c r="H5" s="413" t="s">
        <v>57</v>
      </c>
      <c r="I5" s="413"/>
      <c r="J5" s="413"/>
      <c r="K5" s="420"/>
      <c r="L5" s="421"/>
      <c r="M5" s="422"/>
      <c r="N5" s="413"/>
      <c r="O5" s="413"/>
      <c r="P5" s="414"/>
    </row>
    <row r="6" spans="1:28" ht="35.25" customHeight="1">
      <c r="A6" s="423"/>
      <c r="B6" s="275" t="s">
        <v>139</v>
      </c>
      <c r="C6" s="275" t="s">
        <v>112</v>
      </c>
      <c r="D6" s="275" t="s">
        <v>142</v>
      </c>
      <c r="E6" s="275" t="s">
        <v>139</v>
      </c>
      <c r="F6" s="275" t="s">
        <v>112</v>
      </c>
      <c r="G6" s="275" t="s">
        <v>142</v>
      </c>
      <c r="H6" s="275" t="s">
        <v>139</v>
      </c>
      <c r="I6" s="275" t="s">
        <v>112</v>
      </c>
      <c r="J6" s="275" t="s">
        <v>142</v>
      </c>
      <c r="K6" s="275" t="s">
        <v>139</v>
      </c>
      <c r="L6" s="275" t="s">
        <v>112</v>
      </c>
      <c r="M6" s="275" t="s">
        <v>142</v>
      </c>
      <c r="N6" s="275" t="s">
        <v>139</v>
      </c>
      <c r="O6" s="275" t="s">
        <v>112</v>
      </c>
      <c r="P6" s="276" t="s">
        <v>142</v>
      </c>
    </row>
    <row r="7" spans="1:28" s="377" customFormat="1" ht="12.75" customHeight="1">
      <c r="A7" s="370" t="s">
        <v>64</v>
      </c>
      <c r="B7" s="371">
        <f>SUM(B8:B27)</f>
        <v>1139665.1000000001</v>
      </c>
      <c r="C7" s="371">
        <f>SUM(C8:C27)</f>
        <v>1112565.9399999997</v>
      </c>
      <c r="D7" s="371">
        <f>B7/C7*100</f>
        <v>102.4357351798852</v>
      </c>
      <c r="E7" s="371">
        <f>SUM(E8:E27)</f>
        <v>684716.49999999977</v>
      </c>
      <c r="F7" s="371">
        <v>682173.53999999992</v>
      </c>
      <c r="G7" s="372">
        <f>E7/F7%</f>
        <v>100.37277318026727</v>
      </c>
      <c r="H7" s="371">
        <f>SUM(H8:H27)</f>
        <v>454948.6</v>
      </c>
      <c r="I7" s="371">
        <v>430392.40000000008</v>
      </c>
      <c r="J7" s="371">
        <f>H7/I7*100</f>
        <v>105.70553755131363</v>
      </c>
      <c r="K7" s="371">
        <f>SUM(K8:K27)</f>
        <v>908984.79999999981</v>
      </c>
      <c r="L7" s="371">
        <v>882235.00000000012</v>
      </c>
      <c r="M7" s="371">
        <f>K7/L7*100</f>
        <v>103.03204928392091</v>
      </c>
      <c r="N7" s="371">
        <f>SUM(N8:N27)</f>
        <v>2048649.9000000006</v>
      </c>
      <c r="O7" s="371">
        <f>SUM(O8:O27)</f>
        <v>1994800.9400000002</v>
      </c>
      <c r="P7" s="371">
        <f>N7/O7*100</f>
        <v>102.69946534113828</v>
      </c>
      <c r="Q7" s="373"/>
      <c r="W7" s="376"/>
      <c r="X7" s="375"/>
      <c r="Y7" s="375"/>
      <c r="Z7" s="376"/>
      <c r="AA7" s="375"/>
      <c r="AB7" s="375"/>
    </row>
    <row r="8" spans="1:28" s="377" customFormat="1" ht="13.5" customHeight="1">
      <c r="A8" s="378" t="s">
        <v>65</v>
      </c>
      <c r="B8" s="379">
        <f>E8+H8</f>
        <v>108091.52</v>
      </c>
      <c r="C8" s="380">
        <f>F8+I8</f>
        <v>102765.51</v>
      </c>
      <c r="D8" s="371">
        <f t="shared" ref="D8:D27" si="0">B8/C8*100</f>
        <v>105.18268239996085</v>
      </c>
      <c r="E8" s="372">
        <v>25171.02</v>
      </c>
      <c r="F8" s="372">
        <v>23767.61</v>
      </c>
      <c r="G8" s="372">
        <f t="shared" ref="G8:G27" si="1">E8/F8%</f>
        <v>105.90471654491132</v>
      </c>
      <c r="H8" s="372">
        <v>82920.5</v>
      </c>
      <c r="I8" s="372">
        <v>78997.899999999994</v>
      </c>
      <c r="J8" s="371">
        <f t="shared" ref="J8:J27" si="2">H8/I8*100</f>
        <v>104.96544844862964</v>
      </c>
      <c r="K8" s="372">
        <v>51881</v>
      </c>
      <c r="L8" s="372">
        <v>50043.700000000004</v>
      </c>
      <c r="M8" s="371">
        <f t="shared" ref="M8:M27" si="3">K8/L8*100</f>
        <v>103.67139120408761</v>
      </c>
      <c r="N8" s="381">
        <f>E8+H8+K8</f>
        <v>159972.52000000002</v>
      </c>
      <c r="O8" s="381">
        <f>F8+I8+L8</f>
        <v>152809.21</v>
      </c>
      <c r="P8" s="371">
        <f t="shared" ref="P8:P27" si="4">N8/O8*100</f>
        <v>104.68774755134199</v>
      </c>
      <c r="Q8" s="251"/>
      <c r="W8" s="376"/>
      <c r="X8" s="375"/>
      <c r="Y8" s="375"/>
      <c r="Z8" s="376"/>
      <c r="AA8" s="375"/>
      <c r="AB8" s="375"/>
    </row>
    <row r="9" spans="1:28" s="377" customFormat="1" ht="13.5" customHeight="1">
      <c r="A9" s="135" t="s">
        <v>66</v>
      </c>
      <c r="B9" s="379">
        <f>E9+H9</f>
        <v>161650.35999999999</v>
      </c>
      <c r="C9" s="380">
        <f t="shared" ref="C9:C23" si="5">F9+I9</f>
        <v>147588.19</v>
      </c>
      <c r="D9" s="371">
        <f t="shared" si="0"/>
        <v>109.527977814485</v>
      </c>
      <c r="E9" s="372">
        <v>153010.85999999999</v>
      </c>
      <c r="F9" s="372">
        <v>139015.79</v>
      </c>
      <c r="G9" s="372">
        <f t="shared" si="1"/>
        <v>110.06725207258827</v>
      </c>
      <c r="H9" s="372">
        <v>8639.5</v>
      </c>
      <c r="I9" s="372">
        <v>8572.4</v>
      </c>
      <c r="J9" s="371">
        <f t="shared" si="2"/>
        <v>100.78274462227614</v>
      </c>
      <c r="K9" s="372">
        <v>48544.2</v>
      </c>
      <c r="L9" s="372">
        <v>48105.200000000004</v>
      </c>
      <c r="M9" s="371">
        <f t="shared" si="3"/>
        <v>100.9125832550327</v>
      </c>
      <c r="N9" s="381">
        <f t="shared" ref="N9:O27" si="6">E9+H9+K9</f>
        <v>210194.56</v>
      </c>
      <c r="O9" s="381">
        <f t="shared" si="6"/>
        <v>195693.39</v>
      </c>
      <c r="P9" s="371">
        <f t="shared" si="4"/>
        <v>107.41014808931462</v>
      </c>
      <c r="Q9" s="251"/>
      <c r="W9" s="376"/>
      <c r="X9" s="375"/>
      <c r="Y9" s="375"/>
      <c r="Z9" s="376"/>
      <c r="AA9" s="375"/>
      <c r="AB9" s="375"/>
    </row>
    <row r="10" spans="1:28" s="377" customFormat="1" ht="12.75" customHeight="1">
      <c r="A10" s="135" t="s">
        <v>67</v>
      </c>
      <c r="B10" s="379">
        <f>E10+H10</f>
        <v>47168.74</v>
      </c>
      <c r="C10" s="380">
        <f t="shared" si="5"/>
        <v>46751.48</v>
      </c>
      <c r="D10" s="371">
        <f t="shared" si="0"/>
        <v>100.8925065046069</v>
      </c>
      <c r="E10" s="372">
        <v>18725.64</v>
      </c>
      <c r="F10" s="372">
        <v>19810.68</v>
      </c>
      <c r="G10" s="372">
        <f t="shared" si="1"/>
        <v>94.522954285264319</v>
      </c>
      <c r="H10" s="372">
        <v>28443.1</v>
      </c>
      <c r="I10" s="372">
        <v>26940.800000000003</v>
      </c>
      <c r="J10" s="371">
        <f t="shared" si="2"/>
        <v>105.57630062952843</v>
      </c>
      <c r="K10" s="372">
        <v>70103</v>
      </c>
      <c r="L10" s="372">
        <v>68395.900000000009</v>
      </c>
      <c r="M10" s="371">
        <f t="shared" si="3"/>
        <v>102.49590984254904</v>
      </c>
      <c r="N10" s="381">
        <f t="shared" si="6"/>
        <v>117271.73999999999</v>
      </c>
      <c r="O10" s="381">
        <f t="shared" si="6"/>
        <v>115147.38</v>
      </c>
      <c r="P10" s="371">
        <f t="shared" si="4"/>
        <v>101.8449051988851</v>
      </c>
      <c r="Q10" s="251"/>
      <c r="W10" s="376"/>
      <c r="X10" s="375"/>
      <c r="Y10" s="375"/>
      <c r="Z10" s="376"/>
      <c r="AA10" s="375"/>
      <c r="AB10" s="375"/>
    </row>
    <row r="11" spans="1:28" s="377" customFormat="1" ht="12" customHeight="1">
      <c r="A11" s="135" t="s">
        <v>68</v>
      </c>
      <c r="B11" s="379">
        <f>E11+H11</f>
        <v>192112.90000000002</v>
      </c>
      <c r="C11" s="380">
        <f t="shared" si="5"/>
        <v>194589.71999999997</v>
      </c>
      <c r="D11" s="371">
        <f t="shared" si="0"/>
        <v>98.727157837526079</v>
      </c>
      <c r="E11" s="372">
        <v>136821.20000000001</v>
      </c>
      <c r="F11" s="372">
        <v>143336.51999999999</v>
      </c>
      <c r="G11" s="372">
        <f t="shared" si="1"/>
        <v>95.454528964425819</v>
      </c>
      <c r="H11" s="372">
        <v>55291.7</v>
      </c>
      <c r="I11" s="372">
        <v>51253.2</v>
      </c>
      <c r="J11" s="371">
        <f t="shared" si="2"/>
        <v>107.87950801120712</v>
      </c>
      <c r="K11" s="372">
        <v>90749</v>
      </c>
      <c r="L11" s="372">
        <v>81358.299999999988</v>
      </c>
      <c r="M11" s="371">
        <f t="shared" si="3"/>
        <v>111.54239948474836</v>
      </c>
      <c r="N11" s="381">
        <f t="shared" si="6"/>
        <v>282861.90000000002</v>
      </c>
      <c r="O11" s="381">
        <f t="shared" si="6"/>
        <v>275948.01999999996</v>
      </c>
      <c r="P11" s="371">
        <f t="shared" si="4"/>
        <v>102.50550085483493</v>
      </c>
      <c r="Q11" s="251"/>
      <c r="W11" s="376"/>
      <c r="X11" s="375"/>
      <c r="Y11" s="375"/>
      <c r="Z11" s="376"/>
      <c r="AA11" s="375"/>
      <c r="AB11" s="375"/>
    </row>
    <row r="12" spans="1:28" s="377" customFormat="1" ht="12.75" customHeight="1">
      <c r="A12" s="135" t="s">
        <v>69</v>
      </c>
      <c r="B12" s="379">
        <f>E12+H12</f>
        <v>18394.57</v>
      </c>
      <c r="C12" s="380">
        <f t="shared" si="5"/>
        <v>16971.560000000001</v>
      </c>
      <c r="D12" s="371">
        <f t="shared" si="0"/>
        <v>108.38467412541921</v>
      </c>
      <c r="E12" s="372">
        <v>638.16999999999996</v>
      </c>
      <c r="F12" s="372">
        <v>848.06</v>
      </c>
      <c r="G12" s="372">
        <f t="shared" si="1"/>
        <v>75.250571893498105</v>
      </c>
      <c r="H12" s="372">
        <v>17756.400000000001</v>
      </c>
      <c r="I12" s="372">
        <v>16123.500000000002</v>
      </c>
      <c r="J12" s="371">
        <f t="shared" si="2"/>
        <v>110.1274537166248</v>
      </c>
      <c r="K12" s="372">
        <v>36619.1</v>
      </c>
      <c r="L12" s="372">
        <v>35737.799999999996</v>
      </c>
      <c r="M12" s="371">
        <f t="shared" si="3"/>
        <v>102.46601637481882</v>
      </c>
      <c r="N12" s="381">
        <f t="shared" si="6"/>
        <v>55013.67</v>
      </c>
      <c r="O12" s="381">
        <f t="shared" si="6"/>
        <v>52709.36</v>
      </c>
      <c r="P12" s="371">
        <f t="shared" si="4"/>
        <v>104.3717282850712</v>
      </c>
      <c r="Q12" s="251"/>
      <c r="W12" s="376"/>
      <c r="X12" s="375"/>
      <c r="Y12" s="375"/>
      <c r="Z12" s="376"/>
      <c r="AA12" s="375"/>
      <c r="AB12" s="375"/>
    </row>
    <row r="13" spans="1:28" s="377" customFormat="1" ht="12" customHeight="1">
      <c r="A13" s="135" t="s">
        <v>70</v>
      </c>
      <c r="B13" s="379">
        <f t="shared" ref="B13:B24" si="7">E13+H13</f>
        <v>62035.850000000006</v>
      </c>
      <c r="C13" s="380">
        <f t="shared" si="5"/>
        <v>61220.659999999996</v>
      </c>
      <c r="D13" s="371">
        <f t="shared" si="0"/>
        <v>101.33156029353492</v>
      </c>
      <c r="E13" s="372">
        <v>20646.95</v>
      </c>
      <c r="F13" s="372">
        <v>21535.46</v>
      </c>
      <c r="G13" s="372">
        <f t="shared" si="1"/>
        <v>95.874200040305624</v>
      </c>
      <c r="H13" s="372">
        <v>41388.9</v>
      </c>
      <c r="I13" s="372">
        <v>39685.199999999997</v>
      </c>
      <c r="J13" s="371">
        <f t="shared" si="2"/>
        <v>104.2930361948535</v>
      </c>
      <c r="K13" s="372">
        <v>44148.6</v>
      </c>
      <c r="L13" s="372">
        <v>42539.999999999993</v>
      </c>
      <c r="M13" s="371">
        <f t="shared" si="3"/>
        <v>103.78138222849086</v>
      </c>
      <c r="N13" s="381">
        <f t="shared" si="6"/>
        <v>106184.45000000001</v>
      </c>
      <c r="O13" s="381">
        <f t="shared" si="6"/>
        <v>103760.65999999999</v>
      </c>
      <c r="P13" s="371">
        <f t="shared" si="4"/>
        <v>102.33594312141039</v>
      </c>
      <c r="Q13" s="251"/>
      <c r="W13" s="376"/>
      <c r="X13" s="375"/>
      <c r="Y13" s="375"/>
      <c r="Z13" s="376"/>
      <c r="AA13" s="375"/>
      <c r="AB13" s="375"/>
    </row>
    <row r="14" spans="1:28" s="377" customFormat="1" ht="13.5" customHeight="1">
      <c r="A14" s="135" t="s">
        <v>71</v>
      </c>
      <c r="B14" s="379">
        <f t="shared" si="7"/>
        <v>58621.47</v>
      </c>
      <c r="C14" s="380">
        <f t="shared" si="5"/>
        <v>55513.93</v>
      </c>
      <c r="D14" s="371">
        <f t="shared" si="0"/>
        <v>105.59776618228976</v>
      </c>
      <c r="E14" s="372">
        <v>23582.57</v>
      </c>
      <c r="F14" s="372">
        <v>23343.73</v>
      </c>
      <c r="G14" s="372">
        <f t="shared" si="1"/>
        <v>101.02314411621451</v>
      </c>
      <c r="H14" s="372">
        <v>35038.9</v>
      </c>
      <c r="I14" s="372">
        <v>32170.2</v>
      </c>
      <c r="J14" s="371">
        <f t="shared" si="2"/>
        <v>108.91725882960006</v>
      </c>
      <c r="K14" s="372">
        <v>74701.3</v>
      </c>
      <c r="L14" s="372">
        <v>74402.599999999991</v>
      </c>
      <c r="M14" s="371">
        <f t="shared" si="3"/>
        <v>100.4014644649515</v>
      </c>
      <c r="N14" s="381">
        <f t="shared" si="6"/>
        <v>133322.77000000002</v>
      </c>
      <c r="O14" s="381">
        <f t="shared" si="6"/>
        <v>129916.53</v>
      </c>
      <c r="P14" s="371">
        <f t="shared" si="4"/>
        <v>102.62186805635898</v>
      </c>
      <c r="Q14" s="251"/>
      <c r="W14" s="376"/>
      <c r="X14" s="375"/>
      <c r="Y14" s="375"/>
      <c r="Z14" s="376"/>
      <c r="AA14" s="375"/>
      <c r="AB14" s="375"/>
    </row>
    <row r="15" spans="1:28" s="377" customFormat="1" ht="14.25" customHeight="1">
      <c r="A15" s="135" t="s">
        <v>72</v>
      </c>
      <c r="B15" s="379">
        <f t="shared" si="7"/>
        <v>44623.64</v>
      </c>
      <c r="C15" s="380">
        <f t="shared" si="5"/>
        <v>41954.869999999995</v>
      </c>
      <c r="D15" s="371">
        <f t="shared" si="0"/>
        <v>106.36104938473174</v>
      </c>
      <c r="E15" s="372">
        <v>7768.14</v>
      </c>
      <c r="F15" s="372">
        <v>6966.67</v>
      </c>
      <c r="G15" s="372">
        <f t="shared" si="1"/>
        <v>111.50434856251265</v>
      </c>
      <c r="H15" s="372">
        <v>36855.5</v>
      </c>
      <c r="I15" s="372">
        <v>34988.199999999997</v>
      </c>
      <c r="J15" s="371">
        <f t="shared" si="2"/>
        <v>105.33694216907415</v>
      </c>
      <c r="K15" s="372">
        <v>70616.7</v>
      </c>
      <c r="L15" s="372">
        <v>68257.2</v>
      </c>
      <c r="M15" s="371">
        <f t="shared" si="3"/>
        <v>103.45677818603751</v>
      </c>
      <c r="N15" s="381">
        <f t="shared" si="6"/>
        <v>115240.34</v>
      </c>
      <c r="O15" s="381">
        <f t="shared" si="6"/>
        <v>110212.06999999999</v>
      </c>
      <c r="P15" s="371">
        <f t="shared" si="4"/>
        <v>104.56235873257802</v>
      </c>
      <c r="Q15" s="251"/>
      <c r="W15" s="376"/>
      <c r="X15" s="375"/>
      <c r="Y15" s="375"/>
      <c r="Z15" s="376"/>
      <c r="AA15" s="375"/>
      <c r="AB15" s="375"/>
    </row>
    <row r="16" spans="1:28" s="377" customFormat="1" ht="12.75" customHeight="1">
      <c r="A16" s="135" t="s">
        <v>73</v>
      </c>
      <c r="B16" s="379">
        <f t="shared" si="7"/>
        <v>55824.800000000003</v>
      </c>
      <c r="C16" s="380">
        <f t="shared" si="5"/>
        <v>52090.559999999998</v>
      </c>
      <c r="D16" s="371">
        <f t="shared" si="0"/>
        <v>107.16874612213807</v>
      </c>
      <c r="E16" s="372">
        <v>23440.799999999999</v>
      </c>
      <c r="F16" s="372">
        <v>21554.76</v>
      </c>
      <c r="G16" s="372">
        <f t="shared" si="1"/>
        <v>108.74999304098027</v>
      </c>
      <c r="H16" s="372">
        <v>32384</v>
      </c>
      <c r="I16" s="372">
        <v>30535.8</v>
      </c>
      <c r="J16" s="371">
        <f t="shared" si="2"/>
        <v>106.05256780565762</v>
      </c>
      <c r="K16" s="372">
        <v>49484</v>
      </c>
      <c r="L16" s="372">
        <v>48010.400000000001</v>
      </c>
      <c r="M16" s="371">
        <f t="shared" si="3"/>
        <v>103.06933497742155</v>
      </c>
      <c r="N16" s="381">
        <f t="shared" si="6"/>
        <v>105308.8</v>
      </c>
      <c r="O16" s="381">
        <f t="shared" si="6"/>
        <v>100100.95999999999</v>
      </c>
      <c r="P16" s="371">
        <f t="shared" si="4"/>
        <v>105.20258746769262</v>
      </c>
      <c r="Q16" s="251"/>
      <c r="W16" s="376"/>
      <c r="X16" s="375"/>
      <c r="Y16" s="375"/>
      <c r="Z16" s="376"/>
      <c r="AA16" s="375"/>
      <c r="AB16" s="375"/>
    </row>
    <row r="17" spans="1:28" s="377" customFormat="1" ht="12.75" customHeight="1">
      <c r="A17" s="135" t="s">
        <v>74</v>
      </c>
      <c r="B17" s="379">
        <f t="shared" si="7"/>
        <v>31950.78</v>
      </c>
      <c r="C17" s="380">
        <f t="shared" si="5"/>
        <v>38271.479999999996</v>
      </c>
      <c r="D17" s="371">
        <f t="shared" si="0"/>
        <v>83.484568665753201</v>
      </c>
      <c r="E17" s="372">
        <v>29830.48</v>
      </c>
      <c r="F17" s="372">
        <v>36257.78</v>
      </c>
      <c r="G17" s="372">
        <f t="shared" si="1"/>
        <v>82.27332175328992</v>
      </c>
      <c r="H17" s="372">
        <v>2120.3000000000002</v>
      </c>
      <c r="I17" s="372">
        <v>2013.7</v>
      </c>
      <c r="J17" s="371">
        <f t="shared" si="2"/>
        <v>105.2937378954164</v>
      </c>
      <c r="K17" s="372">
        <v>31017.8</v>
      </c>
      <c r="L17" s="372">
        <v>29815.9</v>
      </c>
      <c r="M17" s="371">
        <f t="shared" si="3"/>
        <v>104.03107067034702</v>
      </c>
      <c r="N17" s="381">
        <f t="shared" si="6"/>
        <v>62968.58</v>
      </c>
      <c r="O17" s="381">
        <f t="shared" si="6"/>
        <v>68087.38</v>
      </c>
      <c r="P17" s="371">
        <f t="shared" si="4"/>
        <v>92.482013553759884</v>
      </c>
      <c r="Q17" s="251"/>
      <c r="W17" s="376"/>
      <c r="X17" s="375"/>
      <c r="Y17" s="375"/>
      <c r="Z17" s="376"/>
      <c r="AA17" s="375"/>
      <c r="AB17" s="375"/>
    </row>
    <row r="18" spans="1:28" s="377" customFormat="1" ht="14.25" customHeight="1">
      <c r="A18" s="135" t="s">
        <v>75</v>
      </c>
      <c r="B18" s="379">
        <f t="shared" si="7"/>
        <v>9699.23</v>
      </c>
      <c r="C18" s="380">
        <f t="shared" si="5"/>
        <v>8448.7000000000007</v>
      </c>
      <c r="D18" s="371">
        <f t="shared" si="0"/>
        <v>114.80144874359368</v>
      </c>
      <c r="E18" s="372">
        <v>2146.13</v>
      </c>
      <c r="F18" s="372">
        <v>1454.5</v>
      </c>
      <c r="G18" s="372">
        <f t="shared" si="1"/>
        <v>147.5510484702647</v>
      </c>
      <c r="H18" s="372">
        <v>7553.1</v>
      </c>
      <c r="I18" s="372">
        <v>6994.2</v>
      </c>
      <c r="J18" s="371">
        <f t="shared" si="2"/>
        <v>107.99090675130823</v>
      </c>
      <c r="K18" s="372">
        <v>32058.2</v>
      </c>
      <c r="L18" s="372">
        <v>30385.399999999998</v>
      </c>
      <c r="M18" s="371">
        <f t="shared" si="3"/>
        <v>105.50527555997289</v>
      </c>
      <c r="N18" s="381">
        <f t="shared" si="6"/>
        <v>41757.43</v>
      </c>
      <c r="O18" s="381">
        <f t="shared" si="6"/>
        <v>38834.1</v>
      </c>
      <c r="P18" s="371">
        <f t="shared" si="4"/>
        <v>107.52773979569503</v>
      </c>
      <c r="Q18" s="251"/>
      <c r="W18" s="376"/>
      <c r="X18" s="375"/>
      <c r="Y18" s="375"/>
      <c r="Z18" s="376"/>
      <c r="AA18" s="375"/>
      <c r="AB18" s="375"/>
    </row>
    <row r="19" spans="1:28" s="377" customFormat="1" ht="13.5" customHeight="1">
      <c r="A19" s="135" t="s">
        <v>76</v>
      </c>
      <c r="B19" s="379">
        <f t="shared" si="7"/>
        <v>14658.72</v>
      </c>
      <c r="C19" s="380">
        <f t="shared" si="5"/>
        <v>13446.82</v>
      </c>
      <c r="D19" s="371">
        <f t="shared" si="0"/>
        <v>109.01253976776665</v>
      </c>
      <c r="E19" s="372">
        <v>11226.22</v>
      </c>
      <c r="F19" s="372">
        <v>10172.92</v>
      </c>
      <c r="G19" s="372">
        <f t="shared" si="1"/>
        <v>110.35395933517613</v>
      </c>
      <c r="H19" s="372">
        <v>3432.5</v>
      </c>
      <c r="I19" s="372">
        <v>3273.9</v>
      </c>
      <c r="J19" s="371">
        <f t="shared" si="2"/>
        <v>104.84437520999418</v>
      </c>
      <c r="K19" s="372">
        <v>6841</v>
      </c>
      <c r="L19" s="372">
        <v>7377.9</v>
      </c>
      <c r="M19" s="371">
        <f t="shared" si="3"/>
        <v>92.722861518860384</v>
      </c>
      <c r="N19" s="381">
        <f t="shared" si="6"/>
        <v>21499.72</v>
      </c>
      <c r="O19" s="381">
        <f t="shared" si="6"/>
        <v>20824.72</v>
      </c>
      <c r="P19" s="371">
        <f t="shared" si="4"/>
        <v>103.2413400996508</v>
      </c>
      <c r="Q19" s="251"/>
      <c r="W19" s="376"/>
      <c r="X19" s="375"/>
      <c r="Y19" s="375"/>
      <c r="Z19" s="376"/>
      <c r="AA19" s="375"/>
      <c r="AB19" s="375"/>
    </row>
    <row r="20" spans="1:28" s="377" customFormat="1" ht="13.5" customHeight="1">
      <c r="A20" s="135" t="s">
        <v>77</v>
      </c>
      <c r="B20" s="379">
        <f t="shared" si="7"/>
        <v>71715.510000000009</v>
      </c>
      <c r="C20" s="380">
        <f t="shared" si="5"/>
        <v>76095.349999999991</v>
      </c>
      <c r="D20" s="371">
        <f t="shared" si="0"/>
        <v>94.244273795967842</v>
      </c>
      <c r="E20" s="372">
        <v>42614.61</v>
      </c>
      <c r="F20" s="372">
        <v>48144.95</v>
      </c>
      <c r="G20" s="372">
        <f t="shared" si="1"/>
        <v>88.513146238598239</v>
      </c>
      <c r="H20" s="372">
        <v>29100.9</v>
      </c>
      <c r="I20" s="372">
        <v>27950.399999999998</v>
      </c>
      <c r="J20" s="371">
        <f t="shared" si="2"/>
        <v>104.11622016142883</v>
      </c>
      <c r="K20" s="372">
        <v>38273.800000000003</v>
      </c>
      <c r="L20" s="372">
        <v>37235.299999999996</v>
      </c>
      <c r="M20" s="371">
        <f t="shared" si="3"/>
        <v>102.78902009652133</v>
      </c>
      <c r="N20" s="381">
        <f t="shared" si="6"/>
        <v>109989.31000000001</v>
      </c>
      <c r="O20" s="381">
        <f t="shared" si="6"/>
        <v>113330.65</v>
      </c>
      <c r="P20" s="371">
        <f t="shared" si="4"/>
        <v>97.051689017931182</v>
      </c>
      <c r="Q20" s="251"/>
      <c r="W20" s="376"/>
      <c r="X20" s="375"/>
      <c r="Y20" s="375"/>
      <c r="Z20" s="376"/>
      <c r="AA20" s="375"/>
      <c r="AB20" s="375"/>
    </row>
    <row r="21" spans="1:28" s="377" customFormat="1" ht="14.25" customHeight="1">
      <c r="A21" s="135" t="s">
        <v>78</v>
      </c>
      <c r="B21" s="379">
        <f t="shared" si="7"/>
        <v>41015.410000000003</v>
      </c>
      <c r="C21" s="380">
        <f t="shared" si="5"/>
        <v>33477.159999999996</v>
      </c>
      <c r="D21" s="371">
        <f t="shared" si="0"/>
        <v>122.51759109793068</v>
      </c>
      <c r="E21" s="372">
        <v>32113.21</v>
      </c>
      <c r="F21" s="372">
        <v>24349.26</v>
      </c>
      <c r="G21" s="372">
        <f t="shared" si="1"/>
        <v>131.88577394138468</v>
      </c>
      <c r="H21" s="372">
        <v>8902.2000000000007</v>
      </c>
      <c r="I21" s="372">
        <v>9127.9</v>
      </c>
      <c r="J21" s="371">
        <f t="shared" si="2"/>
        <v>97.527361167409822</v>
      </c>
      <c r="K21" s="372">
        <v>41119.699999999997</v>
      </c>
      <c r="L21" s="372">
        <v>40835.9</v>
      </c>
      <c r="M21" s="371">
        <f t="shared" si="3"/>
        <v>100.69497672391203</v>
      </c>
      <c r="N21" s="381">
        <f t="shared" si="6"/>
        <v>82135.11</v>
      </c>
      <c r="O21" s="381">
        <f t="shared" si="6"/>
        <v>74313.06</v>
      </c>
      <c r="P21" s="371">
        <f t="shared" si="4"/>
        <v>110.52580798045459</v>
      </c>
      <c r="Q21" s="251"/>
      <c r="W21" s="376"/>
      <c r="X21" s="375"/>
      <c r="Y21" s="375"/>
      <c r="Z21" s="376"/>
      <c r="AA21" s="375"/>
      <c r="AB21" s="375"/>
    </row>
    <row r="22" spans="1:28" s="377" customFormat="1" ht="15" customHeight="1">
      <c r="A22" s="135" t="s">
        <v>79</v>
      </c>
      <c r="B22" s="379">
        <f>E22+H22</f>
        <v>95393.89</v>
      </c>
      <c r="C22" s="380">
        <f>F22+I22</f>
        <v>98038.87000000001</v>
      </c>
      <c r="D22" s="371">
        <f t="shared" si="0"/>
        <v>97.302110887242975</v>
      </c>
      <c r="E22" s="372">
        <v>79340.09</v>
      </c>
      <c r="F22" s="372">
        <v>82136.070000000007</v>
      </c>
      <c r="G22" s="372">
        <f t="shared" si="1"/>
        <v>96.595916994811162</v>
      </c>
      <c r="H22" s="372">
        <v>16053.8</v>
      </c>
      <c r="I22" s="372">
        <v>15902.800000000001</v>
      </c>
      <c r="J22" s="371">
        <f t="shared" si="2"/>
        <v>100.94951832381717</v>
      </c>
      <c r="K22" s="372">
        <v>149393.60000000001</v>
      </c>
      <c r="L22" s="372">
        <v>147752.6</v>
      </c>
      <c r="M22" s="371">
        <f t="shared" si="3"/>
        <v>101.11064035421373</v>
      </c>
      <c r="N22" s="381">
        <f>E22+H22+K22</f>
        <v>244787.49</v>
      </c>
      <c r="O22" s="381">
        <f t="shared" si="6"/>
        <v>245791.47000000003</v>
      </c>
      <c r="P22" s="371">
        <f t="shared" si="4"/>
        <v>99.591531797258853</v>
      </c>
      <c r="Q22" s="251"/>
      <c r="W22" s="376"/>
      <c r="X22" s="375"/>
      <c r="Y22" s="375"/>
      <c r="Z22" s="376"/>
      <c r="AA22" s="375"/>
      <c r="AB22" s="375"/>
    </row>
    <row r="23" spans="1:28" s="377" customFormat="1" ht="14.25" customHeight="1">
      <c r="A23" s="378" t="s">
        <v>80</v>
      </c>
      <c r="B23" s="379">
        <f t="shared" si="7"/>
        <v>13159.13</v>
      </c>
      <c r="C23" s="380">
        <f t="shared" si="5"/>
        <v>13138.470000000001</v>
      </c>
      <c r="D23" s="371">
        <f t="shared" si="0"/>
        <v>100.15724814228749</v>
      </c>
      <c r="E23" s="372">
        <v>17.829999999999998</v>
      </c>
      <c r="F23" s="372">
        <v>47.87</v>
      </c>
      <c r="G23" s="372">
        <f t="shared" si="1"/>
        <v>37.246709839147691</v>
      </c>
      <c r="H23" s="372">
        <v>13141.3</v>
      </c>
      <c r="I23" s="372">
        <v>13090.6</v>
      </c>
      <c r="J23" s="371">
        <f t="shared" si="2"/>
        <v>100.38730081126914</v>
      </c>
      <c r="K23" s="372">
        <v>14372.7</v>
      </c>
      <c r="L23" s="372">
        <v>14311.3</v>
      </c>
      <c r="M23" s="371">
        <f t="shared" si="3"/>
        <v>100.42903160439653</v>
      </c>
      <c r="N23" s="381">
        <f t="shared" si="6"/>
        <v>27531.83</v>
      </c>
      <c r="O23" s="381">
        <f t="shared" si="6"/>
        <v>27449.77</v>
      </c>
      <c r="P23" s="371">
        <f t="shared" si="4"/>
        <v>100.29894603852783</v>
      </c>
      <c r="Q23" s="251"/>
      <c r="W23" s="376"/>
      <c r="X23" s="375"/>
      <c r="Y23" s="375"/>
      <c r="Z23" s="376"/>
      <c r="AA23" s="375"/>
      <c r="AB23" s="375"/>
    </row>
    <row r="24" spans="1:28" s="377" customFormat="1" ht="14.25" customHeight="1">
      <c r="A24" s="135" t="s">
        <v>81</v>
      </c>
      <c r="B24" s="379">
        <f t="shared" si="7"/>
        <v>111305.96</v>
      </c>
      <c r="C24" s="380">
        <f>F24+I24</f>
        <v>109334.52000000002</v>
      </c>
      <c r="D24" s="371">
        <f t="shared" si="0"/>
        <v>101.80312677094115</v>
      </c>
      <c r="E24" s="372">
        <v>76590.960000000006</v>
      </c>
      <c r="F24" s="372">
        <v>77774.820000000007</v>
      </c>
      <c r="G24" s="372">
        <f t="shared" si="1"/>
        <v>98.477836400007092</v>
      </c>
      <c r="H24" s="372">
        <v>34715</v>
      </c>
      <c r="I24" s="372">
        <v>31559.700000000004</v>
      </c>
      <c r="J24" s="371">
        <f t="shared" si="2"/>
        <v>109.99787703938884</v>
      </c>
      <c r="K24" s="372">
        <v>53401.9</v>
      </c>
      <c r="L24" s="372">
        <v>52071.600000000006</v>
      </c>
      <c r="M24" s="371">
        <f t="shared" si="3"/>
        <v>102.55475153442566</v>
      </c>
      <c r="N24" s="381">
        <f t="shared" si="6"/>
        <v>164707.86000000002</v>
      </c>
      <c r="O24" s="381">
        <f>F24+I24+L24</f>
        <v>161406.12000000002</v>
      </c>
      <c r="P24" s="371">
        <f t="shared" si="4"/>
        <v>102.04561016645467</v>
      </c>
      <c r="Q24" s="251"/>
      <c r="W24" s="376"/>
      <c r="X24" s="375"/>
      <c r="Y24" s="375"/>
      <c r="Z24" s="376"/>
      <c r="AA24" s="375"/>
      <c r="AB24" s="375"/>
    </row>
    <row r="25" spans="1:28" s="377" customFormat="1" ht="13.5" customHeight="1">
      <c r="A25" s="135" t="s">
        <v>82</v>
      </c>
      <c r="B25" s="379">
        <f>E25</f>
        <v>5.93</v>
      </c>
      <c r="C25" s="380">
        <f>F25</f>
        <v>4.13</v>
      </c>
      <c r="D25" s="371">
        <f t="shared" si="0"/>
        <v>143.58353510895881</v>
      </c>
      <c r="E25" s="372">
        <v>5.93</v>
      </c>
      <c r="F25" s="372">
        <v>4.13</v>
      </c>
      <c r="G25" s="372">
        <f t="shared" si="1"/>
        <v>143.58353510895884</v>
      </c>
      <c r="H25" s="372" t="s">
        <v>147</v>
      </c>
      <c r="I25" s="372" t="s">
        <v>147</v>
      </c>
      <c r="J25" s="371" t="s">
        <v>147</v>
      </c>
      <c r="K25" s="372">
        <v>70.400000000000006</v>
      </c>
      <c r="L25" s="372">
        <v>69.100000000000009</v>
      </c>
      <c r="M25" s="371">
        <f t="shared" si="3"/>
        <v>101.88133140376266</v>
      </c>
      <c r="N25" s="381">
        <f>E25+K25</f>
        <v>76.330000000000013</v>
      </c>
      <c r="O25" s="381">
        <f>F25+L25</f>
        <v>73.23</v>
      </c>
      <c r="P25" s="371">
        <f t="shared" si="4"/>
        <v>104.23323774409397</v>
      </c>
      <c r="Q25" s="251"/>
      <c r="W25" s="382"/>
      <c r="X25" s="375"/>
      <c r="Y25" s="375"/>
      <c r="Z25" s="376"/>
      <c r="AA25" s="375"/>
      <c r="AB25" s="375"/>
    </row>
    <row r="26" spans="1:28" s="377" customFormat="1" ht="13.5" customHeight="1">
      <c r="A26" s="135" t="s">
        <v>83</v>
      </c>
      <c r="B26" s="379">
        <f>E26</f>
        <v>1.0900000000000001</v>
      </c>
      <c r="C26" s="380" t="s">
        <v>147</v>
      </c>
      <c r="D26" s="371" t="s">
        <v>147</v>
      </c>
      <c r="E26" s="372">
        <v>1.0900000000000001</v>
      </c>
      <c r="F26" s="372" t="s">
        <v>147</v>
      </c>
      <c r="G26" s="372" t="s">
        <v>147</v>
      </c>
      <c r="H26" s="372" t="s">
        <v>147</v>
      </c>
      <c r="I26" s="372" t="s">
        <v>147</v>
      </c>
      <c r="J26" s="371" t="s">
        <v>147</v>
      </c>
      <c r="K26" s="372">
        <v>143.19999999999999</v>
      </c>
      <c r="L26" s="372">
        <v>70.800000000000011</v>
      </c>
      <c r="M26" s="371">
        <f t="shared" si="3"/>
        <v>202.25988700564966</v>
      </c>
      <c r="N26" s="381">
        <f>E26+K26</f>
        <v>144.29</v>
      </c>
      <c r="O26" s="381">
        <f>L26</f>
        <v>70.800000000000011</v>
      </c>
      <c r="P26" s="371">
        <f t="shared" si="4"/>
        <v>203.79943502824855</v>
      </c>
      <c r="Q26" s="251"/>
      <c r="W26" s="382"/>
      <c r="X26" s="375"/>
      <c r="Y26" s="375"/>
      <c r="Z26" s="376"/>
      <c r="AA26" s="375"/>
      <c r="AB26" s="375"/>
    </row>
    <row r="27" spans="1:28" s="377" customFormat="1" ht="13.5" customHeight="1">
      <c r="A27" s="219" t="s">
        <v>84</v>
      </c>
      <c r="B27" s="383">
        <f>E27+H27</f>
        <v>2235.6</v>
      </c>
      <c r="C27" s="384">
        <f>F27+I27</f>
        <v>2863.96</v>
      </c>
      <c r="D27" s="383">
        <f t="shared" si="0"/>
        <v>78.059749437841305</v>
      </c>
      <c r="E27" s="385">
        <v>1024.5999999999999</v>
      </c>
      <c r="F27" s="385">
        <v>1651.96</v>
      </c>
      <c r="G27" s="385">
        <f t="shared" si="1"/>
        <v>62.023293542216514</v>
      </c>
      <c r="H27" s="385">
        <v>1211</v>
      </c>
      <c r="I27" s="385">
        <v>1212</v>
      </c>
      <c r="J27" s="383">
        <f t="shared" si="2"/>
        <v>99.917491749174914</v>
      </c>
      <c r="K27" s="385">
        <v>5445.6</v>
      </c>
      <c r="L27" s="385">
        <v>5458.1</v>
      </c>
      <c r="M27" s="383">
        <f t="shared" si="3"/>
        <v>99.770982576354399</v>
      </c>
      <c r="N27" s="385">
        <f t="shared" si="6"/>
        <v>7681.2000000000007</v>
      </c>
      <c r="O27" s="385">
        <f t="shared" si="6"/>
        <v>8322.0600000000013</v>
      </c>
      <c r="P27" s="383">
        <f t="shared" si="4"/>
        <v>92.29926244223185</v>
      </c>
      <c r="Q27" s="251"/>
      <c r="W27" s="376"/>
      <c r="X27" s="375"/>
      <c r="Y27" s="375"/>
      <c r="Z27" s="376"/>
      <c r="AA27" s="375"/>
      <c r="AB27" s="375"/>
    </row>
    <row r="29" spans="1:28" s="303" customFormat="1" ht="15">
      <c r="A29" s="302"/>
      <c r="B29" s="299"/>
      <c r="C29" s="299"/>
      <c r="D29" s="300"/>
      <c r="E29" s="299"/>
      <c r="F29" s="299"/>
      <c r="G29" s="300"/>
      <c r="H29" s="299"/>
      <c r="I29" s="299"/>
      <c r="J29" s="300"/>
      <c r="K29" s="299"/>
      <c r="L29" s="299"/>
      <c r="M29" s="300"/>
      <c r="N29" s="299"/>
      <c r="O29" s="299"/>
      <c r="P29" s="300"/>
    </row>
    <row r="30" spans="1:28">
      <c r="B30" s="299"/>
      <c r="C30" s="299"/>
      <c r="D30" s="300"/>
      <c r="E30" s="299"/>
      <c r="F30" s="299"/>
      <c r="G30" s="300"/>
      <c r="H30" s="299"/>
      <c r="I30" s="299"/>
      <c r="J30" s="300"/>
      <c r="K30" s="299"/>
      <c r="L30" s="299"/>
      <c r="M30" s="300"/>
      <c r="N30" s="299"/>
      <c r="O30" s="299"/>
      <c r="P30" s="300"/>
    </row>
    <row r="31" spans="1:28">
      <c r="B31" s="299"/>
      <c r="C31" s="299"/>
      <c r="D31" s="300"/>
      <c r="E31" s="299"/>
      <c r="F31" s="299"/>
      <c r="G31" s="300"/>
      <c r="H31" s="299"/>
      <c r="I31" s="299"/>
      <c r="J31" s="300"/>
      <c r="K31" s="299"/>
      <c r="L31" s="299"/>
      <c r="M31" s="300"/>
      <c r="N31" s="299"/>
      <c r="O31" s="299"/>
      <c r="P31" s="300"/>
    </row>
    <row r="32" spans="1:28">
      <c r="B32" s="299"/>
      <c r="C32" s="299"/>
      <c r="D32" s="300"/>
      <c r="E32" s="299"/>
      <c r="F32" s="299"/>
      <c r="G32" s="300"/>
      <c r="H32" s="299"/>
      <c r="I32" s="299"/>
      <c r="J32" s="300"/>
      <c r="K32" s="299"/>
      <c r="L32" s="299"/>
      <c r="M32" s="300"/>
      <c r="N32" s="299"/>
      <c r="O32" s="299"/>
      <c r="P32" s="300"/>
    </row>
    <row r="33" spans="2:16">
      <c r="B33" s="299"/>
      <c r="C33" s="299"/>
      <c r="D33" s="300"/>
      <c r="E33" s="299"/>
      <c r="F33" s="299"/>
      <c r="G33" s="300"/>
      <c r="H33" s="299"/>
      <c r="I33" s="299"/>
      <c r="J33" s="300"/>
      <c r="K33" s="299"/>
      <c r="L33" s="299"/>
      <c r="M33" s="300"/>
      <c r="N33" s="299"/>
      <c r="O33" s="299"/>
      <c r="P33" s="300"/>
    </row>
    <row r="34" spans="2:16">
      <c r="B34" s="299"/>
      <c r="C34" s="299"/>
      <c r="D34" s="300"/>
      <c r="E34" s="299"/>
      <c r="F34" s="299"/>
      <c r="G34" s="300"/>
      <c r="H34" s="299"/>
      <c r="I34" s="299"/>
      <c r="J34" s="300"/>
      <c r="K34" s="299"/>
      <c r="L34" s="299"/>
      <c r="M34" s="300"/>
      <c r="N34" s="299"/>
      <c r="O34" s="299"/>
      <c r="P34" s="300"/>
    </row>
    <row r="35" spans="2:16">
      <c r="B35" s="299"/>
      <c r="C35" s="299"/>
      <c r="D35" s="300"/>
      <c r="E35" s="299"/>
      <c r="F35" s="299"/>
      <c r="G35" s="300"/>
      <c r="H35" s="299"/>
      <c r="I35" s="299"/>
      <c r="J35" s="300"/>
      <c r="K35" s="299"/>
      <c r="L35" s="299"/>
      <c r="M35" s="300"/>
      <c r="N35" s="299"/>
      <c r="O35" s="299"/>
      <c r="P35" s="300"/>
    </row>
    <row r="36" spans="2:16">
      <c r="B36" s="299"/>
      <c r="C36" s="299"/>
      <c r="D36" s="300"/>
      <c r="E36" s="299"/>
      <c r="F36" s="299"/>
      <c r="G36" s="300"/>
      <c r="H36" s="299"/>
      <c r="I36" s="299"/>
      <c r="J36" s="300"/>
      <c r="K36" s="299"/>
      <c r="L36" s="299"/>
      <c r="M36" s="300"/>
      <c r="N36" s="299"/>
      <c r="O36" s="299"/>
      <c r="P36" s="300"/>
    </row>
    <row r="37" spans="2:16">
      <c r="B37" s="299"/>
      <c r="C37" s="299"/>
      <c r="D37" s="300"/>
      <c r="E37" s="299"/>
      <c r="F37" s="299"/>
      <c r="G37" s="300"/>
      <c r="H37" s="299"/>
      <c r="I37" s="299"/>
      <c r="J37" s="300"/>
      <c r="K37" s="299"/>
      <c r="L37" s="299"/>
      <c r="M37" s="300"/>
      <c r="N37" s="299"/>
      <c r="O37" s="299"/>
      <c r="P37" s="300"/>
    </row>
    <row r="38" spans="2:16">
      <c r="B38" s="299"/>
      <c r="C38" s="299"/>
      <c r="D38" s="300"/>
      <c r="E38" s="299"/>
      <c r="F38" s="299"/>
      <c r="G38" s="300"/>
      <c r="H38" s="299"/>
      <c r="I38" s="299"/>
      <c r="J38" s="300"/>
      <c r="K38" s="299"/>
      <c r="L38" s="299"/>
      <c r="M38" s="300"/>
      <c r="N38" s="299"/>
      <c r="O38" s="299"/>
      <c r="P38" s="300"/>
    </row>
    <row r="39" spans="2:16">
      <c r="B39" s="299"/>
      <c r="C39" s="299"/>
      <c r="D39" s="300"/>
      <c r="E39" s="299"/>
      <c r="F39" s="299"/>
      <c r="G39" s="300"/>
      <c r="H39" s="299"/>
      <c r="I39" s="299"/>
      <c r="J39" s="300"/>
      <c r="K39" s="299"/>
      <c r="L39" s="299"/>
      <c r="M39" s="300"/>
      <c r="N39" s="299"/>
      <c r="O39" s="299"/>
      <c r="P39" s="300"/>
    </row>
    <row r="40" spans="2:16">
      <c r="B40" s="299"/>
      <c r="C40" s="299"/>
      <c r="D40" s="300"/>
      <c r="E40" s="299"/>
      <c r="F40" s="299"/>
      <c r="G40" s="300"/>
      <c r="H40" s="299"/>
      <c r="I40" s="299"/>
      <c r="J40" s="300"/>
      <c r="K40" s="299"/>
      <c r="L40" s="299"/>
      <c r="M40" s="300"/>
      <c r="N40" s="299"/>
      <c r="O40" s="299"/>
      <c r="P40" s="300"/>
    </row>
    <row r="41" spans="2:16">
      <c r="B41" s="299"/>
      <c r="C41" s="299"/>
      <c r="D41" s="300"/>
      <c r="E41" s="299"/>
      <c r="F41" s="299"/>
      <c r="G41" s="300"/>
      <c r="H41" s="299"/>
      <c r="I41" s="299"/>
      <c r="J41" s="300"/>
      <c r="K41" s="299"/>
      <c r="L41" s="299"/>
      <c r="M41" s="300"/>
      <c r="N41" s="299"/>
      <c r="O41" s="299"/>
      <c r="P41" s="300"/>
    </row>
    <row r="42" spans="2:16">
      <c r="B42" s="299"/>
      <c r="C42" s="299"/>
      <c r="D42" s="300"/>
      <c r="E42" s="299"/>
      <c r="F42" s="299"/>
      <c r="G42" s="300"/>
      <c r="H42" s="299"/>
      <c r="I42" s="299"/>
      <c r="J42" s="300"/>
      <c r="K42" s="299"/>
      <c r="L42" s="299"/>
      <c r="M42" s="300"/>
      <c r="N42" s="299"/>
      <c r="O42" s="299"/>
      <c r="P42" s="300"/>
    </row>
    <row r="43" spans="2:16">
      <c r="B43" s="299"/>
      <c r="C43" s="299"/>
      <c r="D43" s="300"/>
      <c r="E43" s="299"/>
      <c r="F43" s="299"/>
      <c r="G43" s="300"/>
      <c r="H43" s="299"/>
      <c r="I43" s="299"/>
      <c r="J43" s="300"/>
      <c r="K43" s="299"/>
      <c r="L43" s="299"/>
      <c r="M43" s="300"/>
      <c r="N43" s="299"/>
      <c r="O43" s="299"/>
      <c r="P43" s="300"/>
    </row>
    <row r="44" spans="2:16">
      <c r="B44" s="299"/>
      <c r="C44" s="299"/>
      <c r="D44" s="300"/>
      <c r="E44" s="299"/>
      <c r="F44" s="299"/>
      <c r="G44" s="300"/>
      <c r="H44" s="299"/>
      <c r="I44" s="299"/>
      <c r="J44" s="300"/>
      <c r="K44" s="299"/>
      <c r="L44" s="299"/>
      <c r="M44" s="300"/>
      <c r="N44" s="299"/>
      <c r="O44" s="299"/>
      <c r="P44" s="300"/>
    </row>
    <row r="45" spans="2:16">
      <c r="B45" s="299"/>
      <c r="C45" s="299"/>
      <c r="D45" s="300"/>
      <c r="E45" s="299"/>
      <c r="F45" s="299"/>
      <c r="G45" s="300"/>
      <c r="H45" s="299"/>
      <c r="I45" s="299"/>
      <c r="J45" s="300"/>
      <c r="K45" s="299"/>
      <c r="L45" s="299"/>
      <c r="M45" s="300"/>
      <c r="N45" s="299"/>
      <c r="O45" s="299"/>
      <c r="P45" s="300"/>
    </row>
    <row r="46" spans="2:16">
      <c r="B46" s="299"/>
      <c r="C46" s="299"/>
      <c r="D46" s="300"/>
      <c r="E46" s="299"/>
      <c r="F46" s="299"/>
      <c r="G46" s="300"/>
      <c r="H46" s="299"/>
      <c r="I46" s="299"/>
      <c r="J46" s="300"/>
      <c r="K46" s="299"/>
      <c r="L46" s="299"/>
      <c r="M46" s="300"/>
      <c r="N46" s="299"/>
      <c r="O46" s="299"/>
      <c r="P46" s="300"/>
    </row>
    <row r="47" spans="2:16">
      <c r="B47" s="299"/>
      <c r="C47" s="299"/>
      <c r="D47" s="300"/>
      <c r="E47" s="299"/>
      <c r="F47" s="299"/>
      <c r="G47" s="300"/>
      <c r="H47" s="301"/>
      <c r="I47" s="301"/>
      <c r="J47" s="301"/>
      <c r="K47" s="299"/>
      <c r="L47" s="299"/>
      <c r="M47" s="300"/>
      <c r="N47" s="299"/>
      <c r="O47" s="299"/>
      <c r="P47" s="300"/>
    </row>
    <row r="48" spans="2:16">
      <c r="B48" s="301"/>
      <c r="C48" s="301"/>
      <c r="D48" s="301"/>
      <c r="E48" s="301"/>
      <c r="F48" s="301"/>
      <c r="G48" s="301"/>
      <c r="H48" s="301"/>
      <c r="I48" s="301"/>
      <c r="J48" s="301"/>
      <c r="K48" s="299"/>
      <c r="L48" s="299"/>
      <c r="M48" s="300"/>
      <c r="N48" s="299"/>
      <c r="O48" s="299"/>
      <c r="P48" s="300"/>
    </row>
    <row r="49" spans="2:16">
      <c r="B49" s="299"/>
      <c r="C49" s="299"/>
      <c r="D49" s="300"/>
      <c r="E49" s="299"/>
      <c r="F49" s="299"/>
      <c r="G49" s="300"/>
      <c r="H49" s="299"/>
      <c r="I49" s="299"/>
      <c r="J49" s="300"/>
      <c r="K49" s="299"/>
      <c r="L49" s="299"/>
      <c r="M49" s="300"/>
      <c r="N49" s="299"/>
      <c r="O49" s="299"/>
      <c r="P49" s="300"/>
    </row>
  </sheetData>
  <mergeCells count="9">
    <mergeCell ref="N4:P5"/>
    <mergeCell ref="E4:J4"/>
    <mergeCell ref="A1:P1"/>
    <mergeCell ref="A2:P2"/>
    <mergeCell ref="K4:M5"/>
    <mergeCell ref="A4:A6"/>
    <mergeCell ref="B4:D5"/>
    <mergeCell ref="E5:G5"/>
    <mergeCell ref="H5:J5"/>
  </mergeCells>
  <pageMargins left="0.59055118110236227" right="0.59055118110236227" top="0.59055118110236227" bottom="0.39370078740157483" header="0" footer="0.39370078740157483"/>
  <pageSetup paperSize="9" scale="77" firstPageNumber="4" orientation="landscape" useFirstPageNumber="1" r:id="rId1"/>
  <headerFooter alignWithMargins="0">
    <oddFooter>&amp;R&amp;"-,полужирный"&amp;8 6</oddFooter>
  </headerFooter>
  <ignoredErrors>
    <ignoredError sqref="D7 G7 J7 M7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workbookViewId="0">
      <selection sqref="A1:I1"/>
    </sheetView>
  </sheetViews>
  <sheetFormatPr defaultRowHeight="12.75"/>
  <cols>
    <col min="1" max="1" width="22.28515625" style="136" customWidth="1"/>
    <col min="2" max="2" width="15.42578125" style="136" customWidth="1"/>
    <col min="3" max="9" width="13.85546875" style="136" customWidth="1"/>
    <col min="10" max="10" width="9.5703125" style="136" bestFit="1" customWidth="1"/>
    <col min="11" max="11" width="12.140625" style="136" customWidth="1"/>
    <col min="12" max="256" width="9.140625" style="136"/>
    <col min="257" max="257" width="22.28515625" style="136" customWidth="1"/>
    <col min="258" max="258" width="15.42578125" style="136" customWidth="1"/>
    <col min="259" max="265" width="13.85546875" style="136" customWidth="1"/>
    <col min="266" max="266" width="9.5703125" style="136" bestFit="1" customWidth="1"/>
    <col min="267" max="512" width="9.140625" style="136"/>
    <col min="513" max="513" width="22.28515625" style="136" customWidth="1"/>
    <col min="514" max="514" width="15.42578125" style="136" customWidth="1"/>
    <col min="515" max="521" width="13.85546875" style="136" customWidth="1"/>
    <col min="522" max="522" width="9.5703125" style="136" bestFit="1" customWidth="1"/>
    <col min="523" max="768" width="9.140625" style="136"/>
    <col min="769" max="769" width="22.28515625" style="136" customWidth="1"/>
    <col min="770" max="770" width="15.42578125" style="136" customWidth="1"/>
    <col min="771" max="777" width="13.85546875" style="136" customWidth="1"/>
    <col min="778" max="778" width="9.5703125" style="136" bestFit="1" customWidth="1"/>
    <col min="779" max="1024" width="9.140625" style="136"/>
    <col min="1025" max="1025" width="22.28515625" style="136" customWidth="1"/>
    <col min="1026" max="1026" width="15.42578125" style="136" customWidth="1"/>
    <col min="1027" max="1033" width="13.85546875" style="136" customWidth="1"/>
    <col min="1034" max="1034" width="9.5703125" style="136" bestFit="1" customWidth="1"/>
    <col min="1035" max="1280" width="9.140625" style="136"/>
    <col min="1281" max="1281" width="22.28515625" style="136" customWidth="1"/>
    <col min="1282" max="1282" width="15.42578125" style="136" customWidth="1"/>
    <col min="1283" max="1289" width="13.85546875" style="136" customWidth="1"/>
    <col min="1290" max="1290" width="9.5703125" style="136" bestFit="1" customWidth="1"/>
    <col min="1291" max="1536" width="9.140625" style="136"/>
    <col min="1537" max="1537" width="22.28515625" style="136" customWidth="1"/>
    <col min="1538" max="1538" width="15.42578125" style="136" customWidth="1"/>
    <col min="1539" max="1545" width="13.85546875" style="136" customWidth="1"/>
    <col min="1546" max="1546" width="9.5703125" style="136" bestFit="1" customWidth="1"/>
    <col min="1547" max="1792" width="9.140625" style="136"/>
    <col min="1793" max="1793" width="22.28515625" style="136" customWidth="1"/>
    <col min="1794" max="1794" width="15.42578125" style="136" customWidth="1"/>
    <col min="1795" max="1801" width="13.85546875" style="136" customWidth="1"/>
    <col min="1802" max="1802" width="9.5703125" style="136" bestFit="1" customWidth="1"/>
    <col min="1803" max="2048" width="9.140625" style="136"/>
    <col min="2049" max="2049" width="22.28515625" style="136" customWidth="1"/>
    <col min="2050" max="2050" width="15.42578125" style="136" customWidth="1"/>
    <col min="2051" max="2057" width="13.85546875" style="136" customWidth="1"/>
    <col min="2058" max="2058" width="9.5703125" style="136" bestFit="1" customWidth="1"/>
    <col min="2059" max="2304" width="9.140625" style="136"/>
    <col min="2305" max="2305" width="22.28515625" style="136" customWidth="1"/>
    <col min="2306" max="2306" width="15.42578125" style="136" customWidth="1"/>
    <col min="2307" max="2313" width="13.85546875" style="136" customWidth="1"/>
    <col min="2314" max="2314" width="9.5703125" style="136" bestFit="1" customWidth="1"/>
    <col min="2315" max="2560" width="9.140625" style="136"/>
    <col min="2561" max="2561" width="22.28515625" style="136" customWidth="1"/>
    <col min="2562" max="2562" width="15.42578125" style="136" customWidth="1"/>
    <col min="2563" max="2569" width="13.85546875" style="136" customWidth="1"/>
    <col min="2570" max="2570" width="9.5703125" style="136" bestFit="1" customWidth="1"/>
    <col min="2571" max="2816" width="9.140625" style="136"/>
    <col min="2817" max="2817" width="22.28515625" style="136" customWidth="1"/>
    <col min="2818" max="2818" width="15.42578125" style="136" customWidth="1"/>
    <col min="2819" max="2825" width="13.85546875" style="136" customWidth="1"/>
    <col min="2826" max="2826" width="9.5703125" style="136" bestFit="1" customWidth="1"/>
    <col min="2827" max="3072" width="9.140625" style="136"/>
    <col min="3073" max="3073" width="22.28515625" style="136" customWidth="1"/>
    <col min="3074" max="3074" width="15.42578125" style="136" customWidth="1"/>
    <col min="3075" max="3081" width="13.85546875" style="136" customWidth="1"/>
    <col min="3082" max="3082" width="9.5703125" style="136" bestFit="1" customWidth="1"/>
    <col min="3083" max="3328" width="9.140625" style="136"/>
    <col min="3329" max="3329" width="22.28515625" style="136" customWidth="1"/>
    <col min="3330" max="3330" width="15.42578125" style="136" customWidth="1"/>
    <col min="3331" max="3337" width="13.85546875" style="136" customWidth="1"/>
    <col min="3338" max="3338" width="9.5703125" style="136" bestFit="1" customWidth="1"/>
    <col min="3339" max="3584" width="9.140625" style="136"/>
    <col min="3585" max="3585" width="22.28515625" style="136" customWidth="1"/>
    <col min="3586" max="3586" width="15.42578125" style="136" customWidth="1"/>
    <col min="3587" max="3593" width="13.85546875" style="136" customWidth="1"/>
    <col min="3594" max="3594" width="9.5703125" style="136" bestFit="1" customWidth="1"/>
    <col min="3595" max="3840" width="9.140625" style="136"/>
    <col min="3841" max="3841" width="22.28515625" style="136" customWidth="1"/>
    <col min="3842" max="3842" width="15.42578125" style="136" customWidth="1"/>
    <col min="3843" max="3849" width="13.85546875" style="136" customWidth="1"/>
    <col min="3850" max="3850" width="9.5703125" style="136" bestFit="1" customWidth="1"/>
    <col min="3851" max="4096" width="9.140625" style="136"/>
    <col min="4097" max="4097" width="22.28515625" style="136" customWidth="1"/>
    <col min="4098" max="4098" width="15.42578125" style="136" customWidth="1"/>
    <col min="4099" max="4105" width="13.85546875" style="136" customWidth="1"/>
    <col min="4106" max="4106" width="9.5703125" style="136" bestFit="1" customWidth="1"/>
    <col min="4107" max="4352" width="9.140625" style="136"/>
    <col min="4353" max="4353" width="22.28515625" style="136" customWidth="1"/>
    <col min="4354" max="4354" width="15.42578125" style="136" customWidth="1"/>
    <col min="4355" max="4361" width="13.85546875" style="136" customWidth="1"/>
    <col min="4362" max="4362" width="9.5703125" style="136" bestFit="1" customWidth="1"/>
    <col min="4363" max="4608" width="9.140625" style="136"/>
    <col min="4609" max="4609" width="22.28515625" style="136" customWidth="1"/>
    <col min="4610" max="4610" width="15.42578125" style="136" customWidth="1"/>
    <col min="4611" max="4617" width="13.85546875" style="136" customWidth="1"/>
    <col min="4618" max="4618" width="9.5703125" style="136" bestFit="1" customWidth="1"/>
    <col min="4619" max="4864" width="9.140625" style="136"/>
    <col min="4865" max="4865" width="22.28515625" style="136" customWidth="1"/>
    <col min="4866" max="4866" width="15.42578125" style="136" customWidth="1"/>
    <col min="4867" max="4873" width="13.85546875" style="136" customWidth="1"/>
    <col min="4874" max="4874" width="9.5703125" style="136" bestFit="1" customWidth="1"/>
    <col min="4875" max="5120" width="9.140625" style="136"/>
    <col min="5121" max="5121" width="22.28515625" style="136" customWidth="1"/>
    <col min="5122" max="5122" width="15.42578125" style="136" customWidth="1"/>
    <col min="5123" max="5129" width="13.85546875" style="136" customWidth="1"/>
    <col min="5130" max="5130" width="9.5703125" style="136" bestFit="1" customWidth="1"/>
    <col min="5131" max="5376" width="9.140625" style="136"/>
    <col min="5377" max="5377" width="22.28515625" style="136" customWidth="1"/>
    <col min="5378" max="5378" width="15.42578125" style="136" customWidth="1"/>
    <col min="5379" max="5385" width="13.85546875" style="136" customWidth="1"/>
    <col min="5386" max="5386" width="9.5703125" style="136" bestFit="1" customWidth="1"/>
    <col min="5387" max="5632" width="9.140625" style="136"/>
    <col min="5633" max="5633" width="22.28515625" style="136" customWidth="1"/>
    <col min="5634" max="5634" width="15.42578125" style="136" customWidth="1"/>
    <col min="5635" max="5641" width="13.85546875" style="136" customWidth="1"/>
    <col min="5642" max="5642" width="9.5703125" style="136" bestFit="1" customWidth="1"/>
    <col min="5643" max="5888" width="9.140625" style="136"/>
    <col min="5889" max="5889" width="22.28515625" style="136" customWidth="1"/>
    <col min="5890" max="5890" width="15.42578125" style="136" customWidth="1"/>
    <col min="5891" max="5897" width="13.85546875" style="136" customWidth="1"/>
    <col min="5898" max="5898" width="9.5703125" style="136" bestFit="1" customWidth="1"/>
    <col min="5899" max="6144" width="9.140625" style="136"/>
    <col min="6145" max="6145" width="22.28515625" style="136" customWidth="1"/>
    <col min="6146" max="6146" width="15.42578125" style="136" customWidth="1"/>
    <col min="6147" max="6153" width="13.85546875" style="136" customWidth="1"/>
    <col min="6154" max="6154" width="9.5703125" style="136" bestFit="1" customWidth="1"/>
    <col min="6155" max="6400" width="9.140625" style="136"/>
    <col min="6401" max="6401" width="22.28515625" style="136" customWidth="1"/>
    <col min="6402" max="6402" width="15.42578125" style="136" customWidth="1"/>
    <col min="6403" max="6409" width="13.85546875" style="136" customWidth="1"/>
    <col min="6410" max="6410" width="9.5703125" style="136" bestFit="1" customWidth="1"/>
    <col min="6411" max="6656" width="9.140625" style="136"/>
    <col min="6657" max="6657" width="22.28515625" style="136" customWidth="1"/>
    <col min="6658" max="6658" width="15.42578125" style="136" customWidth="1"/>
    <col min="6659" max="6665" width="13.85546875" style="136" customWidth="1"/>
    <col min="6666" max="6666" width="9.5703125" style="136" bestFit="1" customWidth="1"/>
    <col min="6667" max="6912" width="9.140625" style="136"/>
    <col min="6913" max="6913" width="22.28515625" style="136" customWidth="1"/>
    <col min="6914" max="6914" width="15.42578125" style="136" customWidth="1"/>
    <col min="6915" max="6921" width="13.85546875" style="136" customWidth="1"/>
    <col min="6922" max="6922" width="9.5703125" style="136" bestFit="1" customWidth="1"/>
    <col min="6923" max="7168" width="9.140625" style="136"/>
    <col min="7169" max="7169" width="22.28515625" style="136" customWidth="1"/>
    <col min="7170" max="7170" width="15.42578125" style="136" customWidth="1"/>
    <col min="7171" max="7177" width="13.85546875" style="136" customWidth="1"/>
    <col min="7178" max="7178" width="9.5703125" style="136" bestFit="1" customWidth="1"/>
    <col min="7179" max="7424" width="9.140625" style="136"/>
    <col min="7425" max="7425" width="22.28515625" style="136" customWidth="1"/>
    <col min="7426" max="7426" width="15.42578125" style="136" customWidth="1"/>
    <col min="7427" max="7433" width="13.85546875" style="136" customWidth="1"/>
    <col min="7434" max="7434" width="9.5703125" style="136" bestFit="1" customWidth="1"/>
    <col min="7435" max="7680" width="9.140625" style="136"/>
    <col min="7681" max="7681" width="22.28515625" style="136" customWidth="1"/>
    <col min="7682" max="7682" width="15.42578125" style="136" customWidth="1"/>
    <col min="7683" max="7689" width="13.85546875" style="136" customWidth="1"/>
    <col min="7690" max="7690" width="9.5703125" style="136" bestFit="1" customWidth="1"/>
    <col min="7691" max="7936" width="9.140625" style="136"/>
    <col min="7937" max="7937" width="22.28515625" style="136" customWidth="1"/>
    <col min="7938" max="7938" width="15.42578125" style="136" customWidth="1"/>
    <col min="7939" max="7945" width="13.85546875" style="136" customWidth="1"/>
    <col min="7946" max="7946" width="9.5703125" style="136" bestFit="1" customWidth="1"/>
    <col min="7947" max="8192" width="9.140625" style="136"/>
    <col min="8193" max="8193" width="22.28515625" style="136" customWidth="1"/>
    <col min="8194" max="8194" width="15.42578125" style="136" customWidth="1"/>
    <col min="8195" max="8201" width="13.85546875" style="136" customWidth="1"/>
    <col min="8202" max="8202" width="9.5703125" style="136" bestFit="1" customWidth="1"/>
    <col min="8203" max="8448" width="9.140625" style="136"/>
    <col min="8449" max="8449" width="22.28515625" style="136" customWidth="1"/>
    <col min="8450" max="8450" width="15.42578125" style="136" customWidth="1"/>
    <col min="8451" max="8457" width="13.85546875" style="136" customWidth="1"/>
    <col min="8458" max="8458" width="9.5703125" style="136" bestFit="1" customWidth="1"/>
    <col min="8459" max="8704" width="9.140625" style="136"/>
    <col min="8705" max="8705" width="22.28515625" style="136" customWidth="1"/>
    <col min="8706" max="8706" width="15.42578125" style="136" customWidth="1"/>
    <col min="8707" max="8713" width="13.85546875" style="136" customWidth="1"/>
    <col min="8714" max="8714" width="9.5703125" style="136" bestFit="1" customWidth="1"/>
    <col min="8715" max="8960" width="9.140625" style="136"/>
    <col min="8961" max="8961" width="22.28515625" style="136" customWidth="1"/>
    <col min="8962" max="8962" width="15.42578125" style="136" customWidth="1"/>
    <col min="8963" max="8969" width="13.85546875" style="136" customWidth="1"/>
    <col min="8970" max="8970" width="9.5703125" style="136" bestFit="1" customWidth="1"/>
    <col min="8971" max="9216" width="9.140625" style="136"/>
    <col min="9217" max="9217" width="22.28515625" style="136" customWidth="1"/>
    <col min="9218" max="9218" width="15.42578125" style="136" customWidth="1"/>
    <col min="9219" max="9225" width="13.85546875" style="136" customWidth="1"/>
    <col min="9226" max="9226" width="9.5703125" style="136" bestFit="1" customWidth="1"/>
    <col min="9227" max="9472" width="9.140625" style="136"/>
    <col min="9473" max="9473" width="22.28515625" style="136" customWidth="1"/>
    <col min="9474" max="9474" width="15.42578125" style="136" customWidth="1"/>
    <col min="9475" max="9481" width="13.85546875" style="136" customWidth="1"/>
    <col min="9482" max="9482" width="9.5703125" style="136" bestFit="1" customWidth="1"/>
    <col min="9483" max="9728" width="9.140625" style="136"/>
    <col min="9729" max="9729" width="22.28515625" style="136" customWidth="1"/>
    <col min="9730" max="9730" width="15.42578125" style="136" customWidth="1"/>
    <col min="9731" max="9737" width="13.85546875" style="136" customWidth="1"/>
    <col min="9738" max="9738" width="9.5703125" style="136" bestFit="1" customWidth="1"/>
    <col min="9739" max="9984" width="9.140625" style="136"/>
    <col min="9985" max="9985" width="22.28515625" style="136" customWidth="1"/>
    <col min="9986" max="9986" width="15.42578125" style="136" customWidth="1"/>
    <col min="9987" max="9993" width="13.85546875" style="136" customWidth="1"/>
    <col min="9994" max="9994" width="9.5703125" style="136" bestFit="1" customWidth="1"/>
    <col min="9995" max="10240" width="9.140625" style="136"/>
    <col min="10241" max="10241" width="22.28515625" style="136" customWidth="1"/>
    <col min="10242" max="10242" width="15.42578125" style="136" customWidth="1"/>
    <col min="10243" max="10249" width="13.85546875" style="136" customWidth="1"/>
    <col min="10250" max="10250" width="9.5703125" style="136" bestFit="1" customWidth="1"/>
    <col min="10251" max="10496" width="9.140625" style="136"/>
    <col min="10497" max="10497" width="22.28515625" style="136" customWidth="1"/>
    <col min="10498" max="10498" width="15.42578125" style="136" customWidth="1"/>
    <col min="10499" max="10505" width="13.85546875" style="136" customWidth="1"/>
    <col min="10506" max="10506" width="9.5703125" style="136" bestFit="1" customWidth="1"/>
    <col min="10507" max="10752" width="9.140625" style="136"/>
    <col min="10753" max="10753" width="22.28515625" style="136" customWidth="1"/>
    <col min="10754" max="10754" width="15.42578125" style="136" customWidth="1"/>
    <col min="10755" max="10761" width="13.85546875" style="136" customWidth="1"/>
    <col min="10762" max="10762" width="9.5703125" style="136" bestFit="1" customWidth="1"/>
    <col min="10763" max="11008" width="9.140625" style="136"/>
    <col min="11009" max="11009" width="22.28515625" style="136" customWidth="1"/>
    <col min="11010" max="11010" width="15.42578125" style="136" customWidth="1"/>
    <col min="11011" max="11017" width="13.85546875" style="136" customWidth="1"/>
    <col min="11018" max="11018" width="9.5703125" style="136" bestFit="1" customWidth="1"/>
    <col min="11019" max="11264" width="9.140625" style="136"/>
    <col min="11265" max="11265" width="22.28515625" style="136" customWidth="1"/>
    <col min="11266" max="11266" width="15.42578125" style="136" customWidth="1"/>
    <col min="11267" max="11273" width="13.85546875" style="136" customWidth="1"/>
    <col min="11274" max="11274" width="9.5703125" style="136" bestFit="1" customWidth="1"/>
    <col min="11275" max="11520" width="9.140625" style="136"/>
    <col min="11521" max="11521" width="22.28515625" style="136" customWidth="1"/>
    <col min="11522" max="11522" width="15.42578125" style="136" customWidth="1"/>
    <col min="11523" max="11529" width="13.85546875" style="136" customWidth="1"/>
    <col min="11530" max="11530" width="9.5703125" style="136" bestFit="1" customWidth="1"/>
    <col min="11531" max="11776" width="9.140625" style="136"/>
    <col min="11777" max="11777" width="22.28515625" style="136" customWidth="1"/>
    <col min="11778" max="11778" width="15.42578125" style="136" customWidth="1"/>
    <col min="11779" max="11785" width="13.85546875" style="136" customWidth="1"/>
    <col min="11786" max="11786" width="9.5703125" style="136" bestFit="1" customWidth="1"/>
    <col min="11787" max="12032" width="9.140625" style="136"/>
    <col min="12033" max="12033" width="22.28515625" style="136" customWidth="1"/>
    <col min="12034" max="12034" width="15.42578125" style="136" customWidth="1"/>
    <col min="12035" max="12041" width="13.85546875" style="136" customWidth="1"/>
    <col min="12042" max="12042" width="9.5703125" style="136" bestFit="1" customWidth="1"/>
    <col min="12043" max="12288" width="9.140625" style="136"/>
    <col min="12289" max="12289" width="22.28515625" style="136" customWidth="1"/>
    <col min="12290" max="12290" width="15.42578125" style="136" customWidth="1"/>
    <col min="12291" max="12297" width="13.85546875" style="136" customWidth="1"/>
    <col min="12298" max="12298" width="9.5703125" style="136" bestFit="1" customWidth="1"/>
    <col min="12299" max="12544" width="9.140625" style="136"/>
    <col min="12545" max="12545" width="22.28515625" style="136" customWidth="1"/>
    <col min="12546" max="12546" width="15.42578125" style="136" customWidth="1"/>
    <col min="12547" max="12553" width="13.85546875" style="136" customWidth="1"/>
    <col min="12554" max="12554" width="9.5703125" style="136" bestFit="1" customWidth="1"/>
    <col min="12555" max="12800" width="9.140625" style="136"/>
    <col min="12801" max="12801" width="22.28515625" style="136" customWidth="1"/>
    <col min="12802" max="12802" width="15.42578125" style="136" customWidth="1"/>
    <col min="12803" max="12809" width="13.85546875" style="136" customWidth="1"/>
    <col min="12810" max="12810" width="9.5703125" style="136" bestFit="1" customWidth="1"/>
    <col min="12811" max="13056" width="9.140625" style="136"/>
    <col min="13057" max="13057" width="22.28515625" style="136" customWidth="1"/>
    <col min="13058" max="13058" width="15.42578125" style="136" customWidth="1"/>
    <col min="13059" max="13065" width="13.85546875" style="136" customWidth="1"/>
    <col min="13066" max="13066" width="9.5703125" style="136" bestFit="1" customWidth="1"/>
    <col min="13067" max="13312" width="9.140625" style="136"/>
    <col min="13313" max="13313" width="22.28515625" style="136" customWidth="1"/>
    <col min="13314" max="13314" width="15.42578125" style="136" customWidth="1"/>
    <col min="13315" max="13321" width="13.85546875" style="136" customWidth="1"/>
    <col min="13322" max="13322" width="9.5703125" style="136" bestFit="1" customWidth="1"/>
    <col min="13323" max="13568" width="9.140625" style="136"/>
    <col min="13569" max="13569" width="22.28515625" style="136" customWidth="1"/>
    <col min="13570" max="13570" width="15.42578125" style="136" customWidth="1"/>
    <col min="13571" max="13577" width="13.85546875" style="136" customWidth="1"/>
    <col min="13578" max="13578" width="9.5703125" style="136" bestFit="1" customWidth="1"/>
    <col min="13579" max="13824" width="9.140625" style="136"/>
    <col min="13825" max="13825" width="22.28515625" style="136" customWidth="1"/>
    <col min="13826" max="13826" width="15.42578125" style="136" customWidth="1"/>
    <col min="13827" max="13833" width="13.85546875" style="136" customWidth="1"/>
    <col min="13834" max="13834" width="9.5703125" style="136" bestFit="1" customWidth="1"/>
    <col min="13835" max="14080" width="9.140625" style="136"/>
    <col min="14081" max="14081" width="22.28515625" style="136" customWidth="1"/>
    <col min="14082" max="14082" width="15.42578125" style="136" customWidth="1"/>
    <col min="14083" max="14089" width="13.85546875" style="136" customWidth="1"/>
    <col min="14090" max="14090" width="9.5703125" style="136" bestFit="1" customWidth="1"/>
    <col min="14091" max="14336" width="9.140625" style="136"/>
    <col min="14337" max="14337" width="22.28515625" style="136" customWidth="1"/>
    <col min="14338" max="14338" width="15.42578125" style="136" customWidth="1"/>
    <col min="14339" max="14345" width="13.85546875" style="136" customWidth="1"/>
    <col min="14346" max="14346" width="9.5703125" style="136" bestFit="1" customWidth="1"/>
    <col min="14347" max="14592" width="9.140625" style="136"/>
    <col min="14593" max="14593" width="22.28515625" style="136" customWidth="1"/>
    <col min="14594" max="14594" width="15.42578125" style="136" customWidth="1"/>
    <col min="14595" max="14601" width="13.85546875" style="136" customWidth="1"/>
    <col min="14602" max="14602" width="9.5703125" style="136" bestFit="1" customWidth="1"/>
    <col min="14603" max="14848" width="9.140625" style="136"/>
    <col min="14849" max="14849" width="22.28515625" style="136" customWidth="1"/>
    <col min="14850" max="14850" width="15.42578125" style="136" customWidth="1"/>
    <col min="14851" max="14857" width="13.85546875" style="136" customWidth="1"/>
    <col min="14858" max="14858" width="9.5703125" style="136" bestFit="1" customWidth="1"/>
    <col min="14859" max="15104" width="9.140625" style="136"/>
    <col min="15105" max="15105" width="22.28515625" style="136" customWidth="1"/>
    <col min="15106" max="15106" width="15.42578125" style="136" customWidth="1"/>
    <col min="15107" max="15113" width="13.85546875" style="136" customWidth="1"/>
    <col min="15114" max="15114" width="9.5703125" style="136" bestFit="1" customWidth="1"/>
    <col min="15115" max="15360" width="9.140625" style="136"/>
    <col min="15361" max="15361" width="22.28515625" style="136" customWidth="1"/>
    <col min="15362" max="15362" width="15.42578125" style="136" customWidth="1"/>
    <col min="15363" max="15369" width="13.85546875" style="136" customWidth="1"/>
    <col min="15370" max="15370" width="9.5703125" style="136" bestFit="1" customWidth="1"/>
    <col min="15371" max="15616" width="9.140625" style="136"/>
    <col min="15617" max="15617" width="22.28515625" style="136" customWidth="1"/>
    <col min="15618" max="15618" width="15.42578125" style="136" customWidth="1"/>
    <col min="15619" max="15625" width="13.85546875" style="136" customWidth="1"/>
    <col min="15626" max="15626" width="9.5703125" style="136" bestFit="1" customWidth="1"/>
    <col min="15627" max="15872" width="9.140625" style="136"/>
    <col min="15873" max="15873" width="22.28515625" style="136" customWidth="1"/>
    <col min="15874" max="15874" width="15.42578125" style="136" customWidth="1"/>
    <col min="15875" max="15881" width="13.85546875" style="136" customWidth="1"/>
    <col min="15882" max="15882" width="9.5703125" style="136" bestFit="1" customWidth="1"/>
    <col min="15883" max="16128" width="9.140625" style="136"/>
    <col min="16129" max="16129" width="22.28515625" style="136" customWidth="1"/>
    <col min="16130" max="16130" width="15.42578125" style="136" customWidth="1"/>
    <col min="16131" max="16137" width="13.85546875" style="136" customWidth="1"/>
    <col min="16138" max="16138" width="9.5703125" style="136" bestFit="1" customWidth="1"/>
    <col min="16139" max="16384" width="9.140625" style="136"/>
  </cols>
  <sheetData>
    <row r="1" spans="1:13" ht="22.5" customHeight="1">
      <c r="A1" s="424" t="s">
        <v>85</v>
      </c>
      <c r="B1" s="424"/>
      <c r="C1" s="424"/>
      <c r="D1" s="424"/>
      <c r="E1" s="424"/>
      <c r="F1" s="424"/>
      <c r="G1" s="424"/>
      <c r="H1" s="424"/>
      <c r="I1" s="424"/>
    </row>
    <row r="2" spans="1:13" s="137" customFormat="1" ht="11.25">
      <c r="A2" s="52"/>
      <c r="B2" s="53"/>
      <c r="C2" s="53"/>
      <c r="D2" s="53"/>
      <c r="E2" s="53"/>
      <c r="F2" s="53"/>
      <c r="G2" s="53"/>
      <c r="H2" s="53"/>
      <c r="I2" s="54" t="s">
        <v>86</v>
      </c>
    </row>
    <row r="3" spans="1:13" ht="12.75" customHeight="1">
      <c r="A3" s="425"/>
      <c r="B3" s="426" t="s">
        <v>87</v>
      </c>
      <c r="C3" s="427" t="s">
        <v>59</v>
      </c>
      <c r="D3" s="428"/>
      <c r="E3" s="428"/>
      <c r="F3" s="428"/>
      <c r="G3" s="428"/>
      <c r="H3" s="428"/>
      <c r="I3" s="428"/>
    </row>
    <row r="4" spans="1:13" ht="26.25" customHeight="1">
      <c r="A4" s="425"/>
      <c r="B4" s="426"/>
      <c r="C4" s="278" t="s">
        <v>88</v>
      </c>
      <c r="D4" s="278" t="s">
        <v>89</v>
      </c>
      <c r="E4" s="278" t="s">
        <v>90</v>
      </c>
      <c r="F4" s="278" t="s">
        <v>91</v>
      </c>
      <c r="G4" s="278" t="s">
        <v>92</v>
      </c>
      <c r="H4" s="279" t="s">
        <v>93</v>
      </c>
      <c r="I4" s="279" t="s">
        <v>94</v>
      </c>
    </row>
    <row r="5" spans="1:13" s="57" customFormat="1" ht="12.75" customHeight="1">
      <c r="A5" s="44" t="s">
        <v>64</v>
      </c>
      <c r="B5" s="120">
        <f>SUM(C5:I5)</f>
        <v>2048649.9100000001</v>
      </c>
      <c r="C5" s="120">
        <f>SUM(C6:C25)</f>
        <v>838961.66</v>
      </c>
      <c r="D5" s="120">
        <f t="shared" ref="D5:I5" si="0">SUM(D6:D25)</f>
        <v>275158.19</v>
      </c>
      <c r="E5" s="120">
        <f t="shared" si="0"/>
        <v>30846.120000000003</v>
      </c>
      <c r="F5" s="120">
        <f t="shared" si="0"/>
        <v>75062.44</v>
      </c>
      <c r="G5" s="120">
        <f t="shared" si="0"/>
        <v>342970.98000000004</v>
      </c>
      <c r="H5" s="120">
        <f t="shared" si="0"/>
        <v>18928.630000000005</v>
      </c>
      <c r="I5" s="120">
        <f t="shared" si="0"/>
        <v>466721.89</v>
      </c>
      <c r="J5" s="56"/>
      <c r="K5" s="120"/>
    </row>
    <row r="6" spans="1:13" s="57" customFormat="1" ht="12.75" customHeight="1">
      <c r="A6" s="137" t="s">
        <v>65</v>
      </c>
      <c r="B6" s="120">
        <f t="shared" ref="B6:B25" si="1">SUM(C6:I6)</f>
        <v>159972.51999999999</v>
      </c>
      <c r="C6" s="245">
        <v>60762.59</v>
      </c>
      <c r="D6" s="245">
        <v>22779.11</v>
      </c>
      <c r="E6" s="245">
        <v>2096.9699999999998</v>
      </c>
      <c r="F6" s="245">
        <v>819.4</v>
      </c>
      <c r="G6" s="245">
        <v>49295.03</v>
      </c>
      <c r="H6" s="245">
        <v>12.42</v>
      </c>
      <c r="I6" s="245">
        <v>24207</v>
      </c>
      <c r="J6" s="56"/>
      <c r="K6" s="368"/>
    </row>
    <row r="7" spans="1:13" ht="12.75" customHeight="1">
      <c r="A7" s="142" t="s">
        <v>66</v>
      </c>
      <c r="B7" s="120">
        <f t="shared" si="1"/>
        <v>210194.57</v>
      </c>
      <c r="C7" s="245">
        <v>41994.07</v>
      </c>
      <c r="D7" s="245">
        <v>8452.23</v>
      </c>
      <c r="E7" s="245">
        <v>378.94</v>
      </c>
      <c r="F7" s="245">
        <v>5787.98</v>
      </c>
      <c r="G7" s="245">
        <v>16331.01</v>
      </c>
      <c r="H7" s="245" t="s">
        <v>147</v>
      </c>
      <c r="I7" s="245">
        <v>137250.34</v>
      </c>
      <c r="J7" s="56"/>
      <c r="K7" s="368"/>
    </row>
    <row r="8" spans="1:13" ht="12.75" customHeight="1">
      <c r="A8" s="142" t="s">
        <v>67</v>
      </c>
      <c r="B8" s="120">
        <f t="shared" si="1"/>
        <v>117271.73000000001</v>
      </c>
      <c r="C8" s="245">
        <v>65772</v>
      </c>
      <c r="D8" s="245">
        <v>20208.060000000001</v>
      </c>
      <c r="E8" s="245">
        <v>2119.6</v>
      </c>
      <c r="F8" s="245">
        <v>716.3</v>
      </c>
      <c r="G8" s="245">
        <v>25804.1</v>
      </c>
      <c r="H8" s="245">
        <v>1848.07</v>
      </c>
      <c r="I8" s="245">
        <v>803.6</v>
      </c>
      <c r="J8" s="56"/>
      <c r="K8" s="368"/>
    </row>
    <row r="9" spans="1:13" ht="12.75" customHeight="1">
      <c r="A9" s="142" t="s">
        <v>68</v>
      </c>
      <c r="B9" s="120">
        <f t="shared" si="1"/>
        <v>282861.91000000003</v>
      </c>
      <c r="C9" s="245">
        <v>91161.13</v>
      </c>
      <c r="D9" s="245">
        <v>29942.11</v>
      </c>
      <c r="E9" s="245">
        <v>952</v>
      </c>
      <c r="F9" s="245">
        <v>2079.3000000000002</v>
      </c>
      <c r="G9" s="245">
        <v>24610.959999999999</v>
      </c>
      <c r="H9" s="245">
        <v>260.60000000000002</v>
      </c>
      <c r="I9" s="245">
        <v>133855.81</v>
      </c>
      <c r="J9" s="56"/>
      <c r="K9" s="368"/>
    </row>
    <row r="10" spans="1:13" ht="12.75" customHeight="1">
      <c r="A10" s="142" t="s">
        <v>69</v>
      </c>
      <c r="B10" s="120">
        <f t="shared" si="1"/>
        <v>55013.67</v>
      </c>
      <c r="C10" s="245">
        <v>23061.1</v>
      </c>
      <c r="D10" s="245">
        <v>10601.69</v>
      </c>
      <c r="E10" s="245">
        <v>2465.14</v>
      </c>
      <c r="F10" s="245" t="s">
        <v>147</v>
      </c>
      <c r="G10" s="245">
        <v>12433.26</v>
      </c>
      <c r="H10" s="245">
        <v>6452.48</v>
      </c>
      <c r="I10" s="245" t="s">
        <v>147</v>
      </c>
      <c r="J10" s="56"/>
      <c r="K10" s="368"/>
    </row>
    <row r="11" spans="1:13" ht="12.75" customHeight="1">
      <c r="A11" s="142" t="s">
        <v>70</v>
      </c>
      <c r="B11" s="120">
        <f t="shared" si="1"/>
        <v>106184.46000000002</v>
      </c>
      <c r="C11" s="245">
        <v>59126.67</v>
      </c>
      <c r="D11" s="245">
        <v>16344.66</v>
      </c>
      <c r="E11" s="245">
        <v>2914.1</v>
      </c>
      <c r="F11" s="245">
        <v>2091</v>
      </c>
      <c r="G11" s="245">
        <v>14410.71</v>
      </c>
      <c r="H11" s="245">
        <v>171.27</v>
      </c>
      <c r="I11" s="245">
        <v>11126.05</v>
      </c>
      <c r="J11" s="56"/>
      <c r="K11" s="368"/>
      <c r="M11" s="58"/>
    </row>
    <row r="12" spans="1:13" ht="12.75" customHeight="1">
      <c r="A12" s="142" t="s">
        <v>71</v>
      </c>
      <c r="B12" s="120">
        <f t="shared" si="1"/>
        <v>133322.76999999999</v>
      </c>
      <c r="C12" s="245">
        <v>58595.32</v>
      </c>
      <c r="D12" s="245">
        <v>32331.78</v>
      </c>
      <c r="E12" s="245">
        <v>2570.1999999999998</v>
      </c>
      <c r="F12" s="245">
        <v>402.9</v>
      </c>
      <c r="G12" s="245">
        <v>17646.37</v>
      </c>
      <c r="H12" s="245">
        <v>456.14</v>
      </c>
      <c r="I12" s="245">
        <v>21320.06</v>
      </c>
      <c r="J12" s="56"/>
      <c r="K12" s="368"/>
    </row>
    <row r="13" spans="1:13" ht="12.75" customHeight="1">
      <c r="A13" s="142" t="s">
        <v>72</v>
      </c>
      <c r="B13" s="120">
        <f t="shared" si="1"/>
        <v>115240.33999999998</v>
      </c>
      <c r="C13" s="245">
        <v>65235.02</v>
      </c>
      <c r="D13" s="245">
        <v>24498.5</v>
      </c>
      <c r="E13" s="245">
        <v>3865.14</v>
      </c>
      <c r="F13" s="245">
        <v>3048.87</v>
      </c>
      <c r="G13" s="245">
        <v>17243.71</v>
      </c>
      <c r="H13" s="245">
        <v>39.700000000000003</v>
      </c>
      <c r="I13" s="245">
        <v>1309.4000000000001</v>
      </c>
      <c r="J13" s="56"/>
      <c r="K13" s="368"/>
    </row>
    <row r="14" spans="1:13" ht="12.75" customHeight="1">
      <c r="A14" s="142" t="s">
        <v>73</v>
      </c>
      <c r="B14" s="120">
        <f t="shared" si="1"/>
        <v>105308.80999999998</v>
      </c>
      <c r="C14" s="245">
        <v>43033.32</v>
      </c>
      <c r="D14" s="245">
        <v>10520.35</v>
      </c>
      <c r="E14" s="245">
        <v>3000.87</v>
      </c>
      <c r="F14" s="245">
        <v>10301.36</v>
      </c>
      <c r="G14" s="245">
        <v>26378.21</v>
      </c>
      <c r="H14" s="245">
        <v>44.7</v>
      </c>
      <c r="I14" s="245">
        <v>12030</v>
      </c>
      <c r="J14" s="56"/>
      <c r="K14" s="368"/>
    </row>
    <row r="15" spans="1:13" ht="12.75" customHeight="1">
      <c r="A15" s="142" t="s">
        <v>74</v>
      </c>
      <c r="B15" s="120">
        <f t="shared" si="1"/>
        <v>62968.58</v>
      </c>
      <c r="C15" s="245">
        <v>33849.129999999997</v>
      </c>
      <c r="D15" s="245">
        <v>3718.92</v>
      </c>
      <c r="E15" s="245">
        <v>178.43</v>
      </c>
      <c r="F15" s="245">
        <v>4322.6499999999996</v>
      </c>
      <c r="G15" s="245">
        <v>6167.47</v>
      </c>
      <c r="H15" s="245" t="s">
        <v>147</v>
      </c>
      <c r="I15" s="245">
        <v>14731.98</v>
      </c>
      <c r="J15" s="56"/>
      <c r="K15" s="368"/>
    </row>
    <row r="16" spans="1:13" ht="12.75" customHeight="1">
      <c r="A16" s="142" t="s">
        <v>75</v>
      </c>
      <c r="B16" s="120">
        <f t="shared" si="1"/>
        <v>41757.43</v>
      </c>
      <c r="C16" s="245">
        <v>19774.060000000001</v>
      </c>
      <c r="D16" s="245">
        <v>3919.39</v>
      </c>
      <c r="E16" s="245">
        <v>1622.52</v>
      </c>
      <c r="F16" s="245">
        <v>135.19999999999999</v>
      </c>
      <c r="G16" s="245">
        <v>11621</v>
      </c>
      <c r="H16" s="245">
        <v>4580.08</v>
      </c>
      <c r="I16" s="245">
        <v>105.18</v>
      </c>
      <c r="J16" s="56"/>
      <c r="K16" s="368"/>
    </row>
    <row r="17" spans="1:12" ht="12.75" customHeight="1">
      <c r="A17" s="142" t="s">
        <v>76</v>
      </c>
      <c r="B17" s="120">
        <f t="shared" si="1"/>
        <v>21499.72</v>
      </c>
      <c r="C17" s="245">
        <v>2265.46</v>
      </c>
      <c r="D17" s="245">
        <v>1786.83</v>
      </c>
      <c r="E17" s="245">
        <v>695.29</v>
      </c>
      <c r="F17" s="245" t="s">
        <v>147</v>
      </c>
      <c r="G17" s="245">
        <v>3159.48</v>
      </c>
      <c r="H17" s="245">
        <v>3458.09</v>
      </c>
      <c r="I17" s="245">
        <v>10134.57</v>
      </c>
      <c r="J17" s="56"/>
      <c r="K17" s="368"/>
    </row>
    <row r="18" spans="1:12" ht="12.75" customHeight="1">
      <c r="A18" s="142" t="s">
        <v>77</v>
      </c>
      <c r="B18" s="120">
        <f t="shared" si="1"/>
        <v>109989.27999999998</v>
      </c>
      <c r="C18" s="193">
        <v>44683.16</v>
      </c>
      <c r="D18" s="193">
        <v>8711.7000000000007</v>
      </c>
      <c r="E18" s="193">
        <v>1133.24</v>
      </c>
      <c r="F18" s="193">
        <v>19007.3</v>
      </c>
      <c r="G18" s="193">
        <v>28486.93</v>
      </c>
      <c r="H18" s="193" t="s">
        <v>147</v>
      </c>
      <c r="I18" s="193">
        <v>7966.95</v>
      </c>
      <c r="J18" s="56"/>
      <c r="K18" s="369"/>
      <c r="L18" s="58"/>
    </row>
    <row r="19" spans="1:12" ht="12.75" customHeight="1">
      <c r="A19" s="142" t="s">
        <v>78</v>
      </c>
      <c r="B19" s="120">
        <f t="shared" si="1"/>
        <v>82135.11</v>
      </c>
      <c r="C19" s="245">
        <v>31544.09</v>
      </c>
      <c r="D19" s="245">
        <v>5969.62</v>
      </c>
      <c r="E19" s="245">
        <v>137.78</v>
      </c>
      <c r="F19" s="245">
        <v>21913.55</v>
      </c>
      <c r="G19" s="245">
        <v>14672.97</v>
      </c>
      <c r="H19" s="245" t="s">
        <v>147</v>
      </c>
      <c r="I19" s="245">
        <v>7897.1</v>
      </c>
      <c r="J19" s="56"/>
      <c r="K19" s="368"/>
    </row>
    <row r="20" spans="1:12" ht="12.75" customHeight="1">
      <c r="A20" s="142" t="s">
        <v>79</v>
      </c>
      <c r="B20" s="120">
        <f t="shared" si="1"/>
        <v>244787.48999999996</v>
      </c>
      <c r="C20" s="193">
        <v>135003.63</v>
      </c>
      <c r="D20" s="245">
        <v>57356.89</v>
      </c>
      <c r="E20" s="245">
        <v>2466.36</v>
      </c>
      <c r="F20" s="245">
        <v>11.8</v>
      </c>
      <c r="G20" s="245">
        <v>38626.71</v>
      </c>
      <c r="H20" s="245">
        <v>1599.08</v>
      </c>
      <c r="I20" s="245">
        <v>9723.02</v>
      </c>
      <c r="J20" s="56"/>
      <c r="K20" s="368"/>
    </row>
    <row r="21" spans="1:12" ht="12.75" customHeight="1">
      <c r="A21" s="137" t="s">
        <v>80</v>
      </c>
      <c r="B21" s="120">
        <f t="shared" si="1"/>
        <v>27531.83</v>
      </c>
      <c r="C21" s="245">
        <v>6984.73</v>
      </c>
      <c r="D21" s="245">
        <v>4767.3999999999996</v>
      </c>
      <c r="E21" s="245">
        <v>1169.8</v>
      </c>
      <c r="F21" s="245">
        <v>15.8</v>
      </c>
      <c r="G21" s="245">
        <v>14552.7</v>
      </c>
      <c r="H21" s="245" t="s">
        <v>147</v>
      </c>
      <c r="I21" s="245">
        <v>41.4</v>
      </c>
      <c r="J21" s="56"/>
      <c r="K21" s="368"/>
    </row>
    <row r="22" spans="1:12" ht="12.75" customHeight="1">
      <c r="A22" s="142" t="s">
        <v>81</v>
      </c>
      <c r="B22" s="120">
        <f t="shared" si="1"/>
        <v>164707.85999999999</v>
      </c>
      <c r="C22" s="245">
        <v>50251.75</v>
      </c>
      <c r="D22" s="245">
        <v>12266.63</v>
      </c>
      <c r="E22" s="245">
        <v>3068.34</v>
      </c>
      <c r="F22" s="245">
        <v>4387.9399999999996</v>
      </c>
      <c r="G22" s="245">
        <v>20865.62</v>
      </c>
      <c r="H22" s="245">
        <v>6</v>
      </c>
      <c r="I22" s="245">
        <v>73861.58</v>
      </c>
      <c r="J22" s="56"/>
      <c r="K22" s="368"/>
    </row>
    <row r="23" spans="1:12" ht="12.75" customHeight="1">
      <c r="A23" s="142" t="s">
        <v>82</v>
      </c>
      <c r="B23" s="120">
        <f t="shared" si="1"/>
        <v>76.33</v>
      </c>
      <c r="C23" s="245">
        <v>26</v>
      </c>
      <c r="D23" s="245">
        <v>14.03</v>
      </c>
      <c r="E23" s="245">
        <v>2.2000000000000002</v>
      </c>
      <c r="F23" s="245" t="s">
        <v>147</v>
      </c>
      <c r="G23" s="245">
        <v>34</v>
      </c>
      <c r="H23" s="245" t="s">
        <v>147</v>
      </c>
      <c r="I23" s="245">
        <v>0.1</v>
      </c>
      <c r="J23" s="56"/>
      <c r="K23" s="368"/>
    </row>
    <row r="24" spans="1:12" ht="12.75" customHeight="1">
      <c r="A24" s="142" t="s">
        <v>83</v>
      </c>
      <c r="B24" s="239">
        <f t="shared" si="1"/>
        <v>144.28999999999996</v>
      </c>
      <c r="C24" s="245">
        <v>115.8</v>
      </c>
      <c r="D24" s="245">
        <v>8.6</v>
      </c>
      <c r="E24" s="245">
        <v>4.5</v>
      </c>
      <c r="F24" s="245">
        <v>6.39</v>
      </c>
      <c r="G24" s="245">
        <v>7.4</v>
      </c>
      <c r="H24" s="245" t="s">
        <v>147</v>
      </c>
      <c r="I24" s="245">
        <v>1.6</v>
      </c>
      <c r="J24" s="56"/>
      <c r="K24" s="368"/>
    </row>
    <row r="25" spans="1:12" ht="12.75" customHeight="1">
      <c r="A25" s="143" t="s">
        <v>84</v>
      </c>
      <c r="B25" s="240">
        <f t="shared" si="1"/>
        <v>7681.2099999999991</v>
      </c>
      <c r="C25" s="246">
        <v>5722.63</v>
      </c>
      <c r="D25" s="246">
        <v>959.69</v>
      </c>
      <c r="E25" s="246">
        <v>4.7</v>
      </c>
      <c r="F25" s="246">
        <v>14.7</v>
      </c>
      <c r="G25" s="246">
        <v>623.34</v>
      </c>
      <c r="H25" s="246" t="s">
        <v>147</v>
      </c>
      <c r="I25" s="246">
        <v>356.15</v>
      </c>
      <c r="J25" s="56"/>
      <c r="K25" s="332"/>
    </row>
    <row r="26" spans="1:12">
      <c r="B26" s="58"/>
      <c r="K26" s="131"/>
    </row>
    <row r="27" spans="1:12">
      <c r="A27" s="132"/>
      <c r="C27" s="58"/>
      <c r="K27" s="131"/>
    </row>
    <row r="28" spans="1:12">
      <c r="A28" s="241"/>
      <c r="B28" s="120"/>
      <c r="C28" s="247"/>
      <c r="G28" s="247"/>
      <c r="K28" s="131"/>
    </row>
    <row r="29" spans="1:12">
      <c r="K29" s="131"/>
    </row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3"/>
  <sheetViews>
    <sheetView workbookViewId="0">
      <selection sqref="A1:P1"/>
    </sheetView>
  </sheetViews>
  <sheetFormatPr defaultRowHeight="12.75"/>
  <cols>
    <col min="1" max="1" width="19.5703125" style="248" bestFit="1" customWidth="1"/>
    <col min="2" max="2" width="11.85546875" style="248" customWidth="1"/>
    <col min="3" max="3" width="10" style="248" customWidth="1"/>
    <col min="4" max="6" width="9.85546875" style="248" customWidth="1"/>
    <col min="7" max="7" width="9.5703125" style="248" customWidth="1"/>
    <col min="8" max="9" width="9.85546875" style="248" customWidth="1"/>
    <col min="10" max="10" width="10.5703125" style="248" customWidth="1"/>
    <col min="11" max="11" width="9.5703125" style="248" customWidth="1"/>
    <col min="12" max="12" width="9" style="248" customWidth="1"/>
    <col min="13" max="13" width="10.28515625" style="248" customWidth="1"/>
    <col min="14" max="14" width="9.7109375" style="248" customWidth="1"/>
    <col min="15" max="15" width="10.85546875" style="248" customWidth="1"/>
    <col min="16" max="16" width="11" style="248" customWidth="1"/>
    <col min="17" max="232" width="9.140625" style="248"/>
    <col min="233" max="233" width="21.7109375" style="248" customWidth="1"/>
    <col min="234" max="234" width="11.85546875" style="248" customWidth="1"/>
    <col min="235" max="235" width="10" style="248" customWidth="1"/>
    <col min="236" max="236" width="8.7109375" style="248" customWidth="1"/>
    <col min="237" max="238" width="9.85546875" style="248" customWidth="1"/>
    <col min="239" max="239" width="8.42578125" style="248" customWidth="1"/>
    <col min="240" max="241" width="9.85546875" style="248" customWidth="1"/>
    <col min="242" max="242" width="8.7109375" style="248" customWidth="1"/>
    <col min="243" max="243" width="9.5703125" style="248" customWidth="1"/>
    <col min="244" max="245" width="9" style="248" customWidth="1"/>
    <col min="246" max="246" width="5.5703125" style="248" customWidth="1"/>
    <col min="247" max="247" width="10.85546875" style="248" customWidth="1"/>
    <col min="248" max="488" width="9.140625" style="248"/>
    <col min="489" max="489" width="21.7109375" style="248" customWidth="1"/>
    <col min="490" max="490" width="11.85546875" style="248" customWidth="1"/>
    <col min="491" max="491" width="10" style="248" customWidth="1"/>
    <col min="492" max="492" width="8.7109375" style="248" customWidth="1"/>
    <col min="493" max="494" width="9.85546875" style="248" customWidth="1"/>
    <col min="495" max="495" width="8.42578125" style="248" customWidth="1"/>
    <col min="496" max="497" width="9.85546875" style="248" customWidth="1"/>
    <col min="498" max="498" width="8.7109375" style="248" customWidth="1"/>
    <col min="499" max="499" width="9.5703125" style="248" customWidth="1"/>
    <col min="500" max="501" width="9" style="248" customWidth="1"/>
    <col min="502" max="502" width="5.5703125" style="248" customWidth="1"/>
    <col min="503" max="503" width="10.85546875" style="248" customWidth="1"/>
    <col min="504" max="744" width="9.140625" style="248"/>
    <col min="745" max="745" width="21.7109375" style="248" customWidth="1"/>
    <col min="746" max="746" width="11.85546875" style="248" customWidth="1"/>
    <col min="747" max="747" width="10" style="248" customWidth="1"/>
    <col min="748" max="748" width="8.7109375" style="248" customWidth="1"/>
    <col min="749" max="750" width="9.85546875" style="248" customWidth="1"/>
    <col min="751" max="751" width="8.42578125" style="248" customWidth="1"/>
    <col min="752" max="753" width="9.85546875" style="248" customWidth="1"/>
    <col min="754" max="754" width="8.7109375" style="248" customWidth="1"/>
    <col min="755" max="755" width="9.5703125" style="248" customWidth="1"/>
    <col min="756" max="757" width="9" style="248" customWidth="1"/>
    <col min="758" max="758" width="5.5703125" style="248" customWidth="1"/>
    <col min="759" max="759" width="10.85546875" style="248" customWidth="1"/>
    <col min="760" max="1000" width="9.140625" style="248"/>
    <col min="1001" max="1001" width="21.7109375" style="248" customWidth="1"/>
    <col min="1002" max="1002" width="11.85546875" style="248" customWidth="1"/>
    <col min="1003" max="1003" width="10" style="248" customWidth="1"/>
    <col min="1004" max="1004" width="8.7109375" style="248" customWidth="1"/>
    <col min="1005" max="1006" width="9.85546875" style="248" customWidth="1"/>
    <col min="1007" max="1007" width="8.42578125" style="248" customWidth="1"/>
    <col min="1008" max="1009" width="9.85546875" style="248" customWidth="1"/>
    <col min="1010" max="1010" width="8.7109375" style="248" customWidth="1"/>
    <col min="1011" max="1011" width="9.5703125" style="248" customWidth="1"/>
    <col min="1012" max="1013" width="9" style="248" customWidth="1"/>
    <col min="1014" max="1014" width="5.5703125" style="248" customWidth="1"/>
    <col min="1015" max="1015" width="10.85546875" style="248" customWidth="1"/>
    <col min="1016" max="1256" width="9.140625" style="248"/>
    <col min="1257" max="1257" width="21.7109375" style="248" customWidth="1"/>
    <col min="1258" max="1258" width="11.85546875" style="248" customWidth="1"/>
    <col min="1259" max="1259" width="10" style="248" customWidth="1"/>
    <col min="1260" max="1260" width="8.7109375" style="248" customWidth="1"/>
    <col min="1261" max="1262" width="9.85546875" style="248" customWidth="1"/>
    <col min="1263" max="1263" width="8.42578125" style="248" customWidth="1"/>
    <col min="1264" max="1265" width="9.85546875" style="248" customWidth="1"/>
    <col min="1266" max="1266" width="8.7109375" style="248" customWidth="1"/>
    <col min="1267" max="1267" width="9.5703125" style="248" customWidth="1"/>
    <col min="1268" max="1269" width="9" style="248" customWidth="1"/>
    <col min="1270" max="1270" width="5.5703125" style="248" customWidth="1"/>
    <col min="1271" max="1271" width="10.85546875" style="248" customWidth="1"/>
    <col min="1272" max="1512" width="9.140625" style="248"/>
    <col min="1513" max="1513" width="21.7109375" style="248" customWidth="1"/>
    <col min="1514" max="1514" width="11.85546875" style="248" customWidth="1"/>
    <col min="1515" max="1515" width="10" style="248" customWidth="1"/>
    <col min="1516" max="1516" width="8.7109375" style="248" customWidth="1"/>
    <col min="1517" max="1518" width="9.85546875" style="248" customWidth="1"/>
    <col min="1519" max="1519" width="8.42578125" style="248" customWidth="1"/>
    <col min="1520" max="1521" width="9.85546875" style="248" customWidth="1"/>
    <col min="1522" max="1522" width="8.7109375" style="248" customWidth="1"/>
    <col min="1523" max="1523" width="9.5703125" style="248" customWidth="1"/>
    <col min="1524" max="1525" width="9" style="248" customWidth="1"/>
    <col min="1526" max="1526" width="5.5703125" style="248" customWidth="1"/>
    <col min="1527" max="1527" width="10.85546875" style="248" customWidth="1"/>
    <col min="1528" max="1768" width="9.140625" style="248"/>
    <col min="1769" max="1769" width="21.7109375" style="248" customWidth="1"/>
    <col min="1770" max="1770" width="11.85546875" style="248" customWidth="1"/>
    <col min="1771" max="1771" width="10" style="248" customWidth="1"/>
    <col min="1772" max="1772" width="8.7109375" style="248" customWidth="1"/>
    <col min="1773" max="1774" width="9.85546875" style="248" customWidth="1"/>
    <col min="1775" max="1775" width="8.42578125" style="248" customWidth="1"/>
    <col min="1776" max="1777" width="9.85546875" style="248" customWidth="1"/>
    <col min="1778" max="1778" width="8.7109375" style="248" customWidth="1"/>
    <col min="1779" max="1779" width="9.5703125" style="248" customWidth="1"/>
    <col min="1780" max="1781" width="9" style="248" customWidth="1"/>
    <col min="1782" max="1782" width="5.5703125" style="248" customWidth="1"/>
    <col min="1783" max="1783" width="10.85546875" style="248" customWidth="1"/>
    <col min="1784" max="2024" width="9.140625" style="248"/>
    <col min="2025" max="2025" width="21.7109375" style="248" customWidth="1"/>
    <col min="2026" max="2026" width="11.85546875" style="248" customWidth="1"/>
    <col min="2027" max="2027" width="10" style="248" customWidth="1"/>
    <col min="2028" max="2028" width="8.7109375" style="248" customWidth="1"/>
    <col min="2029" max="2030" width="9.85546875" style="248" customWidth="1"/>
    <col min="2031" max="2031" width="8.42578125" style="248" customWidth="1"/>
    <col min="2032" max="2033" width="9.85546875" style="248" customWidth="1"/>
    <col min="2034" max="2034" width="8.7109375" style="248" customWidth="1"/>
    <col min="2035" max="2035" width="9.5703125" style="248" customWidth="1"/>
    <col min="2036" max="2037" width="9" style="248" customWidth="1"/>
    <col min="2038" max="2038" width="5.5703125" style="248" customWidth="1"/>
    <col min="2039" max="2039" width="10.85546875" style="248" customWidth="1"/>
    <col min="2040" max="2280" width="9.140625" style="248"/>
    <col min="2281" max="2281" width="21.7109375" style="248" customWidth="1"/>
    <col min="2282" max="2282" width="11.85546875" style="248" customWidth="1"/>
    <col min="2283" max="2283" width="10" style="248" customWidth="1"/>
    <col min="2284" max="2284" width="8.7109375" style="248" customWidth="1"/>
    <col min="2285" max="2286" width="9.85546875" style="248" customWidth="1"/>
    <col min="2287" max="2287" width="8.42578125" style="248" customWidth="1"/>
    <col min="2288" max="2289" width="9.85546875" style="248" customWidth="1"/>
    <col min="2290" max="2290" width="8.7109375" style="248" customWidth="1"/>
    <col min="2291" max="2291" width="9.5703125" style="248" customWidth="1"/>
    <col min="2292" max="2293" width="9" style="248" customWidth="1"/>
    <col min="2294" max="2294" width="5.5703125" style="248" customWidth="1"/>
    <col min="2295" max="2295" width="10.85546875" style="248" customWidth="1"/>
    <col min="2296" max="2536" width="9.140625" style="248"/>
    <col min="2537" max="2537" width="21.7109375" style="248" customWidth="1"/>
    <col min="2538" max="2538" width="11.85546875" style="248" customWidth="1"/>
    <col min="2539" max="2539" width="10" style="248" customWidth="1"/>
    <col min="2540" max="2540" width="8.7109375" style="248" customWidth="1"/>
    <col min="2541" max="2542" width="9.85546875" style="248" customWidth="1"/>
    <col min="2543" max="2543" width="8.42578125" style="248" customWidth="1"/>
    <col min="2544" max="2545" width="9.85546875" style="248" customWidth="1"/>
    <col min="2546" max="2546" width="8.7109375" style="248" customWidth="1"/>
    <col min="2547" max="2547" width="9.5703125" style="248" customWidth="1"/>
    <col min="2548" max="2549" width="9" style="248" customWidth="1"/>
    <col min="2550" max="2550" width="5.5703125" style="248" customWidth="1"/>
    <col min="2551" max="2551" width="10.85546875" style="248" customWidth="1"/>
    <col min="2552" max="2792" width="9.140625" style="248"/>
    <col min="2793" max="2793" width="21.7109375" style="248" customWidth="1"/>
    <col min="2794" max="2794" width="11.85546875" style="248" customWidth="1"/>
    <col min="2795" max="2795" width="10" style="248" customWidth="1"/>
    <col min="2796" max="2796" width="8.7109375" style="248" customWidth="1"/>
    <col min="2797" max="2798" width="9.85546875" style="248" customWidth="1"/>
    <col min="2799" max="2799" width="8.42578125" style="248" customWidth="1"/>
    <col min="2800" max="2801" width="9.85546875" style="248" customWidth="1"/>
    <col min="2802" max="2802" width="8.7109375" style="248" customWidth="1"/>
    <col min="2803" max="2803" width="9.5703125" style="248" customWidth="1"/>
    <col min="2804" max="2805" width="9" style="248" customWidth="1"/>
    <col min="2806" max="2806" width="5.5703125" style="248" customWidth="1"/>
    <col min="2807" max="2807" width="10.85546875" style="248" customWidth="1"/>
    <col min="2808" max="3048" width="9.140625" style="248"/>
    <col min="3049" max="3049" width="21.7109375" style="248" customWidth="1"/>
    <col min="3050" max="3050" width="11.85546875" style="248" customWidth="1"/>
    <col min="3051" max="3051" width="10" style="248" customWidth="1"/>
    <col min="3052" max="3052" width="8.7109375" style="248" customWidth="1"/>
    <col min="3053" max="3054" width="9.85546875" style="248" customWidth="1"/>
    <col min="3055" max="3055" width="8.42578125" style="248" customWidth="1"/>
    <col min="3056" max="3057" width="9.85546875" style="248" customWidth="1"/>
    <col min="3058" max="3058" width="8.7109375" style="248" customWidth="1"/>
    <col min="3059" max="3059" width="9.5703125" style="248" customWidth="1"/>
    <col min="3060" max="3061" width="9" style="248" customWidth="1"/>
    <col min="3062" max="3062" width="5.5703125" style="248" customWidth="1"/>
    <col min="3063" max="3063" width="10.85546875" style="248" customWidth="1"/>
    <col min="3064" max="3304" width="9.140625" style="248"/>
    <col min="3305" max="3305" width="21.7109375" style="248" customWidth="1"/>
    <col min="3306" max="3306" width="11.85546875" style="248" customWidth="1"/>
    <col min="3307" max="3307" width="10" style="248" customWidth="1"/>
    <col min="3308" max="3308" width="8.7109375" style="248" customWidth="1"/>
    <col min="3309" max="3310" width="9.85546875" style="248" customWidth="1"/>
    <col min="3311" max="3311" width="8.42578125" style="248" customWidth="1"/>
    <col min="3312" max="3313" width="9.85546875" style="248" customWidth="1"/>
    <col min="3314" max="3314" width="8.7109375" style="248" customWidth="1"/>
    <col min="3315" max="3315" width="9.5703125" style="248" customWidth="1"/>
    <col min="3316" max="3317" width="9" style="248" customWidth="1"/>
    <col min="3318" max="3318" width="5.5703125" style="248" customWidth="1"/>
    <col min="3319" max="3319" width="10.85546875" style="248" customWidth="1"/>
    <col min="3320" max="3560" width="9.140625" style="248"/>
    <col min="3561" max="3561" width="21.7109375" style="248" customWidth="1"/>
    <col min="3562" max="3562" width="11.85546875" style="248" customWidth="1"/>
    <col min="3563" max="3563" width="10" style="248" customWidth="1"/>
    <col min="3564" max="3564" width="8.7109375" style="248" customWidth="1"/>
    <col min="3565" max="3566" width="9.85546875" style="248" customWidth="1"/>
    <col min="3567" max="3567" width="8.42578125" style="248" customWidth="1"/>
    <col min="3568" max="3569" width="9.85546875" style="248" customWidth="1"/>
    <col min="3570" max="3570" width="8.7109375" style="248" customWidth="1"/>
    <col min="3571" max="3571" width="9.5703125" style="248" customWidth="1"/>
    <col min="3572" max="3573" width="9" style="248" customWidth="1"/>
    <col min="3574" max="3574" width="5.5703125" style="248" customWidth="1"/>
    <col min="3575" max="3575" width="10.85546875" style="248" customWidth="1"/>
    <col min="3576" max="3816" width="9.140625" style="248"/>
    <col min="3817" max="3817" width="21.7109375" style="248" customWidth="1"/>
    <col min="3818" max="3818" width="11.85546875" style="248" customWidth="1"/>
    <col min="3819" max="3819" width="10" style="248" customWidth="1"/>
    <col min="3820" max="3820" width="8.7109375" style="248" customWidth="1"/>
    <col min="3821" max="3822" width="9.85546875" style="248" customWidth="1"/>
    <col min="3823" max="3823" width="8.42578125" style="248" customWidth="1"/>
    <col min="3824" max="3825" width="9.85546875" style="248" customWidth="1"/>
    <col min="3826" max="3826" width="8.7109375" style="248" customWidth="1"/>
    <col min="3827" max="3827" width="9.5703125" style="248" customWidth="1"/>
    <col min="3828" max="3829" width="9" style="248" customWidth="1"/>
    <col min="3830" max="3830" width="5.5703125" style="248" customWidth="1"/>
    <col min="3831" max="3831" width="10.85546875" style="248" customWidth="1"/>
    <col min="3832" max="4072" width="9.140625" style="248"/>
    <col min="4073" max="4073" width="21.7109375" style="248" customWidth="1"/>
    <col min="4074" max="4074" width="11.85546875" style="248" customWidth="1"/>
    <col min="4075" max="4075" width="10" style="248" customWidth="1"/>
    <col min="4076" max="4076" width="8.7109375" style="248" customWidth="1"/>
    <col min="4077" max="4078" width="9.85546875" style="248" customWidth="1"/>
    <col min="4079" max="4079" width="8.42578125" style="248" customWidth="1"/>
    <col min="4080" max="4081" width="9.85546875" style="248" customWidth="1"/>
    <col min="4082" max="4082" width="8.7109375" style="248" customWidth="1"/>
    <col min="4083" max="4083" width="9.5703125" style="248" customWidth="1"/>
    <col min="4084" max="4085" width="9" style="248" customWidth="1"/>
    <col min="4086" max="4086" width="5.5703125" style="248" customWidth="1"/>
    <col min="4087" max="4087" width="10.85546875" style="248" customWidth="1"/>
    <col min="4088" max="4328" width="9.140625" style="248"/>
    <col min="4329" max="4329" width="21.7109375" style="248" customWidth="1"/>
    <col min="4330" max="4330" width="11.85546875" style="248" customWidth="1"/>
    <col min="4331" max="4331" width="10" style="248" customWidth="1"/>
    <col min="4332" max="4332" width="8.7109375" style="248" customWidth="1"/>
    <col min="4333" max="4334" width="9.85546875" style="248" customWidth="1"/>
    <col min="4335" max="4335" width="8.42578125" style="248" customWidth="1"/>
    <col min="4336" max="4337" width="9.85546875" style="248" customWidth="1"/>
    <col min="4338" max="4338" width="8.7109375" style="248" customWidth="1"/>
    <col min="4339" max="4339" width="9.5703125" style="248" customWidth="1"/>
    <col min="4340" max="4341" width="9" style="248" customWidth="1"/>
    <col min="4342" max="4342" width="5.5703125" style="248" customWidth="1"/>
    <col min="4343" max="4343" width="10.85546875" style="248" customWidth="1"/>
    <col min="4344" max="4584" width="9.140625" style="248"/>
    <col min="4585" max="4585" width="21.7109375" style="248" customWidth="1"/>
    <col min="4586" max="4586" width="11.85546875" style="248" customWidth="1"/>
    <col min="4587" max="4587" width="10" style="248" customWidth="1"/>
    <col min="4588" max="4588" width="8.7109375" style="248" customWidth="1"/>
    <col min="4589" max="4590" width="9.85546875" style="248" customWidth="1"/>
    <col min="4591" max="4591" width="8.42578125" style="248" customWidth="1"/>
    <col min="4592" max="4593" width="9.85546875" style="248" customWidth="1"/>
    <col min="4594" max="4594" width="8.7109375" style="248" customWidth="1"/>
    <col min="4595" max="4595" width="9.5703125" style="248" customWidth="1"/>
    <col min="4596" max="4597" width="9" style="248" customWidth="1"/>
    <col min="4598" max="4598" width="5.5703125" style="248" customWidth="1"/>
    <col min="4599" max="4599" width="10.85546875" style="248" customWidth="1"/>
    <col min="4600" max="4840" width="9.140625" style="248"/>
    <col min="4841" max="4841" width="21.7109375" style="248" customWidth="1"/>
    <col min="4842" max="4842" width="11.85546875" style="248" customWidth="1"/>
    <col min="4843" max="4843" width="10" style="248" customWidth="1"/>
    <col min="4844" max="4844" width="8.7109375" style="248" customWidth="1"/>
    <col min="4845" max="4846" width="9.85546875" style="248" customWidth="1"/>
    <col min="4847" max="4847" width="8.42578125" style="248" customWidth="1"/>
    <col min="4848" max="4849" width="9.85546875" style="248" customWidth="1"/>
    <col min="4850" max="4850" width="8.7109375" style="248" customWidth="1"/>
    <col min="4851" max="4851" width="9.5703125" style="248" customWidth="1"/>
    <col min="4852" max="4853" width="9" style="248" customWidth="1"/>
    <col min="4854" max="4854" width="5.5703125" style="248" customWidth="1"/>
    <col min="4855" max="4855" width="10.85546875" style="248" customWidth="1"/>
    <col min="4856" max="5096" width="9.140625" style="248"/>
    <col min="5097" max="5097" width="21.7109375" style="248" customWidth="1"/>
    <col min="5098" max="5098" width="11.85546875" style="248" customWidth="1"/>
    <col min="5099" max="5099" width="10" style="248" customWidth="1"/>
    <col min="5100" max="5100" width="8.7109375" style="248" customWidth="1"/>
    <col min="5101" max="5102" width="9.85546875" style="248" customWidth="1"/>
    <col min="5103" max="5103" width="8.42578125" style="248" customWidth="1"/>
    <col min="5104" max="5105" width="9.85546875" style="248" customWidth="1"/>
    <col min="5106" max="5106" width="8.7109375" style="248" customWidth="1"/>
    <col min="5107" max="5107" width="9.5703125" style="248" customWidth="1"/>
    <col min="5108" max="5109" width="9" style="248" customWidth="1"/>
    <col min="5110" max="5110" width="5.5703125" style="248" customWidth="1"/>
    <col min="5111" max="5111" width="10.85546875" style="248" customWidth="1"/>
    <col min="5112" max="5352" width="9.140625" style="248"/>
    <col min="5353" max="5353" width="21.7109375" style="248" customWidth="1"/>
    <col min="5354" max="5354" width="11.85546875" style="248" customWidth="1"/>
    <col min="5355" max="5355" width="10" style="248" customWidth="1"/>
    <col min="5356" max="5356" width="8.7109375" style="248" customWidth="1"/>
    <col min="5357" max="5358" width="9.85546875" style="248" customWidth="1"/>
    <col min="5359" max="5359" width="8.42578125" style="248" customWidth="1"/>
    <col min="5360" max="5361" width="9.85546875" style="248" customWidth="1"/>
    <col min="5362" max="5362" width="8.7109375" style="248" customWidth="1"/>
    <col min="5363" max="5363" width="9.5703125" style="248" customWidth="1"/>
    <col min="5364" max="5365" width="9" style="248" customWidth="1"/>
    <col min="5366" max="5366" width="5.5703125" style="248" customWidth="1"/>
    <col min="5367" max="5367" width="10.85546875" style="248" customWidth="1"/>
    <col min="5368" max="5608" width="9.140625" style="248"/>
    <col min="5609" max="5609" width="21.7109375" style="248" customWidth="1"/>
    <col min="5610" max="5610" width="11.85546875" style="248" customWidth="1"/>
    <col min="5611" max="5611" width="10" style="248" customWidth="1"/>
    <col min="5612" max="5612" width="8.7109375" style="248" customWidth="1"/>
    <col min="5613" max="5614" width="9.85546875" style="248" customWidth="1"/>
    <col min="5615" max="5615" width="8.42578125" style="248" customWidth="1"/>
    <col min="5616" max="5617" width="9.85546875" style="248" customWidth="1"/>
    <col min="5618" max="5618" width="8.7109375" style="248" customWidth="1"/>
    <col min="5619" max="5619" width="9.5703125" style="248" customWidth="1"/>
    <col min="5620" max="5621" width="9" style="248" customWidth="1"/>
    <col min="5622" max="5622" width="5.5703125" style="248" customWidth="1"/>
    <col min="5623" max="5623" width="10.85546875" style="248" customWidth="1"/>
    <col min="5624" max="5864" width="9.140625" style="248"/>
    <col min="5865" max="5865" width="21.7109375" style="248" customWidth="1"/>
    <col min="5866" max="5866" width="11.85546875" style="248" customWidth="1"/>
    <col min="5867" max="5867" width="10" style="248" customWidth="1"/>
    <col min="5868" max="5868" width="8.7109375" style="248" customWidth="1"/>
    <col min="5869" max="5870" width="9.85546875" style="248" customWidth="1"/>
    <col min="5871" max="5871" width="8.42578125" style="248" customWidth="1"/>
    <col min="5872" max="5873" width="9.85546875" style="248" customWidth="1"/>
    <col min="5874" max="5874" width="8.7109375" style="248" customWidth="1"/>
    <col min="5875" max="5875" width="9.5703125" style="248" customWidth="1"/>
    <col min="5876" max="5877" width="9" style="248" customWidth="1"/>
    <col min="5878" max="5878" width="5.5703125" style="248" customWidth="1"/>
    <col min="5879" max="5879" width="10.85546875" style="248" customWidth="1"/>
    <col min="5880" max="6120" width="9.140625" style="248"/>
    <col min="6121" max="6121" width="21.7109375" style="248" customWidth="1"/>
    <col min="6122" max="6122" width="11.85546875" style="248" customWidth="1"/>
    <col min="6123" max="6123" width="10" style="248" customWidth="1"/>
    <col min="6124" max="6124" width="8.7109375" style="248" customWidth="1"/>
    <col min="6125" max="6126" width="9.85546875" style="248" customWidth="1"/>
    <col min="6127" max="6127" width="8.42578125" style="248" customWidth="1"/>
    <col min="6128" max="6129" width="9.85546875" style="248" customWidth="1"/>
    <col min="6130" max="6130" width="8.7109375" style="248" customWidth="1"/>
    <col min="6131" max="6131" width="9.5703125" style="248" customWidth="1"/>
    <col min="6132" max="6133" width="9" style="248" customWidth="1"/>
    <col min="6134" max="6134" width="5.5703125" style="248" customWidth="1"/>
    <col min="6135" max="6135" width="10.85546875" style="248" customWidth="1"/>
    <col min="6136" max="6376" width="9.140625" style="248"/>
    <col min="6377" max="6377" width="21.7109375" style="248" customWidth="1"/>
    <col min="6378" max="6378" width="11.85546875" style="248" customWidth="1"/>
    <col min="6379" max="6379" width="10" style="248" customWidth="1"/>
    <col min="6380" max="6380" width="8.7109375" style="248" customWidth="1"/>
    <col min="6381" max="6382" width="9.85546875" style="248" customWidth="1"/>
    <col min="6383" max="6383" width="8.42578125" style="248" customWidth="1"/>
    <col min="6384" max="6385" width="9.85546875" style="248" customWidth="1"/>
    <col min="6386" max="6386" width="8.7109375" style="248" customWidth="1"/>
    <col min="6387" max="6387" width="9.5703125" style="248" customWidth="1"/>
    <col min="6388" max="6389" width="9" style="248" customWidth="1"/>
    <col min="6390" max="6390" width="5.5703125" style="248" customWidth="1"/>
    <col min="6391" max="6391" width="10.85546875" style="248" customWidth="1"/>
    <col min="6392" max="6632" width="9.140625" style="248"/>
    <col min="6633" max="6633" width="21.7109375" style="248" customWidth="1"/>
    <col min="6634" max="6634" width="11.85546875" style="248" customWidth="1"/>
    <col min="6635" max="6635" width="10" style="248" customWidth="1"/>
    <col min="6636" max="6636" width="8.7109375" style="248" customWidth="1"/>
    <col min="6637" max="6638" width="9.85546875" style="248" customWidth="1"/>
    <col min="6639" max="6639" width="8.42578125" style="248" customWidth="1"/>
    <col min="6640" max="6641" width="9.85546875" style="248" customWidth="1"/>
    <col min="6642" max="6642" width="8.7109375" style="248" customWidth="1"/>
    <col min="6643" max="6643" width="9.5703125" style="248" customWidth="1"/>
    <col min="6644" max="6645" width="9" style="248" customWidth="1"/>
    <col min="6646" max="6646" width="5.5703125" style="248" customWidth="1"/>
    <col min="6647" max="6647" width="10.85546875" style="248" customWidth="1"/>
    <col min="6648" max="6888" width="9.140625" style="248"/>
    <col min="6889" max="6889" width="21.7109375" style="248" customWidth="1"/>
    <col min="6890" max="6890" width="11.85546875" style="248" customWidth="1"/>
    <col min="6891" max="6891" width="10" style="248" customWidth="1"/>
    <col min="6892" max="6892" width="8.7109375" style="248" customWidth="1"/>
    <col min="6893" max="6894" width="9.85546875" style="248" customWidth="1"/>
    <col min="6895" max="6895" width="8.42578125" style="248" customWidth="1"/>
    <col min="6896" max="6897" width="9.85546875" style="248" customWidth="1"/>
    <col min="6898" max="6898" width="8.7109375" style="248" customWidth="1"/>
    <col min="6899" max="6899" width="9.5703125" style="248" customWidth="1"/>
    <col min="6900" max="6901" width="9" style="248" customWidth="1"/>
    <col min="6902" max="6902" width="5.5703125" style="248" customWidth="1"/>
    <col min="6903" max="6903" width="10.85546875" style="248" customWidth="1"/>
    <col min="6904" max="7144" width="9.140625" style="248"/>
    <col min="7145" max="7145" width="21.7109375" style="248" customWidth="1"/>
    <col min="7146" max="7146" width="11.85546875" style="248" customWidth="1"/>
    <col min="7147" max="7147" width="10" style="248" customWidth="1"/>
    <col min="7148" max="7148" width="8.7109375" style="248" customWidth="1"/>
    <col min="7149" max="7150" width="9.85546875" style="248" customWidth="1"/>
    <col min="7151" max="7151" width="8.42578125" style="248" customWidth="1"/>
    <col min="7152" max="7153" width="9.85546875" style="248" customWidth="1"/>
    <col min="7154" max="7154" width="8.7109375" style="248" customWidth="1"/>
    <col min="7155" max="7155" width="9.5703125" style="248" customWidth="1"/>
    <col min="7156" max="7157" width="9" style="248" customWidth="1"/>
    <col min="7158" max="7158" width="5.5703125" style="248" customWidth="1"/>
    <col min="7159" max="7159" width="10.85546875" style="248" customWidth="1"/>
    <col min="7160" max="7400" width="9.140625" style="248"/>
    <col min="7401" max="7401" width="21.7109375" style="248" customWidth="1"/>
    <col min="7402" max="7402" width="11.85546875" style="248" customWidth="1"/>
    <col min="7403" max="7403" width="10" style="248" customWidth="1"/>
    <col min="7404" max="7404" width="8.7109375" style="248" customWidth="1"/>
    <col min="7405" max="7406" width="9.85546875" style="248" customWidth="1"/>
    <col min="7407" max="7407" width="8.42578125" style="248" customWidth="1"/>
    <col min="7408" max="7409" width="9.85546875" style="248" customWidth="1"/>
    <col min="7410" max="7410" width="8.7109375" style="248" customWidth="1"/>
    <col min="7411" max="7411" width="9.5703125" style="248" customWidth="1"/>
    <col min="7412" max="7413" width="9" style="248" customWidth="1"/>
    <col min="7414" max="7414" width="5.5703125" style="248" customWidth="1"/>
    <col min="7415" max="7415" width="10.85546875" style="248" customWidth="1"/>
    <col min="7416" max="7656" width="9.140625" style="248"/>
    <col min="7657" max="7657" width="21.7109375" style="248" customWidth="1"/>
    <col min="7658" max="7658" width="11.85546875" style="248" customWidth="1"/>
    <col min="7659" max="7659" width="10" style="248" customWidth="1"/>
    <col min="7660" max="7660" width="8.7109375" style="248" customWidth="1"/>
    <col min="7661" max="7662" width="9.85546875" style="248" customWidth="1"/>
    <col min="7663" max="7663" width="8.42578125" style="248" customWidth="1"/>
    <col min="7664" max="7665" width="9.85546875" style="248" customWidth="1"/>
    <col min="7666" max="7666" width="8.7109375" style="248" customWidth="1"/>
    <col min="7667" max="7667" width="9.5703125" style="248" customWidth="1"/>
    <col min="7668" max="7669" width="9" style="248" customWidth="1"/>
    <col min="7670" max="7670" width="5.5703125" style="248" customWidth="1"/>
    <col min="7671" max="7671" width="10.85546875" style="248" customWidth="1"/>
    <col min="7672" max="7912" width="9.140625" style="248"/>
    <col min="7913" max="7913" width="21.7109375" style="248" customWidth="1"/>
    <col min="7914" max="7914" width="11.85546875" style="248" customWidth="1"/>
    <col min="7915" max="7915" width="10" style="248" customWidth="1"/>
    <col min="7916" max="7916" width="8.7109375" style="248" customWidth="1"/>
    <col min="7917" max="7918" width="9.85546875" style="248" customWidth="1"/>
    <col min="7919" max="7919" width="8.42578125" style="248" customWidth="1"/>
    <col min="7920" max="7921" width="9.85546875" style="248" customWidth="1"/>
    <col min="7922" max="7922" width="8.7109375" style="248" customWidth="1"/>
    <col min="7923" max="7923" width="9.5703125" style="248" customWidth="1"/>
    <col min="7924" max="7925" width="9" style="248" customWidth="1"/>
    <col min="7926" max="7926" width="5.5703125" style="248" customWidth="1"/>
    <col min="7927" max="7927" width="10.85546875" style="248" customWidth="1"/>
    <col min="7928" max="8168" width="9.140625" style="248"/>
    <col min="8169" max="8169" width="21.7109375" style="248" customWidth="1"/>
    <col min="8170" max="8170" width="11.85546875" style="248" customWidth="1"/>
    <col min="8171" max="8171" width="10" style="248" customWidth="1"/>
    <col min="8172" max="8172" width="8.7109375" style="248" customWidth="1"/>
    <col min="8173" max="8174" width="9.85546875" style="248" customWidth="1"/>
    <col min="8175" max="8175" width="8.42578125" style="248" customWidth="1"/>
    <col min="8176" max="8177" width="9.85546875" style="248" customWidth="1"/>
    <col min="8178" max="8178" width="8.7109375" style="248" customWidth="1"/>
    <col min="8179" max="8179" width="9.5703125" style="248" customWidth="1"/>
    <col min="8180" max="8181" width="9" style="248" customWidth="1"/>
    <col min="8182" max="8182" width="5.5703125" style="248" customWidth="1"/>
    <col min="8183" max="8183" width="10.85546875" style="248" customWidth="1"/>
    <col min="8184" max="8424" width="9.140625" style="248"/>
    <col min="8425" max="8425" width="21.7109375" style="248" customWidth="1"/>
    <col min="8426" max="8426" width="11.85546875" style="248" customWidth="1"/>
    <col min="8427" max="8427" width="10" style="248" customWidth="1"/>
    <col min="8428" max="8428" width="8.7109375" style="248" customWidth="1"/>
    <col min="8429" max="8430" width="9.85546875" style="248" customWidth="1"/>
    <col min="8431" max="8431" width="8.42578125" style="248" customWidth="1"/>
    <col min="8432" max="8433" width="9.85546875" style="248" customWidth="1"/>
    <col min="8434" max="8434" width="8.7109375" style="248" customWidth="1"/>
    <col min="8435" max="8435" width="9.5703125" style="248" customWidth="1"/>
    <col min="8436" max="8437" width="9" style="248" customWidth="1"/>
    <col min="8438" max="8438" width="5.5703125" style="248" customWidth="1"/>
    <col min="8439" max="8439" width="10.85546875" style="248" customWidth="1"/>
    <col min="8440" max="8680" width="9.140625" style="248"/>
    <col min="8681" max="8681" width="21.7109375" style="248" customWidth="1"/>
    <col min="8682" max="8682" width="11.85546875" style="248" customWidth="1"/>
    <col min="8683" max="8683" width="10" style="248" customWidth="1"/>
    <col min="8684" max="8684" width="8.7109375" style="248" customWidth="1"/>
    <col min="8685" max="8686" width="9.85546875" style="248" customWidth="1"/>
    <col min="8687" max="8687" width="8.42578125" style="248" customWidth="1"/>
    <col min="8688" max="8689" width="9.85546875" style="248" customWidth="1"/>
    <col min="8690" max="8690" width="8.7109375" style="248" customWidth="1"/>
    <col min="8691" max="8691" width="9.5703125" style="248" customWidth="1"/>
    <col min="8692" max="8693" width="9" style="248" customWidth="1"/>
    <col min="8694" max="8694" width="5.5703125" style="248" customWidth="1"/>
    <col min="8695" max="8695" width="10.85546875" style="248" customWidth="1"/>
    <col min="8696" max="8936" width="9.140625" style="248"/>
    <col min="8937" max="8937" width="21.7109375" style="248" customWidth="1"/>
    <col min="8938" max="8938" width="11.85546875" style="248" customWidth="1"/>
    <col min="8939" max="8939" width="10" style="248" customWidth="1"/>
    <col min="8940" max="8940" width="8.7109375" style="248" customWidth="1"/>
    <col min="8941" max="8942" width="9.85546875" style="248" customWidth="1"/>
    <col min="8943" max="8943" width="8.42578125" style="248" customWidth="1"/>
    <col min="8944" max="8945" width="9.85546875" style="248" customWidth="1"/>
    <col min="8946" max="8946" width="8.7109375" style="248" customWidth="1"/>
    <col min="8947" max="8947" width="9.5703125" style="248" customWidth="1"/>
    <col min="8948" max="8949" width="9" style="248" customWidth="1"/>
    <col min="8950" max="8950" width="5.5703125" style="248" customWidth="1"/>
    <col min="8951" max="8951" width="10.85546875" style="248" customWidth="1"/>
    <col min="8952" max="9192" width="9.140625" style="248"/>
    <col min="9193" max="9193" width="21.7109375" style="248" customWidth="1"/>
    <col min="9194" max="9194" width="11.85546875" style="248" customWidth="1"/>
    <col min="9195" max="9195" width="10" style="248" customWidth="1"/>
    <col min="9196" max="9196" width="8.7109375" style="248" customWidth="1"/>
    <col min="9197" max="9198" width="9.85546875" style="248" customWidth="1"/>
    <col min="9199" max="9199" width="8.42578125" style="248" customWidth="1"/>
    <col min="9200" max="9201" width="9.85546875" style="248" customWidth="1"/>
    <col min="9202" max="9202" width="8.7109375" style="248" customWidth="1"/>
    <col min="9203" max="9203" width="9.5703125" style="248" customWidth="1"/>
    <col min="9204" max="9205" width="9" style="248" customWidth="1"/>
    <col min="9206" max="9206" width="5.5703125" style="248" customWidth="1"/>
    <col min="9207" max="9207" width="10.85546875" style="248" customWidth="1"/>
    <col min="9208" max="9448" width="9.140625" style="248"/>
    <col min="9449" max="9449" width="21.7109375" style="248" customWidth="1"/>
    <col min="9450" max="9450" width="11.85546875" style="248" customWidth="1"/>
    <col min="9451" max="9451" width="10" style="248" customWidth="1"/>
    <col min="9452" max="9452" width="8.7109375" style="248" customWidth="1"/>
    <col min="9453" max="9454" width="9.85546875" style="248" customWidth="1"/>
    <col min="9455" max="9455" width="8.42578125" style="248" customWidth="1"/>
    <col min="9456" max="9457" width="9.85546875" style="248" customWidth="1"/>
    <col min="9458" max="9458" width="8.7109375" style="248" customWidth="1"/>
    <col min="9459" max="9459" width="9.5703125" style="248" customWidth="1"/>
    <col min="9460" max="9461" width="9" style="248" customWidth="1"/>
    <col min="9462" max="9462" width="5.5703125" style="248" customWidth="1"/>
    <col min="9463" max="9463" width="10.85546875" style="248" customWidth="1"/>
    <col min="9464" max="9704" width="9.140625" style="248"/>
    <col min="9705" max="9705" width="21.7109375" style="248" customWidth="1"/>
    <col min="9706" max="9706" width="11.85546875" style="248" customWidth="1"/>
    <col min="9707" max="9707" width="10" style="248" customWidth="1"/>
    <col min="9708" max="9708" width="8.7109375" style="248" customWidth="1"/>
    <col min="9709" max="9710" width="9.85546875" style="248" customWidth="1"/>
    <col min="9711" max="9711" width="8.42578125" style="248" customWidth="1"/>
    <col min="9712" max="9713" width="9.85546875" style="248" customWidth="1"/>
    <col min="9714" max="9714" width="8.7109375" style="248" customWidth="1"/>
    <col min="9715" max="9715" width="9.5703125" style="248" customWidth="1"/>
    <col min="9716" max="9717" width="9" style="248" customWidth="1"/>
    <col min="9718" max="9718" width="5.5703125" style="248" customWidth="1"/>
    <col min="9719" max="9719" width="10.85546875" style="248" customWidth="1"/>
    <col min="9720" max="9960" width="9.140625" style="248"/>
    <col min="9961" max="9961" width="21.7109375" style="248" customWidth="1"/>
    <col min="9962" max="9962" width="11.85546875" style="248" customWidth="1"/>
    <col min="9963" max="9963" width="10" style="248" customWidth="1"/>
    <col min="9964" max="9964" width="8.7109375" style="248" customWidth="1"/>
    <col min="9965" max="9966" width="9.85546875" style="248" customWidth="1"/>
    <col min="9967" max="9967" width="8.42578125" style="248" customWidth="1"/>
    <col min="9968" max="9969" width="9.85546875" style="248" customWidth="1"/>
    <col min="9970" max="9970" width="8.7109375" style="248" customWidth="1"/>
    <col min="9971" max="9971" width="9.5703125" style="248" customWidth="1"/>
    <col min="9972" max="9973" width="9" style="248" customWidth="1"/>
    <col min="9974" max="9974" width="5.5703125" style="248" customWidth="1"/>
    <col min="9975" max="9975" width="10.85546875" style="248" customWidth="1"/>
    <col min="9976" max="10216" width="9.140625" style="248"/>
    <col min="10217" max="10217" width="21.7109375" style="248" customWidth="1"/>
    <col min="10218" max="10218" width="11.85546875" style="248" customWidth="1"/>
    <col min="10219" max="10219" width="10" style="248" customWidth="1"/>
    <col min="10220" max="10220" width="8.7109375" style="248" customWidth="1"/>
    <col min="10221" max="10222" width="9.85546875" style="248" customWidth="1"/>
    <col min="10223" max="10223" width="8.42578125" style="248" customWidth="1"/>
    <col min="10224" max="10225" width="9.85546875" style="248" customWidth="1"/>
    <col min="10226" max="10226" width="8.7109375" style="248" customWidth="1"/>
    <col min="10227" max="10227" width="9.5703125" style="248" customWidth="1"/>
    <col min="10228" max="10229" width="9" style="248" customWidth="1"/>
    <col min="10230" max="10230" width="5.5703125" style="248" customWidth="1"/>
    <col min="10231" max="10231" width="10.85546875" style="248" customWidth="1"/>
    <col min="10232" max="10472" width="9.140625" style="248"/>
    <col min="10473" max="10473" width="21.7109375" style="248" customWidth="1"/>
    <col min="10474" max="10474" width="11.85546875" style="248" customWidth="1"/>
    <col min="10475" max="10475" width="10" style="248" customWidth="1"/>
    <col min="10476" max="10476" width="8.7109375" style="248" customWidth="1"/>
    <col min="10477" max="10478" width="9.85546875" style="248" customWidth="1"/>
    <col min="10479" max="10479" width="8.42578125" style="248" customWidth="1"/>
    <col min="10480" max="10481" width="9.85546875" style="248" customWidth="1"/>
    <col min="10482" max="10482" width="8.7109375" style="248" customWidth="1"/>
    <col min="10483" max="10483" width="9.5703125" style="248" customWidth="1"/>
    <col min="10484" max="10485" width="9" style="248" customWidth="1"/>
    <col min="10486" max="10486" width="5.5703125" style="248" customWidth="1"/>
    <col min="10487" max="10487" width="10.85546875" style="248" customWidth="1"/>
    <col min="10488" max="10728" width="9.140625" style="248"/>
    <col min="10729" max="10729" width="21.7109375" style="248" customWidth="1"/>
    <col min="10730" max="10730" width="11.85546875" style="248" customWidth="1"/>
    <col min="10731" max="10731" width="10" style="248" customWidth="1"/>
    <col min="10732" max="10732" width="8.7109375" style="248" customWidth="1"/>
    <col min="10733" max="10734" width="9.85546875" style="248" customWidth="1"/>
    <col min="10735" max="10735" width="8.42578125" style="248" customWidth="1"/>
    <col min="10736" max="10737" width="9.85546875" style="248" customWidth="1"/>
    <col min="10738" max="10738" width="8.7109375" style="248" customWidth="1"/>
    <col min="10739" max="10739" width="9.5703125" style="248" customWidth="1"/>
    <col min="10740" max="10741" width="9" style="248" customWidth="1"/>
    <col min="10742" max="10742" width="5.5703125" style="248" customWidth="1"/>
    <col min="10743" max="10743" width="10.85546875" style="248" customWidth="1"/>
    <col min="10744" max="10984" width="9.140625" style="248"/>
    <col min="10985" max="10985" width="21.7109375" style="248" customWidth="1"/>
    <col min="10986" max="10986" width="11.85546875" style="248" customWidth="1"/>
    <col min="10987" max="10987" width="10" style="248" customWidth="1"/>
    <col min="10988" max="10988" width="8.7109375" style="248" customWidth="1"/>
    <col min="10989" max="10990" width="9.85546875" style="248" customWidth="1"/>
    <col min="10991" max="10991" width="8.42578125" style="248" customWidth="1"/>
    <col min="10992" max="10993" width="9.85546875" style="248" customWidth="1"/>
    <col min="10994" max="10994" width="8.7109375" style="248" customWidth="1"/>
    <col min="10995" max="10995" width="9.5703125" style="248" customWidth="1"/>
    <col min="10996" max="10997" width="9" style="248" customWidth="1"/>
    <col min="10998" max="10998" width="5.5703125" style="248" customWidth="1"/>
    <col min="10999" max="10999" width="10.85546875" style="248" customWidth="1"/>
    <col min="11000" max="11240" width="9.140625" style="248"/>
    <col min="11241" max="11241" width="21.7109375" style="248" customWidth="1"/>
    <col min="11242" max="11242" width="11.85546875" style="248" customWidth="1"/>
    <col min="11243" max="11243" width="10" style="248" customWidth="1"/>
    <col min="11244" max="11244" width="8.7109375" style="248" customWidth="1"/>
    <col min="11245" max="11246" width="9.85546875" style="248" customWidth="1"/>
    <col min="11247" max="11247" width="8.42578125" style="248" customWidth="1"/>
    <col min="11248" max="11249" width="9.85546875" style="248" customWidth="1"/>
    <col min="11250" max="11250" width="8.7109375" style="248" customWidth="1"/>
    <col min="11251" max="11251" width="9.5703125" style="248" customWidth="1"/>
    <col min="11252" max="11253" width="9" style="248" customWidth="1"/>
    <col min="11254" max="11254" width="5.5703125" style="248" customWidth="1"/>
    <col min="11255" max="11255" width="10.85546875" style="248" customWidth="1"/>
    <col min="11256" max="11496" width="9.140625" style="248"/>
    <col min="11497" max="11497" width="21.7109375" style="248" customWidth="1"/>
    <col min="11498" max="11498" width="11.85546875" style="248" customWidth="1"/>
    <col min="11499" max="11499" width="10" style="248" customWidth="1"/>
    <col min="11500" max="11500" width="8.7109375" style="248" customWidth="1"/>
    <col min="11501" max="11502" width="9.85546875" style="248" customWidth="1"/>
    <col min="11503" max="11503" width="8.42578125" style="248" customWidth="1"/>
    <col min="11504" max="11505" width="9.85546875" style="248" customWidth="1"/>
    <col min="11506" max="11506" width="8.7109375" style="248" customWidth="1"/>
    <col min="11507" max="11507" width="9.5703125" style="248" customWidth="1"/>
    <col min="11508" max="11509" width="9" style="248" customWidth="1"/>
    <col min="11510" max="11510" width="5.5703125" style="248" customWidth="1"/>
    <col min="11511" max="11511" width="10.85546875" style="248" customWidth="1"/>
    <col min="11512" max="11752" width="9.140625" style="248"/>
    <col min="11753" max="11753" width="21.7109375" style="248" customWidth="1"/>
    <col min="11754" max="11754" width="11.85546875" style="248" customWidth="1"/>
    <col min="11755" max="11755" width="10" style="248" customWidth="1"/>
    <col min="11756" max="11756" width="8.7109375" style="248" customWidth="1"/>
    <col min="11757" max="11758" width="9.85546875" style="248" customWidth="1"/>
    <col min="11759" max="11759" width="8.42578125" style="248" customWidth="1"/>
    <col min="11760" max="11761" width="9.85546875" style="248" customWidth="1"/>
    <col min="11762" max="11762" width="8.7109375" style="248" customWidth="1"/>
    <col min="11763" max="11763" width="9.5703125" style="248" customWidth="1"/>
    <col min="11764" max="11765" width="9" style="248" customWidth="1"/>
    <col min="11766" max="11766" width="5.5703125" style="248" customWidth="1"/>
    <col min="11767" max="11767" width="10.85546875" style="248" customWidth="1"/>
    <col min="11768" max="12008" width="9.140625" style="248"/>
    <col min="12009" max="12009" width="21.7109375" style="248" customWidth="1"/>
    <col min="12010" max="12010" width="11.85546875" style="248" customWidth="1"/>
    <col min="12011" max="12011" width="10" style="248" customWidth="1"/>
    <col min="12012" max="12012" width="8.7109375" style="248" customWidth="1"/>
    <col min="12013" max="12014" width="9.85546875" style="248" customWidth="1"/>
    <col min="12015" max="12015" width="8.42578125" style="248" customWidth="1"/>
    <col min="12016" max="12017" width="9.85546875" style="248" customWidth="1"/>
    <col min="12018" max="12018" width="8.7109375" style="248" customWidth="1"/>
    <col min="12019" max="12019" width="9.5703125" style="248" customWidth="1"/>
    <col min="12020" max="12021" width="9" style="248" customWidth="1"/>
    <col min="12022" max="12022" width="5.5703125" style="248" customWidth="1"/>
    <col min="12023" max="12023" width="10.85546875" style="248" customWidth="1"/>
    <col min="12024" max="12264" width="9.140625" style="248"/>
    <col min="12265" max="12265" width="21.7109375" style="248" customWidth="1"/>
    <col min="12266" max="12266" width="11.85546875" style="248" customWidth="1"/>
    <col min="12267" max="12267" width="10" style="248" customWidth="1"/>
    <col min="12268" max="12268" width="8.7109375" style="248" customWidth="1"/>
    <col min="12269" max="12270" width="9.85546875" style="248" customWidth="1"/>
    <col min="12271" max="12271" width="8.42578125" style="248" customWidth="1"/>
    <col min="12272" max="12273" width="9.85546875" style="248" customWidth="1"/>
    <col min="12274" max="12274" width="8.7109375" style="248" customWidth="1"/>
    <col min="12275" max="12275" width="9.5703125" style="248" customWidth="1"/>
    <col min="12276" max="12277" width="9" style="248" customWidth="1"/>
    <col min="12278" max="12278" width="5.5703125" style="248" customWidth="1"/>
    <col min="12279" max="12279" width="10.85546875" style="248" customWidth="1"/>
    <col min="12280" max="12520" width="9.140625" style="248"/>
    <col min="12521" max="12521" width="21.7109375" style="248" customWidth="1"/>
    <col min="12522" max="12522" width="11.85546875" style="248" customWidth="1"/>
    <col min="12523" max="12523" width="10" style="248" customWidth="1"/>
    <col min="12524" max="12524" width="8.7109375" style="248" customWidth="1"/>
    <col min="12525" max="12526" width="9.85546875" style="248" customWidth="1"/>
    <col min="12527" max="12527" width="8.42578125" style="248" customWidth="1"/>
    <col min="12528" max="12529" width="9.85546875" style="248" customWidth="1"/>
    <col min="12530" max="12530" width="8.7109375" style="248" customWidth="1"/>
    <col min="12531" max="12531" width="9.5703125" style="248" customWidth="1"/>
    <col min="12532" max="12533" width="9" style="248" customWidth="1"/>
    <col min="12534" max="12534" width="5.5703125" style="248" customWidth="1"/>
    <col min="12535" max="12535" width="10.85546875" style="248" customWidth="1"/>
    <col min="12536" max="12776" width="9.140625" style="248"/>
    <col min="12777" max="12777" width="21.7109375" style="248" customWidth="1"/>
    <col min="12778" max="12778" width="11.85546875" style="248" customWidth="1"/>
    <col min="12779" max="12779" width="10" style="248" customWidth="1"/>
    <col min="12780" max="12780" width="8.7109375" style="248" customWidth="1"/>
    <col min="12781" max="12782" width="9.85546875" style="248" customWidth="1"/>
    <col min="12783" max="12783" width="8.42578125" style="248" customWidth="1"/>
    <col min="12784" max="12785" width="9.85546875" style="248" customWidth="1"/>
    <col min="12786" max="12786" width="8.7109375" style="248" customWidth="1"/>
    <col min="12787" max="12787" width="9.5703125" style="248" customWidth="1"/>
    <col min="12788" max="12789" width="9" style="248" customWidth="1"/>
    <col min="12790" max="12790" width="5.5703125" style="248" customWidth="1"/>
    <col min="12791" max="12791" width="10.85546875" style="248" customWidth="1"/>
    <col min="12792" max="13032" width="9.140625" style="248"/>
    <col min="13033" max="13033" width="21.7109375" style="248" customWidth="1"/>
    <col min="13034" max="13034" width="11.85546875" style="248" customWidth="1"/>
    <col min="13035" max="13035" width="10" style="248" customWidth="1"/>
    <col min="13036" max="13036" width="8.7109375" style="248" customWidth="1"/>
    <col min="13037" max="13038" width="9.85546875" style="248" customWidth="1"/>
    <col min="13039" max="13039" width="8.42578125" style="248" customWidth="1"/>
    <col min="13040" max="13041" width="9.85546875" style="248" customWidth="1"/>
    <col min="13042" max="13042" width="8.7109375" style="248" customWidth="1"/>
    <col min="13043" max="13043" width="9.5703125" style="248" customWidth="1"/>
    <col min="13044" max="13045" width="9" style="248" customWidth="1"/>
    <col min="13046" max="13046" width="5.5703125" style="248" customWidth="1"/>
    <col min="13047" max="13047" width="10.85546875" style="248" customWidth="1"/>
    <col min="13048" max="13288" width="9.140625" style="248"/>
    <col min="13289" max="13289" width="21.7109375" style="248" customWidth="1"/>
    <col min="13290" max="13290" width="11.85546875" style="248" customWidth="1"/>
    <col min="13291" max="13291" width="10" style="248" customWidth="1"/>
    <col min="13292" max="13292" width="8.7109375" style="248" customWidth="1"/>
    <col min="13293" max="13294" width="9.85546875" style="248" customWidth="1"/>
    <col min="13295" max="13295" width="8.42578125" style="248" customWidth="1"/>
    <col min="13296" max="13297" width="9.85546875" style="248" customWidth="1"/>
    <col min="13298" max="13298" width="8.7109375" style="248" customWidth="1"/>
    <col min="13299" max="13299" width="9.5703125" style="248" customWidth="1"/>
    <col min="13300" max="13301" width="9" style="248" customWidth="1"/>
    <col min="13302" max="13302" width="5.5703125" style="248" customWidth="1"/>
    <col min="13303" max="13303" width="10.85546875" style="248" customWidth="1"/>
    <col min="13304" max="13544" width="9.140625" style="248"/>
    <col min="13545" max="13545" width="21.7109375" style="248" customWidth="1"/>
    <col min="13546" max="13546" width="11.85546875" style="248" customWidth="1"/>
    <col min="13547" max="13547" width="10" style="248" customWidth="1"/>
    <col min="13548" max="13548" width="8.7109375" style="248" customWidth="1"/>
    <col min="13549" max="13550" width="9.85546875" style="248" customWidth="1"/>
    <col min="13551" max="13551" width="8.42578125" style="248" customWidth="1"/>
    <col min="13552" max="13553" width="9.85546875" style="248" customWidth="1"/>
    <col min="13554" max="13554" width="8.7109375" style="248" customWidth="1"/>
    <col min="13555" max="13555" width="9.5703125" style="248" customWidth="1"/>
    <col min="13556" max="13557" width="9" style="248" customWidth="1"/>
    <col min="13558" max="13558" width="5.5703125" style="248" customWidth="1"/>
    <col min="13559" max="13559" width="10.85546875" style="248" customWidth="1"/>
    <col min="13560" max="13800" width="9.140625" style="248"/>
    <col min="13801" max="13801" width="21.7109375" style="248" customWidth="1"/>
    <col min="13802" max="13802" width="11.85546875" style="248" customWidth="1"/>
    <col min="13803" max="13803" width="10" style="248" customWidth="1"/>
    <col min="13804" max="13804" width="8.7109375" style="248" customWidth="1"/>
    <col min="13805" max="13806" width="9.85546875" style="248" customWidth="1"/>
    <col min="13807" max="13807" width="8.42578125" style="248" customWidth="1"/>
    <col min="13808" max="13809" width="9.85546875" style="248" customWidth="1"/>
    <col min="13810" max="13810" width="8.7109375" style="248" customWidth="1"/>
    <col min="13811" max="13811" width="9.5703125" style="248" customWidth="1"/>
    <col min="13812" max="13813" width="9" style="248" customWidth="1"/>
    <col min="13814" max="13814" width="5.5703125" style="248" customWidth="1"/>
    <col min="13815" max="13815" width="10.85546875" style="248" customWidth="1"/>
    <col min="13816" max="14056" width="9.140625" style="248"/>
    <col min="14057" max="14057" width="21.7109375" style="248" customWidth="1"/>
    <col min="14058" max="14058" width="11.85546875" style="248" customWidth="1"/>
    <col min="14059" max="14059" width="10" style="248" customWidth="1"/>
    <col min="14060" max="14060" width="8.7109375" style="248" customWidth="1"/>
    <col min="14061" max="14062" width="9.85546875" style="248" customWidth="1"/>
    <col min="14063" max="14063" width="8.42578125" style="248" customWidth="1"/>
    <col min="14064" max="14065" width="9.85546875" style="248" customWidth="1"/>
    <col min="14066" max="14066" width="8.7109375" style="248" customWidth="1"/>
    <col min="14067" max="14067" width="9.5703125" style="248" customWidth="1"/>
    <col min="14068" max="14069" width="9" style="248" customWidth="1"/>
    <col min="14070" max="14070" width="5.5703125" style="248" customWidth="1"/>
    <col min="14071" max="14071" width="10.85546875" style="248" customWidth="1"/>
    <col min="14072" max="14312" width="9.140625" style="248"/>
    <col min="14313" max="14313" width="21.7109375" style="248" customWidth="1"/>
    <col min="14314" max="14314" width="11.85546875" style="248" customWidth="1"/>
    <col min="14315" max="14315" width="10" style="248" customWidth="1"/>
    <col min="14316" max="14316" width="8.7109375" style="248" customWidth="1"/>
    <col min="14317" max="14318" width="9.85546875" style="248" customWidth="1"/>
    <col min="14319" max="14319" width="8.42578125" style="248" customWidth="1"/>
    <col min="14320" max="14321" width="9.85546875" style="248" customWidth="1"/>
    <col min="14322" max="14322" width="8.7109375" style="248" customWidth="1"/>
    <col min="14323" max="14323" width="9.5703125" style="248" customWidth="1"/>
    <col min="14324" max="14325" width="9" style="248" customWidth="1"/>
    <col min="14326" max="14326" width="5.5703125" style="248" customWidth="1"/>
    <col min="14327" max="14327" width="10.85546875" style="248" customWidth="1"/>
    <col min="14328" max="14568" width="9.140625" style="248"/>
    <col min="14569" max="14569" width="21.7109375" style="248" customWidth="1"/>
    <col min="14570" max="14570" width="11.85546875" style="248" customWidth="1"/>
    <col min="14571" max="14571" width="10" style="248" customWidth="1"/>
    <col min="14572" max="14572" width="8.7109375" style="248" customWidth="1"/>
    <col min="14573" max="14574" width="9.85546875" style="248" customWidth="1"/>
    <col min="14575" max="14575" width="8.42578125" style="248" customWidth="1"/>
    <col min="14576" max="14577" width="9.85546875" style="248" customWidth="1"/>
    <col min="14578" max="14578" width="8.7109375" style="248" customWidth="1"/>
    <col min="14579" max="14579" width="9.5703125" style="248" customWidth="1"/>
    <col min="14580" max="14581" width="9" style="248" customWidth="1"/>
    <col min="14582" max="14582" width="5.5703125" style="248" customWidth="1"/>
    <col min="14583" max="14583" width="10.85546875" style="248" customWidth="1"/>
    <col min="14584" max="14824" width="9.140625" style="248"/>
    <col min="14825" max="14825" width="21.7109375" style="248" customWidth="1"/>
    <col min="14826" max="14826" width="11.85546875" style="248" customWidth="1"/>
    <col min="14827" max="14827" width="10" style="248" customWidth="1"/>
    <col min="14828" max="14828" width="8.7109375" style="248" customWidth="1"/>
    <col min="14829" max="14830" width="9.85546875" style="248" customWidth="1"/>
    <col min="14831" max="14831" width="8.42578125" style="248" customWidth="1"/>
    <col min="14832" max="14833" width="9.85546875" style="248" customWidth="1"/>
    <col min="14834" max="14834" width="8.7109375" style="248" customWidth="1"/>
    <col min="14835" max="14835" width="9.5703125" style="248" customWidth="1"/>
    <col min="14836" max="14837" width="9" style="248" customWidth="1"/>
    <col min="14838" max="14838" width="5.5703125" style="248" customWidth="1"/>
    <col min="14839" max="14839" width="10.85546875" style="248" customWidth="1"/>
    <col min="14840" max="15080" width="9.140625" style="248"/>
    <col min="15081" max="15081" width="21.7109375" style="248" customWidth="1"/>
    <col min="15082" max="15082" width="11.85546875" style="248" customWidth="1"/>
    <col min="15083" max="15083" width="10" style="248" customWidth="1"/>
    <col min="15084" max="15084" width="8.7109375" style="248" customWidth="1"/>
    <col min="15085" max="15086" width="9.85546875" style="248" customWidth="1"/>
    <col min="15087" max="15087" width="8.42578125" style="248" customWidth="1"/>
    <col min="15088" max="15089" width="9.85546875" style="248" customWidth="1"/>
    <col min="15090" max="15090" width="8.7109375" style="248" customWidth="1"/>
    <col min="15091" max="15091" width="9.5703125" style="248" customWidth="1"/>
    <col min="15092" max="15093" width="9" style="248" customWidth="1"/>
    <col min="15094" max="15094" width="5.5703125" style="248" customWidth="1"/>
    <col min="15095" max="15095" width="10.85546875" style="248" customWidth="1"/>
    <col min="15096" max="15336" width="9.140625" style="248"/>
    <col min="15337" max="15337" width="21.7109375" style="248" customWidth="1"/>
    <col min="15338" max="15338" width="11.85546875" style="248" customWidth="1"/>
    <col min="15339" max="15339" width="10" style="248" customWidth="1"/>
    <col min="15340" max="15340" width="8.7109375" style="248" customWidth="1"/>
    <col min="15341" max="15342" width="9.85546875" style="248" customWidth="1"/>
    <col min="15343" max="15343" width="8.42578125" style="248" customWidth="1"/>
    <col min="15344" max="15345" width="9.85546875" style="248" customWidth="1"/>
    <col min="15346" max="15346" width="8.7109375" style="248" customWidth="1"/>
    <col min="15347" max="15347" width="9.5703125" style="248" customWidth="1"/>
    <col min="15348" max="15349" width="9" style="248" customWidth="1"/>
    <col min="15350" max="15350" width="5.5703125" style="248" customWidth="1"/>
    <col min="15351" max="15351" width="10.85546875" style="248" customWidth="1"/>
    <col min="15352" max="15592" width="9.140625" style="248"/>
    <col min="15593" max="15593" width="21.7109375" style="248" customWidth="1"/>
    <col min="15594" max="15594" width="11.85546875" style="248" customWidth="1"/>
    <col min="15595" max="15595" width="10" style="248" customWidth="1"/>
    <col min="15596" max="15596" width="8.7109375" style="248" customWidth="1"/>
    <col min="15597" max="15598" width="9.85546875" style="248" customWidth="1"/>
    <col min="15599" max="15599" width="8.42578125" style="248" customWidth="1"/>
    <col min="15600" max="15601" width="9.85546875" style="248" customWidth="1"/>
    <col min="15602" max="15602" width="8.7109375" style="248" customWidth="1"/>
    <col min="15603" max="15603" width="9.5703125" style="248" customWidth="1"/>
    <col min="15604" max="15605" width="9" style="248" customWidth="1"/>
    <col min="15606" max="15606" width="5.5703125" style="248" customWidth="1"/>
    <col min="15607" max="15607" width="10.85546875" style="248" customWidth="1"/>
    <col min="15608" max="15848" width="9.140625" style="248"/>
    <col min="15849" max="15849" width="21.7109375" style="248" customWidth="1"/>
    <col min="15850" max="15850" width="11.85546875" style="248" customWidth="1"/>
    <col min="15851" max="15851" width="10" style="248" customWidth="1"/>
    <col min="15852" max="15852" width="8.7109375" style="248" customWidth="1"/>
    <col min="15853" max="15854" width="9.85546875" style="248" customWidth="1"/>
    <col min="15855" max="15855" width="8.42578125" style="248" customWidth="1"/>
    <col min="15856" max="15857" width="9.85546875" style="248" customWidth="1"/>
    <col min="15858" max="15858" width="8.7109375" style="248" customWidth="1"/>
    <col min="15859" max="15859" width="9.5703125" style="248" customWidth="1"/>
    <col min="15860" max="15861" width="9" style="248" customWidth="1"/>
    <col min="15862" max="15862" width="5.5703125" style="248" customWidth="1"/>
    <col min="15863" max="15863" width="10.85546875" style="248" customWidth="1"/>
    <col min="15864" max="16104" width="9.140625" style="248"/>
    <col min="16105" max="16105" width="21.7109375" style="248" customWidth="1"/>
    <col min="16106" max="16106" width="11.85546875" style="248" customWidth="1"/>
    <col min="16107" max="16107" width="10" style="248" customWidth="1"/>
    <col min="16108" max="16108" width="8.7109375" style="248" customWidth="1"/>
    <col min="16109" max="16110" width="9.85546875" style="248" customWidth="1"/>
    <col min="16111" max="16111" width="8.42578125" style="248" customWidth="1"/>
    <col min="16112" max="16113" width="9.85546875" style="248" customWidth="1"/>
    <col min="16114" max="16114" width="8.7109375" style="248" customWidth="1"/>
    <col min="16115" max="16115" width="9.5703125" style="248" customWidth="1"/>
    <col min="16116" max="16117" width="9" style="248" customWidth="1"/>
    <col min="16118" max="16118" width="5.5703125" style="248" customWidth="1"/>
    <col min="16119" max="16119" width="10.85546875" style="248" customWidth="1"/>
    <col min="16120" max="16384" width="9.140625" style="248"/>
  </cols>
  <sheetData>
    <row r="1" spans="1:17" ht="29.25" customHeight="1">
      <c r="A1" s="416" t="s">
        <v>95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P2" s="2" t="s">
        <v>63</v>
      </c>
    </row>
    <row r="3" spans="1:17" ht="12.75" customHeight="1">
      <c r="A3" s="429"/>
      <c r="B3" s="413" t="s">
        <v>113</v>
      </c>
      <c r="C3" s="413"/>
      <c r="D3" s="413"/>
      <c r="E3" s="414" t="s">
        <v>59</v>
      </c>
      <c r="F3" s="415"/>
      <c r="G3" s="415"/>
      <c r="H3" s="415"/>
      <c r="I3" s="415"/>
      <c r="J3" s="415"/>
      <c r="K3" s="417" t="s">
        <v>120</v>
      </c>
      <c r="L3" s="418"/>
      <c r="M3" s="419"/>
      <c r="N3" s="413" t="s">
        <v>60</v>
      </c>
      <c r="O3" s="413"/>
      <c r="P3" s="414"/>
      <c r="Q3" s="6"/>
    </row>
    <row r="4" spans="1:17" ht="38.25" customHeight="1">
      <c r="A4" s="429"/>
      <c r="B4" s="413"/>
      <c r="C4" s="413"/>
      <c r="D4" s="413"/>
      <c r="E4" s="413" t="s">
        <v>58</v>
      </c>
      <c r="F4" s="413"/>
      <c r="G4" s="413"/>
      <c r="H4" s="413" t="s">
        <v>57</v>
      </c>
      <c r="I4" s="413"/>
      <c r="J4" s="413"/>
      <c r="K4" s="420"/>
      <c r="L4" s="421"/>
      <c r="M4" s="422"/>
      <c r="N4" s="413"/>
      <c r="O4" s="413"/>
      <c r="P4" s="414"/>
      <c r="Q4" s="6"/>
    </row>
    <row r="5" spans="1:17" ht="33.75">
      <c r="A5" s="429"/>
      <c r="B5" s="275" t="s">
        <v>139</v>
      </c>
      <c r="C5" s="275" t="s">
        <v>112</v>
      </c>
      <c r="D5" s="275" t="s">
        <v>142</v>
      </c>
      <c r="E5" s="275" t="s">
        <v>139</v>
      </c>
      <c r="F5" s="275" t="s">
        <v>112</v>
      </c>
      <c r="G5" s="275" t="s">
        <v>142</v>
      </c>
      <c r="H5" s="275" t="s">
        <v>139</v>
      </c>
      <c r="I5" s="275" t="s">
        <v>112</v>
      </c>
      <c r="J5" s="275" t="s">
        <v>142</v>
      </c>
      <c r="K5" s="275" t="s">
        <v>139</v>
      </c>
      <c r="L5" s="275" t="s">
        <v>112</v>
      </c>
      <c r="M5" s="275" t="s">
        <v>142</v>
      </c>
      <c r="N5" s="275" t="s">
        <v>139</v>
      </c>
      <c r="O5" s="275" t="s">
        <v>112</v>
      </c>
      <c r="P5" s="276" t="s">
        <v>142</v>
      </c>
      <c r="Q5" s="6"/>
    </row>
    <row r="6" spans="1:17">
      <c r="A6" s="179" t="s">
        <v>64</v>
      </c>
      <c r="B6" s="45">
        <f>SUM(B7:B26)</f>
        <v>728286.45000000007</v>
      </c>
      <c r="C6" s="45">
        <f>SUM(C7:C26)</f>
        <v>710897.05999999982</v>
      </c>
      <c r="D6" s="45">
        <f>B6/C6*100</f>
        <v>102.44611927358376</v>
      </c>
      <c r="E6" s="45">
        <f>SUM(E7:E26)</f>
        <v>492822.64999999997</v>
      </c>
      <c r="F6" s="45">
        <v>489242.26000000007</v>
      </c>
      <c r="G6" s="45">
        <f>E6/F6%</f>
        <v>100.73182353462268</v>
      </c>
      <c r="H6" s="45">
        <f>SUM(H7:H26)</f>
        <v>235463.80000000002</v>
      </c>
      <c r="I6" s="45">
        <v>221654.8</v>
      </c>
      <c r="J6" s="45">
        <f>H6/I6%</f>
        <v>106.22995757366863</v>
      </c>
      <c r="K6" s="45">
        <f>SUM(K7:K26)</f>
        <v>471298.79999999987</v>
      </c>
      <c r="L6" s="45">
        <v>457753.1</v>
      </c>
      <c r="M6" s="224">
        <f>K6/L6%</f>
        <v>102.95917165825854</v>
      </c>
      <c r="N6" s="45">
        <f>SUM(N7:N26)</f>
        <v>1199585.2499999998</v>
      </c>
      <c r="O6" s="45">
        <f>SUM(O7:O26)</f>
        <v>1168650.1599999999</v>
      </c>
      <c r="P6" s="45">
        <f>N6/O6*100</f>
        <v>102.64707874596107</v>
      </c>
    </row>
    <row r="7" spans="1:17">
      <c r="A7" s="142" t="s">
        <v>65</v>
      </c>
      <c r="B7" s="45">
        <f>E7+H7</f>
        <v>62486.13</v>
      </c>
      <c r="C7" s="45">
        <f>F7+I7</f>
        <v>58679.67</v>
      </c>
      <c r="D7" s="45">
        <f>B7/C7*100</f>
        <v>106.48684629617038</v>
      </c>
      <c r="E7" s="193">
        <v>19169.53</v>
      </c>
      <c r="F7" s="193">
        <v>18090.37</v>
      </c>
      <c r="G7" s="45">
        <f>E7/F7*100</f>
        <v>105.96538379259242</v>
      </c>
      <c r="H7" s="193">
        <v>43316.6</v>
      </c>
      <c r="I7" s="193">
        <v>40589.299999999996</v>
      </c>
      <c r="J7" s="45">
        <f>H7/I7*100</f>
        <v>106.71925852379816</v>
      </c>
      <c r="K7" s="193">
        <v>27029.5</v>
      </c>
      <c r="L7" s="193">
        <v>25986.3</v>
      </c>
      <c r="M7" s="45">
        <f t="shared" ref="M7:M26" si="0">K7/L7*100</f>
        <v>104.01442298441872</v>
      </c>
      <c r="N7" s="45">
        <f>B7+K7</f>
        <v>89515.63</v>
      </c>
      <c r="O7" s="45">
        <f>C7+L7</f>
        <v>84665.97</v>
      </c>
      <c r="P7" s="45">
        <f t="shared" ref="P7:P26" si="1">N7/O7*100</f>
        <v>105.72799201379254</v>
      </c>
    </row>
    <row r="8" spans="1:17">
      <c r="A8" s="142" t="s">
        <v>66</v>
      </c>
      <c r="B8" s="123">
        <f>E8+H8</f>
        <v>119464.2</v>
      </c>
      <c r="C8" s="123">
        <f>F8+I8</f>
        <v>109266.37999999999</v>
      </c>
      <c r="D8" s="45">
        <f t="shared" ref="D8:D26" si="2">B8/C8*100</f>
        <v>109.33298970827074</v>
      </c>
      <c r="E8" s="193">
        <v>115080</v>
      </c>
      <c r="F8" s="193">
        <v>104880.18</v>
      </c>
      <c r="G8" s="45">
        <f t="shared" ref="G8:G26" si="3">E8/F8*100</f>
        <v>109.72521214208444</v>
      </c>
      <c r="H8" s="193">
        <v>4384.2</v>
      </c>
      <c r="I8" s="193">
        <v>4386.1999999999989</v>
      </c>
      <c r="J8" s="45">
        <f t="shared" ref="J8:J26" si="4">H8/I8*100</f>
        <v>99.954402444029029</v>
      </c>
      <c r="K8" s="193">
        <v>25603.7</v>
      </c>
      <c r="L8" s="193">
        <v>25469.9</v>
      </c>
      <c r="M8" s="45">
        <f>K8/L8*100</f>
        <v>100.52532597301126</v>
      </c>
      <c r="N8" s="45">
        <f t="shared" ref="N8:N26" si="5">B8+K8</f>
        <v>145067.9</v>
      </c>
      <c r="O8" s="45">
        <f t="shared" ref="O8:O26" si="6">C8+L8</f>
        <v>134736.28</v>
      </c>
      <c r="P8" s="45">
        <f>N8/O8*100</f>
        <v>107.66803120881769</v>
      </c>
    </row>
    <row r="9" spans="1:17">
      <c r="A9" s="142" t="s">
        <v>67</v>
      </c>
      <c r="B9" s="123">
        <f t="shared" ref="B9:C26" si="7">E9+H9</f>
        <v>23753.08</v>
      </c>
      <c r="C9" s="123">
        <f t="shared" si="7"/>
        <v>23488.3</v>
      </c>
      <c r="D9" s="45">
        <f t="shared" si="2"/>
        <v>101.12728464810141</v>
      </c>
      <c r="E9" s="193">
        <v>9634.68</v>
      </c>
      <c r="F9" s="193">
        <v>10095.200000000001</v>
      </c>
      <c r="G9" s="45">
        <f t="shared" si="3"/>
        <v>95.438228068785165</v>
      </c>
      <c r="H9" s="193">
        <v>14118.4</v>
      </c>
      <c r="I9" s="193">
        <v>13393.099999999999</v>
      </c>
      <c r="J9" s="45">
        <f t="shared" si="4"/>
        <v>105.4154751327176</v>
      </c>
      <c r="K9" s="193">
        <v>35247.4</v>
      </c>
      <c r="L9" s="193">
        <v>34354.399999999994</v>
      </c>
      <c r="M9" s="45">
        <f t="shared" si="0"/>
        <v>102.59937591691315</v>
      </c>
      <c r="N9" s="45">
        <f t="shared" si="5"/>
        <v>59000.480000000003</v>
      </c>
      <c r="O9" s="45">
        <f t="shared" si="6"/>
        <v>57842.7</v>
      </c>
      <c r="P9" s="45">
        <f t="shared" si="1"/>
        <v>102.00160089345762</v>
      </c>
    </row>
    <row r="10" spans="1:17">
      <c r="A10" s="142" t="s">
        <v>68</v>
      </c>
      <c r="B10" s="123">
        <f t="shared" si="7"/>
        <v>138003.37</v>
      </c>
      <c r="C10" s="123">
        <f t="shared" si="7"/>
        <v>144986.63</v>
      </c>
      <c r="D10" s="45">
        <f t="shared" si="2"/>
        <v>95.183514507510097</v>
      </c>
      <c r="E10" s="193">
        <v>109751.47</v>
      </c>
      <c r="F10" s="193">
        <v>118928.03</v>
      </c>
      <c r="G10" s="45">
        <f t="shared" si="3"/>
        <v>92.283938445797858</v>
      </c>
      <c r="H10" s="193">
        <v>28251.9</v>
      </c>
      <c r="I10" s="193">
        <v>26058.600000000002</v>
      </c>
      <c r="J10" s="45">
        <f t="shared" si="4"/>
        <v>108.41679906057884</v>
      </c>
      <c r="K10" s="193">
        <v>45584.4</v>
      </c>
      <c r="L10" s="193">
        <v>40801.899999999994</v>
      </c>
      <c r="M10" s="45">
        <f t="shared" si="0"/>
        <v>111.72126788213296</v>
      </c>
      <c r="N10" s="45">
        <f t="shared" si="5"/>
        <v>183587.77</v>
      </c>
      <c r="O10" s="45">
        <f t="shared" si="6"/>
        <v>185788.53</v>
      </c>
      <c r="P10" s="45">
        <f t="shared" si="1"/>
        <v>98.815448940793061</v>
      </c>
    </row>
    <row r="11" spans="1:17">
      <c r="A11" s="142" t="s">
        <v>69</v>
      </c>
      <c r="B11" s="123">
        <f t="shared" si="7"/>
        <v>9795.8799999999992</v>
      </c>
      <c r="C11" s="123">
        <f t="shared" si="7"/>
        <v>8766.98</v>
      </c>
      <c r="D11" s="45">
        <f t="shared" si="2"/>
        <v>111.73608243659731</v>
      </c>
      <c r="E11" s="193">
        <v>346.98</v>
      </c>
      <c r="F11" s="193">
        <v>436.38</v>
      </c>
      <c r="G11" s="45">
        <f t="shared" si="3"/>
        <v>79.51326825244054</v>
      </c>
      <c r="H11" s="193">
        <v>9448.9</v>
      </c>
      <c r="I11" s="193">
        <v>8330.6</v>
      </c>
      <c r="J11" s="45">
        <f t="shared" si="4"/>
        <v>113.42400307300792</v>
      </c>
      <c r="K11" s="193">
        <v>19406</v>
      </c>
      <c r="L11" s="193">
        <v>18565.5</v>
      </c>
      <c r="M11" s="45">
        <f t="shared" si="0"/>
        <v>104.52721445692279</v>
      </c>
      <c r="N11" s="45">
        <f t="shared" si="5"/>
        <v>29201.879999999997</v>
      </c>
      <c r="O11" s="45">
        <f t="shared" si="6"/>
        <v>27332.48</v>
      </c>
      <c r="P11" s="45">
        <f t="shared" si="1"/>
        <v>106.83948181796895</v>
      </c>
    </row>
    <row r="12" spans="1:17">
      <c r="A12" s="142" t="s">
        <v>70</v>
      </c>
      <c r="B12" s="123">
        <f t="shared" si="7"/>
        <v>33905.32</v>
      </c>
      <c r="C12" s="123">
        <f t="shared" si="7"/>
        <v>33232.53</v>
      </c>
      <c r="D12" s="45">
        <f t="shared" si="2"/>
        <v>102.02449226706483</v>
      </c>
      <c r="E12" s="193">
        <v>13375.12</v>
      </c>
      <c r="F12" s="193">
        <v>13554.73</v>
      </c>
      <c r="G12" s="45">
        <f t="shared" si="3"/>
        <v>98.674927497633675</v>
      </c>
      <c r="H12" s="193">
        <v>20530.2</v>
      </c>
      <c r="I12" s="193">
        <v>19677.800000000003</v>
      </c>
      <c r="J12" s="45">
        <f t="shared" si="4"/>
        <v>104.33178505727265</v>
      </c>
      <c r="K12" s="193">
        <v>22040.400000000001</v>
      </c>
      <c r="L12" s="193">
        <v>21113.200000000004</v>
      </c>
      <c r="M12" s="45">
        <f t="shared" si="0"/>
        <v>104.39156546615386</v>
      </c>
      <c r="N12" s="45">
        <f t="shared" si="5"/>
        <v>55945.72</v>
      </c>
      <c r="O12" s="45">
        <f t="shared" si="6"/>
        <v>54345.73</v>
      </c>
      <c r="P12" s="45">
        <f t="shared" si="1"/>
        <v>102.94409514786167</v>
      </c>
    </row>
    <row r="13" spans="1:17">
      <c r="A13" s="142" t="s">
        <v>71</v>
      </c>
      <c r="B13" s="123">
        <f t="shared" si="7"/>
        <v>36124.32</v>
      </c>
      <c r="C13" s="123">
        <f t="shared" si="7"/>
        <v>34288</v>
      </c>
      <c r="D13" s="45">
        <f t="shared" si="2"/>
        <v>105.35557629491367</v>
      </c>
      <c r="E13" s="193">
        <v>17660.919999999998</v>
      </c>
      <c r="F13" s="193">
        <v>17333.2</v>
      </c>
      <c r="G13" s="45">
        <f t="shared" si="3"/>
        <v>101.89070685159116</v>
      </c>
      <c r="H13" s="193">
        <v>18463.400000000001</v>
      </c>
      <c r="I13" s="193">
        <v>16954.8</v>
      </c>
      <c r="J13" s="45">
        <f t="shared" si="4"/>
        <v>108.89777526128294</v>
      </c>
      <c r="K13" s="193">
        <v>39138.9</v>
      </c>
      <c r="L13" s="193">
        <v>39186.700000000004</v>
      </c>
      <c r="M13" s="45">
        <f t="shared" si="0"/>
        <v>99.878019838363514</v>
      </c>
      <c r="N13" s="45">
        <f t="shared" si="5"/>
        <v>75263.22</v>
      </c>
      <c r="O13" s="45">
        <f t="shared" si="6"/>
        <v>73474.700000000012</v>
      </c>
      <c r="P13" s="45">
        <f t="shared" si="1"/>
        <v>102.434198438374</v>
      </c>
    </row>
    <row r="14" spans="1:17">
      <c r="A14" s="142" t="s">
        <v>72</v>
      </c>
      <c r="B14" s="123">
        <f t="shared" si="7"/>
        <v>22859.67</v>
      </c>
      <c r="C14" s="123">
        <f t="shared" si="7"/>
        <v>21468.5</v>
      </c>
      <c r="D14" s="45">
        <f t="shared" si="2"/>
        <v>106.48005216945758</v>
      </c>
      <c r="E14" s="193">
        <v>4398.37</v>
      </c>
      <c r="F14" s="193">
        <v>3909</v>
      </c>
      <c r="G14" s="45">
        <f t="shared" si="3"/>
        <v>112.51905858275772</v>
      </c>
      <c r="H14" s="193">
        <v>18461.3</v>
      </c>
      <c r="I14" s="193">
        <v>17559.5</v>
      </c>
      <c r="J14" s="45">
        <f t="shared" si="4"/>
        <v>105.13568153990718</v>
      </c>
      <c r="K14" s="193">
        <v>35621.300000000003</v>
      </c>
      <c r="L14" s="193">
        <v>34882.5</v>
      </c>
      <c r="M14" s="45">
        <f t="shared" si="0"/>
        <v>102.11796746219453</v>
      </c>
      <c r="N14" s="45">
        <f t="shared" si="5"/>
        <v>58480.97</v>
      </c>
      <c r="O14" s="45">
        <f t="shared" si="6"/>
        <v>56351</v>
      </c>
      <c r="P14" s="45">
        <f t="shared" si="1"/>
        <v>103.77982644496105</v>
      </c>
    </row>
    <row r="15" spans="1:17">
      <c r="A15" s="142" t="s">
        <v>73</v>
      </c>
      <c r="B15" s="123">
        <f t="shared" si="7"/>
        <v>34755.440000000002</v>
      </c>
      <c r="C15" s="123">
        <f t="shared" si="7"/>
        <v>32392.07</v>
      </c>
      <c r="D15" s="45">
        <f t="shared" si="2"/>
        <v>107.29613760404939</v>
      </c>
      <c r="E15" s="193">
        <v>17434.04</v>
      </c>
      <c r="F15" s="193">
        <v>16138.27</v>
      </c>
      <c r="G15" s="45">
        <f t="shared" si="3"/>
        <v>108.02917537009853</v>
      </c>
      <c r="H15" s="193">
        <v>17321.400000000001</v>
      </c>
      <c r="I15" s="193">
        <v>16253.800000000001</v>
      </c>
      <c r="J15" s="45">
        <f t="shared" si="4"/>
        <v>106.56831017977335</v>
      </c>
      <c r="K15" s="193">
        <v>26298.799999999999</v>
      </c>
      <c r="L15" s="193">
        <v>25527.800000000003</v>
      </c>
      <c r="M15" s="45">
        <f t="shared" si="0"/>
        <v>103.02023676149136</v>
      </c>
      <c r="N15" s="45">
        <f t="shared" si="5"/>
        <v>61054.240000000005</v>
      </c>
      <c r="O15" s="45">
        <f t="shared" si="6"/>
        <v>57919.87</v>
      </c>
      <c r="P15" s="45">
        <f t="shared" si="1"/>
        <v>105.41156256048228</v>
      </c>
    </row>
    <row r="16" spans="1:17">
      <c r="A16" s="142" t="s">
        <v>74</v>
      </c>
      <c r="B16" s="123">
        <f t="shared" si="7"/>
        <v>20371.41</v>
      </c>
      <c r="C16" s="123">
        <f t="shared" si="7"/>
        <v>23137.35</v>
      </c>
      <c r="D16" s="45">
        <f t="shared" si="2"/>
        <v>88.045562694085547</v>
      </c>
      <c r="E16" s="193">
        <v>19252.21</v>
      </c>
      <c r="F16" s="193">
        <v>22076.05</v>
      </c>
      <c r="G16" s="45">
        <f t="shared" si="3"/>
        <v>87.208581245286183</v>
      </c>
      <c r="H16" s="193">
        <v>1119.2</v>
      </c>
      <c r="I16" s="193">
        <v>1061.3</v>
      </c>
      <c r="J16" s="45">
        <f t="shared" si="4"/>
        <v>105.45557335343447</v>
      </c>
      <c r="K16" s="193">
        <v>16668.5</v>
      </c>
      <c r="L16" s="193">
        <v>16038.8</v>
      </c>
      <c r="M16" s="45">
        <f t="shared" si="0"/>
        <v>103.92610419732149</v>
      </c>
      <c r="N16" s="45">
        <f t="shared" si="5"/>
        <v>37039.910000000003</v>
      </c>
      <c r="O16" s="45">
        <f t="shared" si="6"/>
        <v>39176.149999999994</v>
      </c>
      <c r="P16" s="45">
        <f t="shared" si="1"/>
        <v>94.547090512977945</v>
      </c>
    </row>
    <row r="17" spans="1:16">
      <c r="A17" s="142" t="s">
        <v>75</v>
      </c>
      <c r="B17" s="123">
        <f t="shared" si="7"/>
        <v>5154.97</v>
      </c>
      <c r="C17" s="123">
        <f t="shared" si="7"/>
        <v>4438.92</v>
      </c>
      <c r="D17" s="45">
        <f t="shared" si="2"/>
        <v>116.13117605183243</v>
      </c>
      <c r="E17" s="193">
        <v>1143.97</v>
      </c>
      <c r="F17" s="193">
        <v>773.22</v>
      </c>
      <c r="G17" s="45">
        <f t="shared" si="3"/>
        <v>147.94883732960864</v>
      </c>
      <c r="H17" s="193">
        <v>4011</v>
      </c>
      <c r="I17" s="193">
        <v>3665.7</v>
      </c>
      <c r="J17" s="45">
        <f t="shared" si="4"/>
        <v>109.4197561175219</v>
      </c>
      <c r="K17" s="193">
        <v>16909.8</v>
      </c>
      <c r="L17" s="193">
        <v>15802.5</v>
      </c>
      <c r="M17" s="45">
        <f t="shared" si="0"/>
        <v>107.00711912672045</v>
      </c>
      <c r="N17" s="45">
        <f t="shared" si="5"/>
        <v>22064.77</v>
      </c>
      <c r="O17" s="45">
        <f t="shared" si="6"/>
        <v>20241.419999999998</v>
      </c>
      <c r="P17" s="45">
        <f t="shared" si="1"/>
        <v>109.00801425986913</v>
      </c>
    </row>
    <row r="18" spans="1:16">
      <c r="A18" s="142" t="s">
        <v>76</v>
      </c>
      <c r="B18" s="123">
        <f t="shared" si="7"/>
        <v>10148.030000000001</v>
      </c>
      <c r="C18" s="123">
        <f t="shared" si="7"/>
        <v>9043.86</v>
      </c>
      <c r="D18" s="45">
        <f t="shared" si="2"/>
        <v>112.20905675231595</v>
      </c>
      <c r="E18" s="193">
        <v>8294.43</v>
      </c>
      <c r="F18" s="193">
        <v>7274.56</v>
      </c>
      <c r="G18" s="45">
        <f t="shared" si="3"/>
        <v>114.01967954075573</v>
      </c>
      <c r="H18" s="193">
        <v>1853.6</v>
      </c>
      <c r="I18" s="193">
        <v>1769.3</v>
      </c>
      <c r="J18" s="45">
        <f t="shared" si="4"/>
        <v>104.76459616797604</v>
      </c>
      <c r="K18" s="193">
        <v>3685.4</v>
      </c>
      <c r="L18" s="193">
        <v>3978.5999999999995</v>
      </c>
      <c r="M18" s="45">
        <f t="shared" si="0"/>
        <v>92.630573568591984</v>
      </c>
      <c r="N18" s="45">
        <f t="shared" si="5"/>
        <v>13833.43</v>
      </c>
      <c r="O18" s="45">
        <f t="shared" si="6"/>
        <v>13022.46</v>
      </c>
      <c r="P18" s="45">
        <f t="shared" si="1"/>
        <v>106.22747161442616</v>
      </c>
    </row>
    <row r="19" spans="1:16">
      <c r="A19" s="142" t="s">
        <v>77</v>
      </c>
      <c r="B19" s="123">
        <f t="shared" si="7"/>
        <v>42210.61</v>
      </c>
      <c r="C19" s="123">
        <f t="shared" si="7"/>
        <v>43454.729999999996</v>
      </c>
      <c r="D19" s="45">
        <f t="shared" si="2"/>
        <v>97.136974501970215</v>
      </c>
      <c r="E19" s="193">
        <v>27144.11</v>
      </c>
      <c r="F19" s="193">
        <v>28981.329999999998</v>
      </c>
      <c r="G19" s="45">
        <f t="shared" si="3"/>
        <v>93.660677408524734</v>
      </c>
      <c r="H19" s="193">
        <v>15066.5</v>
      </c>
      <c r="I19" s="193">
        <v>14473.4</v>
      </c>
      <c r="J19" s="45">
        <f t="shared" si="4"/>
        <v>104.09786228529579</v>
      </c>
      <c r="K19" s="193">
        <v>19826.2</v>
      </c>
      <c r="L19" s="193">
        <v>19307.900000000001</v>
      </c>
      <c r="M19" s="45">
        <f t="shared" si="0"/>
        <v>102.68439343481165</v>
      </c>
      <c r="N19" s="45">
        <f t="shared" si="5"/>
        <v>62036.81</v>
      </c>
      <c r="O19" s="45">
        <f t="shared" si="6"/>
        <v>62762.63</v>
      </c>
      <c r="P19" s="45">
        <f t="shared" si="1"/>
        <v>98.843547505896424</v>
      </c>
    </row>
    <row r="20" spans="1:16">
      <c r="A20" s="142" t="s">
        <v>78</v>
      </c>
      <c r="B20" s="123">
        <f t="shared" si="7"/>
        <v>25954.91</v>
      </c>
      <c r="C20" s="123">
        <f t="shared" si="7"/>
        <v>20391</v>
      </c>
      <c r="D20" s="45">
        <f t="shared" si="2"/>
        <v>127.28610661566377</v>
      </c>
      <c r="E20" s="193">
        <v>21011.41</v>
      </c>
      <c r="F20" s="193">
        <v>15294</v>
      </c>
      <c r="G20" s="45">
        <f t="shared" si="3"/>
        <v>137.38335294886883</v>
      </c>
      <c r="H20" s="193">
        <v>4943.5</v>
      </c>
      <c r="I20" s="193">
        <v>5097</v>
      </c>
      <c r="J20" s="45">
        <f t="shared" si="4"/>
        <v>96.988424563468712</v>
      </c>
      <c r="K20" s="193">
        <v>22459.1</v>
      </c>
      <c r="L20" s="193">
        <v>22383.100000000002</v>
      </c>
      <c r="M20" s="45">
        <f t="shared" si="0"/>
        <v>100.33954188651258</v>
      </c>
      <c r="N20" s="45">
        <f t="shared" si="5"/>
        <v>48414.009999999995</v>
      </c>
      <c r="O20" s="45">
        <f t="shared" si="6"/>
        <v>42774.100000000006</v>
      </c>
      <c r="P20" s="45">
        <f t="shared" si="1"/>
        <v>113.1853387914649</v>
      </c>
    </row>
    <row r="21" spans="1:16">
      <c r="A21" s="142" t="s">
        <v>79</v>
      </c>
      <c r="B21" s="123">
        <f t="shared" si="7"/>
        <v>52956.78</v>
      </c>
      <c r="C21" s="123">
        <f t="shared" si="7"/>
        <v>53546.33</v>
      </c>
      <c r="D21" s="45">
        <f t="shared" si="2"/>
        <v>98.898990836533514</v>
      </c>
      <c r="E21" s="193">
        <v>44524.08</v>
      </c>
      <c r="F21" s="193">
        <v>45188.03</v>
      </c>
      <c r="G21" s="45">
        <f t="shared" si="3"/>
        <v>98.530694965016181</v>
      </c>
      <c r="H21" s="193">
        <v>8432.7000000000007</v>
      </c>
      <c r="I21" s="193">
        <v>8358.2999999999993</v>
      </c>
      <c r="J21" s="45">
        <f t="shared" si="4"/>
        <v>100.8901331610495</v>
      </c>
      <c r="K21" s="193">
        <v>77523.899999999994</v>
      </c>
      <c r="L21" s="193">
        <v>76774.500000000015</v>
      </c>
      <c r="M21" s="45">
        <f t="shared" si="0"/>
        <v>100.97610534747862</v>
      </c>
      <c r="N21" s="45">
        <f t="shared" si="5"/>
        <v>130480.68</v>
      </c>
      <c r="O21" s="45">
        <f t="shared" si="6"/>
        <v>130320.83000000002</v>
      </c>
      <c r="P21" s="45">
        <f t="shared" si="1"/>
        <v>100.12265882591447</v>
      </c>
    </row>
    <row r="22" spans="1:16">
      <c r="A22" s="142" t="s">
        <v>80</v>
      </c>
      <c r="B22" s="123">
        <f t="shared" si="7"/>
        <v>7040.98</v>
      </c>
      <c r="C22" s="123">
        <f t="shared" si="7"/>
        <v>7024.7500000000009</v>
      </c>
      <c r="D22" s="45">
        <f t="shared" si="2"/>
        <v>100.2310402505427</v>
      </c>
      <c r="E22" s="193">
        <v>9.2799999999999994</v>
      </c>
      <c r="F22" s="193">
        <v>24.35</v>
      </c>
      <c r="G22" s="45">
        <f t="shared" si="3"/>
        <v>38.110882956878847</v>
      </c>
      <c r="H22" s="193">
        <v>7031.7</v>
      </c>
      <c r="I22" s="193">
        <v>7000.4000000000005</v>
      </c>
      <c r="J22" s="45">
        <f t="shared" si="4"/>
        <v>100.44711730758242</v>
      </c>
      <c r="K22" s="193">
        <v>7631.8</v>
      </c>
      <c r="L22" s="193">
        <v>7598.2999999999993</v>
      </c>
      <c r="M22" s="45">
        <f t="shared" si="0"/>
        <v>100.44088809338932</v>
      </c>
      <c r="N22" s="45">
        <f t="shared" si="5"/>
        <v>14672.779999999999</v>
      </c>
      <c r="O22" s="45">
        <f t="shared" si="6"/>
        <v>14623.05</v>
      </c>
      <c r="P22" s="45">
        <f t="shared" si="1"/>
        <v>100.34007953197177</v>
      </c>
    </row>
    <row r="23" spans="1:16">
      <c r="A23" s="142" t="s">
        <v>81</v>
      </c>
      <c r="B23" s="123">
        <f t="shared" si="7"/>
        <v>82035.44</v>
      </c>
      <c r="C23" s="123">
        <f t="shared" si="7"/>
        <v>81717.209999999992</v>
      </c>
      <c r="D23" s="45">
        <f t="shared" si="2"/>
        <v>100.38942837133085</v>
      </c>
      <c r="E23" s="193">
        <v>63975.64</v>
      </c>
      <c r="F23" s="193">
        <v>65342.509999999995</v>
      </c>
      <c r="G23" s="45">
        <f t="shared" si="3"/>
        <v>97.908145860941062</v>
      </c>
      <c r="H23" s="193">
        <v>18059.8</v>
      </c>
      <c r="I23" s="193">
        <v>16374.7</v>
      </c>
      <c r="J23" s="45">
        <f t="shared" si="4"/>
        <v>110.29087555802548</v>
      </c>
      <c r="K23" s="193">
        <v>27571.5</v>
      </c>
      <c r="L23" s="193">
        <v>26924.9</v>
      </c>
      <c r="M23" s="45">
        <f t="shared" si="0"/>
        <v>102.40149452737057</v>
      </c>
      <c r="N23" s="45">
        <f t="shared" si="5"/>
        <v>109606.94</v>
      </c>
      <c r="O23" s="45">
        <f t="shared" si="6"/>
        <v>108642.10999999999</v>
      </c>
      <c r="P23" s="45">
        <f t="shared" si="1"/>
        <v>100.88808105807226</v>
      </c>
    </row>
    <row r="24" spans="1:16">
      <c r="A24" s="142" t="s">
        <v>82</v>
      </c>
      <c r="B24" s="123">
        <f>E24</f>
        <v>3</v>
      </c>
      <c r="C24" s="123">
        <f>F24</f>
        <v>2.0699999999999998</v>
      </c>
      <c r="D24" s="45">
        <f t="shared" si="2"/>
        <v>144.92753623188409</v>
      </c>
      <c r="E24" s="193">
        <v>3</v>
      </c>
      <c r="F24" s="193">
        <v>2.0699999999999998</v>
      </c>
      <c r="G24" s="45">
        <f t="shared" si="3"/>
        <v>144.92753623188409</v>
      </c>
      <c r="H24" s="193" t="s">
        <v>147</v>
      </c>
      <c r="I24" s="193" t="s">
        <v>147</v>
      </c>
      <c r="J24" s="45" t="s">
        <v>147</v>
      </c>
      <c r="K24" s="193">
        <v>36.299999999999997</v>
      </c>
      <c r="L24" s="193">
        <v>36.700000000000003</v>
      </c>
      <c r="M24" s="45">
        <f t="shared" si="0"/>
        <v>98.910081743869199</v>
      </c>
      <c r="N24" s="45">
        <f>B24+K24</f>
        <v>39.299999999999997</v>
      </c>
      <c r="O24" s="45">
        <f t="shared" si="6"/>
        <v>38.770000000000003</v>
      </c>
      <c r="P24" s="45">
        <f t="shared" si="1"/>
        <v>101.367036368326</v>
      </c>
    </row>
    <row r="25" spans="1:16">
      <c r="A25" s="142" t="s">
        <v>83</v>
      </c>
      <c r="B25" s="123">
        <f>E25</f>
        <v>0.81</v>
      </c>
      <c r="C25" s="123" t="str">
        <f>F25</f>
        <v>-</v>
      </c>
      <c r="D25" s="45" t="s">
        <v>147</v>
      </c>
      <c r="E25" s="193">
        <v>0.81</v>
      </c>
      <c r="F25" s="193" t="s">
        <v>147</v>
      </c>
      <c r="G25" s="45" t="s">
        <v>147</v>
      </c>
      <c r="H25" s="193" t="s">
        <v>147</v>
      </c>
      <c r="I25" s="193" t="s">
        <v>147</v>
      </c>
      <c r="J25" s="45" t="s">
        <v>147</v>
      </c>
      <c r="K25" s="193">
        <v>73.099999999999994</v>
      </c>
      <c r="L25" s="193">
        <v>36.299999999999997</v>
      </c>
      <c r="M25" s="45">
        <f t="shared" si="0"/>
        <v>201.37741046831957</v>
      </c>
      <c r="N25" s="45">
        <f>E25+K25</f>
        <v>73.91</v>
      </c>
      <c r="O25" s="45">
        <f>L25</f>
        <v>36.299999999999997</v>
      </c>
      <c r="P25" s="45">
        <f t="shared" si="1"/>
        <v>203.60881542699727</v>
      </c>
    </row>
    <row r="26" spans="1:16">
      <c r="A26" s="143" t="s">
        <v>84</v>
      </c>
      <c r="B26" s="51">
        <f t="shared" si="7"/>
        <v>1262.0999999999999</v>
      </c>
      <c r="C26" s="51">
        <f t="shared" si="7"/>
        <v>1571.7800000000002</v>
      </c>
      <c r="D26" s="51">
        <f t="shared" si="2"/>
        <v>80.297497105192832</v>
      </c>
      <c r="E26" s="194">
        <v>612.6</v>
      </c>
      <c r="F26" s="194">
        <v>920.78</v>
      </c>
      <c r="G26" s="51">
        <f t="shared" si="3"/>
        <v>66.530550185712116</v>
      </c>
      <c r="H26" s="194">
        <v>649.5</v>
      </c>
      <c r="I26" s="194">
        <v>651.00000000000011</v>
      </c>
      <c r="J26" s="51">
        <f t="shared" si="4"/>
        <v>99.769585253456199</v>
      </c>
      <c r="K26" s="194">
        <v>2942.8</v>
      </c>
      <c r="L26" s="194">
        <v>2983.3</v>
      </c>
      <c r="M26" s="51">
        <f t="shared" si="0"/>
        <v>98.642442932323277</v>
      </c>
      <c r="N26" s="51">
        <f t="shared" si="5"/>
        <v>4204.8999999999996</v>
      </c>
      <c r="O26" s="51">
        <f t="shared" si="6"/>
        <v>4555.08</v>
      </c>
      <c r="P26" s="51">
        <f t="shared" si="1"/>
        <v>92.312319432370003</v>
      </c>
    </row>
    <row r="27" spans="1:16">
      <c r="B27" s="249"/>
      <c r="C27" s="249"/>
      <c r="D27" s="3"/>
      <c r="E27" s="249"/>
      <c r="F27" s="249"/>
      <c r="G27" s="3"/>
      <c r="H27" s="249"/>
      <c r="I27" s="249"/>
      <c r="J27" s="3"/>
      <c r="K27" s="249"/>
      <c r="L27" s="249"/>
      <c r="M27" s="3"/>
      <c r="N27" s="45"/>
      <c r="O27" s="45"/>
      <c r="P27" s="45"/>
    </row>
    <row r="28" spans="1:16">
      <c r="A28" s="132"/>
      <c r="B28" s="249"/>
      <c r="C28" s="249"/>
      <c r="D28" s="3"/>
      <c r="E28" s="249"/>
      <c r="F28" s="249"/>
      <c r="G28" s="3"/>
      <c r="H28" s="249"/>
      <c r="I28" s="249"/>
      <c r="J28" s="3"/>
      <c r="K28" s="249"/>
      <c r="L28" s="249"/>
      <c r="M28" s="3"/>
    </row>
    <row r="29" spans="1:16">
      <c r="B29" s="249"/>
      <c r="C29" s="249"/>
      <c r="D29" s="3"/>
      <c r="E29" s="249"/>
      <c r="F29" s="249"/>
      <c r="G29" s="3"/>
      <c r="H29" s="249"/>
      <c r="I29" s="249"/>
      <c r="J29" s="3"/>
      <c r="K29" s="249"/>
      <c r="L29" s="249"/>
      <c r="M29" s="3"/>
    </row>
    <row r="30" spans="1:16">
      <c r="B30" s="249"/>
      <c r="C30" s="249"/>
      <c r="D30" s="3"/>
      <c r="E30" s="249"/>
      <c r="F30" s="249"/>
      <c r="G30" s="3"/>
      <c r="H30" s="249"/>
      <c r="I30" s="249"/>
      <c r="J30" s="3"/>
      <c r="K30" s="249"/>
      <c r="L30" s="249"/>
      <c r="M30" s="3"/>
    </row>
    <row r="31" spans="1:16">
      <c r="B31" s="249"/>
      <c r="C31" s="249"/>
      <c r="D31" s="3"/>
      <c r="E31" s="249"/>
      <c r="F31" s="249"/>
      <c r="G31" s="3"/>
      <c r="H31" s="249"/>
      <c r="I31" s="249"/>
      <c r="J31" s="3"/>
      <c r="K31" s="249"/>
      <c r="L31" s="249"/>
      <c r="M31" s="3"/>
    </row>
    <row r="32" spans="1:16">
      <c r="B32" s="142"/>
      <c r="C32" s="249"/>
      <c r="D32" s="3"/>
      <c r="E32" s="249"/>
      <c r="F32" s="249"/>
      <c r="G32" s="3"/>
      <c r="H32" s="249"/>
      <c r="I32" s="249"/>
      <c r="J32" s="3"/>
      <c r="K32" s="249"/>
      <c r="L32" s="249"/>
      <c r="M32" s="3"/>
    </row>
    <row r="33" spans="2:13">
      <c r="B33" s="249"/>
      <c r="C33" s="249"/>
      <c r="D33" s="3"/>
      <c r="E33" s="249"/>
      <c r="F33" s="249"/>
      <c r="G33" s="3"/>
      <c r="H33" s="249"/>
      <c r="I33" s="249"/>
      <c r="J33" s="3"/>
      <c r="K33" s="249"/>
      <c r="L33" s="249"/>
      <c r="M33" s="3"/>
    </row>
    <row r="34" spans="2:13">
      <c r="B34" s="249"/>
      <c r="C34" s="249"/>
      <c r="D34" s="3"/>
      <c r="E34" s="249"/>
      <c r="F34" s="249"/>
      <c r="G34" s="3"/>
      <c r="H34" s="249"/>
      <c r="I34" s="249"/>
      <c r="J34" s="3"/>
      <c r="K34" s="249"/>
      <c r="L34" s="249"/>
      <c r="M34" s="3"/>
    </row>
    <row r="35" spans="2:13">
      <c r="B35" s="249"/>
      <c r="C35" s="249"/>
      <c r="D35" s="3"/>
      <c r="E35" s="249"/>
      <c r="F35" s="249"/>
      <c r="G35" s="3"/>
      <c r="H35" s="249"/>
      <c r="I35" s="249"/>
      <c r="J35" s="3"/>
      <c r="K35" s="249"/>
      <c r="L35" s="249"/>
      <c r="M35" s="3"/>
    </row>
    <row r="36" spans="2:13">
      <c r="B36" s="249"/>
      <c r="C36" s="249"/>
      <c r="D36" s="3"/>
      <c r="E36" s="249"/>
      <c r="F36" s="249"/>
      <c r="G36" s="3"/>
      <c r="H36" s="249"/>
      <c r="I36" s="249"/>
      <c r="J36" s="3"/>
      <c r="K36" s="249"/>
      <c r="L36" s="249"/>
      <c r="M36" s="3"/>
    </row>
    <row r="37" spans="2:13">
      <c r="B37" s="249"/>
      <c r="C37" s="249"/>
      <c r="D37" s="3"/>
      <c r="E37" s="249"/>
      <c r="F37" s="249"/>
      <c r="G37" s="3"/>
      <c r="H37" s="249"/>
      <c r="I37" s="249"/>
      <c r="J37" s="3"/>
      <c r="K37" s="249"/>
      <c r="L37" s="249"/>
      <c r="M37" s="3"/>
    </row>
    <row r="38" spans="2:13">
      <c r="B38" s="249"/>
      <c r="C38" s="249"/>
      <c r="D38" s="3"/>
      <c r="E38" s="249"/>
      <c r="F38" s="249"/>
      <c r="G38" s="3"/>
      <c r="H38" s="249"/>
      <c r="I38" s="249"/>
      <c r="J38" s="3"/>
      <c r="K38" s="249"/>
      <c r="L38" s="249"/>
      <c r="M38" s="3"/>
    </row>
    <row r="39" spans="2:13">
      <c r="B39" s="249"/>
      <c r="C39" s="249"/>
      <c r="D39" s="3"/>
      <c r="E39" s="249"/>
      <c r="F39" s="249"/>
      <c r="G39" s="3"/>
      <c r="H39" s="249"/>
      <c r="I39" s="249"/>
      <c r="J39" s="3"/>
      <c r="K39" s="249"/>
      <c r="L39" s="249"/>
      <c r="M39" s="3"/>
    </row>
    <row r="40" spans="2:13">
      <c r="B40" s="249"/>
      <c r="C40" s="249"/>
      <c r="D40" s="3"/>
      <c r="E40" s="249"/>
      <c r="F40" s="249"/>
      <c r="G40" s="3"/>
      <c r="H40" s="249"/>
      <c r="I40" s="249"/>
      <c r="J40" s="3"/>
      <c r="K40" s="249"/>
      <c r="L40" s="249"/>
      <c r="M40" s="3"/>
    </row>
    <row r="41" spans="2:13">
      <c r="B41" s="249"/>
      <c r="C41" s="249"/>
      <c r="D41" s="3"/>
      <c r="E41" s="250"/>
      <c r="F41" s="249"/>
      <c r="G41" s="250"/>
      <c r="H41" s="250"/>
      <c r="I41" s="249"/>
      <c r="J41" s="250"/>
      <c r="K41" s="249"/>
      <c r="L41" s="249"/>
      <c r="M41" s="3"/>
    </row>
    <row r="42" spans="2:13">
      <c r="B42" s="249"/>
      <c r="C42" s="249"/>
      <c r="D42" s="3"/>
      <c r="E42" s="250"/>
      <c r="F42" s="250"/>
      <c r="G42" s="250"/>
      <c r="H42" s="250"/>
      <c r="I42" s="250"/>
      <c r="J42" s="250"/>
      <c r="K42" s="249"/>
      <c r="L42" s="249"/>
      <c r="M42" s="3"/>
    </row>
    <row r="43" spans="2:13">
      <c r="B43" s="249"/>
      <c r="C43" s="249"/>
      <c r="D43" s="3"/>
      <c r="E43" s="249"/>
      <c r="F43" s="249"/>
      <c r="G43" s="3"/>
      <c r="H43" s="249"/>
      <c r="I43" s="249"/>
      <c r="J43" s="3"/>
      <c r="K43" s="249"/>
      <c r="L43" s="249"/>
      <c r="M43" s="3"/>
    </row>
  </sheetData>
  <mergeCells count="8">
    <mergeCell ref="N3:P4"/>
    <mergeCell ref="E4:G4"/>
    <mergeCell ref="H4:J4"/>
    <mergeCell ref="A1:P1"/>
    <mergeCell ref="A3:A5"/>
    <mergeCell ref="B3:D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  <headerFooter>
    <oddFooter>&amp;R&amp;"-,полужирный"&amp;8 8</oddFooter>
  </headerFooter>
  <ignoredErrors>
    <ignoredError sqref="D6:E6 G6:H6 J6:K6 M6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workbookViewId="0">
      <selection sqref="A1:I1"/>
    </sheetView>
  </sheetViews>
  <sheetFormatPr defaultRowHeight="12.75"/>
  <cols>
    <col min="1" max="1" width="22.28515625" style="136" customWidth="1"/>
    <col min="2" max="2" width="17.28515625" style="136" customWidth="1"/>
    <col min="3" max="9" width="13.85546875" style="136" customWidth="1"/>
    <col min="10" max="10" width="8.42578125" style="136" customWidth="1"/>
    <col min="11" max="11" width="10" style="136" bestFit="1" customWidth="1"/>
    <col min="12" max="256" width="9.140625" style="136"/>
    <col min="257" max="257" width="22.28515625" style="136" customWidth="1"/>
    <col min="258" max="258" width="20.42578125" style="136" customWidth="1"/>
    <col min="259" max="265" width="13.85546875" style="136" customWidth="1"/>
    <col min="266" max="266" width="8.42578125" style="136" customWidth="1"/>
    <col min="267" max="512" width="9.140625" style="136"/>
    <col min="513" max="513" width="22.28515625" style="136" customWidth="1"/>
    <col min="514" max="514" width="20.42578125" style="136" customWidth="1"/>
    <col min="515" max="521" width="13.85546875" style="136" customWidth="1"/>
    <col min="522" max="522" width="8.42578125" style="136" customWidth="1"/>
    <col min="523" max="768" width="9.140625" style="136"/>
    <col min="769" max="769" width="22.28515625" style="136" customWidth="1"/>
    <col min="770" max="770" width="20.42578125" style="136" customWidth="1"/>
    <col min="771" max="777" width="13.85546875" style="136" customWidth="1"/>
    <col min="778" max="778" width="8.42578125" style="136" customWidth="1"/>
    <col min="779" max="1024" width="9.140625" style="136"/>
    <col min="1025" max="1025" width="22.28515625" style="136" customWidth="1"/>
    <col min="1026" max="1026" width="20.42578125" style="136" customWidth="1"/>
    <col min="1027" max="1033" width="13.85546875" style="136" customWidth="1"/>
    <col min="1034" max="1034" width="8.42578125" style="136" customWidth="1"/>
    <col min="1035" max="1280" width="9.140625" style="136"/>
    <col min="1281" max="1281" width="22.28515625" style="136" customWidth="1"/>
    <col min="1282" max="1282" width="20.42578125" style="136" customWidth="1"/>
    <col min="1283" max="1289" width="13.85546875" style="136" customWidth="1"/>
    <col min="1290" max="1290" width="8.42578125" style="136" customWidth="1"/>
    <col min="1291" max="1536" width="9.140625" style="136"/>
    <col min="1537" max="1537" width="22.28515625" style="136" customWidth="1"/>
    <col min="1538" max="1538" width="20.42578125" style="136" customWidth="1"/>
    <col min="1539" max="1545" width="13.85546875" style="136" customWidth="1"/>
    <col min="1546" max="1546" width="8.42578125" style="136" customWidth="1"/>
    <col min="1547" max="1792" width="9.140625" style="136"/>
    <col min="1793" max="1793" width="22.28515625" style="136" customWidth="1"/>
    <col min="1794" max="1794" width="20.42578125" style="136" customWidth="1"/>
    <col min="1795" max="1801" width="13.85546875" style="136" customWidth="1"/>
    <col min="1802" max="1802" width="8.42578125" style="136" customWidth="1"/>
    <col min="1803" max="2048" width="9.140625" style="136"/>
    <col min="2049" max="2049" width="22.28515625" style="136" customWidth="1"/>
    <col min="2050" max="2050" width="20.42578125" style="136" customWidth="1"/>
    <col min="2051" max="2057" width="13.85546875" style="136" customWidth="1"/>
    <col min="2058" max="2058" width="8.42578125" style="136" customWidth="1"/>
    <col min="2059" max="2304" width="9.140625" style="136"/>
    <col min="2305" max="2305" width="22.28515625" style="136" customWidth="1"/>
    <col min="2306" max="2306" width="20.42578125" style="136" customWidth="1"/>
    <col min="2307" max="2313" width="13.85546875" style="136" customWidth="1"/>
    <col min="2314" max="2314" width="8.42578125" style="136" customWidth="1"/>
    <col min="2315" max="2560" width="9.140625" style="136"/>
    <col min="2561" max="2561" width="22.28515625" style="136" customWidth="1"/>
    <col min="2562" max="2562" width="20.42578125" style="136" customWidth="1"/>
    <col min="2563" max="2569" width="13.85546875" style="136" customWidth="1"/>
    <col min="2570" max="2570" width="8.42578125" style="136" customWidth="1"/>
    <col min="2571" max="2816" width="9.140625" style="136"/>
    <col min="2817" max="2817" width="22.28515625" style="136" customWidth="1"/>
    <col min="2818" max="2818" width="20.42578125" style="136" customWidth="1"/>
    <col min="2819" max="2825" width="13.85546875" style="136" customWidth="1"/>
    <col min="2826" max="2826" width="8.42578125" style="136" customWidth="1"/>
    <col min="2827" max="3072" width="9.140625" style="136"/>
    <col min="3073" max="3073" width="22.28515625" style="136" customWidth="1"/>
    <col min="3074" max="3074" width="20.42578125" style="136" customWidth="1"/>
    <col min="3075" max="3081" width="13.85546875" style="136" customWidth="1"/>
    <col min="3082" max="3082" width="8.42578125" style="136" customWidth="1"/>
    <col min="3083" max="3328" width="9.140625" style="136"/>
    <col min="3329" max="3329" width="22.28515625" style="136" customWidth="1"/>
    <col min="3330" max="3330" width="20.42578125" style="136" customWidth="1"/>
    <col min="3331" max="3337" width="13.85546875" style="136" customWidth="1"/>
    <col min="3338" max="3338" width="8.42578125" style="136" customWidth="1"/>
    <col min="3339" max="3584" width="9.140625" style="136"/>
    <col min="3585" max="3585" width="22.28515625" style="136" customWidth="1"/>
    <col min="3586" max="3586" width="20.42578125" style="136" customWidth="1"/>
    <col min="3587" max="3593" width="13.85546875" style="136" customWidth="1"/>
    <col min="3594" max="3594" width="8.42578125" style="136" customWidth="1"/>
    <col min="3595" max="3840" width="9.140625" style="136"/>
    <col min="3841" max="3841" width="22.28515625" style="136" customWidth="1"/>
    <col min="3842" max="3842" width="20.42578125" style="136" customWidth="1"/>
    <col min="3843" max="3849" width="13.85546875" style="136" customWidth="1"/>
    <col min="3850" max="3850" width="8.42578125" style="136" customWidth="1"/>
    <col min="3851" max="4096" width="9.140625" style="136"/>
    <col min="4097" max="4097" width="22.28515625" style="136" customWidth="1"/>
    <col min="4098" max="4098" width="20.42578125" style="136" customWidth="1"/>
    <col min="4099" max="4105" width="13.85546875" style="136" customWidth="1"/>
    <col min="4106" max="4106" width="8.42578125" style="136" customWidth="1"/>
    <col min="4107" max="4352" width="9.140625" style="136"/>
    <col min="4353" max="4353" width="22.28515625" style="136" customWidth="1"/>
    <col min="4354" max="4354" width="20.42578125" style="136" customWidth="1"/>
    <col min="4355" max="4361" width="13.85546875" style="136" customWidth="1"/>
    <col min="4362" max="4362" width="8.42578125" style="136" customWidth="1"/>
    <col min="4363" max="4608" width="9.140625" style="136"/>
    <col min="4609" max="4609" width="22.28515625" style="136" customWidth="1"/>
    <col min="4610" max="4610" width="20.42578125" style="136" customWidth="1"/>
    <col min="4611" max="4617" width="13.85546875" style="136" customWidth="1"/>
    <col min="4618" max="4618" width="8.42578125" style="136" customWidth="1"/>
    <col min="4619" max="4864" width="9.140625" style="136"/>
    <col min="4865" max="4865" width="22.28515625" style="136" customWidth="1"/>
    <col min="4866" max="4866" width="20.42578125" style="136" customWidth="1"/>
    <col min="4867" max="4873" width="13.85546875" style="136" customWidth="1"/>
    <col min="4874" max="4874" width="8.42578125" style="136" customWidth="1"/>
    <col min="4875" max="5120" width="9.140625" style="136"/>
    <col min="5121" max="5121" width="22.28515625" style="136" customWidth="1"/>
    <col min="5122" max="5122" width="20.42578125" style="136" customWidth="1"/>
    <col min="5123" max="5129" width="13.85546875" style="136" customWidth="1"/>
    <col min="5130" max="5130" width="8.42578125" style="136" customWidth="1"/>
    <col min="5131" max="5376" width="9.140625" style="136"/>
    <col min="5377" max="5377" width="22.28515625" style="136" customWidth="1"/>
    <col min="5378" max="5378" width="20.42578125" style="136" customWidth="1"/>
    <col min="5379" max="5385" width="13.85546875" style="136" customWidth="1"/>
    <col min="5386" max="5386" width="8.42578125" style="136" customWidth="1"/>
    <col min="5387" max="5632" width="9.140625" style="136"/>
    <col min="5633" max="5633" width="22.28515625" style="136" customWidth="1"/>
    <col min="5634" max="5634" width="20.42578125" style="136" customWidth="1"/>
    <col min="5635" max="5641" width="13.85546875" style="136" customWidth="1"/>
    <col min="5642" max="5642" width="8.42578125" style="136" customWidth="1"/>
    <col min="5643" max="5888" width="9.140625" style="136"/>
    <col min="5889" max="5889" width="22.28515625" style="136" customWidth="1"/>
    <col min="5890" max="5890" width="20.42578125" style="136" customWidth="1"/>
    <col min="5891" max="5897" width="13.85546875" style="136" customWidth="1"/>
    <col min="5898" max="5898" width="8.42578125" style="136" customWidth="1"/>
    <col min="5899" max="6144" width="9.140625" style="136"/>
    <col min="6145" max="6145" width="22.28515625" style="136" customWidth="1"/>
    <col min="6146" max="6146" width="20.42578125" style="136" customWidth="1"/>
    <col min="6147" max="6153" width="13.85546875" style="136" customWidth="1"/>
    <col min="6154" max="6154" width="8.42578125" style="136" customWidth="1"/>
    <col min="6155" max="6400" width="9.140625" style="136"/>
    <col min="6401" max="6401" width="22.28515625" style="136" customWidth="1"/>
    <col min="6402" max="6402" width="20.42578125" style="136" customWidth="1"/>
    <col min="6403" max="6409" width="13.85546875" style="136" customWidth="1"/>
    <col min="6410" max="6410" width="8.42578125" style="136" customWidth="1"/>
    <col min="6411" max="6656" width="9.140625" style="136"/>
    <col min="6657" max="6657" width="22.28515625" style="136" customWidth="1"/>
    <col min="6658" max="6658" width="20.42578125" style="136" customWidth="1"/>
    <col min="6659" max="6665" width="13.85546875" style="136" customWidth="1"/>
    <col min="6666" max="6666" width="8.42578125" style="136" customWidth="1"/>
    <col min="6667" max="6912" width="9.140625" style="136"/>
    <col min="6913" max="6913" width="22.28515625" style="136" customWidth="1"/>
    <col min="6914" max="6914" width="20.42578125" style="136" customWidth="1"/>
    <col min="6915" max="6921" width="13.85546875" style="136" customWidth="1"/>
    <col min="6922" max="6922" width="8.42578125" style="136" customWidth="1"/>
    <col min="6923" max="7168" width="9.140625" style="136"/>
    <col min="7169" max="7169" width="22.28515625" style="136" customWidth="1"/>
    <col min="7170" max="7170" width="20.42578125" style="136" customWidth="1"/>
    <col min="7171" max="7177" width="13.85546875" style="136" customWidth="1"/>
    <col min="7178" max="7178" width="8.42578125" style="136" customWidth="1"/>
    <col min="7179" max="7424" width="9.140625" style="136"/>
    <col min="7425" max="7425" width="22.28515625" style="136" customWidth="1"/>
    <col min="7426" max="7426" width="20.42578125" style="136" customWidth="1"/>
    <col min="7427" max="7433" width="13.85546875" style="136" customWidth="1"/>
    <col min="7434" max="7434" width="8.42578125" style="136" customWidth="1"/>
    <col min="7435" max="7680" width="9.140625" style="136"/>
    <col min="7681" max="7681" width="22.28515625" style="136" customWidth="1"/>
    <col min="7682" max="7682" width="20.42578125" style="136" customWidth="1"/>
    <col min="7683" max="7689" width="13.85546875" style="136" customWidth="1"/>
    <col min="7690" max="7690" width="8.42578125" style="136" customWidth="1"/>
    <col min="7691" max="7936" width="9.140625" style="136"/>
    <col min="7937" max="7937" width="22.28515625" style="136" customWidth="1"/>
    <col min="7938" max="7938" width="20.42578125" style="136" customWidth="1"/>
    <col min="7939" max="7945" width="13.85546875" style="136" customWidth="1"/>
    <col min="7946" max="7946" width="8.42578125" style="136" customWidth="1"/>
    <col min="7947" max="8192" width="9.140625" style="136"/>
    <col min="8193" max="8193" width="22.28515625" style="136" customWidth="1"/>
    <col min="8194" max="8194" width="20.42578125" style="136" customWidth="1"/>
    <col min="8195" max="8201" width="13.85546875" style="136" customWidth="1"/>
    <col min="8202" max="8202" width="8.42578125" style="136" customWidth="1"/>
    <col min="8203" max="8448" width="9.140625" style="136"/>
    <col min="8449" max="8449" width="22.28515625" style="136" customWidth="1"/>
    <col min="8450" max="8450" width="20.42578125" style="136" customWidth="1"/>
    <col min="8451" max="8457" width="13.85546875" style="136" customWidth="1"/>
    <col min="8458" max="8458" width="8.42578125" style="136" customWidth="1"/>
    <col min="8459" max="8704" width="9.140625" style="136"/>
    <col min="8705" max="8705" width="22.28515625" style="136" customWidth="1"/>
    <col min="8706" max="8706" width="20.42578125" style="136" customWidth="1"/>
    <col min="8707" max="8713" width="13.85546875" style="136" customWidth="1"/>
    <col min="8714" max="8714" width="8.42578125" style="136" customWidth="1"/>
    <col min="8715" max="8960" width="9.140625" style="136"/>
    <col min="8961" max="8961" width="22.28515625" style="136" customWidth="1"/>
    <col min="8962" max="8962" width="20.42578125" style="136" customWidth="1"/>
    <col min="8963" max="8969" width="13.85546875" style="136" customWidth="1"/>
    <col min="8970" max="8970" width="8.42578125" style="136" customWidth="1"/>
    <col min="8971" max="9216" width="9.140625" style="136"/>
    <col min="9217" max="9217" width="22.28515625" style="136" customWidth="1"/>
    <col min="9218" max="9218" width="20.42578125" style="136" customWidth="1"/>
    <col min="9219" max="9225" width="13.85546875" style="136" customWidth="1"/>
    <col min="9226" max="9226" width="8.42578125" style="136" customWidth="1"/>
    <col min="9227" max="9472" width="9.140625" style="136"/>
    <col min="9473" max="9473" width="22.28515625" style="136" customWidth="1"/>
    <col min="9474" max="9474" width="20.42578125" style="136" customWidth="1"/>
    <col min="9475" max="9481" width="13.85546875" style="136" customWidth="1"/>
    <col min="9482" max="9482" width="8.42578125" style="136" customWidth="1"/>
    <col min="9483" max="9728" width="9.140625" style="136"/>
    <col min="9729" max="9729" width="22.28515625" style="136" customWidth="1"/>
    <col min="9730" max="9730" width="20.42578125" style="136" customWidth="1"/>
    <col min="9731" max="9737" width="13.85546875" style="136" customWidth="1"/>
    <col min="9738" max="9738" width="8.42578125" style="136" customWidth="1"/>
    <col min="9739" max="9984" width="9.140625" style="136"/>
    <col min="9985" max="9985" width="22.28515625" style="136" customWidth="1"/>
    <col min="9986" max="9986" width="20.42578125" style="136" customWidth="1"/>
    <col min="9987" max="9993" width="13.85546875" style="136" customWidth="1"/>
    <col min="9994" max="9994" width="8.42578125" style="136" customWidth="1"/>
    <col min="9995" max="10240" width="9.140625" style="136"/>
    <col min="10241" max="10241" width="22.28515625" style="136" customWidth="1"/>
    <col min="10242" max="10242" width="20.42578125" style="136" customWidth="1"/>
    <col min="10243" max="10249" width="13.85546875" style="136" customWidth="1"/>
    <col min="10250" max="10250" width="8.42578125" style="136" customWidth="1"/>
    <col min="10251" max="10496" width="9.140625" style="136"/>
    <col min="10497" max="10497" width="22.28515625" style="136" customWidth="1"/>
    <col min="10498" max="10498" width="20.42578125" style="136" customWidth="1"/>
    <col min="10499" max="10505" width="13.85546875" style="136" customWidth="1"/>
    <col min="10506" max="10506" width="8.42578125" style="136" customWidth="1"/>
    <col min="10507" max="10752" width="9.140625" style="136"/>
    <col min="10753" max="10753" width="22.28515625" style="136" customWidth="1"/>
    <col min="10754" max="10754" width="20.42578125" style="136" customWidth="1"/>
    <col min="10755" max="10761" width="13.85546875" style="136" customWidth="1"/>
    <col min="10762" max="10762" width="8.42578125" style="136" customWidth="1"/>
    <col min="10763" max="11008" width="9.140625" style="136"/>
    <col min="11009" max="11009" width="22.28515625" style="136" customWidth="1"/>
    <col min="11010" max="11010" width="20.42578125" style="136" customWidth="1"/>
    <col min="11011" max="11017" width="13.85546875" style="136" customWidth="1"/>
    <col min="11018" max="11018" width="8.42578125" style="136" customWidth="1"/>
    <col min="11019" max="11264" width="9.140625" style="136"/>
    <col min="11265" max="11265" width="22.28515625" style="136" customWidth="1"/>
    <col min="11266" max="11266" width="20.42578125" style="136" customWidth="1"/>
    <col min="11267" max="11273" width="13.85546875" style="136" customWidth="1"/>
    <col min="11274" max="11274" width="8.42578125" style="136" customWidth="1"/>
    <col min="11275" max="11520" width="9.140625" style="136"/>
    <col min="11521" max="11521" width="22.28515625" style="136" customWidth="1"/>
    <col min="11522" max="11522" width="20.42578125" style="136" customWidth="1"/>
    <col min="11523" max="11529" width="13.85546875" style="136" customWidth="1"/>
    <col min="11530" max="11530" width="8.42578125" style="136" customWidth="1"/>
    <col min="11531" max="11776" width="9.140625" style="136"/>
    <col min="11777" max="11777" width="22.28515625" style="136" customWidth="1"/>
    <col min="11778" max="11778" width="20.42578125" style="136" customWidth="1"/>
    <col min="11779" max="11785" width="13.85546875" style="136" customWidth="1"/>
    <col min="11786" max="11786" width="8.42578125" style="136" customWidth="1"/>
    <col min="11787" max="12032" width="9.140625" style="136"/>
    <col min="12033" max="12033" width="22.28515625" style="136" customWidth="1"/>
    <col min="12034" max="12034" width="20.42578125" style="136" customWidth="1"/>
    <col min="12035" max="12041" width="13.85546875" style="136" customWidth="1"/>
    <col min="12042" max="12042" width="8.42578125" style="136" customWidth="1"/>
    <col min="12043" max="12288" width="9.140625" style="136"/>
    <col min="12289" max="12289" width="22.28515625" style="136" customWidth="1"/>
    <col min="12290" max="12290" width="20.42578125" style="136" customWidth="1"/>
    <col min="12291" max="12297" width="13.85546875" style="136" customWidth="1"/>
    <col min="12298" max="12298" width="8.42578125" style="136" customWidth="1"/>
    <col min="12299" max="12544" width="9.140625" style="136"/>
    <col min="12545" max="12545" width="22.28515625" style="136" customWidth="1"/>
    <col min="12546" max="12546" width="20.42578125" style="136" customWidth="1"/>
    <col min="12547" max="12553" width="13.85546875" style="136" customWidth="1"/>
    <col min="12554" max="12554" width="8.42578125" style="136" customWidth="1"/>
    <col min="12555" max="12800" width="9.140625" style="136"/>
    <col min="12801" max="12801" width="22.28515625" style="136" customWidth="1"/>
    <col min="12802" max="12802" width="20.42578125" style="136" customWidth="1"/>
    <col min="12803" max="12809" width="13.85546875" style="136" customWidth="1"/>
    <col min="12810" max="12810" width="8.42578125" style="136" customWidth="1"/>
    <col min="12811" max="13056" width="9.140625" style="136"/>
    <col min="13057" max="13057" width="22.28515625" style="136" customWidth="1"/>
    <col min="13058" max="13058" width="20.42578125" style="136" customWidth="1"/>
    <col min="13059" max="13065" width="13.85546875" style="136" customWidth="1"/>
    <col min="13066" max="13066" width="8.42578125" style="136" customWidth="1"/>
    <col min="13067" max="13312" width="9.140625" style="136"/>
    <col min="13313" max="13313" width="22.28515625" style="136" customWidth="1"/>
    <col min="13314" max="13314" width="20.42578125" style="136" customWidth="1"/>
    <col min="13315" max="13321" width="13.85546875" style="136" customWidth="1"/>
    <col min="13322" max="13322" width="8.42578125" style="136" customWidth="1"/>
    <col min="13323" max="13568" width="9.140625" style="136"/>
    <col min="13569" max="13569" width="22.28515625" style="136" customWidth="1"/>
    <col min="13570" max="13570" width="20.42578125" style="136" customWidth="1"/>
    <col min="13571" max="13577" width="13.85546875" style="136" customWidth="1"/>
    <col min="13578" max="13578" width="8.42578125" style="136" customWidth="1"/>
    <col min="13579" max="13824" width="9.140625" style="136"/>
    <col min="13825" max="13825" width="22.28515625" style="136" customWidth="1"/>
    <col min="13826" max="13826" width="20.42578125" style="136" customWidth="1"/>
    <col min="13827" max="13833" width="13.85546875" style="136" customWidth="1"/>
    <col min="13834" max="13834" width="8.42578125" style="136" customWidth="1"/>
    <col min="13835" max="14080" width="9.140625" style="136"/>
    <col min="14081" max="14081" width="22.28515625" style="136" customWidth="1"/>
    <col min="14082" max="14082" width="20.42578125" style="136" customWidth="1"/>
    <col min="14083" max="14089" width="13.85546875" style="136" customWidth="1"/>
    <col min="14090" max="14090" width="8.42578125" style="136" customWidth="1"/>
    <col min="14091" max="14336" width="9.140625" style="136"/>
    <col min="14337" max="14337" width="22.28515625" style="136" customWidth="1"/>
    <col min="14338" max="14338" width="20.42578125" style="136" customWidth="1"/>
    <col min="14339" max="14345" width="13.85546875" style="136" customWidth="1"/>
    <col min="14346" max="14346" width="8.42578125" style="136" customWidth="1"/>
    <col min="14347" max="14592" width="9.140625" style="136"/>
    <col min="14593" max="14593" width="22.28515625" style="136" customWidth="1"/>
    <col min="14594" max="14594" width="20.42578125" style="136" customWidth="1"/>
    <col min="14595" max="14601" width="13.85546875" style="136" customWidth="1"/>
    <col min="14602" max="14602" width="8.42578125" style="136" customWidth="1"/>
    <col min="14603" max="14848" width="9.140625" style="136"/>
    <col min="14849" max="14849" width="22.28515625" style="136" customWidth="1"/>
    <col min="14850" max="14850" width="20.42578125" style="136" customWidth="1"/>
    <col min="14851" max="14857" width="13.85546875" style="136" customWidth="1"/>
    <col min="14858" max="14858" width="8.42578125" style="136" customWidth="1"/>
    <col min="14859" max="15104" width="9.140625" style="136"/>
    <col min="15105" max="15105" width="22.28515625" style="136" customWidth="1"/>
    <col min="15106" max="15106" width="20.42578125" style="136" customWidth="1"/>
    <col min="15107" max="15113" width="13.85546875" style="136" customWidth="1"/>
    <col min="15114" max="15114" width="8.42578125" style="136" customWidth="1"/>
    <col min="15115" max="15360" width="9.140625" style="136"/>
    <col min="15361" max="15361" width="22.28515625" style="136" customWidth="1"/>
    <col min="15362" max="15362" width="20.42578125" style="136" customWidth="1"/>
    <col min="15363" max="15369" width="13.85546875" style="136" customWidth="1"/>
    <col min="15370" max="15370" width="8.42578125" style="136" customWidth="1"/>
    <col min="15371" max="15616" width="9.140625" style="136"/>
    <col min="15617" max="15617" width="22.28515625" style="136" customWidth="1"/>
    <col min="15618" max="15618" width="20.42578125" style="136" customWidth="1"/>
    <col min="15619" max="15625" width="13.85546875" style="136" customWidth="1"/>
    <col min="15626" max="15626" width="8.42578125" style="136" customWidth="1"/>
    <col min="15627" max="15872" width="9.140625" style="136"/>
    <col min="15873" max="15873" width="22.28515625" style="136" customWidth="1"/>
    <col min="15874" max="15874" width="20.42578125" style="136" customWidth="1"/>
    <col min="15875" max="15881" width="13.85546875" style="136" customWidth="1"/>
    <col min="15882" max="15882" width="8.42578125" style="136" customWidth="1"/>
    <col min="15883" max="16128" width="9.140625" style="136"/>
    <col min="16129" max="16129" width="22.28515625" style="136" customWidth="1"/>
    <col min="16130" max="16130" width="20.42578125" style="136" customWidth="1"/>
    <col min="16131" max="16137" width="13.85546875" style="136" customWidth="1"/>
    <col min="16138" max="16138" width="8.42578125" style="136" customWidth="1"/>
    <col min="16139" max="16384" width="9.140625" style="136"/>
  </cols>
  <sheetData>
    <row r="1" spans="1:11" ht="24" customHeight="1">
      <c r="A1" s="424" t="s">
        <v>96</v>
      </c>
      <c r="B1" s="424"/>
      <c r="C1" s="424"/>
      <c r="D1" s="424"/>
      <c r="E1" s="424"/>
      <c r="F1" s="424"/>
      <c r="G1" s="424"/>
      <c r="H1" s="424"/>
      <c r="I1" s="424"/>
    </row>
    <row r="2" spans="1:11" s="137" customFormat="1" ht="12.75" customHeight="1">
      <c r="A2" s="52"/>
      <c r="B2" s="53"/>
      <c r="C2" s="53"/>
      <c r="D2" s="53"/>
      <c r="E2" s="53"/>
      <c r="F2" s="53"/>
      <c r="G2" s="53"/>
      <c r="H2" s="53"/>
      <c r="I2" s="54" t="s">
        <v>97</v>
      </c>
    </row>
    <row r="3" spans="1:11" ht="12" customHeight="1">
      <c r="A3" s="425"/>
      <c r="B3" s="426" t="s">
        <v>87</v>
      </c>
      <c r="C3" s="427" t="s">
        <v>59</v>
      </c>
      <c r="D3" s="428"/>
      <c r="E3" s="428"/>
      <c r="F3" s="428"/>
      <c r="G3" s="428"/>
      <c r="H3" s="428"/>
      <c r="I3" s="428"/>
    </row>
    <row r="4" spans="1:11" ht="24" customHeight="1">
      <c r="A4" s="425"/>
      <c r="B4" s="426"/>
      <c r="C4" s="278" t="s">
        <v>88</v>
      </c>
      <c r="D4" s="278" t="s">
        <v>89</v>
      </c>
      <c r="E4" s="278" t="s">
        <v>90</v>
      </c>
      <c r="F4" s="278" t="s">
        <v>91</v>
      </c>
      <c r="G4" s="278" t="s">
        <v>92</v>
      </c>
      <c r="H4" s="279" t="s">
        <v>93</v>
      </c>
      <c r="I4" s="279" t="s">
        <v>94</v>
      </c>
    </row>
    <row r="5" spans="1:11" s="57" customFormat="1" ht="12.75" customHeight="1">
      <c r="A5" s="44" t="s">
        <v>64</v>
      </c>
      <c r="B5" s="120">
        <f>SUM(C5:I5)</f>
        <v>1199585.31</v>
      </c>
      <c r="C5" s="120">
        <f>SUM(C6:C25)</f>
        <v>435001.83999999997</v>
      </c>
      <c r="D5" s="120">
        <f t="shared" ref="D5:I5" si="0">SUM(D6:D25)</f>
        <v>137013.62</v>
      </c>
      <c r="E5" s="120">
        <f t="shared" si="0"/>
        <v>15324.469999999998</v>
      </c>
      <c r="F5" s="120">
        <f t="shared" si="0"/>
        <v>52368.450000000012</v>
      </c>
      <c r="G5" s="120">
        <f t="shared" si="0"/>
        <v>177872.87999999998</v>
      </c>
      <c r="H5" s="120">
        <f t="shared" si="0"/>
        <v>10317.06</v>
      </c>
      <c r="I5" s="120">
        <f t="shared" si="0"/>
        <v>371686.99</v>
      </c>
      <c r="K5" s="332"/>
    </row>
    <row r="6" spans="1:11" s="57" customFormat="1" ht="12.75" customHeight="1">
      <c r="A6" s="137" t="s">
        <v>65</v>
      </c>
      <c r="B6" s="120">
        <f t="shared" ref="B6:B25" si="1">SUM(C6:I6)</f>
        <v>89515.63</v>
      </c>
      <c r="C6" s="245">
        <v>32051.040000000001</v>
      </c>
      <c r="D6" s="245">
        <v>11278.08</v>
      </c>
      <c r="E6" s="245">
        <v>1026.6199999999999</v>
      </c>
      <c r="F6" s="245">
        <v>557</v>
      </c>
      <c r="G6" s="245">
        <v>25893.97</v>
      </c>
      <c r="H6" s="245">
        <v>6.32</v>
      </c>
      <c r="I6" s="245">
        <v>18702.599999999999</v>
      </c>
      <c r="K6" s="332"/>
    </row>
    <row r="7" spans="1:11" ht="12.75" customHeight="1">
      <c r="A7" s="142" t="s">
        <v>66</v>
      </c>
      <c r="B7" s="120">
        <f t="shared" si="1"/>
        <v>145067.9</v>
      </c>
      <c r="C7" s="245">
        <v>21640.78</v>
      </c>
      <c r="D7" s="245">
        <v>4187.68</v>
      </c>
      <c r="E7" s="245">
        <v>189.37</v>
      </c>
      <c r="F7" s="245">
        <v>4103.3100000000004</v>
      </c>
      <c r="G7" s="245">
        <v>8152.58</v>
      </c>
      <c r="H7" s="245" t="s">
        <v>147</v>
      </c>
      <c r="I7" s="245">
        <v>106794.18</v>
      </c>
      <c r="K7" s="332"/>
    </row>
    <row r="8" spans="1:11" ht="12.75" customHeight="1">
      <c r="A8" s="142" t="s">
        <v>67</v>
      </c>
      <c r="B8" s="120">
        <f t="shared" si="1"/>
        <v>59000.479999999996</v>
      </c>
      <c r="C8" s="245">
        <v>33398.769999999997</v>
      </c>
      <c r="D8" s="245">
        <v>9090.6200000000008</v>
      </c>
      <c r="E8" s="245">
        <v>958.61</v>
      </c>
      <c r="F8" s="245">
        <v>512.20000000000005</v>
      </c>
      <c r="G8" s="245">
        <v>13537.34</v>
      </c>
      <c r="H8" s="245">
        <v>995.12</v>
      </c>
      <c r="I8" s="245">
        <v>507.82</v>
      </c>
      <c r="K8" s="332"/>
    </row>
    <row r="9" spans="1:11" ht="12.75" customHeight="1">
      <c r="A9" s="142" t="s">
        <v>68</v>
      </c>
      <c r="B9" s="120">
        <f t="shared" si="1"/>
        <v>183587.77000000002</v>
      </c>
      <c r="C9" s="245">
        <v>45792.03</v>
      </c>
      <c r="D9" s="245">
        <v>14994.36</v>
      </c>
      <c r="E9" s="245">
        <v>476.35</v>
      </c>
      <c r="F9" s="245">
        <v>1531.4</v>
      </c>
      <c r="G9" s="245">
        <v>12453.53</v>
      </c>
      <c r="H9" s="245">
        <v>132.30000000000001</v>
      </c>
      <c r="I9" s="245">
        <v>108207.8</v>
      </c>
      <c r="K9" s="332"/>
    </row>
    <row r="10" spans="1:11" ht="12.75" customHeight="1">
      <c r="A10" s="142" t="s">
        <v>69</v>
      </c>
      <c r="B10" s="120">
        <f t="shared" si="1"/>
        <v>29201.879999999997</v>
      </c>
      <c r="C10" s="245">
        <v>11991.28</v>
      </c>
      <c r="D10" s="245">
        <v>5447.25</v>
      </c>
      <c r="E10" s="245">
        <v>1269.8699999999999</v>
      </c>
      <c r="F10" s="245" t="s">
        <v>147</v>
      </c>
      <c r="G10" s="245">
        <v>6833.58</v>
      </c>
      <c r="H10" s="245">
        <v>3659.9</v>
      </c>
      <c r="I10" s="245" t="s">
        <v>147</v>
      </c>
      <c r="K10" s="332"/>
    </row>
    <row r="11" spans="1:11" ht="12.75" customHeight="1">
      <c r="A11" s="142" t="s">
        <v>70</v>
      </c>
      <c r="B11" s="120">
        <f t="shared" si="1"/>
        <v>55945.74</v>
      </c>
      <c r="C11" s="245">
        <v>29900.13</v>
      </c>
      <c r="D11" s="245">
        <v>7575.51</v>
      </c>
      <c r="E11" s="245">
        <v>1352.68</v>
      </c>
      <c r="F11" s="245">
        <v>1507.17</v>
      </c>
      <c r="G11" s="245">
        <v>7239.98</v>
      </c>
      <c r="H11" s="245">
        <v>87.09</v>
      </c>
      <c r="I11" s="245">
        <v>8283.18</v>
      </c>
      <c r="K11" s="332"/>
    </row>
    <row r="12" spans="1:11" ht="12.75" customHeight="1">
      <c r="A12" s="142" t="s">
        <v>71</v>
      </c>
      <c r="B12" s="120">
        <f t="shared" si="1"/>
        <v>75263.22</v>
      </c>
      <c r="C12" s="245">
        <v>31247.42</v>
      </c>
      <c r="D12" s="245">
        <v>16375.74</v>
      </c>
      <c r="E12" s="245">
        <v>1262.4000000000001</v>
      </c>
      <c r="F12" s="245">
        <v>290</v>
      </c>
      <c r="G12" s="245">
        <v>9270.66</v>
      </c>
      <c r="H12" s="245">
        <v>242.72</v>
      </c>
      <c r="I12" s="245">
        <v>16574.28</v>
      </c>
      <c r="K12" s="332"/>
    </row>
    <row r="13" spans="1:11" ht="12.75" customHeight="1">
      <c r="A13" s="142" t="s">
        <v>72</v>
      </c>
      <c r="B13" s="120">
        <f t="shared" si="1"/>
        <v>58480.98</v>
      </c>
      <c r="C13" s="245">
        <v>32883.64</v>
      </c>
      <c r="D13" s="245">
        <v>12001.58</v>
      </c>
      <c r="E13" s="245">
        <v>1920.47</v>
      </c>
      <c r="F13" s="245">
        <v>2118.6999999999998</v>
      </c>
      <c r="G13" s="245">
        <v>8690.89</v>
      </c>
      <c r="H13" s="245">
        <v>19.899999999999999</v>
      </c>
      <c r="I13" s="245">
        <v>845.8</v>
      </c>
      <c r="K13" s="332"/>
    </row>
    <row r="14" spans="1:11" ht="12.75" customHeight="1">
      <c r="A14" s="142" t="s">
        <v>73</v>
      </c>
      <c r="B14" s="120">
        <f t="shared" si="1"/>
        <v>61054.249999999993</v>
      </c>
      <c r="C14" s="245">
        <v>23010.22</v>
      </c>
      <c r="D14" s="245">
        <v>5375.62</v>
      </c>
      <c r="E14" s="245">
        <v>1585.89</v>
      </c>
      <c r="F14" s="245">
        <v>7226.15</v>
      </c>
      <c r="G14" s="245">
        <v>13737.42</v>
      </c>
      <c r="H14" s="245">
        <v>24.2</v>
      </c>
      <c r="I14" s="245">
        <v>10094.75</v>
      </c>
      <c r="K14" s="332"/>
    </row>
    <row r="15" spans="1:11" ht="12.75" customHeight="1">
      <c r="A15" s="142" t="s">
        <v>74</v>
      </c>
      <c r="B15" s="120">
        <f t="shared" si="1"/>
        <v>37039.9</v>
      </c>
      <c r="C15" s="245">
        <v>17393.45</v>
      </c>
      <c r="D15" s="245">
        <v>1916.78</v>
      </c>
      <c r="E15" s="245">
        <v>89.13</v>
      </c>
      <c r="F15" s="245">
        <v>3055.76</v>
      </c>
      <c r="G15" s="245">
        <v>3166.54</v>
      </c>
      <c r="H15" s="245" t="s">
        <v>147</v>
      </c>
      <c r="I15" s="245">
        <v>11418.24</v>
      </c>
      <c r="K15" s="332"/>
    </row>
    <row r="16" spans="1:11" ht="12.75" customHeight="1">
      <c r="A16" s="142" t="s">
        <v>75</v>
      </c>
      <c r="B16" s="120">
        <f t="shared" si="1"/>
        <v>22064.77</v>
      </c>
      <c r="C16" s="245">
        <v>10640.42</v>
      </c>
      <c r="D16" s="245">
        <v>1949.19</v>
      </c>
      <c r="E16" s="245">
        <v>778.64</v>
      </c>
      <c r="F16" s="245">
        <v>89.9</v>
      </c>
      <c r="G16" s="245">
        <v>6043.87</v>
      </c>
      <c r="H16" s="245">
        <v>2484.35</v>
      </c>
      <c r="I16" s="245">
        <v>78.400000000000006</v>
      </c>
      <c r="K16" s="332"/>
    </row>
    <row r="17" spans="1:11" ht="12.75" customHeight="1">
      <c r="A17" s="142" t="s">
        <v>76</v>
      </c>
      <c r="B17" s="120">
        <f t="shared" si="1"/>
        <v>13833.439999999999</v>
      </c>
      <c r="C17" s="245">
        <v>1223.05</v>
      </c>
      <c r="D17" s="245">
        <v>999.8</v>
      </c>
      <c r="E17" s="245">
        <v>389.2</v>
      </c>
      <c r="F17" s="245" t="s">
        <v>147</v>
      </c>
      <c r="G17" s="245">
        <v>1673.5</v>
      </c>
      <c r="H17" s="245">
        <v>1832.04</v>
      </c>
      <c r="I17" s="245">
        <v>7715.85</v>
      </c>
      <c r="K17" s="332"/>
    </row>
    <row r="18" spans="1:11" ht="12.75" customHeight="1">
      <c r="A18" s="142" t="s">
        <v>77</v>
      </c>
      <c r="B18" s="120">
        <f t="shared" si="1"/>
        <v>62036.820000000007</v>
      </c>
      <c r="C18" s="193">
        <v>23107.16</v>
      </c>
      <c r="D18" s="193">
        <v>4193.46</v>
      </c>
      <c r="E18" s="193">
        <v>552.15</v>
      </c>
      <c r="F18" s="193">
        <v>13340.74</v>
      </c>
      <c r="G18" s="193">
        <v>14790.97</v>
      </c>
      <c r="H18" s="193" t="s">
        <v>147</v>
      </c>
      <c r="I18" s="193">
        <v>6052.34</v>
      </c>
      <c r="K18" s="332"/>
    </row>
    <row r="19" spans="1:11" ht="12.75" customHeight="1">
      <c r="A19" s="142" t="s">
        <v>78</v>
      </c>
      <c r="B19" s="120">
        <f t="shared" si="1"/>
        <v>48414.01</v>
      </c>
      <c r="C19" s="245">
        <v>16978.37</v>
      </c>
      <c r="D19" s="245">
        <v>2735.04</v>
      </c>
      <c r="E19" s="245">
        <v>62.57</v>
      </c>
      <c r="F19" s="245">
        <v>14936.35</v>
      </c>
      <c r="G19" s="245">
        <v>7581.71</v>
      </c>
      <c r="H19" s="245" t="s">
        <v>147</v>
      </c>
      <c r="I19" s="245">
        <v>6119.97</v>
      </c>
      <c r="K19" s="332"/>
    </row>
    <row r="20" spans="1:11" ht="12.75" customHeight="1">
      <c r="A20" s="142" t="s">
        <v>79</v>
      </c>
      <c r="B20" s="120">
        <f t="shared" si="1"/>
        <v>130480.69</v>
      </c>
      <c r="C20" s="193">
        <v>70946.509999999995</v>
      </c>
      <c r="D20" s="245">
        <v>29761.77</v>
      </c>
      <c r="E20" s="245">
        <v>1269.23</v>
      </c>
      <c r="F20" s="245">
        <v>8.8000000000000007</v>
      </c>
      <c r="G20" s="245">
        <v>20024.41</v>
      </c>
      <c r="H20" s="245">
        <v>830.17</v>
      </c>
      <c r="I20" s="245">
        <v>7639.8</v>
      </c>
      <c r="K20" s="332"/>
    </row>
    <row r="21" spans="1:11" ht="12.75" customHeight="1">
      <c r="A21" s="137" t="s">
        <v>80</v>
      </c>
      <c r="B21" s="120">
        <f t="shared" si="1"/>
        <v>14672.779999999999</v>
      </c>
      <c r="C21" s="245">
        <v>3841.77</v>
      </c>
      <c r="D21" s="245">
        <v>2481.71</v>
      </c>
      <c r="E21" s="245">
        <v>618.20000000000005</v>
      </c>
      <c r="F21" s="245">
        <v>11.4</v>
      </c>
      <c r="G21" s="245">
        <v>7690.5</v>
      </c>
      <c r="H21" s="245" t="s">
        <v>147</v>
      </c>
      <c r="I21" s="245">
        <v>29.2</v>
      </c>
      <c r="K21" s="332"/>
    </row>
    <row r="22" spans="1:11" ht="12.75" customHeight="1">
      <c r="A22" s="142" t="s">
        <v>81</v>
      </c>
      <c r="B22" s="120">
        <f t="shared" si="1"/>
        <v>109606.94</v>
      </c>
      <c r="C22" s="245">
        <v>25805.25</v>
      </c>
      <c r="D22" s="245">
        <v>6120.14</v>
      </c>
      <c r="E22" s="245">
        <v>1517.09</v>
      </c>
      <c r="F22" s="245">
        <v>3064.26</v>
      </c>
      <c r="G22" s="245">
        <v>10744.27</v>
      </c>
      <c r="H22" s="245">
        <v>2.95</v>
      </c>
      <c r="I22" s="245">
        <v>62352.98</v>
      </c>
      <c r="K22" s="332"/>
    </row>
    <row r="23" spans="1:11" ht="12.75" customHeight="1">
      <c r="A23" s="142" t="s">
        <v>82</v>
      </c>
      <c r="B23" s="120">
        <f t="shared" si="1"/>
        <v>39.300000000000004</v>
      </c>
      <c r="C23" s="245">
        <v>13.3</v>
      </c>
      <c r="D23" s="245">
        <v>7.4</v>
      </c>
      <c r="E23" s="245">
        <v>1.2</v>
      </c>
      <c r="F23" s="245" t="s">
        <v>147</v>
      </c>
      <c r="G23" s="245">
        <v>17.3</v>
      </c>
      <c r="H23" s="245" t="s">
        <v>147</v>
      </c>
      <c r="I23" s="245">
        <v>0.1</v>
      </c>
      <c r="K23" s="332"/>
    </row>
    <row r="24" spans="1:11" ht="12.75" customHeight="1">
      <c r="A24" s="142" t="s">
        <v>83</v>
      </c>
      <c r="B24" s="239">
        <f t="shared" si="1"/>
        <v>73.910000000000011</v>
      </c>
      <c r="C24" s="245">
        <v>57.9</v>
      </c>
      <c r="D24" s="245">
        <v>4.3</v>
      </c>
      <c r="E24" s="245">
        <v>2.2999999999999998</v>
      </c>
      <c r="F24" s="245">
        <v>4.51</v>
      </c>
      <c r="G24" s="245">
        <v>3.7</v>
      </c>
      <c r="H24" s="245" t="s">
        <v>147</v>
      </c>
      <c r="I24" s="245">
        <v>1.2</v>
      </c>
      <c r="K24" s="332"/>
    </row>
    <row r="25" spans="1:11" ht="12.75" customHeight="1">
      <c r="A25" s="143" t="s">
        <v>84</v>
      </c>
      <c r="B25" s="240">
        <f t="shared" si="1"/>
        <v>4204.8999999999996</v>
      </c>
      <c r="C25" s="246">
        <v>3079.35</v>
      </c>
      <c r="D25" s="246">
        <v>517.59</v>
      </c>
      <c r="E25" s="246">
        <v>2.5</v>
      </c>
      <c r="F25" s="246">
        <v>10.8</v>
      </c>
      <c r="G25" s="246">
        <v>326.16000000000003</v>
      </c>
      <c r="H25" s="246" t="s">
        <v>147</v>
      </c>
      <c r="I25" s="246">
        <v>268.5</v>
      </c>
      <c r="K25" s="332"/>
    </row>
    <row r="26" spans="1:11" ht="12.75" customHeight="1">
      <c r="B26" s="304"/>
      <c r="C26" s="304"/>
      <c r="D26" s="304"/>
      <c r="E26" s="304"/>
      <c r="F26" s="304"/>
      <c r="G26" s="304"/>
      <c r="H26" s="304"/>
      <c r="I26" s="304"/>
      <c r="K26" s="131"/>
    </row>
    <row r="27" spans="1:11">
      <c r="A27" s="132"/>
      <c r="C27" s="305"/>
      <c r="D27" s="305"/>
      <c r="E27" s="305"/>
      <c r="F27" s="305"/>
      <c r="G27" s="305"/>
      <c r="H27" s="84"/>
      <c r="I27" s="305"/>
      <c r="K27" s="131"/>
    </row>
    <row r="28" spans="1:11">
      <c r="C28" s="305"/>
      <c r="D28" s="305"/>
      <c r="E28" s="305"/>
      <c r="F28" s="305"/>
      <c r="G28" s="305"/>
      <c r="H28" s="305"/>
      <c r="I28" s="305"/>
      <c r="K28" s="131"/>
    </row>
    <row r="29" spans="1:11">
      <c r="C29" s="305"/>
      <c r="D29" s="305"/>
      <c r="E29" s="305"/>
      <c r="F29" s="305"/>
      <c r="G29" s="305"/>
      <c r="H29" s="305"/>
      <c r="I29" s="305"/>
      <c r="K29" s="131"/>
    </row>
    <row r="30" spans="1:11">
      <c r="C30" s="305"/>
      <c r="D30" s="305"/>
      <c r="E30" s="305"/>
      <c r="F30" s="305"/>
      <c r="G30" s="305"/>
      <c r="H30" s="305"/>
      <c r="I30" s="305"/>
      <c r="K30" s="131"/>
    </row>
    <row r="31" spans="1:11">
      <c r="C31" s="305"/>
      <c r="D31" s="305"/>
      <c r="E31" s="305"/>
      <c r="F31" s="305"/>
      <c r="G31" s="305"/>
      <c r="H31" s="305"/>
      <c r="I31" s="305"/>
      <c r="K31" s="131"/>
    </row>
    <row r="32" spans="1:11">
      <c r="C32" s="305"/>
      <c r="D32" s="305"/>
      <c r="E32" s="305"/>
      <c r="F32" s="305"/>
      <c r="G32" s="305"/>
      <c r="H32" s="305"/>
      <c r="I32" s="305"/>
    </row>
    <row r="33" spans="3:9">
      <c r="C33" s="305"/>
      <c r="D33" s="305"/>
      <c r="E33" s="305"/>
      <c r="F33" s="305"/>
      <c r="G33" s="305"/>
      <c r="H33" s="305"/>
      <c r="I33" s="305"/>
    </row>
    <row r="34" spans="3:9">
      <c r="C34" s="305"/>
      <c r="D34" s="305"/>
      <c r="E34" s="305"/>
      <c r="F34" s="305"/>
      <c r="G34" s="305"/>
      <c r="H34" s="84"/>
      <c r="I34" s="305"/>
    </row>
    <row r="35" spans="3:9">
      <c r="C35" s="305"/>
      <c r="D35" s="305"/>
      <c r="E35" s="305"/>
      <c r="F35" s="305"/>
      <c r="G35" s="305"/>
      <c r="H35" s="305"/>
      <c r="I35" s="305"/>
    </row>
    <row r="36" spans="3:9">
      <c r="C36" s="305"/>
      <c r="D36" s="305"/>
      <c r="E36" s="305"/>
      <c r="F36" s="305"/>
      <c r="G36" s="305"/>
      <c r="H36" s="305"/>
      <c r="I36" s="305"/>
    </row>
    <row r="37" spans="3:9">
      <c r="C37" s="305"/>
      <c r="D37" s="305"/>
      <c r="E37" s="305"/>
      <c r="F37" s="305"/>
      <c r="G37" s="305"/>
      <c r="H37" s="84"/>
      <c r="I37" s="305"/>
    </row>
    <row r="38" spans="3:9">
      <c r="C38" s="305"/>
      <c r="D38" s="305"/>
      <c r="E38" s="305"/>
      <c r="F38" s="305"/>
      <c r="G38" s="305"/>
      <c r="H38" s="84"/>
      <c r="I38" s="305"/>
    </row>
    <row r="39" spans="3:9">
      <c r="C39" s="305"/>
      <c r="D39" s="305"/>
      <c r="E39" s="305"/>
      <c r="F39" s="305"/>
      <c r="G39" s="305"/>
      <c r="H39" s="305"/>
      <c r="I39" s="305"/>
    </row>
    <row r="40" spans="3:9">
      <c r="C40" s="305"/>
      <c r="D40" s="305"/>
      <c r="E40" s="305"/>
      <c r="F40" s="305"/>
      <c r="G40" s="305"/>
      <c r="H40" s="84"/>
      <c r="I40" s="305"/>
    </row>
    <row r="41" spans="3:9">
      <c r="C41" s="305"/>
      <c r="D41" s="305"/>
      <c r="E41" s="305"/>
      <c r="F41" s="84"/>
      <c r="G41" s="305"/>
      <c r="H41" s="84"/>
      <c r="I41" s="84"/>
    </row>
    <row r="42" spans="3:9">
      <c r="C42" s="305"/>
      <c r="D42" s="305"/>
      <c r="E42" s="84"/>
      <c r="F42" s="84"/>
      <c r="G42" s="84"/>
      <c r="H42" s="84"/>
      <c r="I42" s="305"/>
    </row>
    <row r="43" spans="3:9">
      <c r="C43" s="305"/>
      <c r="D43" s="305"/>
      <c r="E43" s="305"/>
      <c r="F43" s="305"/>
      <c r="G43" s="305"/>
      <c r="H43" s="84"/>
      <c r="I43" s="305"/>
    </row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6"/>
  <sheetViews>
    <sheetView zoomScaleNormal="100" workbookViewId="0">
      <selection activeCell="A9" sqref="A9:XFD9"/>
    </sheetView>
  </sheetViews>
  <sheetFormatPr defaultRowHeight="12.75"/>
  <cols>
    <col min="1" max="1" width="22.140625" style="59" customWidth="1"/>
    <col min="2" max="3" width="11.42578125" style="59" customWidth="1"/>
    <col min="4" max="4" width="8.28515625" style="59" customWidth="1"/>
    <col min="5" max="5" width="10" style="59" customWidth="1"/>
    <col min="6" max="6" width="9.28515625" style="59" customWidth="1"/>
    <col min="7" max="7" width="9" style="59" customWidth="1"/>
    <col min="8" max="8" width="10" style="59" customWidth="1"/>
    <col min="9" max="9" width="10.28515625" style="59" customWidth="1"/>
    <col min="10" max="10" width="8.28515625" style="59" customWidth="1"/>
    <col min="11" max="11" width="11.42578125" style="59" customWidth="1"/>
    <col min="12" max="12" width="10.28515625" style="59" customWidth="1"/>
    <col min="13" max="13" width="8.7109375" style="59" customWidth="1"/>
    <col min="14" max="15" width="9.7109375" style="59" customWidth="1"/>
    <col min="16" max="16" width="9.140625" style="59"/>
    <col min="17" max="21" width="7.42578125" style="59" customWidth="1"/>
    <col min="22" max="22" width="13.140625" style="59" customWidth="1"/>
    <col min="23" max="25" width="7.42578125" style="59" customWidth="1"/>
    <col min="26" max="241" width="9.140625" style="59"/>
    <col min="242" max="242" width="22.140625" style="59" customWidth="1"/>
    <col min="243" max="244" width="11.42578125" style="59" customWidth="1"/>
    <col min="245" max="245" width="8.28515625" style="59" customWidth="1"/>
    <col min="246" max="246" width="10" style="59" customWidth="1"/>
    <col min="247" max="247" width="9.28515625" style="59" customWidth="1"/>
    <col min="248" max="248" width="9" style="59" customWidth="1"/>
    <col min="249" max="249" width="10" style="59" customWidth="1"/>
    <col min="250" max="250" width="10.28515625" style="59" customWidth="1"/>
    <col min="251" max="251" width="8.28515625" style="59" customWidth="1"/>
    <col min="252" max="253" width="11.42578125" style="59" customWidth="1"/>
    <col min="254" max="254" width="8" style="59" customWidth="1"/>
    <col min="255" max="497" width="9.140625" style="59"/>
    <col min="498" max="498" width="22.140625" style="59" customWidth="1"/>
    <col min="499" max="500" width="11.42578125" style="59" customWidth="1"/>
    <col min="501" max="501" width="8.28515625" style="59" customWidth="1"/>
    <col min="502" max="502" width="10" style="59" customWidth="1"/>
    <col min="503" max="503" width="9.28515625" style="59" customWidth="1"/>
    <col min="504" max="504" width="9" style="59" customWidth="1"/>
    <col min="505" max="505" width="10" style="59" customWidth="1"/>
    <col min="506" max="506" width="10.28515625" style="59" customWidth="1"/>
    <col min="507" max="507" width="8.28515625" style="59" customWidth="1"/>
    <col min="508" max="509" width="11.42578125" style="59" customWidth="1"/>
    <col min="510" max="510" width="8" style="59" customWidth="1"/>
    <col min="511" max="753" width="9.140625" style="59"/>
    <col min="754" max="754" width="22.140625" style="59" customWidth="1"/>
    <col min="755" max="756" width="11.42578125" style="59" customWidth="1"/>
    <col min="757" max="757" width="8.28515625" style="59" customWidth="1"/>
    <col min="758" max="758" width="10" style="59" customWidth="1"/>
    <col min="759" max="759" width="9.28515625" style="59" customWidth="1"/>
    <col min="760" max="760" width="9" style="59" customWidth="1"/>
    <col min="761" max="761" width="10" style="59" customWidth="1"/>
    <col min="762" max="762" width="10.28515625" style="59" customWidth="1"/>
    <col min="763" max="763" width="8.28515625" style="59" customWidth="1"/>
    <col min="764" max="765" width="11.42578125" style="59" customWidth="1"/>
    <col min="766" max="766" width="8" style="59" customWidth="1"/>
    <col min="767" max="1009" width="9.140625" style="59"/>
    <col min="1010" max="1010" width="22.140625" style="59" customWidth="1"/>
    <col min="1011" max="1012" width="11.42578125" style="59" customWidth="1"/>
    <col min="1013" max="1013" width="8.28515625" style="59" customWidth="1"/>
    <col min="1014" max="1014" width="10" style="59" customWidth="1"/>
    <col min="1015" max="1015" width="9.28515625" style="59" customWidth="1"/>
    <col min="1016" max="1016" width="9" style="59" customWidth="1"/>
    <col min="1017" max="1017" width="10" style="59" customWidth="1"/>
    <col min="1018" max="1018" width="10.28515625" style="59" customWidth="1"/>
    <col min="1019" max="1019" width="8.28515625" style="59" customWidth="1"/>
    <col min="1020" max="1021" width="11.42578125" style="59" customWidth="1"/>
    <col min="1022" max="1022" width="8" style="59" customWidth="1"/>
    <col min="1023" max="1265" width="9.140625" style="59"/>
    <col min="1266" max="1266" width="22.140625" style="59" customWidth="1"/>
    <col min="1267" max="1268" width="11.42578125" style="59" customWidth="1"/>
    <col min="1269" max="1269" width="8.28515625" style="59" customWidth="1"/>
    <col min="1270" max="1270" width="10" style="59" customWidth="1"/>
    <col min="1271" max="1271" width="9.28515625" style="59" customWidth="1"/>
    <col min="1272" max="1272" width="9" style="59" customWidth="1"/>
    <col min="1273" max="1273" width="10" style="59" customWidth="1"/>
    <col min="1274" max="1274" width="10.28515625" style="59" customWidth="1"/>
    <col min="1275" max="1275" width="8.28515625" style="59" customWidth="1"/>
    <col min="1276" max="1277" width="11.42578125" style="59" customWidth="1"/>
    <col min="1278" max="1278" width="8" style="59" customWidth="1"/>
    <col min="1279" max="1521" width="9.140625" style="59"/>
    <col min="1522" max="1522" width="22.140625" style="59" customWidth="1"/>
    <col min="1523" max="1524" width="11.42578125" style="59" customWidth="1"/>
    <col min="1525" max="1525" width="8.28515625" style="59" customWidth="1"/>
    <col min="1526" max="1526" width="10" style="59" customWidth="1"/>
    <col min="1527" max="1527" width="9.28515625" style="59" customWidth="1"/>
    <col min="1528" max="1528" width="9" style="59" customWidth="1"/>
    <col min="1529" max="1529" width="10" style="59" customWidth="1"/>
    <col min="1530" max="1530" width="10.28515625" style="59" customWidth="1"/>
    <col min="1531" max="1531" width="8.28515625" style="59" customWidth="1"/>
    <col min="1532" max="1533" width="11.42578125" style="59" customWidth="1"/>
    <col min="1534" max="1534" width="8" style="59" customWidth="1"/>
    <col min="1535" max="1777" width="9.140625" style="59"/>
    <col min="1778" max="1778" width="22.140625" style="59" customWidth="1"/>
    <col min="1779" max="1780" width="11.42578125" style="59" customWidth="1"/>
    <col min="1781" max="1781" width="8.28515625" style="59" customWidth="1"/>
    <col min="1782" max="1782" width="10" style="59" customWidth="1"/>
    <col min="1783" max="1783" width="9.28515625" style="59" customWidth="1"/>
    <col min="1784" max="1784" width="9" style="59" customWidth="1"/>
    <col min="1785" max="1785" width="10" style="59" customWidth="1"/>
    <col min="1786" max="1786" width="10.28515625" style="59" customWidth="1"/>
    <col min="1787" max="1787" width="8.28515625" style="59" customWidth="1"/>
    <col min="1788" max="1789" width="11.42578125" style="59" customWidth="1"/>
    <col min="1790" max="1790" width="8" style="59" customWidth="1"/>
    <col min="1791" max="2033" width="9.140625" style="59"/>
    <col min="2034" max="2034" width="22.140625" style="59" customWidth="1"/>
    <col min="2035" max="2036" width="11.42578125" style="59" customWidth="1"/>
    <col min="2037" max="2037" width="8.28515625" style="59" customWidth="1"/>
    <col min="2038" max="2038" width="10" style="59" customWidth="1"/>
    <col min="2039" max="2039" width="9.28515625" style="59" customWidth="1"/>
    <col min="2040" max="2040" width="9" style="59" customWidth="1"/>
    <col min="2041" max="2041" width="10" style="59" customWidth="1"/>
    <col min="2042" max="2042" width="10.28515625" style="59" customWidth="1"/>
    <col min="2043" max="2043" width="8.28515625" style="59" customWidth="1"/>
    <col min="2044" max="2045" width="11.42578125" style="59" customWidth="1"/>
    <col min="2046" max="2046" width="8" style="59" customWidth="1"/>
    <col min="2047" max="2289" width="9.140625" style="59"/>
    <col min="2290" max="2290" width="22.140625" style="59" customWidth="1"/>
    <col min="2291" max="2292" width="11.42578125" style="59" customWidth="1"/>
    <col min="2293" max="2293" width="8.28515625" style="59" customWidth="1"/>
    <col min="2294" max="2294" width="10" style="59" customWidth="1"/>
    <col min="2295" max="2295" width="9.28515625" style="59" customWidth="1"/>
    <col min="2296" max="2296" width="9" style="59" customWidth="1"/>
    <col min="2297" max="2297" width="10" style="59" customWidth="1"/>
    <col min="2298" max="2298" width="10.28515625" style="59" customWidth="1"/>
    <col min="2299" max="2299" width="8.28515625" style="59" customWidth="1"/>
    <col min="2300" max="2301" width="11.42578125" style="59" customWidth="1"/>
    <col min="2302" max="2302" width="8" style="59" customWidth="1"/>
    <col min="2303" max="2545" width="9.140625" style="59"/>
    <col min="2546" max="2546" width="22.140625" style="59" customWidth="1"/>
    <col min="2547" max="2548" width="11.42578125" style="59" customWidth="1"/>
    <col min="2549" max="2549" width="8.28515625" style="59" customWidth="1"/>
    <col min="2550" max="2550" width="10" style="59" customWidth="1"/>
    <col min="2551" max="2551" width="9.28515625" style="59" customWidth="1"/>
    <col min="2552" max="2552" width="9" style="59" customWidth="1"/>
    <col min="2553" max="2553" width="10" style="59" customWidth="1"/>
    <col min="2554" max="2554" width="10.28515625" style="59" customWidth="1"/>
    <col min="2555" max="2555" width="8.28515625" style="59" customWidth="1"/>
    <col min="2556" max="2557" width="11.42578125" style="59" customWidth="1"/>
    <col min="2558" max="2558" width="8" style="59" customWidth="1"/>
    <col min="2559" max="2801" width="9.140625" style="59"/>
    <col min="2802" max="2802" width="22.140625" style="59" customWidth="1"/>
    <col min="2803" max="2804" width="11.42578125" style="59" customWidth="1"/>
    <col min="2805" max="2805" width="8.28515625" style="59" customWidth="1"/>
    <col min="2806" max="2806" width="10" style="59" customWidth="1"/>
    <col min="2807" max="2807" width="9.28515625" style="59" customWidth="1"/>
    <col min="2808" max="2808" width="9" style="59" customWidth="1"/>
    <col min="2809" max="2809" width="10" style="59" customWidth="1"/>
    <col min="2810" max="2810" width="10.28515625" style="59" customWidth="1"/>
    <col min="2811" max="2811" width="8.28515625" style="59" customWidth="1"/>
    <col min="2812" max="2813" width="11.42578125" style="59" customWidth="1"/>
    <col min="2814" max="2814" width="8" style="59" customWidth="1"/>
    <col min="2815" max="3057" width="9.140625" style="59"/>
    <col min="3058" max="3058" width="22.140625" style="59" customWidth="1"/>
    <col min="3059" max="3060" width="11.42578125" style="59" customWidth="1"/>
    <col min="3061" max="3061" width="8.28515625" style="59" customWidth="1"/>
    <col min="3062" max="3062" width="10" style="59" customWidth="1"/>
    <col min="3063" max="3063" width="9.28515625" style="59" customWidth="1"/>
    <col min="3064" max="3064" width="9" style="59" customWidth="1"/>
    <col min="3065" max="3065" width="10" style="59" customWidth="1"/>
    <col min="3066" max="3066" width="10.28515625" style="59" customWidth="1"/>
    <col min="3067" max="3067" width="8.28515625" style="59" customWidth="1"/>
    <col min="3068" max="3069" width="11.42578125" style="59" customWidth="1"/>
    <col min="3070" max="3070" width="8" style="59" customWidth="1"/>
    <col min="3071" max="3313" width="9.140625" style="59"/>
    <col min="3314" max="3314" width="22.140625" style="59" customWidth="1"/>
    <col min="3315" max="3316" width="11.42578125" style="59" customWidth="1"/>
    <col min="3317" max="3317" width="8.28515625" style="59" customWidth="1"/>
    <col min="3318" max="3318" width="10" style="59" customWidth="1"/>
    <col min="3319" max="3319" width="9.28515625" style="59" customWidth="1"/>
    <col min="3320" max="3320" width="9" style="59" customWidth="1"/>
    <col min="3321" max="3321" width="10" style="59" customWidth="1"/>
    <col min="3322" max="3322" width="10.28515625" style="59" customWidth="1"/>
    <col min="3323" max="3323" width="8.28515625" style="59" customWidth="1"/>
    <col min="3324" max="3325" width="11.42578125" style="59" customWidth="1"/>
    <col min="3326" max="3326" width="8" style="59" customWidth="1"/>
    <col min="3327" max="3569" width="9.140625" style="59"/>
    <col min="3570" max="3570" width="22.140625" style="59" customWidth="1"/>
    <col min="3571" max="3572" width="11.42578125" style="59" customWidth="1"/>
    <col min="3573" max="3573" width="8.28515625" style="59" customWidth="1"/>
    <col min="3574" max="3574" width="10" style="59" customWidth="1"/>
    <col min="3575" max="3575" width="9.28515625" style="59" customWidth="1"/>
    <col min="3576" max="3576" width="9" style="59" customWidth="1"/>
    <col min="3577" max="3577" width="10" style="59" customWidth="1"/>
    <col min="3578" max="3578" width="10.28515625" style="59" customWidth="1"/>
    <col min="3579" max="3579" width="8.28515625" style="59" customWidth="1"/>
    <col min="3580" max="3581" width="11.42578125" style="59" customWidth="1"/>
    <col min="3582" max="3582" width="8" style="59" customWidth="1"/>
    <col min="3583" max="3825" width="9.140625" style="59"/>
    <col min="3826" max="3826" width="22.140625" style="59" customWidth="1"/>
    <col min="3827" max="3828" width="11.42578125" style="59" customWidth="1"/>
    <col min="3829" max="3829" width="8.28515625" style="59" customWidth="1"/>
    <col min="3830" max="3830" width="10" style="59" customWidth="1"/>
    <col min="3831" max="3831" width="9.28515625" style="59" customWidth="1"/>
    <col min="3832" max="3832" width="9" style="59" customWidth="1"/>
    <col min="3833" max="3833" width="10" style="59" customWidth="1"/>
    <col min="3834" max="3834" width="10.28515625" style="59" customWidth="1"/>
    <col min="3835" max="3835" width="8.28515625" style="59" customWidth="1"/>
    <col min="3836" max="3837" width="11.42578125" style="59" customWidth="1"/>
    <col min="3838" max="3838" width="8" style="59" customWidth="1"/>
    <col min="3839" max="4081" width="9.140625" style="59"/>
    <col min="4082" max="4082" width="22.140625" style="59" customWidth="1"/>
    <col min="4083" max="4084" width="11.42578125" style="59" customWidth="1"/>
    <col min="4085" max="4085" width="8.28515625" style="59" customWidth="1"/>
    <col min="4086" max="4086" width="10" style="59" customWidth="1"/>
    <col min="4087" max="4087" width="9.28515625" style="59" customWidth="1"/>
    <col min="4088" max="4088" width="9" style="59" customWidth="1"/>
    <col min="4089" max="4089" width="10" style="59" customWidth="1"/>
    <col min="4090" max="4090" width="10.28515625" style="59" customWidth="1"/>
    <col min="4091" max="4091" width="8.28515625" style="59" customWidth="1"/>
    <col min="4092" max="4093" width="11.42578125" style="59" customWidth="1"/>
    <col min="4094" max="4094" width="8" style="59" customWidth="1"/>
    <col min="4095" max="4337" width="9.140625" style="59"/>
    <col min="4338" max="4338" width="22.140625" style="59" customWidth="1"/>
    <col min="4339" max="4340" width="11.42578125" style="59" customWidth="1"/>
    <col min="4341" max="4341" width="8.28515625" style="59" customWidth="1"/>
    <col min="4342" max="4342" width="10" style="59" customWidth="1"/>
    <col min="4343" max="4343" width="9.28515625" style="59" customWidth="1"/>
    <col min="4344" max="4344" width="9" style="59" customWidth="1"/>
    <col min="4345" max="4345" width="10" style="59" customWidth="1"/>
    <col min="4346" max="4346" width="10.28515625" style="59" customWidth="1"/>
    <col min="4347" max="4347" width="8.28515625" style="59" customWidth="1"/>
    <col min="4348" max="4349" width="11.42578125" style="59" customWidth="1"/>
    <col min="4350" max="4350" width="8" style="59" customWidth="1"/>
    <col min="4351" max="4593" width="9.140625" style="59"/>
    <col min="4594" max="4594" width="22.140625" style="59" customWidth="1"/>
    <col min="4595" max="4596" width="11.42578125" style="59" customWidth="1"/>
    <col min="4597" max="4597" width="8.28515625" style="59" customWidth="1"/>
    <col min="4598" max="4598" width="10" style="59" customWidth="1"/>
    <col min="4599" max="4599" width="9.28515625" style="59" customWidth="1"/>
    <col min="4600" max="4600" width="9" style="59" customWidth="1"/>
    <col min="4601" max="4601" width="10" style="59" customWidth="1"/>
    <col min="4602" max="4602" width="10.28515625" style="59" customWidth="1"/>
    <col min="4603" max="4603" width="8.28515625" style="59" customWidth="1"/>
    <col min="4604" max="4605" width="11.42578125" style="59" customWidth="1"/>
    <col min="4606" max="4606" width="8" style="59" customWidth="1"/>
    <col min="4607" max="4849" width="9.140625" style="59"/>
    <col min="4850" max="4850" width="22.140625" style="59" customWidth="1"/>
    <col min="4851" max="4852" width="11.42578125" style="59" customWidth="1"/>
    <col min="4853" max="4853" width="8.28515625" style="59" customWidth="1"/>
    <col min="4854" max="4854" width="10" style="59" customWidth="1"/>
    <col min="4855" max="4855" width="9.28515625" style="59" customWidth="1"/>
    <col min="4856" max="4856" width="9" style="59" customWidth="1"/>
    <col min="4857" max="4857" width="10" style="59" customWidth="1"/>
    <col min="4858" max="4858" width="10.28515625" style="59" customWidth="1"/>
    <col min="4859" max="4859" width="8.28515625" style="59" customWidth="1"/>
    <col min="4860" max="4861" width="11.42578125" style="59" customWidth="1"/>
    <col min="4862" max="4862" width="8" style="59" customWidth="1"/>
    <col min="4863" max="5105" width="9.140625" style="59"/>
    <col min="5106" max="5106" width="22.140625" style="59" customWidth="1"/>
    <col min="5107" max="5108" width="11.42578125" style="59" customWidth="1"/>
    <col min="5109" max="5109" width="8.28515625" style="59" customWidth="1"/>
    <col min="5110" max="5110" width="10" style="59" customWidth="1"/>
    <col min="5111" max="5111" width="9.28515625" style="59" customWidth="1"/>
    <col min="5112" max="5112" width="9" style="59" customWidth="1"/>
    <col min="5113" max="5113" width="10" style="59" customWidth="1"/>
    <col min="5114" max="5114" width="10.28515625" style="59" customWidth="1"/>
    <col min="5115" max="5115" width="8.28515625" style="59" customWidth="1"/>
    <col min="5116" max="5117" width="11.42578125" style="59" customWidth="1"/>
    <col min="5118" max="5118" width="8" style="59" customWidth="1"/>
    <col min="5119" max="5361" width="9.140625" style="59"/>
    <col min="5362" max="5362" width="22.140625" style="59" customWidth="1"/>
    <col min="5363" max="5364" width="11.42578125" style="59" customWidth="1"/>
    <col min="5365" max="5365" width="8.28515625" style="59" customWidth="1"/>
    <col min="5366" max="5366" width="10" style="59" customWidth="1"/>
    <col min="5367" max="5367" width="9.28515625" style="59" customWidth="1"/>
    <col min="5368" max="5368" width="9" style="59" customWidth="1"/>
    <col min="5369" max="5369" width="10" style="59" customWidth="1"/>
    <col min="5370" max="5370" width="10.28515625" style="59" customWidth="1"/>
    <col min="5371" max="5371" width="8.28515625" style="59" customWidth="1"/>
    <col min="5372" max="5373" width="11.42578125" style="59" customWidth="1"/>
    <col min="5374" max="5374" width="8" style="59" customWidth="1"/>
    <col min="5375" max="5617" width="9.140625" style="59"/>
    <col min="5618" max="5618" width="22.140625" style="59" customWidth="1"/>
    <col min="5619" max="5620" width="11.42578125" style="59" customWidth="1"/>
    <col min="5621" max="5621" width="8.28515625" style="59" customWidth="1"/>
    <col min="5622" max="5622" width="10" style="59" customWidth="1"/>
    <col min="5623" max="5623" width="9.28515625" style="59" customWidth="1"/>
    <col min="5624" max="5624" width="9" style="59" customWidth="1"/>
    <col min="5625" max="5625" width="10" style="59" customWidth="1"/>
    <col min="5626" max="5626" width="10.28515625" style="59" customWidth="1"/>
    <col min="5627" max="5627" width="8.28515625" style="59" customWidth="1"/>
    <col min="5628" max="5629" width="11.42578125" style="59" customWidth="1"/>
    <col min="5630" max="5630" width="8" style="59" customWidth="1"/>
    <col min="5631" max="5873" width="9.140625" style="59"/>
    <col min="5874" max="5874" width="22.140625" style="59" customWidth="1"/>
    <col min="5875" max="5876" width="11.42578125" style="59" customWidth="1"/>
    <col min="5877" max="5877" width="8.28515625" style="59" customWidth="1"/>
    <col min="5878" max="5878" width="10" style="59" customWidth="1"/>
    <col min="5879" max="5879" width="9.28515625" style="59" customWidth="1"/>
    <col min="5880" max="5880" width="9" style="59" customWidth="1"/>
    <col min="5881" max="5881" width="10" style="59" customWidth="1"/>
    <col min="5882" max="5882" width="10.28515625" style="59" customWidth="1"/>
    <col min="5883" max="5883" width="8.28515625" style="59" customWidth="1"/>
    <col min="5884" max="5885" width="11.42578125" style="59" customWidth="1"/>
    <col min="5886" max="5886" width="8" style="59" customWidth="1"/>
    <col min="5887" max="6129" width="9.140625" style="59"/>
    <col min="6130" max="6130" width="22.140625" style="59" customWidth="1"/>
    <col min="6131" max="6132" width="11.42578125" style="59" customWidth="1"/>
    <col min="6133" max="6133" width="8.28515625" style="59" customWidth="1"/>
    <col min="6134" max="6134" width="10" style="59" customWidth="1"/>
    <col min="6135" max="6135" width="9.28515625" style="59" customWidth="1"/>
    <col min="6136" max="6136" width="9" style="59" customWidth="1"/>
    <col min="6137" max="6137" width="10" style="59" customWidth="1"/>
    <col min="6138" max="6138" width="10.28515625" style="59" customWidth="1"/>
    <col min="6139" max="6139" width="8.28515625" style="59" customWidth="1"/>
    <col min="6140" max="6141" width="11.42578125" style="59" customWidth="1"/>
    <col min="6142" max="6142" width="8" style="59" customWidth="1"/>
    <col min="6143" max="6385" width="9.140625" style="59"/>
    <col min="6386" max="6386" width="22.140625" style="59" customWidth="1"/>
    <col min="6387" max="6388" width="11.42578125" style="59" customWidth="1"/>
    <col min="6389" max="6389" width="8.28515625" style="59" customWidth="1"/>
    <col min="6390" max="6390" width="10" style="59" customWidth="1"/>
    <col min="6391" max="6391" width="9.28515625" style="59" customWidth="1"/>
    <col min="6392" max="6392" width="9" style="59" customWidth="1"/>
    <col min="6393" max="6393" width="10" style="59" customWidth="1"/>
    <col min="6394" max="6394" width="10.28515625" style="59" customWidth="1"/>
    <col min="6395" max="6395" width="8.28515625" style="59" customWidth="1"/>
    <col min="6396" max="6397" width="11.42578125" style="59" customWidth="1"/>
    <col min="6398" max="6398" width="8" style="59" customWidth="1"/>
    <col min="6399" max="6641" width="9.140625" style="59"/>
    <col min="6642" max="6642" width="22.140625" style="59" customWidth="1"/>
    <col min="6643" max="6644" width="11.42578125" style="59" customWidth="1"/>
    <col min="6645" max="6645" width="8.28515625" style="59" customWidth="1"/>
    <col min="6646" max="6646" width="10" style="59" customWidth="1"/>
    <col min="6647" max="6647" width="9.28515625" style="59" customWidth="1"/>
    <col min="6648" max="6648" width="9" style="59" customWidth="1"/>
    <col min="6649" max="6649" width="10" style="59" customWidth="1"/>
    <col min="6650" max="6650" width="10.28515625" style="59" customWidth="1"/>
    <col min="6651" max="6651" width="8.28515625" style="59" customWidth="1"/>
    <col min="6652" max="6653" width="11.42578125" style="59" customWidth="1"/>
    <col min="6654" max="6654" width="8" style="59" customWidth="1"/>
    <col min="6655" max="6897" width="9.140625" style="59"/>
    <col min="6898" max="6898" width="22.140625" style="59" customWidth="1"/>
    <col min="6899" max="6900" width="11.42578125" style="59" customWidth="1"/>
    <col min="6901" max="6901" width="8.28515625" style="59" customWidth="1"/>
    <col min="6902" max="6902" width="10" style="59" customWidth="1"/>
    <col min="6903" max="6903" width="9.28515625" style="59" customWidth="1"/>
    <col min="6904" max="6904" width="9" style="59" customWidth="1"/>
    <col min="6905" max="6905" width="10" style="59" customWidth="1"/>
    <col min="6906" max="6906" width="10.28515625" style="59" customWidth="1"/>
    <col min="6907" max="6907" width="8.28515625" style="59" customWidth="1"/>
    <col min="6908" max="6909" width="11.42578125" style="59" customWidth="1"/>
    <col min="6910" max="6910" width="8" style="59" customWidth="1"/>
    <col min="6911" max="7153" width="9.140625" style="59"/>
    <col min="7154" max="7154" width="22.140625" style="59" customWidth="1"/>
    <col min="7155" max="7156" width="11.42578125" style="59" customWidth="1"/>
    <col min="7157" max="7157" width="8.28515625" style="59" customWidth="1"/>
    <col min="7158" max="7158" width="10" style="59" customWidth="1"/>
    <col min="7159" max="7159" width="9.28515625" style="59" customWidth="1"/>
    <col min="7160" max="7160" width="9" style="59" customWidth="1"/>
    <col min="7161" max="7161" width="10" style="59" customWidth="1"/>
    <col min="7162" max="7162" width="10.28515625" style="59" customWidth="1"/>
    <col min="7163" max="7163" width="8.28515625" style="59" customWidth="1"/>
    <col min="7164" max="7165" width="11.42578125" style="59" customWidth="1"/>
    <col min="7166" max="7166" width="8" style="59" customWidth="1"/>
    <col min="7167" max="7409" width="9.140625" style="59"/>
    <col min="7410" max="7410" width="22.140625" style="59" customWidth="1"/>
    <col min="7411" max="7412" width="11.42578125" style="59" customWidth="1"/>
    <col min="7413" max="7413" width="8.28515625" style="59" customWidth="1"/>
    <col min="7414" max="7414" width="10" style="59" customWidth="1"/>
    <col min="7415" max="7415" width="9.28515625" style="59" customWidth="1"/>
    <col min="7416" max="7416" width="9" style="59" customWidth="1"/>
    <col min="7417" max="7417" width="10" style="59" customWidth="1"/>
    <col min="7418" max="7418" width="10.28515625" style="59" customWidth="1"/>
    <col min="7419" max="7419" width="8.28515625" style="59" customWidth="1"/>
    <col min="7420" max="7421" width="11.42578125" style="59" customWidth="1"/>
    <col min="7422" max="7422" width="8" style="59" customWidth="1"/>
    <col min="7423" max="7665" width="9.140625" style="59"/>
    <col min="7666" max="7666" width="22.140625" style="59" customWidth="1"/>
    <col min="7667" max="7668" width="11.42578125" style="59" customWidth="1"/>
    <col min="7669" max="7669" width="8.28515625" style="59" customWidth="1"/>
    <col min="7670" max="7670" width="10" style="59" customWidth="1"/>
    <col min="7671" max="7671" width="9.28515625" style="59" customWidth="1"/>
    <col min="7672" max="7672" width="9" style="59" customWidth="1"/>
    <col min="7673" max="7673" width="10" style="59" customWidth="1"/>
    <col min="7674" max="7674" width="10.28515625" style="59" customWidth="1"/>
    <col min="7675" max="7675" width="8.28515625" style="59" customWidth="1"/>
    <col min="7676" max="7677" width="11.42578125" style="59" customWidth="1"/>
    <col min="7678" max="7678" width="8" style="59" customWidth="1"/>
    <col min="7679" max="7921" width="9.140625" style="59"/>
    <col min="7922" max="7922" width="22.140625" style="59" customWidth="1"/>
    <col min="7923" max="7924" width="11.42578125" style="59" customWidth="1"/>
    <col min="7925" max="7925" width="8.28515625" style="59" customWidth="1"/>
    <col min="7926" max="7926" width="10" style="59" customWidth="1"/>
    <col min="7927" max="7927" width="9.28515625" style="59" customWidth="1"/>
    <col min="7928" max="7928" width="9" style="59" customWidth="1"/>
    <col min="7929" max="7929" width="10" style="59" customWidth="1"/>
    <col min="7930" max="7930" width="10.28515625" style="59" customWidth="1"/>
    <col min="7931" max="7931" width="8.28515625" style="59" customWidth="1"/>
    <col min="7932" max="7933" width="11.42578125" style="59" customWidth="1"/>
    <col min="7934" max="7934" width="8" style="59" customWidth="1"/>
    <col min="7935" max="8177" width="9.140625" style="59"/>
    <col min="8178" max="8178" width="22.140625" style="59" customWidth="1"/>
    <col min="8179" max="8180" width="11.42578125" style="59" customWidth="1"/>
    <col min="8181" max="8181" width="8.28515625" style="59" customWidth="1"/>
    <col min="8182" max="8182" width="10" style="59" customWidth="1"/>
    <col min="8183" max="8183" width="9.28515625" style="59" customWidth="1"/>
    <col min="8184" max="8184" width="9" style="59" customWidth="1"/>
    <col min="8185" max="8185" width="10" style="59" customWidth="1"/>
    <col min="8186" max="8186" width="10.28515625" style="59" customWidth="1"/>
    <col min="8187" max="8187" width="8.28515625" style="59" customWidth="1"/>
    <col min="8188" max="8189" width="11.42578125" style="59" customWidth="1"/>
    <col min="8190" max="8190" width="8" style="59" customWidth="1"/>
    <col min="8191" max="8433" width="9.140625" style="59"/>
    <col min="8434" max="8434" width="22.140625" style="59" customWidth="1"/>
    <col min="8435" max="8436" width="11.42578125" style="59" customWidth="1"/>
    <col min="8437" max="8437" width="8.28515625" style="59" customWidth="1"/>
    <col min="8438" max="8438" width="10" style="59" customWidth="1"/>
    <col min="8439" max="8439" width="9.28515625" style="59" customWidth="1"/>
    <col min="8440" max="8440" width="9" style="59" customWidth="1"/>
    <col min="8441" max="8441" width="10" style="59" customWidth="1"/>
    <col min="8442" max="8442" width="10.28515625" style="59" customWidth="1"/>
    <col min="8443" max="8443" width="8.28515625" style="59" customWidth="1"/>
    <col min="8444" max="8445" width="11.42578125" style="59" customWidth="1"/>
    <col min="8446" max="8446" width="8" style="59" customWidth="1"/>
    <col min="8447" max="8689" width="9.140625" style="59"/>
    <col min="8690" max="8690" width="22.140625" style="59" customWidth="1"/>
    <col min="8691" max="8692" width="11.42578125" style="59" customWidth="1"/>
    <col min="8693" max="8693" width="8.28515625" style="59" customWidth="1"/>
    <col min="8694" max="8694" width="10" style="59" customWidth="1"/>
    <col min="8695" max="8695" width="9.28515625" style="59" customWidth="1"/>
    <col min="8696" max="8696" width="9" style="59" customWidth="1"/>
    <col min="8697" max="8697" width="10" style="59" customWidth="1"/>
    <col min="8698" max="8698" width="10.28515625" style="59" customWidth="1"/>
    <col min="8699" max="8699" width="8.28515625" style="59" customWidth="1"/>
    <col min="8700" max="8701" width="11.42578125" style="59" customWidth="1"/>
    <col min="8702" max="8702" width="8" style="59" customWidth="1"/>
    <col min="8703" max="8945" width="9.140625" style="59"/>
    <col min="8946" max="8946" width="22.140625" style="59" customWidth="1"/>
    <col min="8947" max="8948" width="11.42578125" style="59" customWidth="1"/>
    <col min="8949" max="8949" width="8.28515625" style="59" customWidth="1"/>
    <col min="8950" max="8950" width="10" style="59" customWidth="1"/>
    <col min="8951" max="8951" width="9.28515625" style="59" customWidth="1"/>
    <col min="8952" max="8952" width="9" style="59" customWidth="1"/>
    <col min="8953" max="8953" width="10" style="59" customWidth="1"/>
    <col min="8954" max="8954" width="10.28515625" style="59" customWidth="1"/>
    <col min="8955" max="8955" width="8.28515625" style="59" customWidth="1"/>
    <col min="8956" max="8957" width="11.42578125" style="59" customWidth="1"/>
    <col min="8958" max="8958" width="8" style="59" customWidth="1"/>
    <col min="8959" max="9201" width="9.140625" style="59"/>
    <col min="9202" max="9202" width="22.140625" style="59" customWidth="1"/>
    <col min="9203" max="9204" width="11.42578125" style="59" customWidth="1"/>
    <col min="9205" max="9205" width="8.28515625" style="59" customWidth="1"/>
    <col min="9206" max="9206" width="10" style="59" customWidth="1"/>
    <col min="9207" max="9207" width="9.28515625" style="59" customWidth="1"/>
    <col min="9208" max="9208" width="9" style="59" customWidth="1"/>
    <col min="9209" max="9209" width="10" style="59" customWidth="1"/>
    <col min="9210" max="9210" width="10.28515625" style="59" customWidth="1"/>
    <col min="9211" max="9211" width="8.28515625" style="59" customWidth="1"/>
    <col min="9212" max="9213" width="11.42578125" style="59" customWidth="1"/>
    <col min="9214" max="9214" width="8" style="59" customWidth="1"/>
    <col min="9215" max="9457" width="9.140625" style="59"/>
    <col min="9458" max="9458" width="22.140625" style="59" customWidth="1"/>
    <col min="9459" max="9460" width="11.42578125" style="59" customWidth="1"/>
    <col min="9461" max="9461" width="8.28515625" style="59" customWidth="1"/>
    <col min="9462" max="9462" width="10" style="59" customWidth="1"/>
    <col min="9463" max="9463" width="9.28515625" style="59" customWidth="1"/>
    <col min="9464" max="9464" width="9" style="59" customWidth="1"/>
    <col min="9465" max="9465" width="10" style="59" customWidth="1"/>
    <col min="9466" max="9466" width="10.28515625" style="59" customWidth="1"/>
    <col min="9467" max="9467" width="8.28515625" style="59" customWidth="1"/>
    <col min="9468" max="9469" width="11.42578125" style="59" customWidth="1"/>
    <col min="9470" max="9470" width="8" style="59" customWidth="1"/>
    <col min="9471" max="9713" width="9.140625" style="59"/>
    <col min="9714" max="9714" width="22.140625" style="59" customWidth="1"/>
    <col min="9715" max="9716" width="11.42578125" style="59" customWidth="1"/>
    <col min="9717" max="9717" width="8.28515625" style="59" customWidth="1"/>
    <col min="9718" max="9718" width="10" style="59" customWidth="1"/>
    <col min="9719" max="9719" width="9.28515625" style="59" customWidth="1"/>
    <col min="9720" max="9720" width="9" style="59" customWidth="1"/>
    <col min="9721" max="9721" width="10" style="59" customWidth="1"/>
    <col min="9722" max="9722" width="10.28515625" style="59" customWidth="1"/>
    <col min="9723" max="9723" width="8.28515625" style="59" customWidth="1"/>
    <col min="9724" max="9725" width="11.42578125" style="59" customWidth="1"/>
    <col min="9726" max="9726" width="8" style="59" customWidth="1"/>
    <col min="9727" max="9969" width="9.140625" style="59"/>
    <col min="9970" max="9970" width="22.140625" style="59" customWidth="1"/>
    <col min="9971" max="9972" width="11.42578125" style="59" customWidth="1"/>
    <col min="9973" max="9973" width="8.28515625" style="59" customWidth="1"/>
    <col min="9974" max="9974" width="10" style="59" customWidth="1"/>
    <col min="9975" max="9975" width="9.28515625" style="59" customWidth="1"/>
    <col min="9976" max="9976" width="9" style="59" customWidth="1"/>
    <col min="9977" max="9977" width="10" style="59" customWidth="1"/>
    <col min="9978" max="9978" width="10.28515625" style="59" customWidth="1"/>
    <col min="9979" max="9979" width="8.28515625" style="59" customWidth="1"/>
    <col min="9980" max="9981" width="11.42578125" style="59" customWidth="1"/>
    <col min="9982" max="9982" width="8" style="59" customWidth="1"/>
    <col min="9983" max="10225" width="9.140625" style="59"/>
    <col min="10226" max="10226" width="22.140625" style="59" customWidth="1"/>
    <col min="10227" max="10228" width="11.42578125" style="59" customWidth="1"/>
    <col min="10229" max="10229" width="8.28515625" style="59" customWidth="1"/>
    <col min="10230" max="10230" width="10" style="59" customWidth="1"/>
    <col min="10231" max="10231" width="9.28515625" style="59" customWidth="1"/>
    <col min="10232" max="10232" width="9" style="59" customWidth="1"/>
    <col min="10233" max="10233" width="10" style="59" customWidth="1"/>
    <col min="10234" max="10234" width="10.28515625" style="59" customWidth="1"/>
    <col min="10235" max="10235" width="8.28515625" style="59" customWidth="1"/>
    <col min="10236" max="10237" width="11.42578125" style="59" customWidth="1"/>
    <col min="10238" max="10238" width="8" style="59" customWidth="1"/>
    <col min="10239" max="10481" width="9.140625" style="59"/>
    <col min="10482" max="10482" width="22.140625" style="59" customWidth="1"/>
    <col min="10483" max="10484" width="11.42578125" style="59" customWidth="1"/>
    <col min="10485" max="10485" width="8.28515625" style="59" customWidth="1"/>
    <col min="10486" max="10486" width="10" style="59" customWidth="1"/>
    <col min="10487" max="10487" width="9.28515625" style="59" customWidth="1"/>
    <col min="10488" max="10488" width="9" style="59" customWidth="1"/>
    <col min="10489" max="10489" width="10" style="59" customWidth="1"/>
    <col min="10490" max="10490" width="10.28515625" style="59" customWidth="1"/>
    <col min="10491" max="10491" width="8.28515625" style="59" customWidth="1"/>
    <col min="10492" max="10493" width="11.42578125" style="59" customWidth="1"/>
    <col min="10494" max="10494" width="8" style="59" customWidth="1"/>
    <col min="10495" max="10737" width="9.140625" style="59"/>
    <col min="10738" max="10738" width="22.140625" style="59" customWidth="1"/>
    <col min="10739" max="10740" width="11.42578125" style="59" customWidth="1"/>
    <col min="10741" max="10741" width="8.28515625" style="59" customWidth="1"/>
    <col min="10742" max="10742" width="10" style="59" customWidth="1"/>
    <col min="10743" max="10743" width="9.28515625" style="59" customWidth="1"/>
    <col min="10744" max="10744" width="9" style="59" customWidth="1"/>
    <col min="10745" max="10745" width="10" style="59" customWidth="1"/>
    <col min="10746" max="10746" width="10.28515625" style="59" customWidth="1"/>
    <col min="10747" max="10747" width="8.28515625" style="59" customWidth="1"/>
    <col min="10748" max="10749" width="11.42578125" style="59" customWidth="1"/>
    <col min="10750" max="10750" width="8" style="59" customWidth="1"/>
    <col min="10751" max="10993" width="9.140625" style="59"/>
    <col min="10994" max="10994" width="22.140625" style="59" customWidth="1"/>
    <col min="10995" max="10996" width="11.42578125" style="59" customWidth="1"/>
    <col min="10997" max="10997" width="8.28515625" style="59" customWidth="1"/>
    <col min="10998" max="10998" width="10" style="59" customWidth="1"/>
    <col min="10999" max="10999" width="9.28515625" style="59" customWidth="1"/>
    <col min="11000" max="11000" width="9" style="59" customWidth="1"/>
    <col min="11001" max="11001" width="10" style="59" customWidth="1"/>
    <col min="11002" max="11002" width="10.28515625" style="59" customWidth="1"/>
    <col min="11003" max="11003" width="8.28515625" style="59" customWidth="1"/>
    <col min="11004" max="11005" width="11.42578125" style="59" customWidth="1"/>
    <col min="11006" max="11006" width="8" style="59" customWidth="1"/>
    <col min="11007" max="11249" width="9.140625" style="59"/>
    <col min="11250" max="11250" width="22.140625" style="59" customWidth="1"/>
    <col min="11251" max="11252" width="11.42578125" style="59" customWidth="1"/>
    <col min="11253" max="11253" width="8.28515625" style="59" customWidth="1"/>
    <col min="11254" max="11254" width="10" style="59" customWidth="1"/>
    <col min="11255" max="11255" width="9.28515625" style="59" customWidth="1"/>
    <col min="11256" max="11256" width="9" style="59" customWidth="1"/>
    <col min="11257" max="11257" width="10" style="59" customWidth="1"/>
    <col min="11258" max="11258" width="10.28515625" style="59" customWidth="1"/>
    <col min="11259" max="11259" width="8.28515625" style="59" customWidth="1"/>
    <col min="11260" max="11261" width="11.42578125" style="59" customWidth="1"/>
    <col min="11262" max="11262" width="8" style="59" customWidth="1"/>
    <col min="11263" max="11505" width="9.140625" style="59"/>
    <col min="11506" max="11506" width="22.140625" style="59" customWidth="1"/>
    <col min="11507" max="11508" width="11.42578125" style="59" customWidth="1"/>
    <col min="11509" max="11509" width="8.28515625" style="59" customWidth="1"/>
    <col min="11510" max="11510" width="10" style="59" customWidth="1"/>
    <col min="11511" max="11511" width="9.28515625" style="59" customWidth="1"/>
    <col min="11512" max="11512" width="9" style="59" customWidth="1"/>
    <col min="11513" max="11513" width="10" style="59" customWidth="1"/>
    <col min="11514" max="11514" width="10.28515625" style="59" customWidth="1"/>
    <col min="11515" max="11515" width="8.28515625" style="59" customWidth="1"/>
    <col min="11516" max="11517" width="11.42578125" style="59" customWidth="1"/>
    <col min="11518" max="11518" width="8" style="59" customWidth="1"/>
    <col min="11519" max="11761" width="9.140625" style="59"/>
    <col min="11762" max="11762" width="22.140625" style="59" customWidth="1"/>
    <col min="11763" max="11764" width="11.42578125" style="59" customWidth="1"/>
    <col min="11765" max="11765" width="8.28515625" style="59" customWidth="1"/>
    <col min="11766" max="11766" width="10" style="59" customWidth="1"/>
    <col min="11767" max="11767" width="9.28515625" style="59" customWidth="1"/>
    <col min="11768" max="11768" width="9" style="59" customWidth="1"/>
    <col min="11769" max="11769" width="10" style="59" customWidth="1"/>
    <col min="11770" max="11770" width="10.28515625" style="59" customWidth="1"/>
    <col min="11771" max="11771" width="8.28515625" style="59" customWidth="1"/>
    <col min="11772" max="11773" width="11.42578125" style="59" customWidth="1"/>
    <col min="11774" max="11774" width="8" style="59" customWidth="1"/>
    <col min="11775" max="12017" width="9.140625" style="59"/>
    <col min="12018" max="12018" width="22.140625" style="59" customWidth="1"/>
    <col min="12019" max="12020" width="11.42578125" style="59" customWidth="1"/>
    <col min="12021" max="12021" width="8.28515625" style="59" customWidth="1"/>
    <col min="12022" max="12022" width="10" style="59" customWidth="1"/>
    <col min="12023" max="12023" width="9.28515625" style="59" customWidth="1"/>
    <col min="12024" max="12024" width="9" style="59" customWidth="1"/>
    <col min="12025" max="12025" width="10" style="59" customWidth="1"/>
    <col min="12026" max="12026" width="10.28515625" style="59" customWidth="1"/>
    <col min="12027" max="12027" width="8.28515625" style="59" customWidth="1"/>
    <col min="12028" max="12029" width="11.42578125" style="59" customWidth="1"/>
    <col min="12030" max="12030" width="8" style="59" customWidth="1"/>
    <col min="12031" max="12273" width="9.140625" style="59"/>
    <col min="12274" max="12274" width="22.140625" style="59" customWidth="1"/>
    <col min="12275" max="12276" width="11.42578125" style="59" customWidth="1"/>
    <col min="12277" max="12277" width="8.28515625" style="59" customWidth="1"/>
    <col min="12278" max="12278" width="10" style="59" customWidth="1"/>
    <col min="12279" max="12279" width="9.28515625" style="59" customWidth="1"/>
    <col min="12280" max="12280" width="9" style="59" customWidth="1"/>
    <col min="12281" max="12281" width="10" style="59" customWidth="1"/>
    <col min="12282" max="12282" width="10.28515625" style="59" customWidth="1"/>
    <col min="12283" max="12283" width="8.28515625" style="59" customWidth="1"/>
    <col min="12284" max="12285" width="11.42578125" style="59" customWidth="1"/>
    <col min="12286" max="12286" width="8" style="59" customWidth="1"/>
    <col min="12287" max="12529" width="9.140625" style="59"/>
    <col min="12530" max="12530" width="22.140625" style="59" customWidth="1"/>
    <col min="12531" max="12532" width="11.42578125" style="59" customWidth="1"/>
    <col min="12533" max="12533" width="8.28515625" style="59" customWidth="1"/>
    <col min="12534" max="12534" width="10" style="59" customWidth="1"/>
    <col min="12535" max="12535" width="9.28515625" style="59" customWidth="1"/>
    <col min="12536" max="12536" width="9" style="59" customWidth="1"/>
    <col min="12537" max="12537" width="10" style="59" customWidth="1"/>
    <col min="12538" max="12538" width="10.28515625" style="59" customWidth="1"/>
    <col min="12539" max="12539" width="8.28515625" style="59" customWidth="1"/>
    <col min="12540" max="12541" width="11.42578125" style="59" customWidth="1"/>
    <col min="12542" max="12542" width="8" style="59" customWidth="1"/>
    <col min="12543" max="12785" width="9.140625" style="59"/>
    <col min="12786" max="12786" width="22.140625" style="59" customWidth="1"/>
    <col min="12787" max="12788" width="11.42578125" style="59" customWidth="1"/>
    <col min="12789" max="12789" width="8.28515625" style="59" customWidth="1"/>
    <col min="12790" max="12790" width="10" style="59" customWidth="1"/>
    <col min="12791" max="12791" width="9.28515625" style="59" customWidth="1"/>
    <col min="12792" max="12792" width="9" style="59" customWidth="1"/>
    <col min="12793" max="12793" width="10" style="59" customWidth="1"/>
    <col min="12794" max="12794" width="10.28515625" style="59" customWidth="1"/>
    <col min="12795" max="12795" width="8.28515625" style="59" customWidth="1"/>
    <col min="12796" max="12797" width="11.42578125" style="59" customWidth="1"/>
    <col min="12798" max="12798" width="8" style="59" customWidth="1"/>
    <col min="12799" max="13041" width="9.140625" style="59"/>
    <col min="13042" max="13042" width="22.140625" style="59" customWidth="1"/>
    <col min="13043" max="13044" width="11.42578125" style="59" customWidth="1"/>
    <col min="13045" max="13045" width="8.28515625" style="59" customWidth="1"/>
    <col min="13046" max="13046" width="10" style="59" customWidth="1"/>
    <col min="13047" max="13047" width="9.28515625" style="59" customWidth="1"/>
    <col min="13048" max="13048" width="9" style="59" customWidth="1"/>
    <col min="13049" max="13049" width="10" style="59" customWidth="1"/>
    <col min="13050" max="13050" width="10.28515625" style="59" customWidth="1"/>
    <col min="13051" max="13051" width="8.28515625" style="59" customWidth="1"/>
    <col min="13052" max="13053" width="11.42578125" style="59" customWidth="1"/>
    <col min="13054" max="13054" width="8" style="59" customWidth="1"/>
    <col min="13055" max="13297" width="9.140625" style="59"/>
    <col min="13298" max="13298" width="22.140625" style="59" customWidth="1"/>
    <col min="13299" max="13300" width="11.42578125" style="59" customWidth="1"/>
    <col min="13301" max="13301" width="8.28515625" style="59" customWidth="1"/>
    <col min="13302" max="13302" width="10" style="59" customWidth="1"/>
    <col min="13303" max="13303" width="9.28515625" style="59" customWidth="1"/>
    <col min="13304" max="13304" width="9" style="59" customWidth="1"/>
    <col min="13305" max="13305" width="10" style="59" customWidth="1"/>
    <col min="13306" max="13306" width="10.28515625" style="59" customWidth="1"/>
    <col min="13307" max="13307" width="8.28515625" style="59" customWidth="1"/>
    <col min="13308" max="13309" width="11.42578125" style="59" customWidth="1"/>
    <col min="13310" max="13310" width="8" style="59" customWidth="1"/>
    <col min="13311" max="13553" width="9.140625" style="59"/>
    <col min="13554" max="13554" width="22.140625" style="59" customWidth="1"/>
    <col min="13555" max="13556" width="11.42578125" style="59" customWidth="1"/>
    <col min="13557" max="13557" width="8.28515625" style="59" customWidth="1"/>
    <col min="13558" max="13558" width="10" style="59" customWidth="1"/>
    <col min="13559" max="13559" width="9.28515625" style="59" customWidth="1"/>
    <col min="13560" max="13560" width="9" style="59" customWidth="1"/>
    <col min="13561" max="13561" width="10" style="59" customWidth="1"/>
    <col min="13562" max="13562" width="10.28515625" style="59" customWidth="1"/>
    <col min="13563" max="13563" width="8.28515625" style="59" customWidth="1"/>
    <col min="13564" max="13565" width="11.42578125" style="59" customWidth="1"/>
    <col min="13566" max="13566" width="8" style="59" customWidth="1"/>
    <col min="13567" max="13809" width="9.140625" style="59"/>
    <col min="13810" max="13810" width="22.140625" style="59" customWidth="1"/>
    <col min="13811" max="13812" width="11.42578125" style="59" customWidth="1"/>
    <col min="13813" max="13813" width="8.28515625" style="59" customWidth="1"/>
    <col min="13814" max="13814" width="10" style="59" customWidth="1"/>
    <col min="13815" max="13815" width="9.28515625" style="59" customWidth="1"/>
    <col min="13816" max="13816" width="9" style="59" customWidth="1"/>
    <col min="13817" max="13817" width="10" style="59" customWidth="1"/>
    <col min="13818" max="13818" width="10.28515625" style="59" customWidth="1"/>
    <col min="13819" max="13819" width="8.28515625" style="59" customWidth="1"/>
    <col min="13820" max="13821" width="11.42578125" style="59" customWidth="1"/>
    <col min="13822" max="13822" width="8" style="59" customWidth="1"/>
    <col min="13823" max="14065" width="9.140625" style="59"/>
    <col min="14066" max="14066" width="22.140625" style="59" customWidth="1"/>
    <col min="14067" max="14068" width="11.42578125" style="59" customWidth="1"/>
    <col min="14069" max="14069" width="8.28515625" style="59" customWidth="1"/>
    <col min="14070" max="14070" width="10" style="59" customWidth="1"/>
    <col min="14071" max="14071" width="9.28515625" style="59" customWidth="1"/>
    <col min="14072" max="14072" width="9" style="59" customWidth="1"/>
    <col min="14073" max="14073" width="10" style="59" customWidth="1"/>
    <col min="14074" max="14074" width="10.28515625" style="59" customWidth="1"/>
    <col min="14075" max="14075" width="8.28515625" style="59" customWidth="1"/>
    <col min="14076" max="14077" width="11.42578125" style="59" customWidth="1"/>
    <col min="14078" max="14078" width="8" style="59" customWidth="1"/>
    <col min="14079" max="14321" width="9.140625" style="59"/>
    <col min="14322" max="14322" width="22.140625" style="59" customWidth="1"/>
    <col min="14323" max="14324" width="11.42578125" style="59" customWidth="1"/>
    <col min="14325" max="14325" width="8.28515625" style="59" customWidth="1"/>
    <col min="14326" max="14326" width="10" style="59" customWidth="1"/>
    <col min="14327" max="14327" width="9.28515625" style="59" customWidth="1"/>
    <col min="14328" max="14328" width="9" style="59" customWidth="1"/>
    <col min="14329" max="14329" width="10" style="59" customWidth="1"/>
    <col min="14330" max="14330" width="10.28515625" style="59" customWidth="1"/>
    <col min="14331" max="14331" width="8.28515625" style="59" customWidth="1"/>
    <col min="14332" max="14333" width="11.42578125" style="59" customWidth="1"/>
    <col min="14334" max="14334" width="8" style="59" customWidth="1"/>
    <col min="14335" max="14577" width="9.140625" style="59"/>
    <col min="14578" max="14578" width="22.140625" style="59" customWidth="1"/>
    <col min="14579" max="14580" width="11.42578125" style="59" customWidth="1"/>
    <col min="14581" max="14581" width="8.28515625" style="59" customWidth="1"/>
    <col min="14582" max="14582" width="10" style="59" customWidth="1"/>
    <col min="14583" max="14583" width="9.28515625" style="59" customWidth="1"/>
    <col min="14584" max="14584" width="9" style="59" customWidth="1"/>
    <col min="14585" max="14585" width="10" style="59" customWidth="1"/>
    <col min="14586" max="14586" width="10.28515625" style="59" customWidth="1"/>
    <col min="14587" max="14587" width="8.28515625" style="59" customWidth="1"/>
    <col min="14588" max="14589" width="11.42578125" style="59" customWidth="1"/>
    <col min="14590" max="14590" width="8" style="59" customWidth="1"/>
    <col min="14591" max="14833" width="9.140625" style="59"/>
    <col min="14834" max="14834" width="22.140625" style="59" customWidth="1"/>
    <col min="14835" max="14836" width="11.42578125" style="59" customWidth="1"/>
    <col min="14837" max="14837" width="8.28515625" style="59" customWidth="1"/>
    <col min="14838" max="14838" width="10" style="59" customWidth="1"/>
    <col min="14839" max="14839" width="9.28515625" style="59" customWidth="1"/>
    <col min="14840" max="14840" width="9" style="59" customWidth="1"/>
    <col min="14841" max="14841" width="10" style="59" customWidth="1"/>
    <col min="14842" max="14842" width="10.28515625" style="59" customWidth="1"/>
    <col min="14843" max="14843" width="8.28515625" style="59" customWidth="1"/>
    <col min="14844" max="14845" width="11.42578125" style="59" customWidth="1"/>
    <col min="14846" max="14846" width="8" style="59" customWidth="1"/>
    <col min="14847" max="15089" width="9.140625" style="59"/>
    <col min="15090" max="15090" width="22.140625" style="59" customWidth="1"/>
    <col min="15091" max="15092" width="11.42578125" style="59" customWidth="1"/>
    <col min="15093" max="15093" width="8.28515625" style="59" customWidth="1"/>
    <col min="15094" max="15094" width="10" style="59" customWidth="1"/>
    <col min="15095" max="15095" width="9.28515625" style="59" customWidth="1"/>
    <col min="15096" max="15096" width="9" style="59" customWidth="1"/>
    <col min="15097" max="15097" width="10" style="59" customWidth="1"/>
    <col min="15098" max="15098" width="10.28515625" style="59" customWidth="1"/>
    <col min="15099" max="15099" width="8.28515625" style="59" customWidth="1"/>
    <col min="15100" max="15101" width="11.42578125" style="59" customWidth="1"/>
    <col min="15102" max="15102" width="8" style="59" customWidth="1"/>
    <col min="15103" max="15345" width="9.140625" style="59"/>
    <col min="15346" max="15346" width="22.140625" style="59" customWidth="1"/>
    <col min="15347" max="15348" width="11.42578125" style="59" customWidth="1"/>
    <col min="15349" max="15349" width="8.28515625" style="59" customWidth="1"/>
    <col min="15350" max="15350" width="10" style="59" customWidth="1"/>
    <col min="15351" max="15351" width="9.28515625" style="59" customWidth="1"/>
    <col min="15352" max="15352" width="9" style="59" customWidth="1"/>
    <col min="15353" max="15353" width="10" style="59" customWidth="1"/>
    <col min="15354" max="15354" width="10.28515625" style="59" customWidth="1"/>
    <col min="15355" max="15355" width="8.28515625" style="59" customWidth="1"/>
    <col min="15356" max="15357" width="11.42578125" style="59" customWidth="1"/>
    <col min="15358" max="15358" width="8" style="59" customWidth="1"/>
    <col min="15359" max="15601" width="9.140625" style="59"/>
    <col min="15602" max="15602" width="22.140625" style="59" customWidth="1"/>
    <col min="15603" max="15604" width="11.42578125" style="59" customWidth="1"/>
    <col min="15605" max="15605" width="8.28515625" style="59" customWidth="1"/>
    <col min="15606" max="15606" width="10" style="59" customWidth="1"/>
    <col min="15607" max="15607" width="9.28515625" style="59" customWidth="1"/>
    <col min="15608" max="15608" width="9" style="59" customWidth="1"/>
    <col min="15609" max="15609" width="10" style="59" customWidth="1"/>
    <col min="15610" max="15610" width="10.28515625" style="59" customWidth="1"/>
    <col min="15611" max="15611" width="8.28515625" style="59" customWidth="1"/>
    <col min="15612" max="15613" width="11.42578125" style="59" customWidth="1"/>
    <col min="15614" max="15614" width="8" style="59" customWidth="1"/>
    <col min="15615" max="15857" width="9.140625" style="59"/>
    <col min="15858" max="15858" width="22.140625" style="59" customWidth="1"/>
    <col min="15859" max="15860" width="11.42578125" style="59" customWidth="1"/>
    <col min="15861" max="15861" width="8.28515625" style="59" customWidth="1"/>
    <col min="15862" max="15862" width="10" style="59" customWidth="1"/>
    <col min="15863" max="15863" width="9.28515625" style="59" customWidth="1"/>
    <col min="15864" max="15864" width="9" style="59" customWidth="1"/>
    <col min="15865" max="15865" width="10" style="59" customWidth="1"/>
    <col min="15866" max="15866" width="10.28515625" style="59" customWidth="1"/>
    <col min="15867" max="15867" width="8.28515625" style="59" customWidth="1"/>
    <col min="15868" max="15869" width="11.42578125" style="59" customWidth="1"/>
    <col min="15870" max="15870" width="8" style="59" customWidth="1"/>
    <col min="15871" max="16113" width="9.140625" style="59"/>
    <col min="16114" max="16114" width="22.140625" style="59" customWidth="1"/>
    <col min="16115" max="16116" width="11.42578125" style="59" customWidth="1"/>
    <col min="16117" max="16117" width="8.28515625" style="59" customWidth="1"/>
    <col min="16118" max="16118" width="10" style="59" customWidth="1"/>
    <col min="16119" max="16119" width="9.28515625" style="59" customWidth="1"/>
    <col min="16120" max="16120" width="9" style="59" customWidth="1"/>
    <col min="16121" max="16121" width="10" style="59" customWidth="1"/>
    <col min="16122" max="16122" width="10.28515625" style="59" customWidth="1"/>
    <col min="16123" max="16123" width="8.28515625" style="59" customWidth="1"/>
    <col min="16124" max="16125" width="11.42578125" style="59" customWidth="1"/>
    <col min="16126" max="16126" width="8" style="59" customWidth="1"/>
    <col min="16127" max="16384" width="9.140625" style="59"/>
  </cols>
  <sheetData>
    <row r="1" spans="1:25" ht="30.6" customHeight="1">
      <c r="A1" s="430" t="s">
        <v>98</v>
      </c>
      <c r="B1" s="430"/>
      <c r="C1" s="430"/>
      <c r="D1" s="430"/>
      <c r="E1" s="430"/>
      <c r="F1" s="430"/>
      <c r="G1" s="430"/>
      <c r="H1" s="430"/>
      <c r="I1" s="430"/>
      <c r="J1" s="430"/>
      <c r="K1" s="430"/>
      <c r="L1" s="430"/>
      <c r="M1" s="430"/>
      <c r="N1" s="430"/>
      <c r="O1" s="430"/>
      <c r="P1" s="430"/>
    </row>
    <row r="2" spans="1:25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P2" s="61" t="s">
        <v>63</v>
      </c>
    </row>
    <row r="3" spans="1:25" ht="16.5" customHeight="1">
      <c r="A3" s="423"/>
      <c r="B3" s="413" t="s">
        <v>113</v>
      </c>
      <c r="C3" s="413"/>
      <c r="D3" s="413"/>
      <c r="E3" s="414" t="s">
        <v>59</v>
      </c>
      <c r="F3" s="415"/>
      <c r="G3" s="415"/>
      <c r="H3" s="415"/>
      <c r="I3" s="415"/>
      <c r="J3" s="415"/>
      <c r="K3" s="417" t="s">
        <v>120</v>
      </c>
      <c r="L3" s="418"/>
      <c r="M3" s="419"/>
      <c r="N3" s="413" t="s">
        <v>60</v>
      </c>
      <c r="O3" s="413"/>
      <c r="P3" s="414"/>
    </row>
    <row r="4" spans="1:25" ht="37.5" customHeight="1">
      <c r="A4" s="423"/>
      <c r="B4" s="413"/>
      <c r="C4" s="413"/>
      <c r="D4" s="413"/>
      <c r="E4" s="413" t="s">
        <v>58</v>
      </c>
      <c r="F4" s="413"/>
      <c r="G4" s="413"/>
      <c r="H4" s="413" t="s">
        <v>57</v>
      </c>
      <c r="I4" s="413"/>
      <c r="J4" s="413"/>
      <c r="K4" s="420"/>
      <c r="L4" s="421"/>
      <c r="M4" s="422"/>
      <c r="N4" s="413"/>
      <c r="O4" s="413"/>
      <c r="P4" s="414"/>
    </row>
    <row r="5" spans="1:25" ht="45" customHeight="1">
      <c r="A5" s="423"/>
      <c r="B5" s="318" t="s">
        <v>139</v>
      </c>
      <c r="C5" s="318" t="s">
        <v>112</v>
      </c>
      <c r="D5" s="318" t="s">
        <v>142</v>
      </c>
      <c r="E5" s="275" t="s">
        <v>139</v>
      </c>
      <c r="F5" s="275" t="s">
        <v>112</v>
      </c>
      <c r="G5" s="275" t="s">
        <v>142</v>
      </c>
      <c r="H5" s="275" t="s">
        <v>139</v>
      </c>
      <c r="I5" s="275" t="s">
        <v>112</v>
      </c>
      <c r="J5" s="275" t="s">
        <v>142</v>
      </c>
      <c r="K5" s="275" t="s">
        <v>139</v>
      </c>
      <c r="L5" s="275" t="s">
        <v>112</v>
      </c>
      <c r="M5" s="275" t="s">
        <v>142</v>
      </c>
      <c r="N5" s="275" t="s">
        <v>139</v>
      </c>
      <c r="O5" s="275" t="s">
        <v>112</v>
      </c>
      <c r="P5" s="276" t="s">
        <v>142</v>
      </c>
    </row>
    <row r="6" spans="1:25">
      <c r="A6" s="44" t="s">
        <v>64</v>
      </c>
      <c r="B6" s="45">
        <f>SUM(B7:B26)</f>
        <v>1488897.7999999998</v>
      </c>
      <c r="C6" s="45">
        <f>SUM(C7:C26)</f>
        <v>1392824.2000000002</v>
      </c>
      <c r="D6" s="45">
        <f>B6/C6*100</f>
        <v>106.89775493561926</v>
      </c>
      <c r="E6" s="45">
        <f>SUM(E7:E25)</f>
        <v>761037.9</v>
      </c>
      <c r="F6" s="45">
        <f>SUM(F7:F26)</f>
        <v>688191.6</v>
      </c>
      <c r="G6" s="45">
        <f>E6/F6%</f>
        <v>110.58517715124684</v>
      </c>
      <c r="H6" s="45">
        <f>SUM(H7:H25)</f>
        <v>727859.9</v>
      </c>
      <c r="I6" s="45">
        <f>SUM(I7:I26)</f>
        <v>704632.60000000009</v>
      </c>
      <c r="J6" s="45">
        <f>H6/I6%</f>
        <v>103.29637033540598</v>
      </c>
      <c r="K6" s="45">
        <f>SUM(K7:K25)</f>
        <v>2266448.5999999996</v>
      </c>
      <c r="L6" s="45">
        <f>SUM(L7:L26)</f>
        <v>2184552.1999999997</v>
      </c>
      <c r="M6" s="224">
        <f>K6/L6%</f>
        <v>103.74888730056439</v>
      </c>
      <c r="N6" s="45">
        <f>SUM(N7:N26)</f>
        <v>3755346.4</v>
      </c>
      <c r="O6" s="45">
        <f>SUM(O7:O26)</f>
        <v>3577376.4</v>
      </c>
      <c r="P6" s="45">
        <f>N6/O6*100</f>
        <v>104.97487488316857</v>
      </c>
      <c r="Q6" s="335"/>
      <c r="R6" s="335"/>
      <c r="S6" s="335"/>
      <c r="T6" s="335"/>
      <c r="U6" s="335"/>
      <c r="V6" s="335"/>
      <c r="W6" s="335"/>
      <c r="X6" s="335"/>
      <c r="Y6" s="335"/>
    </row>
    <row r="7" spans="1:25" ht="15.75" customHeight="1">
      <c r="A7" s="137" t="s">
        <v>65</v>
      </c>
      <c r="B7" s="45">
        <f>E7+H7</f>
        <v>106948.40000000001</v>
      </c>
      <c r="C7" s="45">
        <f>F7+I7</f>
        <v>96861.7</v>
      </c>
      <c r="D7" s="45">
        <f>B7/C7*100</f>
        <v>110.41350709310287</v>
      </c>
      <c r="E7" s="193">
        <v>7388.1</v>
      </c>
      <c r="F7" s="193">
        <v>6629.8</v>
      </c>
      <c r="G7" s="45">
        <f>E7/F7*100</f>
        <v>111.43775076171227</v>
      </c>
      <c r="H7" s="193">
        <v>99560.3</v>
      </c>
      <c r="I7" s="193">
        <v>90231.9</v>
      </c>
      <c r="J7" s="45">
        <f>H7/I7*100</f>
        <v>110.33825066301387</v>
      </c>
      <c r="K7" s="193">
        <v>207779.7</v>
      </c>
      <c r="L7" s="193">
        <v>199014.2</v>
      </c>
      <c r="M7" s="45">
        <f t="shared" ref="M7:M25" si="0">K7/L7*100</f>
        <v>104.40445958127611</v>
      </c>
      <c r="N7" s="45">
        <f>B7+K7</f>
        <v>314728.10000000003</v>
      </c>
      <c r="O7" s="45">
        <f>C7+L7</f>
        <v>295875.90000000002</v>
      </c>
      <c r="P7" s="45">
        <f t="shared" ref="P7:P25" si="1">N7/O7*100</f>
        <v>106.37165784709062</v>
      </c>
      <c r="Q7" s="300"/>
      <c r="R7" s="300"/>
      <c r="S7" s="300"/>
      <c r="T7" s="300"/>
      <c r="U7" s="300"/>
      <c r="V7" s="300"/>
      <c r="W7" s="300"/>
      <c r="X7" s="300"/>
      <c r="Y7" s="300"/>
    </row>
    <row r="8" spans="1:25" ht="13.5" customHeight="1">
      <c r="A8" s="142" t="s">
        <v>66</v>
      </c>
      <c r="B8" s="123">
        <f>E8+H8</f>
        <v>93360.6</v>
      </c>
      <c r="C8" s="123">
        <f>F8+I8</f>
        <v>88537.5</v>
      </c>
      <c r="D8" s="45">
        <f t="shared" ref="D8:D25" si="2">B8/C8*100</f>
        <v>105.44752223634053</v>
      </c>
      <c r="E8" s="193">
        <v>77627.5</v>
      </c>
      <c r="F8" s="193">
        <v>73186.8</v>
      </c>
      <c r="G8" s="45">
        <f t="shared" ref="G8:G22" si="3">E8/F8*100</f>
        <v>106.06762421638874</v>
      </c>
      <c r="H8" s="193">
        <v>15733.1</v>
      </c>
      <c r="I8" s="193">
        <v>15350.7</v>
      </c>
      <c r="J8" s="45">
        <f t="shared" ref="J8:J22" si="4">H8/I8*100</f>
        <v>102.49109161145746</v>
      </c>
      <c r="K8" s="193">
        <v>146622.5</v>
      </c>
      <c r="L8" s="193">
        <v>146311.70000000001</v>
      </c>
      <c r="M8" s="45">
        <f>K8/L8*100</f>
        <v>100.21242320333916</v>
      </c>
      <c r="N8" s="45">
        <f t="shared" ref="N8:N25" si="5">B8+K8</f>
        <v>239983.1</v>
      </c>
      <c r="O8" s="45">
        <f t="shared" ref="O8:O25" si="6">C8+L8</f>
        <v>234849.2</v>
      </c>
      <c r="P8" s="45">
        <f>N8/O8*100</f>
        <v>102.18604108508779</v>
      </c>
      <c r="Q8" s="300"/>
      <c r="R8" s="300"/>
      <c r="S8" s="300"/>
      <c r="T8" s="300"/>
      <c r="U8" s="300"/>
      <c r="V8" s="300"/>
      <c r="W8" s="300"/>
      <c r="X8" s="300"/>
      <c r="Y8" s="300"/>
    </row>
    <row r="9" spans="1:25" ht="14.25" customHeight="1">
      <c r="A9" s="142" t="s">
        <v>67</v>
      </c>
      <c r="B9" s="123">
        <f t="shared" ref="B9:C22" si="7">E9+H9</f>
        <v>51088.799999999996</v>
      </c>
      <c r="C9" s="123">
        <f t="shared" si="7"/>
        <v>49025.9</v>
      </c>
      <c r="D9" s="45">
        <f t="shared" si="2"/>
        <v>104.20777588988676</v>
      </c>
      <c r="E9" s="193">
        <v>15243.1</v>
      </c>
      <c r="F9" s="193">
        <v>14991.1</v>
      </c>
      <c r="G9" s="45">
        <f t="shared" si="3"/>
        <v>101.68099739178579</v>
      </c>
      <c r="H9" s="193">
        <v>35845.699999999997</v>
      </c>
      <c r="I9" s="193">
        <v>34034.800000000003</v>
      </c>
      <c r="J9" s="45">
        <f t="shared" si="4"/>
        <v>105.32073054638191</v>
      </c>
      <c r="K9" s="193">
        <v>129748.7</v>
      </c>
      <c r="L9" s="193">
        <v>127482.7</v>
      </c>
      <c r="M9" s="45">
        <f t="shared" si="0"/>
        <v>101.77749608378235</v>
      </c>
      <c r="N9" s="45">
        <f t="shared" si="5"/>
        <v>180837.5</v>
      </c>
      <c r="O9" s="45">
        <f t="shared" si="6"/>
        <v>176508.6</v>
      </c>
      <c r="P9" s="45">
        <f t="shared" si="1"/>
        <v>102.45251506158905</v>
      </c>
      <c r="Q9" s="300"/>
      <c r="R9" s="300"/>
      <c r="S9" s="300"/>
      <c r="T9" s="300"/>
      <c r="U9" s="300"/>
      <c r="V9" s="300"/>
      <c r="W9" s="300"/>
      <c r="X9" s="300"/>
      <c r="Y9" s="300"/>
    </row>
    <row r="10" spans="1:25" s="386" customFormat="1" ht="15" customHeight="1">
      <c r="A10" s="142" t="s">
        <v>68</v>
      </c>
      <c r="B10" s="123">
        <f t="shared" si="7"/>
        <v>118327.9</v>
      </c>
      <c r="C10" s="123">
        <f t="shared" si="7"/>
        <v>103428.6</v>
      </c>
      <c r="D10" s="45">
        <f t="shared" si="2"/>
        <v>114.40539657309485</v>
      </c>
      <c r="E10" s="193">
        <v>55750.400000000001</v>
      </c>
      <c r="F10" s="193">
        <v>46884.6</v>
      </c>
      <c r="G10" s="45">
        <f t="shared" si="3"/>
        <v>118.90983393267727</v>
      </c>
      <c r="H10" s="193">
        <v>62577.5</v>
      </c>
      <c r="I10" s="193">
        <v>56544</v>
      </c>
      <c r="J10" s="45">
        <f t="shared" si="4"/>
        <v>110.67045132993776</v>
      </c>
      <c r="K10" s="193">
        <v>194216.2</v>
      </c>
      <c r="L10" s="193">
        <v>186109.4</v>
      </c>
      <c r="M10" s="45">
        <f t="shared" si="0"/>
        <v>104.35593258588767</v>
      </c>
      <c r="N10" s="45">
        <f t="shared" si="5"/>
        <v>312544.09999999998</v>
      </c>
      <c r="O10" s="45">
        <f t="shared" si="6"/>
        <v>289538</v>
      </c>
      <c r="P10" s="45">
        <f t="shared" si="1"/>
        <v>107.94579640668927</v>
      </c>
      <c r="Q10" s="300"/>
      <c r="R10" s="300"/>
      <c r="S10" s="300"/>
      <c r="T10" s="300"/>
      <c r="U10" s="300"/>
      <c r="V10" s="300"/>
      <c r="W10" s="300"/>
      <c r="X10" s="300"/>
      <c r="Y10" s="300"/>
    </row>
    <row r="11" spans="1:25" s="386" customFormat="1" ht="15" customHeight="1">
      <c r="A11" s="142" t="s">
        <v>69</v>
      </c>
      <c r="B11" s="123">
        <f t="shared" si="7"/>
        <v>8114.2999999999993</v>
      </c>
      <c r="C11" s="123">
        <f t="shared" si="7"/>
        <v>8453.2999999999993</v>
      </c>
      <c r="D11" s="45">
        <f t="shared" si="2"/>
        <v>95.989731820709068</v>
      </c>
      <c r="E11" s="193">
        <v>1759.4</v>
      </c>
      <c r="F11" s="193">
        <v>2907</v>
      </c>
      <c r="G11" s="45">
        <f t="shared" si="3"/>
        <v>60.522875816993469</v>
      </c>
      <c r="H11" s="193">
        <v>6354.9</v>
      </c>
      <c r="I11" s="193">
        <v>5546.3</v>
      </c>
      <c r="J11" s="45">
        <f t="shared" si="4"/>
        <v>114.57908876187727</v>
      </c>
      <c r="K11" s="193">
        <v>23659.7</v>
      </c>
      <c r="L11" s="193">
        <v>22874.1</v>
      </c>
      <c r="M11" s="45">
        <f t="shared" si="0"/>
        <v>103.43445206587364</v>
      </c>
      <c r="N11" s="45">
        <f t="shared" si="5"/>
        <v>31774</v>
      </c>
      <c r="O11" s="45">
        <f t="shared" si="6"/>
        <v>31327.399999999998</v>
      </c>
      <c r="P11" s="45">
        <f t="shared" si="1"/>
        <v>101.42558910091486</v>
      </c>
      <c r="Q11" s="300"/>
      <c r="R11" s="300"/>
      <c r="S11" s="300"/>
      <c r="T11" s="300"/>
      <c r="U11" s="300"/>
      <c r="V11" s="300"/>
      <c r="W11" s="300"/>
      <c r="X11" s="300"/>
      <c r="Y11" s="300"/>
    </row>
    <row r="12" spans="1:25" s="386" customFormat="1" ht="15" customHeight="1">
      <c r="A12" s="142" t="s">
        <v>70</v>
      </c>
      <c r="B12" s="123">
        <f t="shared" si="7"/>
        <v>59176.5</v>
      </c>
      <c r="C12" s="123">
        <f t="shared" si="7"/>
        <v>58103.399999999994</v>
      </c>
      <c r="D12" s="45">
        <f t="shared" si="2"/>
        <v>101.84687987277854</v>
      </c>
      <c r="E12" s="193">
        <v>9393.1</v>
      </c>
      <c r="F12" s="193">
        <v>9230.2000000000007</v>
      </c>
      <c r="G12" s="45">
        <f t="shared" si="3"/>
        <v>101.76485883296135</v>
      </c>
      <c r="H12" s="193">
        <v>49783.4</v>
      </c>
      <c r="I12" s="193">
        <v>48873.2</v>
      </c>
      <c r="J12" s="45">
        <f t="shared" si="4"/>
        <v>101.86237037885795</v>
      </c>
      <c r="K12" s="193">
        <v>154950.29999999999</v>
      </c>
      <c r="L12" s="193">
        <v>149986.79999999999</v>
      </c>
      <c r="M12" s="45">
        <f t="shared" si="0"/>
        <v>103.30929121762715</v>
      </c>
      <c r="N12" s="45">
        <f t="shared" si="5"/>
        <v>214126.8</v>
      </c>
      <c r="O12" s="45">
        <f t="shared" si="6"/>
        <v>208090.19999999998</v>
      </c>
      <c r="P12" s="45">
        <f t="shared" si="1"/>
        <v>102.90095352880626</v>
      </c>
      <c r="Q12" s="300"/>
      <c r="R12" s="300"/>
      <c r="S12" s="300"/>
      <c r="T12" s="300"/>
      <c r="U12" s="300"/>
      <c r="V12" s="300"/>
      <c r="W12" s="300"/>
      <c r="X12" s="300"/>
      <c r="Y12" s="300"/>
    </row>
    <row r="13" spans="1:25" s="386" customFormat="1" ht="15" customHeight="1">
      <c r="A13" s="142" t="s">
        <v>71</v>
      </c>
      <c r="B13" s="123">
        <f t="shared" si="7"/>
        <v>47126.6</v>
      </c>
      <c r="C13" s="123">
        <f t="shared" si="7"/>
        <v>46633.700000000004</v>
      </c>
      <c r="D13" s="45">
        <f t="shared" si="2"/>
        <v>101.05696095313046</v>
      </c>
      <c r="E13" s="193">
        <v>3506.9</v>
      </c>
      <c r="F13" s="193">
        <v>3666.9</v>
      </c>
      <c r="G13" s="45">
        <f t="shared" si="3"/>
        <v>95.636641304644257</v>
      </c>
      <c r="H13" s="193">
        <v>43619.7</v>
      </c>
      <c r="I13" s="193">
        <v>42966.8</v>
      </c>
      <c r="J13" s="45">
        <f t="shared" si="4"/>
        <v>101.51954532336593</v>
      </c>
      <c r="K13" s="193">
        <v>182895.2</v>
      </c>
      <c r="L13" s="193">
        <v>179660.6</v>
      </c>
      <c r="M13" s="45">
        <f t="shared" si="0"/>
        <v>101.80039474431233</v>
      </c>
      <c r="N13" s="45">
        <f t="shared" si="5"/>
        <v>230021.80000000002</v>
      </c>
      <c r="O13" s="45">
        <f t="shared" si="6"/>
        <v>226294.30000000002</v>
      </c>
      <c r="P13" s="45">
        <f t="shared" si="1"/>
        <v>101.64719129027995</v>
      </c>
      <c r="Q13" s="300"/>
      <c r="R13" s="300"/>
      <c r="S13" s="300"/>
      <c r="T13" s="300"/>
      <c r="U13" s="300"/>
      <c r="V13" s="300"/>
      <c r="W13" s="300"/>
      <c r="X13" s="300"/>
      <c r="Y13" s="300"/>
    </row>
    <row r="14" spans="1:25" s="386" customFormat="1" ht="15" customHeight="1">
      <c r="A14" s="142" t="s">
        <v>72</v>
      </c>
      <c r="B14" s="123">
        <f t="shared" si="7"/>
        <v>59731.3</v>
      </c>
      <c r="C14" s="123">
        <f t="shared" si="7"/>
        <v>55612.2</v>
      </c>
      <c r="D14" s="45">
        <f t="shared" si="2"/>
        <v>107.40682799817307</v>
      </c>
      <c r="E14" s="193">
        <v>21906.5</v>
      </c>
      <c r="F14" s="193">
        <v>19268.3</v>
      </c>
      <c r="G14" s="45">
        <f t="shared" si="3"/>
        <v>113.69191885117007</v>
      </c>
      <c r="H14" s="193">
        <v>37824.800000000003</v>
      </c>
      <c r="I14" s="193">
        <v>36343.9</v>
      </c>
      <c r="J14" s="45">
        <f t="shared" si="4"/>
        <v>104.07468653611748</v>
      </c>
      <c r="K14" s="193">
        <v>166273.4</v>
      </c>
      <c r="L14" s="193">
        <v>160809.5</v>
      </c>
      <c r="M14" s="45">
        <f t="shared" si="0"/>
        <v>103.39774702365222</v>
      </c>
      <c r="N14" s="45">
        <f t="shared" si="5"/>
        <v>226004.7</v>
      </c>
      <c r="O14" s="45">
        <f t="shared" si="6"/>
        <v>216421.7</v>
      </c>
      <c r="P14" s="45">
        <f t="shared" si="1"/>
        <v>104.42792936198173</v>
      </c>
      <c r="Q14" s="300"/>
      <c r="R14" s="300"/>
      <c r="S14" s="300"/>
      <c r="T14" s="300"/>
      <c r="U14" s="300"/>
      <c r="V14" s="300"/>
      <c r="W14" s="300"/>
      <c r="X14" s="300"/>
      <c r="Y14" s="300"/>
    </row>
    <row r="15" spans="1:25" s="386" customFormat="1" ht="15" customHeight="1">
      <c r="A15" s="142" t="s">
        <v>73</v>
      </c>
      <c r="B15" s="123">
        <f t="shared" si="7"/>
        <v>98821.8</v>
      </c>
      <c r="C15" s="123">
        <f t="shared" si="7"/>
        <v>95415</v>
      </c>
      <c r="D15" s="45">
        <f t="shared" si="2"/>
        <v>103.57050778179533</v>
      </c>
      <c r="E15" s="193">
        <v>3992.3</v>
      </c>
      <c r="F15" s="193">
        <v>3016.2</v>
      </c>
      <c r="G15" s="45">
        <f t="shared" si="3"/>
        <v>132.36191234003053</v>
      </c>
      <c r="H15" s="193">
        <v>94829.5</v>
      </c>
      <c r="I15" s="193">
        <v>92398.8</v>
      </c>
      <c r="J15" s="45">
        <f t="shared" si="4"/>
        <v>102.63066187006757</v>
      </c>
      <c r="K15" s="193">
        <v>118932.4</v>
      </c>
      <c r="L15" s="193">
        <v>115626.4</v>
      </c>
      <c r="M15" s="45">
        <f t="shared" si="0"/>
        <v>102.85920862363614</v>
      </c>
      <c r="N15" s="45">
        <f t="shared" si="5"/>
        <v>217754.2</v>
      </c>
      <c r="O15" s="45">
        <f t="shared" si="6"/>
        <v>211041.4</v>
      </c>
      <c r="P15" s="45">
        <f t="shared" si="1"/>
        <v>103.1807977013041</v>
      </c>
      <c r="Q15" s="300"/>
      <c r="R15" s="300"/>
      <c r="S15" s="300"/>
      <c r="T15" s="300"/>
      <c r="U15" s="300"/>
      <c r="V15" s="300"/>
      <c r="W15" s="300"/>
      <c r="X15" s="300"/>
      <c r="Y15" s="300"/>
    </row>
    <row r="16" spans="1:25" s="386" customFormat="1" ht="15" customHeight="1">
      <c r="A16" s="142" t="s">
        <v>74</v>
      </c>
      <c r="B16" s="123">
        <f t="shared" si="7"/>
        <v>92853.8</v>
      </c>
      <c r="C16" s="123">
        <f t="shared" si="7"/>
        <v>82982.400000000009</v>
      </c>
      <c r="D16" s="45">
        <f t="shared" si="2"/>
        <v>111.89577548974239</v>
      </c>
      <c r="E16" s="193">
        <v>82682.2</v>
      </c>
      <c r="F16" s="193">
        <v>71853.8</v>
      </c>
      <c r="G16" s="45">
        <f t="shared" si="3"/>
        <v>115.07004500805802</v>
      </c>
      <c r="H16" s="193">
        <v>10171.6</v>
      </c>
      <c r="I16" s="193">
        <v>11128.6</v>
      </c>
      <c r="J16" s="45">
        <f t="shared" si="4"/>
        <v>91.400535557033223</v>
      </c>
      <c r="K16" s="193">
        <v>132747.4</v>
      </c>
      <c r="L16" s="193">
        <v>123120.3</v>
      </c>
      <c r="M16" s="45">
        <f t="shared" si="0"/>
        <v>107.81926294851458</v>
      </c>
      <c r="N16" s="45">
        <f t="shared" si="5"/>
        <v>225601.2</v>
      </c>
      <c r="O16" s="45">
        <f t="shared" si="6"/>
        <v>206102.7</v>
      </c>
      <c r="P16" s="45">
        <f t="shared" si="1"/>
        <v>109.46057475229583</v>
      </c>
      <c r="Q16" s="300"/>
      <c r="R16" s="300"/>
      <c r="S16" s="300"/>
      <c r="T16" s="300"/>
      <c r="U16" s="300"/>
      <c r="V16" s="300"/>
      <c r="W16" s="300"/>
      <c r="X16" s="300"/>
      <c r="Y16" s="300"/>
    </row>
    <row r="17" spans="1:25" s="386" customFormat="1" ht="15" customHeight="1">
      <c r="A17" s="142" t="s">
        <v>75</v>
      </c>
      <c r="B17" s="123">
        <f t="shared" si="7"/>
        <v>11962.7</v>
      </c>
      <c r="C17" s="123">
        <f t="shared" si="7"/>
        <v>11694.400000000001</v>
      </c>
      <c r="D17" s="45">
        <f t="shared" si="2"/>
        <v>102.2942605007525</v>
      </c>
      <c r="E17" s="193">
        <v>7175.7</v>
      </c>
      <c r="F17" s="193">
        <v>7177.3</v>
      </c>
      <c r="G17" s="45">
        <f t="shared" si="3"/>
        <v>99.977707494461697</v>
      </c>
      <c r="H17" s="193">
        <v>4787</v>
      </c>
      <c r="I17" s="193">
        <v>4517.1000000000004</v>
      </c>
      <c r="J17" s="45">
        <f t="shared" si="4"/>
        <v>105.97507250226914</v>
      </c>
      <c r="K17" s="193">
        <v>43003</v>
      </c>
      <c r="L17" s="193">
        <v>41676.300000000003</v>
      </c>
      <c r="M17" s="45">
        <f t="shared" si="0"/>
        <v>103.18334401086469</v>
      </c>
      <c r="N17" s="45">
        <f t="shared" si="5"/>
        <v>54965.7</v>
      </c>
      <c r="O17" s="45">
        <f t="shared" si="6"/>
        <v>53370.700000000004</v>
      </c>
      <c r="P17" s="45">
        <f t="shared" si="1"/>
        <v>102.98853116035576</v>
      </c>
      <c r="Q17" s="300"/>
      <c r="R17" s="300"/>
      <c r="S17" s="300"/>
      <c r="T17" s="300"/>
      <c r="U17" s="300"/>
      <c r="V17" s="300"/>
      <c r="W17" s="300"/>
      <c r="X17" s="300"/>
      <c r="Y17" s="300"/>
    </row>
    <row r="18" spans="1:25" s="386" customFormat="1" ht="15" customHeight="1">
      <c r="A18" s="142" t="s">
        <v>77</v>
      </c>
      <c r="B18" s="123">
        <f t="shared" si="7"/>
        <v>168904</v>
      </c>
      <c r="C18" s="123">
        <f t="shared" si="7"/>
        <v>153106.5</v>
      </c>
      <c r="D18" s="45">
        <f t="shared" si="2"/>
        <v>110.31798127447234</v>
      </c>
      <c r="E18" s="193">
        <v>109442.3</v>
      </c>
      <c r="F18" s="193">
        <v>94825.600000000006</v>
      </c>
      <c r="G18" s="45">
        <f t="shared" si="3"/>
        <v>115.41429740492019</v>
      </c>
      <c r="H18" s="193">
        <v>59461.7</v>
      </c>
      <c r="I18" s="193">
        <v>58280.9</v>
      </c>
      <c r="J18" s="45">
        <f t="shared" si="4"/>
        <v>102.02604970067379</v>
      </c>
      <c r="K18" s="193">
        <v>85633.600000000006</v>
      </c>
      <c r="L18" s="193">
        <v>83778.3</v>
      </c>
      <c r="M18" s="45">
        <f t="shared" si="0"/>
        <v>102.21453526748574</v>
      </c>
      <c r="N18" s="45">
        <f t="shared" si="5"/>
        <v>254537.60000000001</v>
      </c>
      <c r="O18" s="45">
        <f t="shared" si="6"/>
        <v>236884.8</v>
      </c>
      <c r="P18" s="45">
        <f t="shared" si="1"/>
        <v>107.45206108623265</v>
      </c>
      <c r="Q18" s="300"/>
      <c r="R18" s="300"/>
      <c r="S18" s="300"/>
      <c r="T18" s="300"/>
      <c r="U18" s="300"/>
      <c r="V18" s="300"/>
      <c r="W18" s="300"/>
      <c r="X18" s="300"/>
      <c r="Y18" s="300"/>
    </row>
    <row r="19" spans="1:25" s="386" customFormat="1" ht="15" customHeight="1">
      <c r="A19" s="142" t="s">
        <v>78</v>
      </c>
      <c r="B19" s="123">
        <f t="shared" si="7"/>
        <v>242542.59999999998</v>
      </c>
      <c r="C19" s="123">
        <f t="shared" si="7"/>
        <v>227272.09999999998</v>
      </c>
      <c r="D19" s="45">
        <f t="shared" si="2"/>
        <v>106.71903854454638</v>
      </c>
      <c r="E19" s="193">
        <v>186346.3</v>
      </c>
      <c r="F19" s="193">
        <v>165296.9</v>
      </c>
      <c r="G19" s="45">
        <f t="shared" si="3"/>
        <v>112.73429810238424</v>
      </c>
      <c r="H19" s="193">
        <v>56196.3</v>
      </c>
      <c r="I19" s="193">
        <v>61975.199999999997</v>
      </c>
      <c r="J19" s="45">
        <f t="shared" si="4"/>
        <v>90.675463733880662</v>
      </c>
      <c r="K19" s="193">
        <v>140126.6</v>
      </c>
      <c r="L19" s="193">
        <v>143313.4</v>
      </c>
      <c r="M19" s="45">
        <f t="shared" si="0"/>
        <v>97.776341919178535</v>
      </c>
      <c r="N19" s="45">
        <f t="shared" si="5"/>
        <v>382669.19999999995</v>
      </c>
      <c r="O19" s="45">
        <f t="shared" si="6"/>
        <v>370585.5</v>
      </c>
      <c r="P19" s="45">
        <f t="shared" si="1"/>
        <v>103.26070501948941</v>
      </c>
      <c r="Q19" s="300"/>
      <c r="R19" s="300"/>
      <c r="S19" s="300"/>
      <c r="T19" s="300"/>
      <c r="U19" s="300"/>
      <c r="V19" s="300"/>
      <c r="W19" s="300"/>
      <c r="X19" s="300"/>
      <c r="Y19" s="300"/>
    </row>
    <row r="20" spans="1:25" s="386" customFormat="1" ht="15" customHeight="1">
      <c r="A20" s="142" t="s">
        <v>79</v>
      </c>
      <c r="B20" s="123">
        <f t="shared" si="7"/>
        <v>128658.3</v>
      </c>
      <c r="C20" s="123">
        <f t="shared" si="7"/>
        <v>124020.7</v>
      </c>
      <c r="D20" s="45">
        <f t="shared" si="2"/>
        <v>103.73937576549721</v>
      </c>
      <c r="E20" s="193">
        <v>114441.1</v>
      </c>
      <c r="F20" s="193">
        <v>111848.4</v>
      </c>
      <c r="G20" s="45">
        <f t="shared" si="3"/>
        <v>102.31804835831359</v>
      </c>
      <c r="H20" s="193">
        <v>14217.2</v>
      </c>
      <c r="I20" s="193">
        <v>12172.3</v>
      </c>
      <c r="J20" s="45">
        <f t="shared" si="4"/>
        <v>116.79961880663474</v>
      </c>
      <c r="K20" s="193">
        <v>345763.8</v>
      </c>
      <c r="L20" s="193">
        <v>323115</v>
      </c>
      <c r="M20" s="45">
        <f t="shared" si="0"/>
        <v>107.00951673552758</v>
      </c>
      <c r="N20" s="45">
        <f t="shared" si="5"/>
        <v>474422.1</v>
      </c>
      <c r="O20" s="45">
        <f t="shared" si="6"/>
        <v>447135.7</v>
      </c>
      <c r="P20" s="45">
        <f t="shared" si="1"/>
        <v>106.10248745515062</v>
      </c>
      <c r="Q20" s="300"/>
      <c r="R20" s="300"/>
      <c r="S20" s="300"/>
      <c r="T20" s="300"/>
      <c r="U20" s="300"/>
      <c r="V20" s="300"/>
      <c r="W20" s="300"/>
      <c r="X20" s="300"/>
      <c r="Y20" s="300"/>
    </row>
    <row r="21" spans="1:25" s="386" customFormat="1" ht="15" customHeight="1">
      <c r="A21" s="387" t="s">
        <v>80</v>
      </c>
      <c r="B21" s="123">
        <f>H21</f>
        <v>49043.3</v>
      </c>
      <c r="C21" s="123">
        <f>I21</f>
        <v>49039.3</v>
      </c>
      <c r="D21" s="45">
        <f t="shared" si="2"/>
        <v>100.00815672328112</v>
      </c>
      <c r="E21" s="193" t="s">
        <v>147</v>
      </c>
      <c r="F21" s="193" t="s">
        <v>147</v>
      </c>
      <c r="G21" s="45" t="s">
        <v>147</v>
      </c>
      <c r="H21" s="193">
        <v>49043.3</v>
      </c>
      <c r="I21" s="193">
        <v>49039.3</v>
      </c>
      <c r="J21" s="45">
        <f t="shared" si="4"/>
        <v>100.00815672328112</v>
      </c>
      <c r="K21" s="193">
        <v>15126.4</v>
      </c>
      <c r="L21" s="193">
        <v>15105.3</v>
      </c>
      <c r="M21" s="45">
        <f t="shared" si="0"/>
        <v>100.1396860704521</v>
      </c>
      <c r="N21" s="45">
        <f t="shared" si="5"/>
        <v>64169.700000000004</v>
      </c>
      <c r="O21" s="45">
        <f t="shared" si="6"/>
        <v>64144.600000000006</v>
      </c>
      <c r="P21" s="45">
        <f t="shared" si="1"/>
        <v>100.03913033988832</v>
      </c>
      <c r="Q21" s="300"/>
      <c r="R21" s="300"/>
      <c r="S21" s="300"/>
      <c r="T21" s="300"/>
      <c r="U21" s="300"/>
      <c r="V21" s="300"/>
      <c r="W21" s="300"/>
      <c r="X21" s="300"/>
      <c r="Y21" s="300"/>
    </row>
    <row r="22" spans="1:25" s="386" customFormat="1" ht="15" customHeight="1">
      <c r="A22" s="142" t="s">
        <v>81</v>
      </c>
      <c r="B22" s="123">
        <f>E22+H22</f>
        <v>122183.2</v>
      </c>
      <c r="C22" s="123">
        <f t="shared" si="7"/>
        <v>113303.9</v>
      </c>
      <c r="D22" s="45">
        <f t="shared" si="2"/>
        <v>107.83671171071782</v>
      </c>
      <c r="E22" s="193">
        <v>36519.699999999997</v>
      </c>
      <c r="F22" s="193">
        <v>30301.1</v>
      </c>
      <c r="G22" s="45">
        <f t="shared" si="3"/>
        <v>120.5226872951807</v>
      </c>
      <c r="H22" s="193">
        <v>85663.5</v>
      </c>
      <c r="I22" s="193">
        <v>83002.8</v>
      </c>
      <c r="J22" s="45">
        <f t="shared" si="4"/>
        <v>103.20555451141406</v>
      </c>
      <c r="K22" s="193">
        <v>138281.9</v>
      </c>
      <c r="L22" s="193">
        <v>125727</v>
      </c>
      <c r="M22" s="45">
        <f t="shared" si="0"/>
        <v>109.98584234094506</v>
      </c>
      <c r="N22" s="45">
        <f t="shared" si="5"/>
        <v>260465.09999999998</v>
      </c>
      <c r="O22" s="45">
        <f t="shared" si="6"/>
        <v>239030.9</v>
      </c>
      <c r="P22" s="45">
        <f t="shared" si="1"/>
        <v>108.9671251708461</v>
      </c>
      <c r="Q22" s="300"/>
      <c r="R22" s="300"/>
      <c r="S22" s="300"/>
      <c r="T22" s="300"/>
      <c r="U22" s="300"/>
    </row>
    <row r="23" spans="1:25" s="386" customFormat="1" ht="15" customHeight="1">
      <c r="A23" s="142" t="s">
        <v>82</v>
      </c>
      <c r="B23" s="123" t="s">
        <v>147</v>
      </c>
      <c r="C23" s="123">
        <f>I23</f>
        <v>24</v>
      </c>
      <c r="D23" s="45" t="s">
        <v>147</v>
      </c>
      <c r="E23" s="193" t="s">
        <v>147</v>
      </c>
      <c r="F23" s="193" t="s">
        <v>147</v>
      </c>
      <c r="G23" s="45" t="s">
        <v>147</v>
      </c>
      <c r="H23" s="193" t="s">
        <v>147</v>
      </c>
      <c r="I23" s="193">
        <v>24</v>
      </c>
      <c r="J23" s="45" t="s">
        <v>147</v>
      </c>
      <c r="K23" s="193">
        <v>147.9</v>
      </c>
      <c r="L23" s="193">
        <v>153.5</v>
      </c>
      <c r="M23" s="45">
        <f t="shared" si="0"/>
        <v>96.351791530944624</v>
      </c>
      <c r="N23" s="45">
        <f>K23</f>
        <v>147.9</v>
      </c>
      <c r="O23" s="45">
        <f t="shared" si="6"/>
        <v>177.5</v>
      </c>
      <c r="P23" s="45">
        <f t="shared" si="1"/>
        <v>83.323943661971839</v>
      </c>
      <c r="Q23" s="300"/>
      <c r="R23" s="300"/>
      <c r="S23" s="300"/>
      <c r="T23" s="300"/>
      <c r="U23" s="300"/>
    </row>
    <row r="24" spans="1:25" s="386" customFormat="1" ht="15" customHeight="1">
      <c r="A24" s="142" t="s">
        <v>83</v>
      </c>
      <c r="B24" s="123" t="str">
        <f>E24</f>
        <v>-</v>
      </c>
      <c r="C24" s="123" t="str">
        <f>F24</f>
        <v>-</v>
      </c>
      <c r="D24" s="45" t="s">
        <v>147</v>
      </c>
      <c r="E24" s="193" t="s">
        <v>147</v>
      </c>
      <c r="F24" s="193" t="s">
        <v>147</v>
      </c>
      <c r="G24" s="45" t="s">
        <v>147</v>
      </c>
      <c r="H24" s="193" t="s">
        <v>147</v>
      </c>
      <c r="I24" s="193" t="s">
        <v>147</v>
      </c>
      <c r="J24" s="45" t="s">
        <v>147</v>
      </c>
      <c r="K24" s="193">
        <v>322.3</v>
      </c>
      <c r="L24" s="193">
        <v>465.9</v>
      </c>
      <c r="M24" s="45">
        <f t="shared" si="0"/>
        <v>69.177935179223013</v>
      </c>
      <c r="N24" s="45">
        <f>K24</f>
        <v>322.3</v>
      </c>
      <c r="O24" s="45">
        <f>L24</f>
        <v>465.9</v>
      </c>
      <c r="P24" s="45">
        <f t="shared" si="1"/>
        <v>69.177935179223013</v>
      </c>
      <c r="Q24" s="300"/>
      <c r="R24" s="300"/>
      <c r="S24" s="300"/>
      <c r="T24" s="300"/>
      <c r="U24" s="300"/>
    </row>
    <row r="25" spans="1:25" s="386" customFormat="1" ht="15" customHeight="1">
      <c r="A25" s="143" t="s">
        <v>84</v>
      </c>
      <c r="B25" s="51">
        <f>E25+H25</f>
        <v>30053.7</v>
      </c>
      <c r="C25" s="51">
        <f>F25+I25</f>
        <v>29309.599999999999</v>
      </c>
      <c r="D25" s="51">
        <f t="shared" si="2"/>
        <v>102.53875863198407</v>
      </c>
      <c r="E25" s="194">
        <v>27863.3</v>
      </c>
      <c r="F25" s="194">
        <v>27107.599999999999</v>
      </c>
      <c r="G25" s="51" t="s">
        <v>147</v>
      </c>
      <c r="H25" s="194">
        <v>2190.4</v>
      </c>
      <c r="I25" s="194">
        <v>2202</v>
      </c>
      <c r="J25" s="51" t="s">
        <v>147</v>
      </c>
      <c r="K25" s="194">
        <v>40217.599999999999</v>
      </c>
      <c r="L25" s="194">
        <v>40221.800000000003</v>
      </c>
      <c r="M25" s="51">
        <f t="shared" si="0"/>
        <v>99.989557901436527</v>
      </c>
      <c r="N25" s="51">
        <f t="shared" si="5"/>
        <v>70271.3</v>
      </c>
      <c r="O25" s="51">
        <f t="shared" si="6"/>
        <v>69531.399999999994</v>
      </c>
      <c r="P25" s="51">
        <f t="shared" si="1"/>
        <v>101.06412354705934</v>
      </c>
      <c r="Q25" s="186"/>
      <c r="R25" s="186"/>
      <c r="S25" s="186"/>
      <c r="T25" s="186"/>
      <c r="U25" s="186"/>
    </row>
    <row r="26" spans="1:25">
      <c r="B26" s="123"/>
      <c r="C26" s="123"/>
      <c r="D26" s="123"/>
      <c r="E26" s="193"/>
      <c r="F26" s="193"/>
      <c r="G26" s="123"/>
      <c r="H26" s="193"/>
      <c r="I26" s="193"/>
      <c r="J26" s="123"/>
      <c r="K26" s="193"/>
      <c r="L26" s="193"/>
      <c r="M26" s="123"/>
      <c r="N26" s="123"/>
      <c r="O26" s="123"/>
      <c r="P26" s="123"/>
    </row>
    <row r="27" spans="1:25">
      <c r="A27" s="132"/>
      <c r="B27" s="186"/>
      <c r="C27" s="186"/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N27" s="186"/>
      <c r="O27" s="186"/>
      <c r="P27" s="186"/>
    </row>
    <row r="28" spans="1:25">
      <c r="B28" s="186"/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  <c r="N28" s="186"/>
      <c r="O28" s="186"/>
      <c r="P28" s="186"/>
    </row>
    <row r="29" spans="1:25">
      <c r="B29" s="186"/>
      <c r="C29" s="186"/>
      <c r="D29" s="186"/>
      <c r="E29" s="186"/>
      <c r="F29" s="186"/>
      <c r="G29" s="186"/>
      <c r="H29" s="186"/>
      <c r="I29" s="186"/>
      <c r="J29" s="186"/>
      <c r="K29" s="186"/>
      <c r="L29" s="186"/>
      <c r="M29" s="186"/>
      <c r="N29" s="186"/>
      <c r="O29" s="186"/>
      <c r="P29" s="186"/>
    </row>
    <row r="30" spans="1:25">
      <c r="B30" s="186"/>
      <c r="C30" s="186"/>
      <c r="D30" s="186"/>
      <c r="E30" s="186"/>
      <c r="F30" s="186"/>
      <c r="G30" s="186"/>
      <c r="H30" s="186"/>
      <c r="I30" s="186"/>
      <c r="J30" s="186"/>
      <c r="K30" s="186"/>
      <c r="L30" s="186"/>
      <c r="M30" s="186"/>
      <c r="N30" s="186"/>
      <c r="O30" s="186"/>
      <c r="P30" s="186"/>
    </row>
    <row r="31" spans="1:25">
      <c r="B31" s="186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86"/>
      <c r="O31" s="186"/>
      <c r="P31" s="186"/>
    </row>
    <row r="32" spans="1:25">
      <c r="B32" s="186"/>
      <c r="C32" s="186"/>
      <c r="D32" s="186"/>
      <c r="E32" s="186"/>
      <c r="F32" s="186"/>
      <c r="G32" s="186"/>
      <c r="H32" s="186"/>
      <c r="I32" s="186"/>
      <c r="J32" s="186"/>
      <c r="K32" s="186"/>
      <c r="L32" s="186"/>
      <c r="M32" s="186"/>
      <c r="N32" s="186"/>
      <c r="O32" s="186"/>
      <c r="P32" s="186"/>
    </row>
    <row r="33" spans="2:16">
      <c r="B33" s="186"/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186"/>
      <c r="P33" s="186"/>
    </row>
    <row r="34" spans="2:16">
      <c r="B34" s="186"/>
      <c r="C34" s="186"/>
      <c r="D34" s="186"/>
      <c r="E34" s="186"/>
      <c r="F34" s="186"/>
      <c r="G34" s="186"/>
      <c r="H34" s="186"/>
      <c r="I34" s="186"/>
      <c r="J34" s="186"/>
      <c r="K34" s="186"/>
      <c r="L34" s="186"/>
      <c r="M34" s="186"/>
      <c r="N34" s="186"/>
      <c r="O34" s="186"/>
      <c r="P34" s="186"/>
    </row>
    <row r="35" spans="2:16">
      <c r="B35" s="186"/>
      <c r="C35" s="186"/>
      <c r="D35" s="186"/>
      <c r="E35" s="186"/>
      <c r="F35" s="186"/>
      <c r="G35" s="186"/>
      <c r="H35" s="186"/>
      <c r="I35" s="186"/>
      <c r="J35" s="186"/>
      <c r="K35" s="186"/>
      <c r="L35" s="186"/>
      <c r="M35" s="186"/>
      <c r="N35" s="186"/>
      <c r="O35" s="186"/>
      <c r="P35" s="186"/>
    </row>
    <row r="36" spans="2:16">
      <c r="B36" s="186"/>
      <c r="C36" s="186"/>
      <c r="D36" s="186"/>
      <c r="E36" s="186"/>
      <c r="F36" s="186"/>
      <c r="G36" s="186"/>
      <c r="H36" s="186"/>
      <c r="I36" s="186"/>
      <c r="J36" s="186"/>
      <c r="K36" s="186"/>
      <c r="L36" s="186"/>
      <c r="M36" s="186"/>
      <c r="N36" s="186"/>
      <c r="O36" s="186"/>
      <c r="P36" s="186"/>
    </row>
    <row r="37" spans="2:16">
      <c r="B37" s="186"/>
      <c r="C37" s="186"/>
      <c r="D37" s="186"/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/>
      <c r="P37" s="186"/>
    </row>
    <row r="38" spans="2:16">
      <c r="B38" s="186"/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</row>
    <row r="39" spans="2:16">
      <c r="B39" s="186"/>
      <c r="C39" s="186"/>
      <c r="D39" s="186"/>
      <c r="E39" s="186"/>
      <c r="F39" s="186"/>
      <c r="G39" s="186"/>
      <c r="H39" s="186"/>
      <c r="I39" s="186"/>
      <c r="J39" s="186"/>
      <c r="K39" s="186"/>
      <c r="L39" s="186"/>
      <c r="M39" s="186"/>
      <c r="N39" s="186"/>
      <c r="O39" s="186"/>
      <c r="P39" s="186"/>
    </row>
    <row r="40" spans="2:16">
      <c r="B40" s="186"/>
      <c r="C40" s="186"/>
      <c r="D40" s="186"/>
      <c r="E40" s="186"/>
      <c r="F40" s="186"/>
      <c r="G40" s="186"/>
      <c r="H40" s="186"/>
      <c r="I40" s="186"/>
      <c r="J40" s="186"/>
      <c r="K40" s="186"/>
      <c r="L40" s="186"/>
      <c r="M40" s="186"/>
      <c r="N40" s="186"/>
      <c r="O40" s="186"/>
      <c r="P40" s="186"/>
    </row>
    <row r="41" spans="2:16">
      <c r="B41" s="186"/>
      <c r="C41" s="186"/>
      <c r="D41" s="186"/>
      <c r="E41" s="186"/>
      <c r="F41" s="186"/>
      <c r="G41" s="186"/>
      <c r="H41" s="186"/>
      <c r="I41" s="186"/>
      <c r="J41" s="186"/>
      <c r="K41" s="186"/>
      <c r="L41" s="186"/>
      <c r="M41" s="186"/>
      <c r="N41" s="186"/>
      <c r="O41" s="186"/>
      <c r="P41" s="186"/>
    </row>
    <row r="42" spans="2:16">
      <c r="B42" s="186"/>
      <c r="C42" s="186"/>
      <c r="D42" s="186"/>
      <c r="E42" s="187"/>
      <c r="F42" s="187"/>
      <c r="G42" s="187"/>
      <c r="H42" s="186"/>
      <c r="I42" s="186"/>
      <c r="J42" s="186"/>
      <c r="K42" s="186"/>
      <c r="L42" s="186"/>
      <c r="M42" s="186"/>
      <c r="N42" s="186"/>
      <c r="O42" s="186"/>
      <c r="P42" s="186"/>
    </row>
    <row r="43" spans="2:16">
      <c r="B43" s="186"/>
      <c r="C43" s="186"/>
      <c r="D43" s="186"/>
      <c r="E43" s="186"/>
      <c r="F43" s="186"/>
      <c r="G43" s="186"/>
      <c r="H43" s="186"/>
      <c r="I43" s="186"/>
      <c r="J43" s="186"/>
      <c r="K43" s="186"/>
      <c r="L43" s="186"/>
      <c r="M43" s="186"/>
      <c r="N43" s="186"/>
      <c r="O43" s="186"/>
      <c r="P43" s="186"/>
    </row>
    <row r="44" spans="2:16">
      <c r="B44" s="187"/>
      <c r="C44" s="186"/>
      <c r="D44" s="187"/>
      <c r="E44" s="187"/>
      <c r="F44" s="187"/>
      <c r="G44" s="187"/>
      <c r="H44" s="187"/>
      <c r="I44" s="186"/>
      <c r="J44" s="187"/>
      <c r="K44" s="186"/>
      <c r="L44" s="186"/>
      <c r="M44" s="186"/>
      <c r="N44" s="186"/>
      <c r="O44" s="186"/>
      <c r="P44" s="186"/>
    </row>
    <row r="45" spans="2:16">
      <c r="B45" s="187"/>
      <c r="C45" s="187"/>
      <c r="D45" s="187"/>
      <c r="E45" s="187"/>
      <c r="F45" s="187"/>
      <c r="G45" s="187"/>
      <c r="H45" s="187"/>
      <c r="I45" s="187"/>
      <c r="J45" s="187"/>
      <c r="K45" s="186"/>
      <c r="L45" s="186"/>
      <c r="M45" s="186"/>
      <c r="N45" s="186"/>
      <c r="O45" s="186"/>
      <c r="P45" s="186"/>
    </row>
    <row r="46" spans="2:16">
      <c r="B46" s="186"/>
      <c r="C46" s="186"/>
      <c r="D46" s="186"/>
      <c r="E46" s="186"/>
      <c r="F46" s="186"/>
      <c r="G46" s="186"/>
      <c r="H46" s="186"/>
      <c r="I46" s="186"/>
      <c r="J46" s="186"/>
      <c r="K46" s="186"/>
      <c r="L46" s="186"/>
      <c r="M46" s="186"/>
      <c r="N46" s="186"/>
      <c r="O46" s="186"/>
      <c r="P46" s="186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7244094488188981" top="0.59055118110236227" bottom="0.59055118110236227" header="0" footer="0.39370078740157483"/>
  <pageSetup paperSize="9" scale="62" firstPageNumber="4" orientation="landscape" useFirstPageNumber="1" r:id="rId1"/>
  <headerFooter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13</vt:i4>
      </vt:variant>
    </vt:vector>
  </HeadingPairs>
  <TitlesOfParts>
    <vt:vector size="33" baseType="lpstr">
      <vt:lpstr>Обложка</vt:lpstr>
      <vt:lpstr>Усл.обозначения</vt:lpstr>
      <vt:lpstr>Содержание 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'10'!Заголовки_для_печати</vt:lpstr>
      <vt:lpstr>'11'!Заголовки_для_печати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'9'!Заголовки_для_печати</vt:lpstr>
      <vt:lpstr>'1.'!Область_печати</vt:lpstr>
      <vt:lpstr>'13'!Область_печати</vt:lpstr>
      <vt:lpstr>'2.1'!Область_печати</vt:lpstr>
      <vt:lpstr>'8'!Область_печати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2026-01-13T06:09:28Z</dcterms:modified>
</cp:coreProperties>
</file>