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defaultThemeVersion="124226"/>
  <bookViews>
    <workbookView xWindow="255" yWindow="195" windowWidth="27150" windowHeight="11115" tabRatio="849"/>
  </bookViews>
  <sheets>
    <sheet name="Метаданные" sheetId="9" r:id="rId1"/>
    <sheet name="Условные обозначения" sheetId="4" r:id="rId2"/>
    <sheet name="ВВП (1990-1997)" sheetId="7" r:id="rId3"/>
    <sheet name="ВВП (1998-2009)" sheetId="8" r:id="rId4"/>
    <sheet name="ВВП" sheetId="3" r:id="rId5"/>
    <sheet name="структура" sheetId="6" r:id="rId6"/>
  </sheets>
  <externalReferences>
    <externalReference r:id="rId7"/>
    <externalReference r:id="rId8"/>
  </externalReferences>
  <calcPr calcId="124519" iterate="1"/>
</workbook>
</file>

<file path=xl/calcChain.xml><?xml version="1.0" encoding="utf-8"?>
<calcChain xmlns="http://schemas.openxmlformats.org/spreadsheetml/2006/main">
  <c r="G7" i="8"/>
  <c r="K7"/>
  <c r="H7"/>
  <c r="I7"/>
  <c r="J7"/>
  <c r="C8" i="7"/>
  <c r="D8"/>
  <c r="E8"/>
  <c r="F8"/>
  <c r="G8"/>
  <c r="H8"/>
  <c r="I8"/>
  <c r="B8"/>
  <c r="F5"/>
  <c r="G5"/>
  <c r="H5"/>
  <c r="I5"/>
  <c r="E5"/>
  <c r="D5"/>
  <c r="C5"/>
  <c r="B5"/>
  <c r="BS7" i="6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H7"/>
  <c r="D7"/>
  <c r="E7"/>
  <c r="M7"/>
  <c r="L7"/>
  <c r="I7"/>
  <c r="C7"/>
  <c r="G7"/>
  <c r="J7"/>
  <c r="F7"/>
  <c r="K7"/>
  <c r="B7"/>
</calcChain>
</file>

<file path=xl/sharedStrings.xml><?xml version="1.0" encoding="utf-8"?>
<sst xmlns="http://schemas.openxmlformats.org/spreadsheetml/2006/main" count="211" uniqueCount="128">
  <si>
    <t xml:space="preserve">Оплата труда </t>
  </si>
  <si>
    <t xml:space="preserve">Валовая прибыль/валовой смешанный доход </t>
  </si>
  <si>
    <t>Валовой внутренний продукт</t>
  </si>
  <si>
    <t>2011 год</t>
  </si>
  <si>
    <t>2012 год</t>
  </si>
  <si>
    <t>2013 год</t>
  </si>
  <si>
    <t>2014 год</t>
  </si>
  <si>
    <t>2015 год</t>
  </si>
  <si>
    <t>2016 год</t>
  </si>
  <si>
    <t>в процентах</t>
  </si>
  <si>
    <t>Налоги на производство и импорт</t>
  </si>
  <si>
    <t>1 квартал 2011 года</t>
  </si>
  <si>
    <t>1 полугодие 2011 года</t>
  </si>
  <si>
    <t>9 месяцев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</si>
  <si>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</si>
  <si>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</si>
  <si>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</si>
  <si>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</si>
  <si>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</si>
  <si>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</si>
  <si>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квартал 2014 года</t>
  </si>
  <si>
    <t>1 полугодие 2014 года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</si>
  <si>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</si>
  <si>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</si>
  <si>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</si>
  <si>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</si>
  <si>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</si>
  <si>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1 полугодие 2016 года</t>
  </si>
  <si>
    <t>9 месяцев 2016 года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</si>
  <si>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</si>
  <si>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</si>
  <si>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</si>
  <si>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</si>
  <si>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</si>
  <si>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</si>
  <si>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2019 года</t>
  </si>
  <si>
    <t>1 полугодие 2019 года</t>
  </si>
  <si>
    <t>9 месяцев 2019 года</t>
  </si>
  <si>
    <t xml:space="preserve"> 1 квартал 2020 года</t>
  </si>
  <si>
    <t xml:space="preserve"> 1 полугодие 2020 года</t>
  </si>
  <si>
    <t xml:space="preserve"> 9 месяцев 2020 года</t>
  </si>
  <si>
    <t xml:space="preserve"> 1 квартал 2021 года</t>
  </si>
  <si>
    <t xml:space="preserve"> 1 полугодие 2021 года</t>
  </si>
  <si>
    <t xml:space="preserve"> 9 месяцев 2021 года</t>
  </si>
  <si>
    <t xml:space="preserve"> 1 квартал 2022 года</t>
  </si>
  <si>
    <t xml:space="preserve"> 1 полугодие 2022 года</t>
  </si>
  <si>
    <t xml:space="preserve"> 9 месяцев 2022 года</t>
  </si>
  <si>
    <t xml:space="preserve"> 1 квартал 2023 года</t>
  </si>
  <si>
    <t xml:space="preserve"> 1 полугодие 2023 года</t>
  </si>
  <si>
    <t xml:space="preserve"> 9 месяцев 2023 года</t>
  </si>
  <si>
    <t>1 квартал 2024 год</t>
  </si>
  <si>
    <t xml:space="preserve"> 1 полугодие 2024 года</t>
  </si>
  <si>
    <t xml:space="preserve"> 9 месяцев 2024 года</t>
  </si>
  <si>
    <t>1 квартал 2025 год</t>
  </si>
  <si>
    <t xml:space="preserve"> 1 полугодие 2025 года</t>
  </si>
  <si>
    <t>Валовой внутренний продукт методом доходов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</si>
  <si>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</si>
  <si>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</si>
  <si>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</si>
  <si>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</si>
  <si>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</si>
  <si>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</si>
  <si>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</si>
  <si>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</si>
  <si>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</si>
  <si>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</si>
  <si>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</si>
  <si>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</si>
  <si>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ВВП методом доходов</t>
  </si>
  <si>
    <t>История показателя</t>
  </si>
  <si>
    <t>Определение показателя</t>
  </si>
  <si>
    <t xml:space="preserve">ВВП, рассчитанный методом доходов, представляет собой сумму первичных доходов всех секторов экономики – оплаты труда, других налогов на производство, налогов на продукты, потребления основного капитала и прибыли/смешанных доходов. </t>
  </si>
  <si>
    <t>Метод обработки данных</t>
  </si>
  <si>
    <t>Расчетный</t>
  </si>
  <si>
    <t>Методика расчета</t>
  </si>
  <si>
    <t>ВВП методом доходов расчитывается как сумма оплаты труда, чистых налогов на производство и импорт, валовой прибыли и смешанного дохода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</si>
  <si>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</si>
  <si>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</si>
  <si>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</si>
  <si>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</si>
  <si>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</si>
  <si>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</si>
  <si>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</si>
  <si>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>https://taldau.stat.gov.kz/ru/NewIndex/GetIndex/2709435?keyword=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</si>
  <si>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</si>
  <si>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</si>
  <si>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</si>
  <si>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</si>
  <si>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</si>
  <si>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</si>
  <si>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</si>
  <si>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</si>
  <si>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1 квартал 2010 года</t>
  </si>
  <si>
    <t>1 полугодие 2010 года</t>
  </si>
  <si>
    <t>9 месяцев 2010 года</t>
  </si>
  <si>
    <t>2010 год</t>
  </si>
  <si>
    <t>Косвенно-измеряемые услуги финансового посредничества</t>
  </si>
  <si>
    <t>млн. тенге</t>
  </si>
  <si>
    <t>1 квартал 2008 года</t>
  </si>
  <si>
    <t>1 полугодие 2008 года</t>
  </si>
  <si>
    <t>9 месяцев 2008 года</t>
  </si>
  <si>
    <t>2008 год</t>
  </si>
  <si>
    <t>1 квартал 2009 года</t>
  </si>
  <si>
    <t>1 полугодие 2009 года</t>
  </si>
  <si>
    <t>9 месяцев 2009 года</t>
  </si>
  <si>
    <t>2009 год</t>
  </si>
  <si>
    <t>111307  Валовой внутренний продукт методом доходов</t>
  </si>
  <si>
    <t>Структура ВВП методом доходов</t>
  </si>
  <si>
    <t>Статистические данные БНС и административные данные государственных органов</t>
  </si>
  <si>
    <t>https://stat.gov.kz/upload/iblock/849/uqr53qvcmskzp95psgp1qvsd3k6vqufq.rar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</si>
  <si>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</si>
  <si>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</si>
  <si>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</si>
  <si>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t>млн. рублей</t>
  </si>
  <si>
    <t xml:space="preserve"> 9 месяцев 2025 года</t>
  </si>
  <si>
    <t>ВВП методом конечного использования</t>
  </si>
  <si>
    <t>Ермагамбетова А., Келденов С.</t>
  </si>
  <si>
    <t>a.ermagambetova@aspire.gov.kz, s.keldenov@aspire.gov.kz</t>
  </si>
  <si>
    <t>С 1990 года</t>
  </si>
  <si>
    <r>
      <t>2017 год</t>
    </r>
    <r>
      <rPr>
        <b/>
        <vertAlign val="superscript"/>
        <sz val="10"/>
        <rFont val="Roboto"/>
        <charset val="204"/>
      </rPr>
      <t>1)</t>
    </r>
  </si>
  <si>
    <r>
      <t>2018 год</t>
    </r>
    <r>
      <rPr>
        <b/>
        <vertAlign val="superscript"/>
        <sz val="10"/>
        <rFont val="Roboto"/>
        <charset val="204"/>
      </rPr>
      <t>1)</t>
    </r>
  </si>
  <si>
    <r>
      <t>2019 год</t>
    </r>
    <r>
      <rPr>
        <b/>
        <vertAlign val="superscript"/>
        <sz val="10"/>
        <rFont val="Roboto"/>
        <charset val="204"/>
      </rPr>
      <t>1)</t>
    </r>
  </si>
  <si>
    <r>
      <t>2020 год</t>
    </r>
    <r>
      <rPr>
        <b/>
        <vertAlign val="superscript"/>
        <sz val="10"/>
        <rFont val="Roboto"/>
        <charset val="204"/>
      </rPr>
      <t>1)</t>
    </r>
  </si>
  <si>
    <r>
      <t>2021 год</t>
    </r>
    <r>
      <rPr>
        <b/>
        <vertAlign val="superscript"/>
        <sz val="10"/>
        <rFont val="Roboto"/>
        <charset val="204"/>
      </rPr>
      <t>1)</t>
    </r>
  </si>
  <si>
    <r>
      <t>2022 год</t>
    </r>
    <r>
      <rPr>
        <b/>
        <vertAlign val="superscript"/>
        <sz val="10"/>
        <rFont val="Roboto"/>
        <charset val="204"/>
      </rPr>
      <t>1)</t>
    </r>
  </si>
  <si>
    <r>
      <t>2024 год</t>
    </r>
    <r>
      <rPr>
        <b/>
        <vertAlign val="superscript"/>
        <sz val="10"/>
        <rFont val="Roboto"/>
        <charset val="204"/>
      </rPr>
      <t>1)</t>
    </r>
  </si>
  <si>
    <t xml:space="preserve">ВВП методом производства </t>
  </si>
  <si>
    <t xml:space="preserve">ВВП методом доходов </t>
  </si>
</sst>
</file>

<file path=xl/styles.xml><?xml version="1.0" encoding="utf-8"?>
<styleSheet xmlns="http://schemas.openxmlformats.org/spreadsheetml/2006/main">
  <numFmts count="1">
    <numFmt numFmtId="164" formatCode="#,##0.0"/>
  </numFmts>
  <fonts count="2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Roboto"/>
      <charset val="204"/>
    </font>
    <font>
      <i/>
      <sz val="10"/>
      <name val="Roboto"/>
      <charset val="204"/>
    </font>
    <font>
      <sz val="10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vertAlign val="superscript"/>
      <sz val="8"/>
      <name val="Roboto"/>
      <charset val="204"/>
    </font>
    <font>
      <b/>
      <vertAlign val="superscript"/>
      <sz val="10"/>
      <name val="Roboto"/>
      <charset val="204"/>
    </font>
    <font>
      <i/>
      <vertAlign val="superscript"/>
      <sz val="8"/>
      <color indexed="8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Roboto"/>
      <charset val="204"/>
    </font>
    <font>
      <sz val="10"/>
      <name val="Arial Cyr"/>
      <charset val="204"/>
    </font>
    <font>
      <u/>
      <sz val="10"/>
      <name val="Roboto"/>
      <charset val="204"/>
    </font>
    <font>
      <b/>
      <sz val="11"/>
      <name val="Roboto"/>
      <charset val="204"/>
    </font>
    <font>
      <sz val="1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7" fillId="0" borderId="0"/>
  </cellStyleXfs>
  <cellXfs count="75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5" fillId="0" borderId="0" xfId="0" applyFont="1" applyFill="1"/>
    <xf numFmtId="0" fontId="5" fillId="0" borderId="0" xfId="0" applyFont="1" applyBorder="1" applyAlignment="1"/>
    <xf numFmtId="164" fontId="3" fillId="0" borderId="0" xfId="0" applyNumberFormat="1" applyFont="1" applyFill="1" applyBorder="1" applyAlignment="1">
      <alignment wrapText="1"/>
    </xf>
    <xf numFmtId="0" fontId="6" fillId="0" borderId="0" xfId="0" applyFont="1" applyFill="1" applyAlignment="1">
      <alignment vertical="center" wrapText="1"/>
    </xf>
    <xf numFmtId="0" fontId="13" fillId="0" borderId="0" xfId="0" applyFont="1" applyAlignment="1"/>
    <xf numFmtId="0" fontId="5" fillId="0" borderId="0" xfId="0" applyFont="1" applyAlignment="1">
      <alignment vertical="top" wrapText="1"/>
    </xf>
    <xf numFmtId="0" fontId="4" fillId="0" borderId="0" xfId="0" applyFont="1" applyAlignment="1">
      <alignment horizontal="right"/>
    </xf>
    <xf numFmtId="164" fontId="5" fillId="0" borderId="0" xfId="0" applyNumberFormat="1" applyFont="1"/>
    <xf numFmtId="0" fontId="7" fillId="0" borderId="0" xfId="0" applyFont="1" applyBorder="1" applyAlignment="1">
      <alignment horizontal="left" wrapText="1" inden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8" fillId="0" borderId="0" xfId="0" applyFont="1" applyFill="1"/>
    <xf numFmtId="0" fontId="8" fillId="0" borderId="0" xfId="0" applyFont="1"/>
    <xf numFmtId="0" fontId="8" fillId="0" borderId="0" xfId="0" applyFont="1" applyBorder="1" applyAlignment="1">
      <alignment horizontal="left" wrapText="1" indent="1"/>
    </xf>
    <xf numFmtId="164" fontId="8" fillId="0" borderId="0" xfId="0" applyNumberFormat="1" applyFont="1" applyBorder="1" applyAlignment="1">
      <alignment horizontal="right" wrapText="1" indent="1"/>
    </xf>
    <xf numFmtId="0" fontId="5" fillId="0" borderId="0" xfId="0" applyFont="1" applyFill="1" applyBorder="1" applyAlignment="1"/>
    <xf numFmtId="0" fontId="7" fillId="0" borderId="0" xfId="0" applyFont="1" applyFill="1" applyBorder="1" applyAlignment="1">
      <alignment horizontal="left" wrapText="1" indent="1"/>
    </xf>
    <xf numFmtId="164" fontId="8" fillId="0" borderId="0" xfId="0" applyNumberFormat="1" applyFont="1" applyFill="1"/>
    <xf numFmtId="164" fontId="5" fillId="0" borderId="0" xfId="0" applyNumberFormat="1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Border="1" applyAlignment="1">
      <alignment wrapText="1"/>
    </xf>
    <xf numFmtId="164" fontId="5" fillId="0" borderId="2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 indent="1"/>
    </xf>
    <xf numFmtId="0" fontId="5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horizontal="left" wrapText="1" indent="1"/>
    </xf>
    <xf numFmtId="164" fontId="3" fillId="0" borderId="1" xfId="0" applyNumberFormat="1" applyFont="1" applyFill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164" fontId="5" fillId="0" borderId="1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4" fontId="5" fillId="0" borderId="2" xfId="0" applyNumberFormat="1" applyFont="1" applyFill="1" applyBorder="1" applyAlignment="1">
      <alignment horizontal="right"/>
    </xf>
    <xf numFmtId="164" fontId="3" fillId="0" borderId="1" xfId="0" applyNumberFormat="1" applyFont="1" applyFill="1" applyBorder="1"/>
    <xf numFmtId="164" fontId="3" fillId="0" borderId="1" xfId="0" applyNumberFormat="1" applyFont="1" applyBorder="1"/>
    <xf numFmtId="164" fontId="5" fillId="0" borderId="2" xfId="0" applyNumberFormat="1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right" wrapText="1"/>
    </xf>
    <xf numFmtId="0" fontId="19" fillId="0" borderId="1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left" wrapText="1" indent="1"/>
    </xf>
    <xf numFmtId="164" fontId="20" fillId="0" borderId="2" xfId="0" applyNumberFormat="1" applyFont="1" applyFill="1" applyBorder="1" applyAlignment="1">
      <alignment wrapText="1"/>
    </xf>
    <xf numFmtId="0" fontId="20" fillId="0" borderId="1" xfId="0" applyFont="1" applyBorder="1" applyAlignment="1">
      <alignment horizontal="left" wrapText="1" indent="1"/>
    </xf>
    <xf numFmtId="164" fontId="20" fillId="0" borderId="2" xfId="0" applyNumberFormat="1" applyFont="1" applyFill="1" applyBorder="1" applyAlignment="1">
      <alignment horizontal="right" wrapText="1"/>
    </xf>
    <xf numFmtId="0" fontId="20" fillId="0" borderId="1" xfId="0" applyFont="1" applyBorder="1" applyAlignment="1">
      <alignment horizontal="left" wrapText="1" indent="2"/>
    </xf>
    <xf numFmtId="0" fontId="19" fillId="0" borderId="1" xfId="0" applyFont="1" applyBorder="1" applyAlignment="1">
      <alignment horizontal="left" wrapText="1" indent="1"/>
    </xf>
    <xf numFmtId="164" fontId="19" fillId="0" borderId="1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0" fillId="2" borderId="0" xfId="0" applyFill="1"/>
    <xf numFmtId="0" fontId="14" fillId="2" borderId="1" xfId="0" applyFont="1" applyFill="1" applyBorder="1" applyAlignment="1">
      <alignment vertical="top"/>
    </xf>
    <xf numFmtId="0" fontId="1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/>
    </xf>
    <xf numFmtId="0" fontId="14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16" fillId="2" borderId="1" xfId="1" applyFont="1" applyFill="1" applyBorder="1" applyAlignment="1" applyProtection="1">
      <alignment horizontal="left" vertical="top"/>
    </xf>
    <xf numFmtId="0" fontId="14" fillId="2" borderId="1" xfId="0" applyFont="1" applyFill="1" applyBorder="1" applyAlignment="1">
      <alignment horizontal="left" vertical="center" readingOrder="1"/>
    </xf>
    <xf numFmtId="0" fontId="12" fillId="2" borderId="1" xfId="1" applyFill="1" applyBorder="1" applyAlignment="1" applyProtection="1">
      <alignment horizontal="left" vertical="top" wrapText="1"/>
    </xf>
    <xf numFmtId="0" fontId="12" fillId="2" borderId="1" xfId="1" applyFill="1" applyBorder="1" applyAlignment="1" applyProtection="1">
      <alignment wrapText="1"/>
    </xf>
    <xf numFmtId="0" fontId="12" fillId="2" borderId="1" xfId="1" applyFill="1" applyBorder="1" applyAlignment="1" applyProtection="1">
      <alignment horizontal="left" vertical="top"/>
    </xf>
    <xf numFmtId="14" fontId="5" fillId="2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vertical="top"/>
    </xf>
    <xf numFmtId="0" fontId="18" fillId="2" borderId="1" xfId="1" applyFont="1" applyFill="1" applyBorder="1" applyAlignment="1" applyProtection="1">
      <alignment vertical="top"/>
    </xf>
    <xf numFmtId="0" fontId="14" fillId="2" borderId="3" xfId="0" applyFont="1" applyFill="1" applyBorder="1" applyAlignment="1">
      <alignment horizontal="left" vertical="center" readingOrder="1"/>
    </xf>
    <xf numFmtId="0" fontId="14" fillId="2" borderId="4" xfId="0" applyFont="1" applyFill="1" applyBorder="1" applyAlignment="1">
      <alignment horizontal="left" vertical="center" readingOrder="1"/>
    </xf>
    <xf numFmtId="0" fontId="14" fillId="2" borderId="2" xfId="0" applyFont="1" applyFill="1" applyBorder="1" applyAlignment="1">
      <alignment horizontal="left" vertical="center" readingOrder="1"/>
    </xf>
    <xf numFmtId="0" fontId="19" fillId="0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</cellXfs>
  <cellStyles count="5">
    <cellStyle name="Гиперссылка" xfId="1" builtinId="8"/>
    <cellStyle name="Обычный" xfId="0" builtinId="0"/>
    <cellStyle name="Обычный 14" xfId="2"/>
    <cellStyle name="Обычный 2" xfId="3"/>
    <cellStyle name="Обычный 2 2" xfId="4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87;&#1083;&#1072;&#1090;&#1072;%20&#1090;&#1088;&#1091;&#1076;&#1072;%20&#1074;%20&#1089;&#1095;&#1077;&#1090;&#1077;%20&#1086;&#1073;&#1088;&#1072;&#1079;&#1086;&#1074;&#1072;&#1085;&#1080;&#1103;%20&#1076;&#1086;&#1093;&#1086;&#1076;&#1086;&#107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/Users/a.yermagambetova/Downloads/1.%20&#1042;&#1042;&#1055;%20&#1084;&#1077;&#1090;&#1086;&#1076;&#1086;&#1084;%20&#1087;&#1088;&#1086;&#1080;&#1079;&#1074;&#1086;&#1076;&#1089;&#1090;&#1074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"/>
      <sheetName val="ОКЭД (ГК РК 03-2003)"/>
      <sheetName val="ОКЭД (НК РК 03-2007)"/>
    </sheetNames>
    <sheetDataSet>
      <sheetData sheetId="0"/>
      <sheetData sheetId="1"/>
      <sheetData sheetId="2">
        <row r="25">
          <cell r="B25">
            <v>22171.3</v>
          </cell>
          <cell r="C25">
            <v>36399.4</v>
          </cell>
          <cell r="D25">
            <v>478723</v>
          </cell>
          <cell r="E25">
            <v>13273.6</v>
          </cell>
          <cell r="F25">
            <v>149316.5</v>
          </cell>
          <cell r="G25">
            <v>378109.7</v>
          </cell>
          <cell r="H25">
            <v>550256.19999999995</v>
          </cell>
          <cell r="I25">
            <v>645215.30000000005</v>
          </cell>
        </row>
      </sheetData>
      <sheetData sheetId="3">
        <row r="26">
          <cell r="B26">
            <v>654049.30000000005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Метаданные"/>
      <sheetName val="Условные обозначения"/>
      <sheetName val="ОКОНХ 1990-1997"/>
      <sheetName val="ОКЭД (ГК РК 03-2003) 1998-2006"/>
      <sheetName val="2007-2009"/>
      <sheetName val="2010-2025"/>
    </sheetNames>
    <sheetDataSet>
      <sheetData sheetId="0" refreshError="1"/>
      <sheetData sheetId="1" refreshError="1"/>
      <sheetData sheetId="2">
        <row r="26">
          <cell r="B26">
            <v>-416.1</v>
          </cell>
          <cell r="C26">
            <v>-2054.1999999999998</v>
          </cell>
          <cell r="D26">
            <v>-63793.1</v>
          </cell>
          <cell r="E26">
            <v>-1933.3</v>
          </cell>
          <cell r="F26">
            <v>-5455.6</v>
          </cell>
          <cell r="G26">
            <v>-6696.1</v>
          </cell>
          <cell r="H26">
            <v>-10696</v>
          </cell>
          <cell r="I26">
            <v>-8041.4</v>
          </cell>
        </row>
      </sheetData>
      <sheetData sheetId="3">
        <row r="27">
          <cell r="B27">
            <v>-10370.4</v>
          </cell>
          <cell r="G27">
            <v>-71332.100000000006</v>
          </cell>
          <cell r="H27">
            <v>-110000.3</v>
          </cell>
          <cell r="I27">
            <v>-165700.70000000001</v>
          </cell>
          <cell r="J27">
            <v>-306033.90000000002</v>
          </cell>
        </row>
      </sheetData>
      <sheetData sheetId="4">
        <row r="26">
          <cell r="E26">
            <v>-613954.80000000005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taldau.stat.gov.kz/ru/NewIndex/GetIndex/2709435?keyword=" TargetMode="External"/><Relationship Id="rId2" Type="http://schemas.openxmlformats.org/officeDocument/2006/relationships/hyperlink" Target="https://stat.gov.kz/upload/iblock/849/uqr53qvcmskzp95psgp1qvsd3k6vqufq.rar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mailto:s.keldenov@aspire.gov.kz" TargetMode="External"/><Relationship Id="rId5" Type="http://schemas.openxmlformats.org/officeDocument/2006/relationships/hyperlink" Target="https://stat.gov.kz/ru/industries/economy/national-accounts/publications/27959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5"/>
  <sheetViews>
    <sheetView tabSelected="1" workbookViewId="0"/>
  </sheetViews>
  <sheetFormatPr defaultRowHeight="12.75"/>
  <cols>
    <col min="1" max="1" width="44.7109375" customWidth="1"/>
    <col min="2" max="2" width="82" customWidth="1"/>
  </cols>
  <sheetData>
    <row r="1" spans="1:2">
      <c r="A1" s="54"/>
      <c r="B1" s="54"/>
    </row>
    <row r="2" spans="1:2">
      <c r="A2" s="55" t="s">
        <v>63</v>
      </c>
      <c r="B2" s="56">
        <v>111307</v>
      </c>
    </row>
    <row r="3" spans="1:2">
      <c r="A3" s="55" t="s">
        <v>64</v>
      </c>
      <c r="B3" s="57" t="s">
        <v>55</v>
      </c>
    </row>
    <row r="4" spans="1:2">
      <c r="A4" s="55" t="s">
        <v>65</v>
      </c>
      <c r="B4" s="58" t="s">
        <v>66</v>
      </c>
    </row>
    <row r="5" spans="1:2">
      <c r="A5" s="59" t="s">
        <v>67</v>
      </c>
      <c r="B5" s="57" t="s">
        <v>68</v>
      </c>
    </row>
    <row r="6" spans="1:2">
      <c r="A6" s="59" t="s">
        <v>69</v>
      </c>
      <c r="B6" s="57" t="s">
        <v>118</v>
      </c>
    </row>
    <row r="7" spans="1:2" ht="38.25">
      <c r="A7" s="55" t="s">
        <v>70</v>
      </c>
      <c r="B7" s="60" t="s">
        <v>71</v>
      </c>
    </row>
    <row r="8" spans="1:2">
      <c r="A8" s="55" t="s">
        <v>72</v>
      </c>
      <c r="B8" s="58" t="s">
        <v>73</v>
      </c>
    </row>
    <row r="9" spans="1:2" ht="25.5">
      <c r="A9" s="55" t="s">
        <v>74</v>
      </c>
      <c r="B9" s="60" t="s">
        <v>75</v>
      </c>
    </row>
    <row r="10" spans="1:2">
      <c r="A10" s="55" t="s">
        <v>76</v>
      </c>
      <c r="B10" s="60" t="s">
        <v>108</v>
      </c>
    </row>
    <row r="11" spans="1:2">
      <c r="A11" s="55" t="s">
        <v>77</v>
      </c>
      <c r="B11" s="61"/>
    </row>
    <row r="12" spans="1:2">
      <c r="A12" s="55" t="s">
        <v>78</v>
      </c>
      <c r="B12" s="62" t="s">
        <v>79</v>
      </c>
    </row>
    <row r="13" spans="1:2">
      <c r="A13" s="63" t="s">
        <v>80</v>
      </c>
      <c r="B13" s="64" t="s">
        <v>109</v>
      </c>
    </row>
    <row r="14" spans="1:2" ht="19.5" customHeight="1">
      <c r="A14" s="70" t="s">
        <v>81</v>
      </c>
      <c r="B14" s="65" t="s">
        <v>126</v>
      </c>
    </row>
    <row r="15" spans="1:2" ht="19.5" customHeight="1">
      <c r="A15" s="71"/>
      <c r="B15" s="65" t="s">
        <v>127</v>
      </c>
    </row>
    <row r="16" spans="1:2" ht="19.5" customHeight="1">
      <c r="A16" s="72"/>
      <c r="B16" s="65" t="s">
        <v>115</v>
      </c>
    </row>
    <row r="17" spans="1:2">
      <c r="A17" s="63" t="s">
        <v>82</v>
      </c>
      <c r="B17" s="66" t="s">
        <v>83</v>
      </c>
    </row>
    <row r="18" spans="1:2">
      <c r="A18" s="55" t="s">
        <v>84</v>
      </c>
      <c r="B18" s="67">
        <v>46042</v>
      </c>
    </row>
    <row r="19" spans="1:2">
      <c r="A19" s="55" t="s">
        <v>85</v>
      </c>
      <c r="B19" s="67">
        <v>46135</v>
      </c>
    </row>
    <row r="20" spans="1:2">
      <c r="A20" s="55" t="s">
        <v>86</v>
      </c>
      <c r="B20" s="58" t="s">
        <v>87</v>
      </c>
    </row>
    <row r="21" spans="1:2">
      <c r="A21" s="55" t="s">
        <v>88</v>
      </c>
      <c r="B21" s="58" t="s">
        <v>116</v>
      </c>
    </row>
    <row r="22" spans="1:2">
      <c r="A22" s="55" t="s">
        <v>89</v>
      </c>
      <c r="B22" s="68" t="s">
        <v>90</v>
      </c>
    </row>
    <row r="23" spans="1:2">
      <c r="A23" s="55" t="s">
        <v>91</v>
      </c>
      <c r="B23" s="69" t="s">
        <v>117</v>
      </c>
    </row>
    <row r="24" spans="1:2">
      <c r="A24" s="54"/>
      <c r="B24" s="54"/>
    </row>
    <row r="25" spans="1:2">
      <c r="A25" s="54"/>
      <c r="B25" s="54"/>
    </row>
  </sheetData>
  <mergeCells count="1">
    <mergeCell ref="A14:A16"/>
  </mergeCells>
  <hyperlinks>
    <hyperlink ref="B12" r:id="rId1"/>
    <hyperlink ref="B13" r:id="rId2"/>
    <hyperlink ref="B14" r:id="rId3" display="https://stat.gov.kz/ru/industries/economy/national-accounts/publications/279571/"/>
    <hyperlink ref="B15" r:id="rId4"/>
    <hyperlink ref="B16" r:id="rId5"/>
    <hyperlink ref="B23" r:id="rId6" display="s.keldenov@aspire.gov.kz"/>
    <hyperlink ref="B17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6:B18"/>
  <sheetViews>
    <sheetView workbookViewId="0"/>
  </sheetViews>
  <sheetFormatPr defaultRowHeight="12.75"/>
  <cols>
    <col min="1" max="1" width="4" customWidth="1"/>
    <col min="2" max="2" width="111.5703125" customWidth="1"/>
  </cols>
  <sheetData>
    <row r="6" spans="2:2">
      <c r="B6" s="8" t="s">
        <v>56</v>
      </c>
    </row>
    <row r="7" spans="2:2">
      <c r="B7" s="8" t="s">
        <v>57</v>
      </c>
    </row>
    <row r="8" spans="2:2">
      <c r="B8" s="8" t="s">
        <v>58</v>
      </c>
    </row>
    <row r="9" spans="2:2">
      <c r="B9" s="8" t="s">
        <v>59</v>
      </c>
    </row>
    <row r="10" spans="2:2">
      <c r="B10" s="8" t="s">
        <v>60</v>
      </c>
    </row>
    <row r="11" spans="2:2">
      <c r="B11" s="8"/>
    </row>
    <row r="12" spans="2:2" ht="19.5" customHeight="1">
      <c r="B12" s="9" t="s">
        <v>61</v>
      </c>
    </row>
    <row r="13" spans="2:2">
      <c r="B13" s="8"/>
    </row>
    <row r="14" spans="2:2">
      <c r="B14" s="8"/>
    </row>
    <row r="15" spans="2:2">
      <c r="B15" s="3"/>
    </row>
    <row r="16" spans="2:2">
      <c r="B16" s="3"/>
    </row>
    <row r="17" spans="2:2">
      <c r="B17" s="3"/>
    </row>
    <row r="18" spans="2:2">
      <c r="B18" s="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3"/>
  <sheetViews>
    <sheetView workbookViewId="0">
      <selection activeCell="A2" sqref="A2"/>
    </sheetView>
  </sheetViews>
  <sheetFormatPr defaultRowHeight="12.75"/>
  <cols>
    <col min="1" max="1" width="54.28515625" style="3" customWidth="1"/>
    <col min="2" max="2" width="13" style="3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5" width="9.140625" style="4"/>
    <col min="16" max="16384" width="9.140625" style="3"/>
  </cols>
  <sheetData>
    <row r="1" spans="1:9">
      <c r="A1" s="1" t="s">
        <v>106</v>
      </c>
      <c r="B1" s="1"/>
      <c r="C1" s="1"/>
      <c r="D1" s="1"/>
      <c r="E1" s="1"/>
      <c r="F1" s="1"/>
      <c r="G1" s="1"/>
      <c r="H1" s="1"/>
      <c r="I1" s="1"/>
    </row>
    <row r="2" spans="1:9" ht="14.25" customHeight="1">
      <c r="A2" s="5"/>
      <c r="B2" s="5"/>
      <c r="C2" s="5"/>
      <c r="D2" s="5"/>
      <c r="E2" s="5"/>
      <c r="F2" s="5"/>
      <c r="G2" s="5"/>
      <c r="H2" s="5"/>
      <c r="I2" s="5"/>
    </row>
    <row r="3" spans="1:9" s="4" customFormat="1" ht="15">
      <c r="A3" s="74"/>
      <c r="B3" s="73" t="s">
        <v>113</v>
      </c>
      <c r="C3" s="73"/>
      <c r="D3" s="73"/>
      <c r="E3" s="73" t="s">
        <v>97</v>
      </c>
      <c r="F3" s="73"/>
      <c r="G3" s="73"/>
      <c r="H3" s="73"/>
      <c r="I3" s="73"/>
    </row>
    <row r="4" spans="1:9" s="4" customFormat="1" ht="15">
      <c r="A4" s="74"/>
      <c r="B4" s="44">
        <v>1990</v>
      </c>
      <c r="C4" s="44">
        <v>1991</v>
      </c>
      <c r="D4" s="44">
        <v>1992</v>
      </c>
      <c r="E4" s="44">
        <v>1993</v>
      </c>
      <c r="F4" s="44">
        <v>1994</v>
      </c>
      <c r="G4" s="44">
        <v>1995</v>
      </c>
      <c r="H4" s="44">
        <v>1996</v>
      </c>
      <c r="I4" s="44">
        <v>1997</v>
      </c>
    </row>
    <row r="5" spans="1:9" s="4" customFormat="1" ht="15">
      <c r="A5" s="45" t="s">
        <v>0</v>
      </c>
      <c r="B5" s="46">
        <f>[1]ОКОНХ!$B$25</f>
        <v>22171.3</v>
      </c>
      <c r="C5" s="46">
        <f>[1]ОКОНХ!$C$25</f>
        <v>36399.4</v>
      </c>
      <c r="D5" s="46">
        <f>[1]ОКОНХ!$D$25</f>
        <v>478723</v>
      </c>
      <c r="E5" s="46">
        <f>[1]ОКОНХ!E25</f>
        <v>13273.6</v>
      </c>
      <c r="F5" s="46">
        <f>[1]ОКОНХ!F25</f>
        <v>149316.5</v>
      </c>
      <c r="G5" s="46">
        <f>[1]ОКОНХ!G25</f>
        <v>378109.7</v>
      </c>
      <c r="H5" s="46">
        <f>[1]ОКОНХ!H25</f>
        <v>550256.19999999995</v>
      </c>
      <c r="I5" s="46">
        <f>[1]ОКОНХ!I25</f>
        <v>645215.30000000005</v>
      </c>
    </row>
    <row r="6" spans="1:9" s="4" customFormat="1" ht="15">
      <c r="A6" s="47" t="s">
        <v>10</v>
      </c>
      <c r="B6" s="48">
        <v>2665.7000000000007</v>
      </c>
      <c r="C6" s="48">
        <v>5314.9000000000015</v>
      </c>
      <c r="D6" s="48">
        <v>141091.40000000002</v>
      </c>
      <c r="E6" s="48">
        <v>2904.8999999999996</v>
      </c>
      <c r="F6" s="48">
        <v>49645.30000000001</v>
      </c>
      <c r="G6" s="48">
        <v>77177.3</v>
      </c>
      <c r="H6" s="48">
        <v>107826.49999999999</v>
      </c>
      <c r="I6" s="48">
        <v>126907.7</v>
      </c>
    </row>
    <row r="7" spans="1:9" s="4" customFormat="1" ht="15">
      <c r="A7" s="47" t="s">
        <v>1</v>
      </c>
      <c r="B7" s="48">
        <v>23033.5</v>
      </c>
      <c r="C7" s="48">
        <v>44148.800000000003</v>
      </c>
      <c r="D7" s="48">
        <v>597874.80000000005</v>
      </c>
      <c r="E7" s="48">
        <v>13244.599999999999</v>
      </c>
      <c r="F7" s="48">
        <v>224507</v>
      </c>
      <c r="G7" s="48">
        <v>558903</v>
      </c>
      <c r="H7" s="48">
        <v>757667</v>
      </c>
      <c r="I7" s="48">
        <v>900019.5</v>
      </c>
    </row>
    <row r="8" spans="1:9" s="4" customFormat="1" ht="30">
      <c r="A8" s="49" t="s">
        <v>96</v>
      </c>
      <c r="B8" s="48">
        <f>'[2]ОКОНХ 1990-1997'!B26</f>
        <v>-416.1</v>
      </c>
      <c r="C8" s="48">
        <f>'[2]ОКОНХ 1990-1997'!C26</f>
        <v>-2054.1999999999998</v>
      </c>
      <c r="D8" s="48">
        <f>'[2]ОКОНХ 1990-1997'!D26</f>
        <v>-63793.1</v>
      </c>
      <c r="E8" s="48">
        <f>'[2]ОКОНХ 1990-1997'!E26</f>
        <v>-1933.3</v>
      </c>
      <c r="F8" s="48">
        <f>'[2]ОКОНХ 1990-1997'!F26</f>
        <v>-5455.6</v>
      </c>
      <c r="G8" s="48">
        <f>'[2]ОКОНХ 1990-1997'!G26</f>
        <v>-6696.1</v>
      </c>
      <c r="H8" s="48">
        <f>'[2]ОКОНХ 1990-1997'!H26</f>
        <v>-10696</v>
      </c>
      <c r="I8" s="48">
        <f>'[2]ОКОНХ 1990-1997'!I26</f>
        <v>-8041.4</v>
      </c>
    </row>
    <row r="9" spans="1:9" s="4" customFormat="1" ht="15">
      <c r="A9" s="50" t="s">
        <v>2</v>
      </c>
      <c r="B9" s="51">
        <v>47870.5</v>
      </c>
      <c r="C9" s="51">
        <v>85863.1</v>
      </c>
      <c r="D9" s="51">
        <v>1217689.2000000002</v>
      </c>
      <c r="E9" s="51">
        <v>29423.1</v>
      </c>
      <c r="F9" s="51">
        <v>423468.80000000005</v>
      </c>
      <c r="G9" s="51">
        <v>1014190</v>
      </c>
      <c r="H9" s="51">
        <v>1415749.7</v>
      </c>
      <c r="I9" s="51">
        <v>1672142.5</v>
      </c>
    </row>
    <row r="10" spans="1:9" s="4" customFormat="1" ht="15.75" customHeight="1">
      <c r="A10" s="19"/>
      <c r="B10" s="20"/>
      <c r="C10" s="20"/>
      <c r="D10" s="20"/>
      <c r="E10" s="20"/>
      <c r="F10" s="20"/>
      <c r="G10" s="20"/>
      <c r="H10" s="20"/>
      <c r="I10" s="20"/>
    </row>
    <row r="11" spans="1:9" s="4" customFormat="1">
      <c r="A11" s="3"/>
      <c r="B11" s="11"/>
      <c r="C11" s="11"/>
      <c r="D11" s="11"/>
      <c r="E11" s="11"/>
      <c r="F11" s="11"/>
      <c r="G11" s="11"/>
      <c r="H11" s="11"/>
      <c r="I11" s="11"/>
    </row>
    <row r="12" spans="1:9" s="4" customFormat="1">
      <c r="A12" s="3"/>
      <c r="B12" s="11"/>
      <c r="C12" s="11"/>
      <c r="D12" s="11"/>
      <c r="E12" s="11"/>
      <c r="F12" s="11"/>
      <c r="G12" s="11"/>
      <c r="H12" s="11"/>
      <c r="I12" s="11"/>
    </row>
    <row r="13" spans="1:9" s="4" customFormat="1">
      <c r="A13" s="3"/>
      <c r="B13" s="3"/>
      <c r="C13" s="3"/>
      <c r="D13" s="3"/>
      <c r="E13" s="3"/>
      <c r="F13" s="3"/>
      <c r="G13" s="3"/>
      <c r="H13" s="3"/>
      <c r="I13" s="3"/>
    </row>
  </sheetData>
  <mergeCells count="3">
    <mergeCell ref="B3:D3"/>
    <mergeCell ref="E3:I3"/>
    <mergeCell ref="A3:A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CO18"/>
  <sheetViews>
    <sheetView workbookViewId="0">
      <pane xSplit="1" ySplit="3" topLeftCell="B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4" bestFit="1" customWidth="1"/>
    <col min="3" max="3" width="13.85546875" style="4" bestFit="1" customWidth="1"/>
    <col min="4" max="5" width="14.28515625" style="4" bestFit="1" customWidth="1"/>
    <col min="6" max="6" width="13" style="4" bestFit="1" customWidth="1"/>
    <col min="7" max="7" width="13.85546875" style="4" bestFit="1" customWidth="1"/>
    <col min="8" max="9" width="14.28515625" style="4" bestFit="1" customWidth="1"/>
    <col min="10" max="10" width="13" style="4" bestFit="1" customWidth="1"/>
    <col min="11" max="11" width="13.85546875" style="4" customWidth="1"/>
    <col min="12" max="13" width="14.28515625" style="4" customWidth="1"/>
    <col min="14" max="14" width="14.5703125" style="4" customWidth="1"/>
    <col min="15" max="35" width="9.140625" style="4"/>
    <col min="36" max="16384" width="9.140625" style="3"/>
  </cols>
  <sheetData>
    <row r="1" spans="1:93">
      <c r="A1" s="1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93" ht="14.25" customHeight="1">
      <c r="A2" s="5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16" t="s">
        <v>97</v>
      </c>
    </row>
    <row r="3" spans="1:93" s="17" customFormat="1" ht="14.25" customHeight="1">
      <c r="A3" s="52"/>
      <c r="B3" s="53">
        <v>1998</v>
      </c>
      <c r="C3" s="53">
        <v>1999</v>
      </c>
      <c r="D3" s="53">
        <v>2000</v>
      </c>
      <c r="E3" s="53">
        <v>2001</v>
      </c>
      <c r="F3" s="53">
        <v>2002</v>
      </c>
      <c r="G3" s="53">
        <v>2003</v>
      </c>
      <c r="H3" s="53">
        <v>2004</v>
      </c>
      <c r="I3" s="53">
        <v>2005</v>
      </c>
      <c r="J3" s="53">
        <v>2006</v>
      </c>
      <c r="K3" s="53">
        <v>2007</v>
      </c>
      <c r="L3" s="53">
        <v>2008</v>
      </c>
      <c r="M3" s="53">
        <v>2009</v>
      </c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</row>
    <row r="4" spans="1:93">
      <c r="A4" s="28" t="s">
        <v>0</v>
      </c>
      <c r="B4" s="42">
        <v>654049.30000000005</v>
      </c>
      <c r="C4" s="42">
        <v>718624.3</v>
      </c>
      <c r="D4" s="42">
        <v>931774.6</v>
      </c>
      <c r="E4" s="42">
        <v>1167110</v>
      </c>
      <c r="F4" s="42">
        <v>1237247</v>
      </c>
      <c r="G4" s="42">
        <v>1517919</v>
      </c>
      <c r="H4" s="42">
        <v>1955071.7</v>
      </c>
      <c r="I4" s="42">
        <v>2507682.7999999998</v>
      </c>
      <c r="J4" s="42">
        <v>3228965.6</v>
      </c>
      <c r="K4" s="42">
        <v>4433689.7</v>
      </c>
      <c r="L4" s="42">
        <v>5258583.3</v>
      </c>
      <c r="M4" s="42">
        <v>5765398.7000000002</v>
      </c>
    </row>
    <row r="5" spans="1:93">
      <c r="A5" s="31" t="s">
        <v>10</v>
      </c>
      <c r="B5" s="43">
        <v>149693.29999999999</v>
      </c>
      <c r="C5" s="43">
        <v>167932</v>
      </c>
      <c r="D5" s="43">
        <v>253989.4</v>
      </c>
      <c r="E5" s="43">
        <v>320743.59999999963</v>
      </c>
      <c r="F5" s="43">
        <v>382240.79999999981</v>
      </c>
      <c r="G5" s="43">
        <v>449687.9</v>
      </c>
      <c r="H5" s="43">
        <v>538963.69999999995</v>
      </c>
      <c r="I5" s="43">
        <v>763322.4</v>
      </c>
      <c r="J5" s="43">
        <v>805518</v>
      </c>
      <c r="K5" s="43">
        <v>1146145.8</v>
      </c>
      <c r="L5" s="43">
        <v>1367242</v>
      </c>
      <c r="M5" s="43">
        <v>1043466.1</v>
      </c>
    </row>
    <row r="6" spans="1:93">
      <c r="A6" s="31" t="s">
        <v>1</v>
      </c>
      <c r="B6" s="43">
        <v>929520.89999999991</v>
      </c>
      <c r="C6" s="43">
        <v>1129900</v>
      </c>
      <c r="D6" s="43">
        <v>1414137.6</v>
      </c>
      <c r="E6" s="43">
        <v>1762739.7000000002</v>
      </c>
      <c r="F6" s="43">
        <v>2156789.5</v>
      </c>
      <c r="G6" s="43">
        <v>2644368.4</v>
      </c>
      <c r="H6" s="43">
        <v>3376098.9</v>
      </c>
      <c r="I6" s="43">
        <v>4319588.3</v>
      </c>
      <c r="J6" s="43">
        <v>6179247.5999999996</v>
      </c>
      <c r="K6" s="43">
        <v>7269958.5</v>
      </c>
      <c r="L6" s="43">
        <v>9427093.8999999985</v>
      </c>
      <c r="M6" s="43">
        <v>10198782.199999999</v>
      </c>
    </row>
    <row r="7" spans="1:93" ht="25.5">
      <c r="A7" s="32" t="s">
        <v>96</v>
      </c>
      <c r="B7" s="43">
        <v>-10370.4</v>
      </c>
      <c r="C7" s="43">
        <v>-18660.599999999999</v>
      </c>
      <c r="D7" s="43">
        <v>-23660</v>
      </c>
      <c r="E7" s="43">
        <v>-37339.5</v>
      </c>
      <c r="F7" s="43">
        <v>-55702.8</v>
      </c>
      <c r="G7" s="43">
        <f>'[2]ОКЭД (ГК РК 03-2003) 1998-2006'!G27</f>
        <v>-71332.100000000006</v>
      </c>
      <c r="H7" s="43">
        <f>'[2]ОКЭД (ГК РК 03-2003) 1998-2006'!H27</f>
        <v>-110000.3</v>
      </c>
      <c r="I7" s="43">
        <f>'[2]ОКЭД (ГК РК 03-2003) 1998-2006'!I27</f>
        <v>-165700.70000000001</v>
      </c>
      <c r="J7" s="43">
        <f>'[2]ОКЭД (ГК РК 03-2003) 1998-2006'!J27</f>
        <v>-306033.90000000002</v>
      </c>
      <c r="K7" s="43">
        <f>'[2]2007-2009'!$E$26</f>
        <v>-613954.80000000005</v>
      </c>
      <c r="L7" s="43">
        <v>-751369.6</v>
      </c>
      <c r="M7" s="43">
        <v>-539681.80000000005</v>
      </c>
    </row>
    <row r="8" spans="1:93">
      <c r="A8" s="33" t="s">
        <v>2</v>
      </c>
      <c r="B8" s="34">
        <v>1733263.5</v>
      </c>
      <c r="C8" s="34">
        <v>2016456.3</v>
      </c>
      <c r="D8" s="34">
        <v>2599901.6</v>
      </c>
      <c r="E8" s="34">
        <v>3250593.3</v>
      </c>
      <c r="F8" s="34">
        <v>3776277.3</v>
      </c>
      <c r="G8" s="34">
        <v>4611975.3</v>
      </c>
      <c r="H8" s="34">
        <v>5870134.2999999998</v>
      </c>
      <c r="I8" s="34">
        <v>7590593.5</v>
      </c>
      <c r="J8" s="34">
        <v>10213731.199999999</v>
      </c>
      <c r="K8" s="34">
        <v>12849794</v>
      </c>
      <c r="L8" s="34">
        <v>16052919.199999999</v>
      </c>
      <c r="M8" s="34">
        <v>17007647</v>
      </c>
    </row>
    <row r="9" spans="1:93">
      <c r="A9" s="1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93" s="4" customFormat="1">
      <c r="A10" s="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</row>
    <row r="11" spans="1:93" s="4" customFormat="1">
      <c r="A11" s="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</row>
    <row r="12" spans="1:93" s="4" customFormat="1">
      <c r="A12" s="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</row>
    <row r="15" spans="1:93">
      <c r="F15" s="24"/>
      <c r="G15" s="24"/>
    </row>
    <row r="18" spans="7:7">
      <c r="G18" s="24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CG19"/>
  <sheetViews>
    <sheetView workbookViewId="0">
      <pane xSplit="1" ySplit="3" topLeftCell="BA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3" bestFit="1" customWidth="1"/>
    <col min="3" max="3" width="13.85546875" style="3" customWidth="1"/>
    <col min="4" max="5" width="14.28515625" style="3" customWidth="1"/>
    <col min="6" max="6" width="13" style="3" bestFit="1" customWidth="1"/>
    <col min="7" max="9" width="14.28515625" style="3" bestFit="1" customWidth="1"/>
    <col min="10" max="10" width="13" style="3" bestFit="1" customWidth="1"/>
    <col min="11" max="13" width="14.28515625" style="3" bestFit="1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34" width="14.28515625" style="3" bestFit="1" customWidth="1"/>
    <col min="35" max="35" width="14.28515625" style="3" customWidth="1"/>
    <col min="36" max="42" width="14.28515625" style="3" bestFit="1" customWidth="1"/>
    <col min="43" max="43" width="14.5703125" style="3" bestFit="1" customWidth="1"/>
    <col min="44" max="46" width="14.28515625" style="3" bestFit="1" customWidth="1"/>
    <col min="47" max="47" width="14.5703125" style="3" bestFit="1" customWidth="1"/>
    <col min="48" max="48" width="14.28515625" style="3" bestFit="1" customWidth="1"/>
    <col min="49" max="50" width="14.28515625" style="4" bestFit="1" customWidth="1"/>
    <col min="51" max="51" width="14.5703125" style="4" customWidth="1"/>
    <col min="52" max="52" width="14.28515625" style="4" bestFit="1" customWidth="1"/>
    <col min="53" max="53" width="15.7109375" style="4" bestFit="1" customWidth="1"/>
    <col min="54" max="54" width="14.28515625" style="4" bestFit="1" customWidth="1"/>
    <col min="55" max="55" width="14.5703125" style="4" customWidth="1"/>
    <col min="56" max="56" width="14.28515625" style="4" bestFit="1" customWidth="1"/>
    <col min="57" max="57" width="15.7109375" style="4" bestFit="1" customWidth="1"/>
    <col min="58" max="58" width="14.28515625" style="4" bestFit="1" customWidth="1"/>
    <col min="59" max="59" width="14.5703125" style="4" bestFit="1" customWidth="1"/>
    <col min="60" max="60" width="14.28515625" style="4" bestFit="1" customWidth="1"/>
    <col min="61" max="61" width="15.7109375" style="4" customWidth="1"/>
    <col min="62" max="62" width="14.28515625" style="4" bestFit="1" customWidth="1"/>
    <col min="63" max="64" width="14.5703125" style="4" customWidth="1"/>
    <col min="65" max="65" width="12.140625" style="4" customWidth="1"/>
    <col min="66" max="85" width="9.140625" style="4"/>
    <col min="86" max="16384" width="9.140625" style="3"/>
  </cols>
  <sheetData>
    <row r="1" spans="1:66">
      <c r="A1" s="1" t="s">
        <v>106</v>
      </c>
      <c r="B1" s="1"/>
      <c r="C1" s="1"/>
      <c r="D1" s="1"/>
      <c r="E1" s="1"/>
      <c r="F1" s="2"/>
      <c r="G1" s="2"/>
      <c r="H1" s="2"/>
    </row>
    <row r="2" spans="1:66" ht="14.25" customHeight="1">
      <c r="A2" s="5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BL2" s="16" t="s">
        <v>97</v>
      </c>
    </row>
    <row r="3" spans="1:66" ht="25.5">
      <c r="A3" s="25"/>
      <c r="B3" s="26" t="s">
        <v>92</v>
      </c>
      <c r="C3" s="26" t="s">
        <v>93</v>
      </c>
      <c r="D3" s="26" t="s">
        <v>94</v>
      </c>
      <c r="E3" s="26" t="s">
        <v>95</v>
      </c>
      <c r="F3" s="26" t="s">
        <v>11</v>
      </c>
      <c r="G3" s="26" t="s">
        <v>12</v>
      </c>
      <c r="H3" s="26" t="s">
        <v>13</v>
      </c>
      <c r="I3" s="25" t="s">
        <v>3</v>
      </c>
      <c r="J3" s="26" t="s">
        <v>14</v>
      </c>
      <c r="K3" s="26" t="s">
        <v>15</v>
      </c>
      <c r="L3" s="26" t="s">
        <v>16</v>
      </c>
      <c r="M3" s="25" t="s">
        <v>4</v>
      </c>
      <c r="N3" s="26" t="s">
        <v>17</v>
      </c>
      <c r="O3" s="26" t="s">
        <v>18</v>
      </c>
      <c r="P3" s="26" t="s">
        <v>19</v>
      </c>
      <c r="Q3" s="25" t="s">
        <v>5</v>
      </c>
      <c r="R3" s="26" t="s">
        <v>20</v>
      </c>
      <c r="S3" s="26" t="s">
        <v>21</v>
      </c>
      <c r="T3" s="26" t="s">
        <v>22</v>
      </c>
      <c r="U3" s="25" t="s">
        <v>6</v>
      </c>
      <c r="V3" s="26" t="s">
        <v>23</v>
      </c>
      <c r="W3" s="26" t="s">
        <v>24</v>
      </c>
      <c r="X3" s="26" t="s">
        <v>25</v>
      </c>
      <c r="Y3" s="25" t="s">
        <v>7</v>
      </c>
      <c r="Z3" s="26" t="s">
        <v>26</v>
      </c>
      <c r="AA3" s="26" t="s">
        <v>27</v>
      </c>
      <c r="AB3" s="26" t="s">
        <v>28</v>
      </c>
      <c r="AC3" s="25" t="s">
        <v>8</v>
      </c>
      <c r="AD3" s="26" t="s">
        <v>29</v>
      </c>
      <c r="AE3" s="26" t="s">
        <v>30</v>
      </c>
      <c r="AF3" s="26" t="s">
        <v>31</v>
      </c>
      <c r="AG3" s="25" t="s">
        <v>119</v>
      </c>
      <c r="AH3" s="26" t="s">
        <v>32</v>
      </c>
      <c r="AI3" s="26" t="s">
        <v>33</v>
      </c>
      <c r="AJ3" s="26" t="s">
        <v>34</v>
      </c>
      <c r="AK3" s="25" t="s">
        <v>120</v>
      </c>
      <c r="AL3" s="26" t="s">
        <v>35</v>
      </c>
      <c r="AM3" s="26" t="s">
        <v>36</v>
      </c>
      <c r="AN3" s="26" t="s">
        <v>37</v>
      </c>
      <c r="AO3" s="25" t="s">
        <v>121</v>
      </c>
      <c r="AP3" s="26" t="s">
        <v>38</v>
      </c>
      <c r="AQ3" s="26" t="s">
        <v>39</v>
      </c>
      <c r="AR3" s="26" t="s">
        <v>40</v>
      </c>
      <c r="AS3" s="25" t="s">
        <v>122</v>
      </c>
      <c r="AT3" s="26" t="s">
        <v>41</v>
      </c>
      <c r="AU3" s="26" t="s">
        <v>42</v>
      </c>
      <c r="AV3" s="26" t="s">
        <v>43</v>
      </c>
      <c r="AW3" s="25" t="s">
        <v>123</v>
      </c>
      <c r="AX3" s="26" t="s">
        <v>44</v>
      </c>
      <c r="AY3" s="26" t="s">
        <v>45</v>
      </c>
      <c r="AZ3" s="26" t="s">
        <v>46</v>
      </c>
      <c r="BA3" s="25" t="s">
        <v>124</v>
      </c>
      <c r="BB3" s="26" t="s">
        <v>47</v>
      </c>
      <c r="BC3" s="26" t="s">
        <v>48</v>
      </c>
      <c r="BD3" s="26" t="s">
        <v>49</v>
      </c>
      <c r="BE3" s="25" t="s">
        <v>111</v>
      </c>
      <c r="BF3" s="27" t="s">
        <v>50</v>
      </c>
      <c r="BG3" s="26" t="s">
        <v>51</v>
      </c>
      <c r="BH3" s="26" t="s">
        <v>52</v>
      </c>
      <c r="BI3" s="25" t="s">
        <v>125</v>
      </c>
      <c r="BJ3" s="27" t="s">
        <v>53</v>
      </c>
      <c r="BK3" s="26" t="s">
        <v>54</v>
      </c>
      <c r="BL3" s="26" t="s">
        <v>114</v>
      </c>
    </row>
    <row r="4" spans="1:66">
      <c r="A4" s="28" t="s">
        <v>0</v>
      </c>
      <c r="B4" s="29">
        <v>1209374</v>
      </c>
      <c r="C4" s="29">
        <v>2794803.3</v>
      </c>
      <c r="D4" s="29">
        <v>4536583.5</v>
      </c>
      <c r="E4" s="29">
        <v>7492514.9000000004</v>
      </c>
      <c r="F4" s="29">
        <v>1469455.6</v>
      </c>
      <c r="G4" s="29">
        <v>3459657.6</v>
      </c>
      <c r="H4" s="29">
        <v>5899130.5999999996</v>
      </c>
      <c r="I4" s="29">
        <v>9225682.3000000007</v>
      </c>
      <c r="J4" s="29">
        <v>1678728.4</v>
      </c>
      <c r="K4" s="29">
        <v>3941052.5</v>
      </c>
      <c r="L4" s="29">
        <v>6550746.5999999996</v>
      </c>
      <c r="M4" s="29">
        <v>10133606</v>
      </c>
      <c r="N4" s="29">
        <v>1899960.6</v>
      </c>
      <c r="O4" s="29">
        <v>4420500.5999999996</v>
      </c>
      <c r="P4" s="29">
        <v>7444232.7000000002</v>
      </c>
      <c r="Q4" s="29">
        <v>11060875.800000001</v>
      </c>
      <c r="R4" s="29">
        <v>2100421.7000000002</v>
      </c>
      <c r="S4" s="29">
        <v>4934483.9000000004</v>
      </c>
      <c r="T4" s="29">
        <v>8324527.4000000004</v>
      </c>
      <c r="U4" s="29">
        <v>12474013.6</v>
      </c>
      <c r="V4" s="29">
        <v>2311990.2000000002</v>
      </c>
      <c r="W4" s="29">
        <v>5366571.4000000004</v>
      </c>
      <c r="X4" s="29">
        <v>8763365.3000000007</v>
      </c>
      <c r="Y4" s="29">
        <v>13161352.4</v>
      </c>
      <c r="Z4" s="29">
        <v>2564439.5</v>
      </c>
      <c r="AA4" s="29">
        <v>5971146.2000000002</v>
      </c>
      <c r="AB4" s="29">
        <v>9757063.4000000004</v>
      </c>
      <c r="AC4" s="29">
        <v>14253989.5</v>
      </c>
      <c r="AD4" s="29">
        <v>2770554</v>
      </c>
      <c r="AE4" s="29">
        <v>6426716.0999999996</v>
      </c>
      <c r="AF4" s="29">
        <v>10711735.5</v>
      </c>
      <c r="AG4" s="29">
        <v>16610443.300000001</v>
      </c>
      <c r="AH4" s="29">
        <v>3141171.8</v>
      </c>
      <c r="AI4" s="29">
        <v>7395740.7000000002</v>
      </c>
      <c r="AJ4" s="29">
        <v>11957880.199999999</v>
      </c>
      <c r="AK4" s="29">
        <v>18825518.399999999</v>
      </c>
      <c r="AL4" s="29">
        <v>3509574.9</v>
      </c>
      <c r="AM4" s="29">
        <v>8321938.5</v>
      </c>
      <c r="AN4" s="29">
        <v>13315631.5</v>
      </c>
      <c r="AO4" s="29">
        <v>21199133.199999999</v>
      </c>
      <c r="AP4" s="30">
        <v>3990912.7</v>
      </c>
      <c r="AQ4" s="30">
        <v>8944561.4000000004</v>
      </c>
      <c r="AR4" s="30">
        <v>14149288</v>
      </c>
      <c r="AS4" s="30">
        <v>22038361.399999999</v>
      </c>
      <c r="AT4" s="30">
        <v>4478112.5999999996</v>
      </c>
      <c r="AU4" s="30">
        <v>10236473</v>
      </c>
      <c r="AV4" s="30">
        <v>16378797.1</v>
      </c>
      <c r="AW4" s="30">
        <v>26151537.800000001</v>
      </c>
      <c r="AX4" s="30">
        <v>5312839.4000000004</v>
      </c>
      <c r="AY4" s="30">
        <v>12364294.699999999</v>
      </c>
      <c r="AZ4" s="30">
        <v>19694961.300000001</v>
      </c>
      <c r="BA4" s="30">
        <v>31556468.899999999</v>
      </c>
      <c r="BB4" s="30">
        <v>6539814.7000000002</v>
      </c>
      <c r="BC4" s="30">
        <v>14916114.1</v>
      </c>
      <c r="BD4" s="30">
        <v>23530951.5</v>
      </c>
      <c r="BE4" s="30">
        <v>36821377.299999997</v>
      </c>
      <c r="BF4" s="30">
        <v>7452246.9000000004</v>
      </c>
      <c r="BG4" s="30">
        <v>16882556.199999999</v>
      </c>
      <c r="BH4" s="30">
        <v>26987231.300000001</v>
      </c>
      <c r="BI4" s="30">
        <v>42403123.299999997</v>
      </c>
      <c r="BJ4" s="30">
        <v>8767049.3000000007</v>
      </c>
      <c r="BK4" s="30">
        <v>19708690.199999999</v>
      </c>
      <c r="BL4" s="30">
        <v>31744353.5</v>
      </c>
      <c r="BN4" s="24"/>
    </row>
    <row r="5" spans="1:66">
      <c r="A5" s="31" t="s">
        <v>10</v>
      </c>
      <c r="B5" s="30">
        <v>258218</v>
      </c>
      <c r="C5" s="30">
        <v>558350.69999999995</v>
      </c>
      <c r="D5" s="30">
        <v>935716.6</v>
      </c>
      <c r="E5" s="30">
        <v>1451443.5999999999</v>
      </c>
      <c r="F5" s="30">
        <v>567808.69999999995</v>
      </c>
      <c r="G5" s="30">
        <v>1305654.7</v>
      </c>
      <c r="H5" s="30">
        <v>2092955.6</v>
      </c>
      <c r="I5" s="30">
        <v>2787607</v>
      </c>
      <c r="J5" s="30">
        <v>634733.6</v>
      </c>
      <c r="K5" s="30">
        <v>1363897.6</v>
      </c>
      <c r="L5" s="30">
        <v>2077763.5</v>
      </c>
      <c r="M5" s="30">
        <v>2814431.3</v>
      </c>
      <c r="N5" s="30">
        <v>731301.20000000007</v>
      </c>
      <c r="O5" s="30">
        <v>1627431.7</v>
      </c>
      <c r="P5" s="30">
        <v>2525698.6</v>
      </c>
      <c r="Q5" s="30">
        <v>3516534.9</v>
      </c>
      <c r="R5" s="30">
        <v>824087.89999999991</v>
      </c>
      <c r="S5" s="30">
        <v>1630290.2</v>
      </c>
      <c r="T5" s="30">
        <v>2546304.6999999997</v>
      </c>
      <c r="U5" s="30">
        <v>3481816.8000000003</v>
      </c>
      <c r="V5" s="30">
        <v>513255.1</v>
      </c>
      <c r="W5" s="30">
        <v>1063310.5</v>
      </c>
      <c r="X5" s="30">
        <v>1776251.3</v>
      </c>
      <c r="Y5" s="30">
        <v>2562782</v>
      </c>
      <c r="Z5" s="30">
        <v>756121.4</v>
      </c>
      <c r="AA5" s="30">
        <v>1608794.9</v>
      </c>
      <c r="AB5" s="30">
        <v>2512819.2000000002</v>
      </c>
      <c r="AC5" s="30">
        <v>3322271.9</v>
      </c>
      <c r="AD5" s="30">
        <v>915574.60000000009</v>
      </c>
      <c r="AE5" s="30">
        <v>1816871.4</v>
      </c>
      <c r="AF5" s="30">
        <v>2706805.5</v>
      </c>
      <c r="AG5" s="30">
        <v>3784457</v>
      </c>
      <c r="AH5" s="30">
        <v>1012397.3999999999</v>
      </c>
      <c r="AI5" s="30">
        <v>2152990.8000000003</v>
      </c>
      <c r="AJ5" s="30">
        <v>3449316.5</v>
      </c>
      <c r="AK5" s="30">
        <v>4726533.5999999996</v>
      </c>
      <c r="AL5" s="30">
        <v>1236484.1000000001</v>
      </c>
      <c r="AM5" s="30">
        <v>2581149.8000000003</v>
      </c>
      <c r="AN5" s="30">
        <v>4048618.5</v>
      </c>
      <c r="AO5" s="30">
        <v>5572202.7999999998</v>
      </c>
      <c r="AP5" s="30">
        <v>1186296.6000000001</v>
      </c>
      <c r="AQ5" s="30">
        <v>2027584.7</v>
      </c>
      <c r="AR5" s="30">
        <v>3255133.9</v>
      </c>
      <c r="AS5" s="30">
        <v>5141666.2</v>
      </c>
      <c r="AT5" s="30">
        <v>1040620.5</v>
      </c>
      <c r="AU5" s="30">
        <v>2641824.3000000003</v>
      </c>
      <c r="AV5" s="30">
        <v>4256023.5999999996</v>
      </c>
      <c r="AW5" s="30">
        <v>6154930.1999999993</v>
      </c>
      <c r="AX5" s="30">
        <v>2016244.7999999998</v>
      </c>
      <c r="AY5" s="30">
        <v>4231564.5</v>
      </c>
      <c r="AZ5" s="30">
        <v>6699449.2999999998</v>
      </c>
      <c r="BA5" s="30">
        <v>8902814.5</v>
      </c>
      <c r="BB5" s="30">
        <v>2511442.1</v>
      </c>
      <c r="BC5" s="30">
        <v>5061232.8</v>
      </c>
      <c r="BD5" s="30">
        <v>7857490.2000000011</v>
      </c>
      <c r="BE5" s="30">
        <v>10015855.6</v>
      </c>
      <c r="BF5" s="30">
        <v>2402094.5</v>
      </c>
      <c r="BG5" s="30">
        <v>4767951.5999999996</v>
      </c>
      <c r="BH5" s="30">
        <v>7680567</v>
      </c>
      <c r="BI5" s="30">
        <v>9870106.3000000007</v>
      </c>
      <c r="BJ5" s="30">
        <v>2683644.9</v>
      </c>
      <c r="BK5" s="30">
        <v>5645059.4000000004</v>
      </c>
      <c r="BL5" s="30">
        <v>8950953.1999999993</v>
      </c>
      <c r="BN5" s="24"/>
    </row>
    <row r="6" spans="1:66">
      <c r="A6" s="31" t="s">
        <v>1</v>
      </c>
      <c r="B6" s="30">
        <v>2553286.4</v>
      </c>
      <c r="C6" s="30">
        <v>5358989.9000000004</v>
      </c>
      <c r="D6" s="30">
        <v>8662928</v>
      </c>
      <c r="E6" s="30">
        <v>12871558.5</v>
      </c>
      <c r="F6" s="30">
        <v>3202959.2</v>
      </c>
      <c r="G6" s="30">
        <v>6474718.5999999996</v>
      </c>
      <c r="H6" s="30">
        <v>10672853.300000001</v>
      </c>
      <c r="I6" s="30">
        <v>16229763.4</v>
      </c>
      <c r="J6" s="30">
        <v>3784267.9</v>
      </c>
      <c r="K6" s="30">
        <v>7544051.5</v>
      </c>
      <c r="L6" s="30">
        <v>12220222.5</v>
      </c>
      <c r="M6" s="30">
        <v>18067149.300000001</v>
      </c>
      <c r="N6" s="30">
        <v>4335673.2</v>
      </c>
      <c r="O6" s="30">
        <v>8452059.9000000004</v>
      </c>
      <c r="P6" s="30">
        <v>13798062.1</v>
      </c>
      <c r="Q6" s="30">
        <v>21421614.399999999</v>
      </c>
      <c r="R6" s="30">
        <v>5009317.8999999994</v>
      </c>
      <c r="S6" s="30">
        <v>9918178.0999999996</v>
      </c>
      <c r="T6" s="30">
        <v>16170155.199999999</v>
      </c>
      <c r="U6" s="30">
        <v>23720002.5</v>
      </c>
      <c r="V6" s="30">
        <v>5442272.4000000004</v>
      </c>
      <c r="W6" s="30">
        <v>10374536.199999999</v>
      </c>
      <c r="X6" s="30">
        <v>16896920.099999998</v>
      </c>
      <c r="Y6" s="30">
        <v>25159999.199999999</v>
      </c>
      <c r="Z6" s="30">
        <v>5988530</v>
      </c>
      <c r="AA6" s="30">
        <v>11777115.799999999</v>
      </c>
      <c r="AB6" s="30">
        <v>19085243.5</v>
      </c>
      <c r="AC6" s="30">
        <v>29394888.599999998</v>
      </c>
      <c r="AD6" s="30">
        <v>6745229.4000000004</v>
      </c>
      <c r="AE6" s="30">
        <v>13302682.199999999</v>
      </c>
      <c r="AF6" s="30">
        <v>21723524.199999999</v>
      </c>
      <c r="AG6" s="30">
        <v>33983957.5</v>
      </c>
      <c r="AH6" s="30">
        <v>7632597.5</v>
      </c>
      <c r="AI6" s="30">
        <v>15308387.699999999</v>
      </c>
      <c r="AJ6" s="30">
        <v>24359909</v>
      </c>
      <c r="AK6" s="30">
        <v>38267484.399999999</v>
      </c>
      <c r="AL6" s="30">
        <v>8434798.1999999993</v>
      </c>
      <c r="AM6" s="30">
        <v>17005529.800000001</v>
      </c>
      <c r="AN6" s="30">
        <v>26933662.099999998</v>
      </c>
      <c r="AO6" s="30">
        <v>42761290.5</v>
      </c>
      <c r="AP6" s="30">
        <v>9916133.1000000015</v>
      </c>
      <c r="AQ6" s="30">
        <v>17427446.699999999</v>
      </c>
      <c r="AR6" s="30">
        <v>28398833.299999997</v>
      </c>
      <c r="AS6" s="30">
        <v>43469005.600000001</v>
      </c>
      <c r="AT6" s="30">
        <v>10419938.4</v>
      </c>
      <c r="AU6" s="30">
        <v>19387139.199999999</v>
      </c>
      <c r="AV6" s="30">
        <v>32394545</v>
      </c>
      <c r="AW6" s="30">
        <v>51645119.900000006</v>
      </c>
      <c r="AX6" s="30">
        <v>12366508.6</v>
      </c>
      <c r="AY6" s="30">
        <v>23438473.400000002</v>
      </c>
      <c r="AZ6" s="30">
        <v>39093387.299999997</v>
      </c>
      <c r="BA6" s="30">
        <v>63306234.799999997</v>
      </c>
      <c r="BB6" s="30">
        <v>14531380.199999999</v>
      </c>
      <c r="BC6" s="30">
        <v>27267324.600000001</v>
      </c>
      <c r="BD6" s="30">
        <v>44158378.600000001</v>
      </c>
      <c r="BE6" s="30">
        <v>72605056.799999997</v>
      </c>
      <c r="BF6" s="30">
        <v>16169562.4</v>
      </c>
      <c r="BG6" s="30">
        <v>30692232.5</v>
      </c>
      <c r="BH6" s="30">
        <v>50294827.800000004</v>
      </c>
      <c r="BI6" s="30">
        <v>84420088.700000003</v>
      </c>
      <c r="BJ6" s="30">
        <v>19016639.5</v>
      </c>
      <c r="BK6" s="30">
        <v>36018072.299999997</v>
      </c>
      <c r="BL6" s="30">
        <v>59029591.799999997</v>
      </c>
      <c r="BN6" s="24"/>
    </row>
    <row r="7" spans="1:66" ht="25.5">
      <c r="A7" s="32" t="s">
        <v>96</v>
      </c>
      <c r="B7" s="30">
        <v>-69194.100000000006</v>
      </c>
      <c r="C7" s="30">
        <v>-196113.2</v>
      </c>
      <c r="D7" s="30">
        <v>-314041.3</v>
      </c>
      <c r="E7" s="30">
        <v>-466859.4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N7" s="24"/>
    </row>
    <row r="8" spans="1:66">
      <c r="A8" s="33" t="s">
        <v>2</v>
      </c>
      <c r="B8" s="34">
        <v>4020878.4</v>
      </c>
      <c r="C8" s="34">
        <v>8712143.9000000004</v>
      </c>
      <c r="D8" s="34">
        <v>14135228.1</v>
      </c>
      <c r="E8" s="34">
        <v>21815517</v>
      </c>
      <c r="F8" s="35">
        <v>5240223.5</v>
      </c>
      <c r="G8" s="35">
        <v>11240030.899999999</v>
      </c>
      <c r="H8" s="35">
        <v>18664939.5</v>
      </c>
      <c r="I8" s="35">
        <v>28243052.700000003</v>
      </c>
      <c r="J8" s="35">
        <v>6097729.9000000004</v>
      </c>
      <c r="K8" s="35">
        <v>12849001.6</v>
      </c>
      <c r="L8" s="35">
        <v>20848732.600000001</v>
      </c>
      <c r="M8" s="35">
        <v>31015186.600000001</v>
      </c>
      <c r="N8" s="35">
        <v>6966935</v>
      </c>
      <c r="O8" s="35">
        <v>14499992.199999999</v>
      </c>
      <c r="P8" s="35">
        <v>23767993.399999999</v>
      </c>
      <c r="Q8" s="35">
        <v>35999025.100000001</v>
      </c>
      <c r="R8" s="35">
        <v>7933827.5</v>
      </c>
      <c r="S8" s="35">
        <v>16482952.199999999</v>
      </c>
      <c r="T8" s="35">
        <v>27040987.299999997</v>
      </c>
      <c r="U8" s="35">
        <v>39675832.899999999</v>
      </c>
      <c r="V8" s="35">
        <v>8267517.7000000011</v>
      </c>
      <c r="W8" s="35">
        <v>16804418.100000001</v>
      </c>
      <c r="X8" s="35">
        <v>27436536.699999999</v>
      </c>
      <c r="Y8" s="35">
        <v>40884133.600000001</v>
      </c>
      <c r="Z8" s="35">
        <v>9309090.9000000004</v>
      </c>
      <c r="AA8" s="35">
        <v>19357056.899999999</v>
      </c>
      <c r="AB8" s="35">
        <v>31355126.100000001</v>
      </c>
      <c r="AC8" s="35">
        <v>46971150</v>
      </c>
      <c r="AD8" s="35">
        <v>10431358</v>
      </c>
      <c r="AE8" s="35">
        <v>21546269.699999999</v>
      </c>
      <c r="AF8" s="35">
        <v>35142065.200000003</v>
      </c>
      <c r="AG8" s="35">
        <v>54378857.799999997</v>
      </c>
      <c r="AH8" s="35">
        <v>11786166.699999999</v>
      </c>
      <c r="AI8" s="35">
        <v>24857119.199999999</v>
      </c>
      <c r="AJ8" s="35">
        <v>39767105.700000003</v>
      </c>
      <c r="AK8" s="35">
        <v>61819536.399999999</v>
      </c>
      <c r="AL8" s="35">
        <v>13180857.199999999</v>
      </c>
      <c r="AM8" s="35">
        <v>27908618.100000001</v>
      </c>
      <c r="AN8" s="35">
        <v>44297912.099999994</v>
      </c>
      <c r="AO8" s="35">
        <v>69532626.5</v>
      </c>
      <c r="AP8" s="35">
        <v>15093342.400000002</v>
      </c>
      <c r="AQ8" s="35">
        <v>28399592.799999997</v>
      </c>
      <c r="AR8" s="35">
        <v>45803255.199999996</v>
      </c>
      <c r="AS8" s="35">
        <v>70649033.200000003</v>
      </c>
      <c r="AT8" s="35">
        <v>15938671.5</v>
      </c>
      <c r="AU8" s="35">
        <v>32265436.5</v>
      </c>
      <c r="AV8" s="35">
        <v>53029365.700000003</v>
      </c>
      <c r="AW8" s="35">
        <v>83951587.900000006</v>
      </c>
      <c r="AX8" s="35">
        <v>19695592.800000001</v>
      </c>
      <c r="AY8" s="35">
        <v>40034332.600000001</v>
      </c>
      <c r="AZ8" s="35">
        <v>65487797.899999999</v>
      </c>
      <c r="BA8" s="35">
        <v>103765518.19999999</v>
      </c>
      <c r="BB8" s="35">
        <v>23582637</v>
      </c>
      <c r="BC8" s="35">
        <v>47244671.5</v>
      </c>
      <c r="BD8" s="35">
        <v>75546820.300000012</v>
      </c>
      <c r="BE8" s="35">
        <v>119442289.69999999</v>
      </c>
      <c r="BF8" s="35">
        <v>26023903.800000001</v>
      </c>
      <c r="BG8" s="35">
        <v>52342740.299999997</v>
      </c>
      <c r="BH8" s="35">
        <v>84962626.099999994</v>
      </c>
      <c r="BI8" s="35">
        <v>136693318.30000001</v>
      </c>
      <c r="BJ8" s="35">
        <v>30467333.700000003</v>
      </c>
      <c r="BK8" s="35">
        <v>61371821.899999999</v>
      </c>
      <c r="BL8" s="35">
        <v>99724898.5</v>
      </c>
      <c r="BN8" s="24"/>
    </row>
    <row r="9" spans="1:66">
      <c r="A9" s="12"/>
      <c r="B9" s="12"/>
      <c r="C9" s="12"/>
      <c r="D9" s="12"/>
      <c r="E9" s="12"/>
      <c r="F9" s="13"/>
      <c r="G9" s="13"/>
      <c r="H9" s="13"/>
      <c r="I9" s="14"/>
      <c r="J9" s="13"/>
      <c r="K9" s="13"/>
      <c r="L9" s="13"/>
      <c r="M9" s="14"/>
      <c r="N9" s="13"/>
      <c r="O9" s="13"/>
      <c r="P9" s="13"/>
      <c r="Q9" s="14"/>
      <c r="R9" s="13"/>
      <c r="S9" s="13"/>
      <c r="T9" s="13"/>
      <c r="U9" s="14"/>
      <c r="V9" s="13"/>
      <c r="W9" s="13"/>
      <c r="X9" s="13"/>
      <c r="Y9" s="14"/>
      <c r="Z9" s="13"/>
      <c r="AA9" s="13"/>
      <c r="AB9" s="13"/>
      <c r="AC9" s="14"/>
      <c r="AD9" s="13"/>
      <c r="AE9" s="13"/>
      <c r="AF9" s="13"/>
      <c r="AG9" s="14"/>
      <c r="AH9" s="13"/>
      <c r="AI9" s="13"/>
      <c r="AJ9" s="13"/>
      <c r="AK9" s="14"/>
      <c r="AL9" s="13"/>
      <c r="AM9" s="13"/>
      <c r="AN9" s="13"/>
      <c r="AO9" s="14"/>
      <c r="AP9" s="13"/>
      <c r="AQ9" s="13"/>
      <c r="AR9" s="13"/>
      <c r="AS9" s="14"/>
      <c r="AT9" s="13"/>
      <c r="AU9" s="13"/>
      <c r="AV9" s="13"/>
      <c r="AW9" s="14"/>
      <c r="AX9" s="13"/>
      <c r="AY9" s="13"/>
      <c r="AZ9" s="13"/>
      <c r="BA9" s="14"/>
      <c r="BB9" s="13"/>
      <c r="BC9" s="13"/>
      <c r="BD9" s="13"/>
      <c r="BE9" s="15"/>
      <c r="BF9" s="15"/>
      <c r="BG9" s="13"/>
      <c r="BH9" s="13"/>
      <c r="BI9" s="13"/>
      <c r="BJ9" s="15"/>
      <c r="BK9" s="13"/>
    </row>
    <row r="10" spans="1:66" ht="44.25" customHeight="1">
      <c r="A10" s="7" t="s">
        <v>112</v>
      </c>
      <c r="B10" s="12"/>
      <c r="C10" s="12"/>
      <c r="D10" s="12"/>
      <c r="E10" s="12"/>
      <c r="F10" s="13"/>
      <c r="G10" s="13"/>
      <c r="H10" s="13"/>
      <c r="I10" s="14"/>
      <c r="J10" s="13"/>
      <c r="K10" s="13"/>
      <c r="L10" s="13"/>
      <c r="M10" s="14"/>
      <c r="N10" s="13"/>
      <c r="O10" s="13"/>
      <c r="P10" s="13"/>
      <c r="Q10" s="14"/>
      <c r="R10" s="13"/>
      <c r="S10" s="13"/>
      <c r="T10" s="13"/>
      <c r="U10" s="14"/>
      <c r="V10" s="13"/>
      <c r="W10" s="13"/>
      <c r="X10" s="13"/>
      <c r="Y10" s="14"/>
      <c r="Z10" s="13"/>
      <c r="AA10" s="13"/>
      <c r="AB10" s="13"/>
      <c r="AC10" s="14"/>
      <c r="AD10" s="13"/>
      <c r="AE10" s="13"/>
      <c r="AF10" s="13"/>
      <c r="AG10" s="14"/>
      <c r="AH10" s="13"/>
      <c r="AI10" s="13"/>
      <c r="AJ10" s="13"/>
      <c r="AK10" s="14"/>
      <c r="AL10" s="13"/>
      <c r="AM10" s="13"/>
      <c r="AN10" s="13"/>
      <c r="AO10" s="14"/>
      <c r="AP10" s="13"/>
      <c r="AQ10" s="13"/>
      <c r="AR10" s="13"/>
      <c r="AS10" s="14"/>
      <c r="AT10" s="13"/>
      <c r="AU10" s="13"/>
      <c r="AV10" s="13"/>
      <c r="AW10" s="14"/>
      <c r="AX10" s="13"/>
      <c r="AY10" s="13"/>
      <c r="AZ10" s="13"/>
      <c r="BA10" s="14"/>
      <c r="BB10" s="13"/>
      <c r="BC10" s="13"/>
      <c r="BD10" s="13"/>
      <c r="BE10" s="15"/>
      <c r="BF10" s="15"/>
      <c r="BG10" s="13"/>
      <c r="BH10" s="13"/>
      <c r="BI10" s="13"/>
      <c r="BJ10" s="15"/>
      <c r="BK10" s="13"/>
    </row>
    <row r="11" spans="1:66" ht="51.75" customHeight="1">
      <c r="A11" s="7" t="s">
        <v>110</v>
      </c>
      <c r="B11" s="7"/>
      <c r="C11" s="7"/>
      <c r="D11" s="7"/>
      <c r="E11" s="7"/>
      <c r="F11" s="2"/>
      <c r="G11" s="2"/>
      <c r="H11" s="2"/>
    </row>
    <row r="12" spans="1:66"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</row>
    <row r="13" spans="1:66"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</row>
    <row r="14" spans="1:66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1:66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</row>
    <row r="19" spans="64:64">
      <c r="BL19" s="24"/>
    </row>
  </sheetData>
  <phoneticPr fontId="2" type="noConversion"/>
  <conditionalFormatting sqref="BM8">
    <cfRule type="cellIs" dxfId="0" priority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O13"/>
  <sheetViews>
    <sheetView workbookViewId="0">
      <pane xSplit="1" ySplit="3" topLeftCell="BI4" activePane="bottomRight" state="frozen"/>
      <selection pane="topRight" activeCell="B1" sqref="B1"/>
      <selection pane="bottomLeft" activeCell="A6" sqref="A6"/>
      <selection pane="bottomRight" activeCell="A2" sqref="A2"/>
    </sheetView>
  </sheetViews>
  <sheetFormatPr defaultRowHeight="12.75"/>
  <cols>
    <col min="1" max="1" width="54.28515625" style="3" customWidth="1"/>
    <col min="2" max="2" width="13" style="4" bestFit="1" customWidth="1"/>
    <col min="3" max="3" width="13.85546875" style="3" bestFit="1" customWidth="1"/>
    <col min="4" max="5" width="14.28515625" style="3" bestFit="1" customWidth="1"/>
    <col min="6" max="6" width="13" style="3" bestFit="1" customWidth="1"/>
    <col min="7" max="7" width="13.85546875" style="3" bestFit="1" customWidth="1"/>
    <col min="8" max="9" width="14.28515625" style="3" bestFit="1" customWidth="1"/>
    <col min="10" max="10" width="13" style="3" bestFit="1" customWidth="1"/>
    <col min="11" max="11" width="13.85546875" style="3" customWidth="1"/>
    <col min="12" max="13" width="14.28515625" style="3" customWidth="1"/>
    <col min="14" max="14" width="13" style="3" bestFit="1" customWidth="1"/>
    <col min="15" max="17" width="14.28515625" style="3" bestFit="1" customWidth="1"/>
    <col min="18" max="18" width="13" style="3" bestFit="1" customWidth="1"/>
    <col min="19" max="21" width="14.28515625" style="3" bestFit="1" customWidth="1"/>
    <col min="22" max="22" width="13" style="3" bestFit="1" customWidth="1"/>
    <col min="23" max="25" width="14.28515625" style="3" bestFit="1" customWidth="1"/>
    <col min="26" max="26" width="13" style="3" bestFit="1" customWidth="1"/>
    <col min="27" max="29" width="14.28515625" style="3" bestFit="1" customWidth="1"/>
    <col min="30" max="30" width="13" style="3" bestFit="1" customWidth="1"/>
    <col min="31" max="33" width="14.28515625" style="3" bestFit="1" customWidth="1"/>
    <col min="34" max="34" width="13" style="3" bestFit="1" customWidth="1"/>
    <col min="35" max="42" width="14.28515625" style="3" bestFit="1" customWidth="1"/>
    <col min="43" max="43" width="14.28515625" style="3" customWidth="1"/>
    <col min="44" max="50" width="14.28515625" style="3" bestFit="1" customWidth="1"/>
    <col min="51" max="51" width="14.5703125" style="3" bestFit="1" customWidth="1"/>
    <col min="52" max="54" width="14.28515625" style="3" bestFit="1" customWidth="1"/>
    <col min="55" max="55" width="14.5703125" style="3" bestFit="1" customWidth="1"/>
    <col min="56" max="56" width="14.28515625" style="3" bestFit="1" customWidth="1"/>
    <col min="57" max="58" width="14.28515625" style="4" bestFit="1" customWidth="1"/>
    <col min="59" max="59" width="14.5703125" style="4" customWidth="1"/>
    <col min="60" max="60" width="14.28515625" style="4" bestFit="1" customWidth="1"/>
    <col min="61" max="61" width="15.7109375" style="4" bestFit="1" customWidth="1"/>
    <col min="62" max="62" width="14.28515625" style="4" bestFit="1" customWidth="1"/>
    <col min="63" max="63" width="14.5703125" style="4" customWidth="1"/>
    <col min="64" max="64" width="14.28515625" style="4" bestFit="1" customWidth="1"/>
    <col min="65" max="65" width="15.7109375" style="4" bestFit="1" customWidth="1"/>
    <col min="66" max="66" width="14.28515625" style="4" bestFit="1" customWidth="1"/>
    <col min="67" max="67" width="14.5703125" style="4" bestFit="1" customWidth="1"/>
    <col min="68" max="68" width="14.28515625" style="4" bestFit="1" customWidth="1"/>
    <col min="69" max="69" width="15.7109375" style="4" customWidth="1"/>
    <col min="70" max="70" width="14.28515625" style="4" bestFit="1" customWidth="1"/>
    <col min="71" max="72" width="14.5703125" style="4" customWidth="1"/>
    <col min="73" max="93" width="9.140625" style="4"/>
    <col min="94" max="16384" width="9.140625" style="3"/>
  </cols>
  <sheetData>
    <row r="1" spans="1:72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</row>
    <row r="2" spans="1:72" ht="14.25" customHeight="1">
      <c r="A2" s="5"/>
      <c r="B2" s="21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T2" s="16" t="s">
        <v>9</v>
      </c>
    </row>
    <row r="3" spans="1:72" ht="25.5">
      <c r="A3" s="25"/>
      <c r="B3" s="26" t="s">
        <v>98</v>
      </c>
      <c r="C3" s="26" t="s">
        <v>99</v>
      </c>
      <c r="D3" s="26" t="s">
        <v>100</v>
      </c>
      <c r="E3" s="26" t="s">
        <v>101</v>
      </c>
      <c r="F3" s="26" t="s">
        <v>102</v>
      </c>
      <c r="G3" s="26" t="s">
        <v>103</v>
      </c>
      <c r="H3" s="26" t="s">
        <v>104</v>
      </c>
      <c r="I3" s="26" t="s">
        <v>105</v>
      </c>
      <c r="J3" s="26" t="s">
        <v>92</v>
      </c>
      <c r="K3" s="26" t="s">
        <v>93</v>
      </c>
      <c r="L3" s="26" t="s">
        <v>94</v>
      </c>
      <c r="M3" s="26" t="s">
        <v>95</v>
      </c>
      <c r="N3" s="26" t="s">
        <v>11</v>
      </c>
      <c r="O3" s="26" t="s">
        <v>12</v>
      </c>
      <c r="P3" s="26" t="s">
        <v>13</v>
      </c>
      <c r="Q3" s="25" t="s">
        <v>3</v>
      </c>
      <c r="R3" s="26" t="s">
        <v>14</v>
      </c>
      <c r="S3" s="26" t="s">
        <v>15</v>
      </c>
      <c r="T3" s="26" t="s">
        <v>16</v>
      </c>
      <c r="U3" s="25" t="s">
        <v>4</v>
      </c>
      <c r="V3" s="26" t="s">
        <v>17</v>
      </c>
      <c r="W3" s="26" t="s">
        <v>18</v>
      </c>
      <c r="X3" s="26" t="s">
        <v>19</v>
      </c>
      <c r="Y3" s="25" t="s">
        <v>5</v>
      </c>
      <c r="Z3" s="26" t="s">
        <v>20</v>
      </c>
      <c r="AA3" s="26" t="s">
        <v>21</v>
      </c>
      <c r="AB3" s="26" t="s">
        <v>22</v>
      </c>
      <c r="AC3" s="25" t="s">
        <v>6</v>
      </c>
      <c r="AD3" s="26" t="s">
        <v>23</v>
      </c>
      <c r="AE3" s="26" t="s">
        <v>24</v>
      </c>
      <c r="AF3" s="26" t="s">
        <v>25</v>
      </c>
      <c r="AG3" s="25" t="s">
        <v>7</v>
      </c>
      <c r="AH3" s="26" t="s">
        <v>26</v>
      </c>
      <c r="AI3" s="26" t="s">
        <v>27</v>
      </c>
      <c r="AJ3" s="26" t="s">
        <v>28</v>
      </c>
      <c r="AK3" s="25" t="s">
        <v>8</v>
      </c>
      <c r="AL3" s="26" t="s">
        <v>29</v>
      </c>
      <c r="AM3" s="26" t="s">
        <v>30</v>
      </c>
      <c r="AN3" s="26" t="s">
        <v>31</v>
      </c>
      <c r="AO3" s="25" t="s">
        <v>119</v>
      </c>
      <c r="AP3" s="26" t="s">
        <v>32</v>
      </c>
      <c r="AQ3" s="26" t="s">
        <v>33</v>
      </c>
      <c r="AR3" s="26" t="s">
        <v>34</v>
      </c>
      <c r="AS3" s="25" t="s">
        <v>120</v>
      </c>
      <c r="AT3" s="26" t="s">
        <v>35</v>
      </c>
      <c r="AU3" s="26" t="s">
        <v>36</v>
      </c>
      <c r="AV3" s="26" t="s">
        <v>37</v>
      </c>
      <c r="AW3" s="25" t="s">
        <v>121</v>
      </c>
      <c r="AX3" s="26" t="s">
        <v>38</v>
      </c>
      <c r="AY3" s="26" t="s">
        <v>39</v>
      </c>
      <c r="AZ3" s="26" t="s">
        <v>40</v>
      </c>
      <c r="BA3" s="25" t="s">
        <v>122</v>
      </c>
      <c r="BB3" s="26" t="s">
        <v>41</v>
      </c>
      <c r="BC3" s="26" t="s">
        <v>42</v>
      </c>
      <c r="BD3" s="26" t="s">
        <v>43</v>
      </c>
      <c r="BE3" s="25" t="s">
        <v>123</v>
      </c>
      <c r="BF3" s="26" t="s">
        <v>44</v>
      </c>
      <c r="BG3" s="26" t="s">
        <v>45</v>
      </c>
      <c r="BH3" s="26" t="s">
        <v>46</v>
      </c>
      <c r="BI3" s="25" t="s">
        <v>124</v>
      </c>
      <c r="BJ3" s="26" t="s">
        <v>47</v>
      </c>
      <c r="BK3" s="26" t="s">
        <v>48</v>
      </c>
      <c r="BL3" s="26" t="s">
        <v>49</v>
      </c>
      <c r="BM3" s="25" t="s">
        <v>111</v>
      </c>
      <c r="BN3" s="27" t="s">
        <v>50</v>
      </c>
      <c r="BO3" s="26" t="s">
        <v>51</v>
      </c>
      <c r="BP3" s="26" t="s">
        <v>52</v>
      </c>
      <c r="BQ3" s="25" t="s">
        <v>125</v>
      </c>
      <c r="BR3" s="27" t="s">
        <v>53</v>
      </c>
      <c r="BS3" s="26" t="s">
        <v>54</v>
      </c>
      <c r="BT3" s="26" t="s">
        <v>114</v>
      </c>
    </row>
    <row r="4" spans="1:72" s="4" customFormat="1" ht="15.75" customHeight="1">
      <c r="A4" s="31" t="s">
        <v>0</v>
      </c>
      <c r="B4" s="36">
        <v>30.605550359679484</v>
      </c>
      <c r="C4" s="37">
        <v>31.576646034702389</v>
      </c>
      <c r="D4" s="37">
        <v>31.099401368952371</v>
      </c>
      <c r="E4" s="37">
        <v>32.757800836622913</v>
      </c>
      <c r="F4" s="37">
        <v>36.927894736945468</v>
      </c>
      <c r="G4" s="37">
        <v>36.662332744724942</v>
      </c>
      <c r="H4" s="37">
        <v>35.667680652518101</v>
      </c>
      <c r="I4" s="37">
        <v>33.898861494479512</v>
      </c>
      <c r="J4" s="37">
        <v>30.077358221029513</v>
      </c>
      <c r="K4" s="37">
        <v>32.079397816190799</v>
      </c>
      <c r="L4" s="37">
        <v>32.094165498468328</v>
      </c>
      <c r="M4" s="37">
        <v>34.344888090435809</v>
      </c>
      <c r="N4" s="37">
        <v>28</v>
      </c>
      <c r="O4" s="37">
        <v>30.8</v>
      </c>
      <c r="P4" s="37">
        <v>31.6</v>
      </c>
      <c r="Q4" s="37">
        <v>32.665315601666535</v>
      </c>
      <c r="R4" s="37">
        <v>27.5</v>
      </c>
      <c r="S4" s="37">
        <v>30.7</v>
      </c>
      <c r="T4" s="37">
        <v>31.4</v>
      </c>
      <c r="U4" s="37">
        <v>32.673045404150493</v>
      </c>
      <c r="V4" s="37">
        <v>27.3</v>
      </c>
      <c r="W4" s="37">
        <v>30.5</v>
      </c>
      <c r="X4" s="37">
        <v>31.3</v>
      </c>
      <c r="Y4" s="37">
        <v>30.72548706325939</v>
      </c>
      <c r="Z4" s="37">
        <v>26.5</v>
      </c>
      <c r="AA4" s="37">
        <v>29.9</v>
      </c>
      <c r="AB4" s="37">
        <v>30.8</v>
      </c>
      <c r="AC4" s="37">
        <v>31.439827946245842</v>
      </c>
      <c r="AD4" s="37">
        <v>28</v>
      </c>
      <c r="AE4" s="36">
        <v>31.9</v>
      </c>
      <c r="AF4" s="37">
        <v>31.9</v>
      </c>
      <c r="AG4" s="37">
        <v>32.191833949001676</v>
      </c>
      <c r="AH4" s="37">
        <v>27.5</v>
      </c>
      <c r="AI4" s="37">
        <v>30.8</v>
      </c>
      <c r="AJ4" s="37">
        <v>31.1</v>
      </c>
      <c r="AK4" s="37">
        <v>30.346264675231499</v>
      </c>
      <c r="AL4" s="37">
        <v>26.6</v>
      </c>
      <c r="AM4" s="37">
        <v>29.8</v>
      </c>
      <c r="AN4" s="37">
        <v>30.5</v>
      </c>
      <c r="AO4" s="37">
        <v>30.545774538133088</v>
      </c>
      <c r="AP4" s="37">
        <v>26.7</v>
      </c>
      <c r="AQ4" s="37">
        <v>29.8</v>
      </c>
      <c r="AR4" s="37">
        <v>30.1</v>
      </c>
      <c r="AS4" s="37">
        <v>30.452377187351409</v>
      </c>
      <c r="AT4" s="37">
        <v>26.6</v>
      </c>
      <c r="AU4" s="37">
        <v>29.8</v>
      </c>
      <c r="AV4" s="37">
        <v>30.1</v>
      </c>
      <c r="AW4" s="37">
        <v>30.488037439517683</v>
      </c>
      <c r="AX4" s="37">
        <v>26.4</v>
      </c>
      <c r="AY4" s="37">
        <v>31.5</v>
      </c>
      <c r="AZ4" s="37">
        <v>30.9</v>
      </c>
      <c r="BA4" s="37">
        <v>31.194144352424058</v>
      </c>
      <c r="BB4" s="37">
        <v>28.1</v>
      </c>
      <c r="BC4" s="37">
        <v>31.7</v>
      </c>
      <c r="BD4" s="37">
        <v>30.9</v>
      </c>
      <c r="BE4" s="37">
        <v>31.2</v>
      </c>
      <c r="BF4" s="37">
        <v>27</v>
      </c>
      <c r="BG4" s="37">
        <v>30.9</v>
      </c>
      <c r="BH4" s="37">
        <v>30.1</v>
      </c>
      <c r="BI4" s="37">
        <v>30.4</v>
      </c>
      <c r="BJ4" s="37">
        <v>27.7</v>
      </c>
      <c r="BK4" s="37">
        <v>31.6</v>
      </c>
      <c r="BL4" s="37">
        <v>31.1</v>
      </c>
      <c r="BM4" s="37">
        <v>30.8</v>
      </c>
      <c r="BN4" s="37">
        <v>28.6</v>
      </c>
      <c r="BO4" s="37">
        <v>32.299999999999997</v>
      </c>
      <c r="BP4" s="37">
        <v>31.8</v>
      </c>
      <c r="BQ4" s="37">
        <v>31</v>
      </c>
      <c r="BR4" s="37">
        <v>28.8</v>
      </c>
      <c r="BS4" s="37">
        <v>32.1</v>
      </c>
      <c r="BT4" s="37">
        <v>31.8</v>
      </c>
    </row>
    <row r="5" spans="1:72" s="4" customFormat="1" ht="15.75" customHeight="1">
      <c r="A5" s="31" t="s">
        <v>10</v>
      </c>
      <c r="B5" s="36">
        <v>7.1626378083316631</v>
      </c>
      <c r="C5" s="37">
        <v>7.3051073193549181</v>
      </c>
      <c r="D5" s="37">
        <v>8.2194531322270201</v>
      </c>
      <c r="E5" s="37">
        <v>8.5170926419414119</v>
      </c>
      <c r="F5" s="37">
        <v>6.6771484675071271</v>
      </c>
      <c r="G5" s="37">
        <v>7.1820690896181114</v>
      </c>
      <c r="H5" s="37">
        <v>7.1193320998909231</v>
      </c>
      <c r="I5" s="37">
        <v>6.1352760908078583</v>
      </c>
      <c r="J5" s="37">
        <v>6.4219300936830122</v>
      </c>
      <c r="K5" s="37">
        <v>6.4088783014706632</v>
      </c>
      <c r="L5" s="37">
        <v>6.6197488528678221</v>
      </c>
      <c r="M5" s="37">
        <v>6.6532624461753525</v>
      </c>
      <c r="N5" s="37">
        <v>10.8</v>
      </c>
      <c r="O5" s="37">
        <v>11.6</v>
      </c>
      <c r="P5" s="37">
        <v>11.2</v>
      </c>
      <c r="Q5" s="37">
        <v>9.8700626650036316</v>
      </c>
      <c r="R5" s="37">
        <v>10.4</v>
      </c>
      <c r="S5" s="37">
        <v>10.6</v>
      </c>
      <c r="T5" s="37">
        <v>10</v>
      </c>
      <c r="U5" s="37">
        <v>9.0743652014655289</v>
      </c>
      <c r="V5" s="37">
        <v>10.5</v>
      </c>
      <c r="W5" s="37">
        <v>11.2</v>
      </c>
      <c r="X5" s="37">
        <v>10.6</v>
      </c>
      <c r="Y5" s="37">
        <v>9.7684170341601835</v>
      </c>
      <c r="Z5" s="37">
        <v>10.4</v>
      </c>
      <c r="AA5" s="37">
        <v>9.9</v>
      </c>
      <c r="AB5" s="37">
        <v>9.4</v>
      </c>
      <c r="AC5" s="37">
        <v>8.7756615186268725</v>
      </c>
      <c r="AD5" s="37">
        <v>6.2</v>
      </c>
      <c r="AE5" s="36">
        <v>6.3</v>
      </c>
      <c r="AF5" s="37">
        <v>6.5</v>
      </c>
      <c r="AG5" s="37">
        <v>6.2684023711340187</v>
      </c>
      <c r="AH5" s="37">
        <v>8.1</v>
      </c>
      <c r="AI5" s="37">
        <v>8.3000000000000007</v>
      </c>
      <c r="AJ5" s="37">
        <v>8</v>
      </c>
      <c r="AK5" s="37">
        <v>7.0730052383218212</v>
      </c>
      <c r="AL5" s="37">
        <v>8.8000000000000007</v>
      </c>
      <c r="AM5" s="37">
        <v>8.4</v>
      </c>
      <c r="AN5" s="37">
        <v>7.7</v>
      </c>
      <c r="AO5" s="37">
        <v>6.9594271617819823</v>
      </c>
      <c r="AP5" s="37">
        <v>8.6</v>
      </c>
      <c r="AQ5" s="37">
        <v>8.6999999999999993</v>
      </c>
      <c r="AR5" s="37">
        <v>8.6999999999999993</v>
      </c>
      <c r="AS5" s="37">
        <v>7.6456956412892154</v>
      </c>
      <c r="AT5" s="37">
        <v>9.4</v>
      </c>
      <c r="AU5" s="37">
        <v>9.1999999999999993</v>
      </c>
      <c r="AV5" s="37">
        <v>9.1</v>
      </c>
      <c r="AW5" s="37">
        <v>8.0137959408163582</v>
      </c>
      <c r="AX5" s="37">
        <v>7.9</v>
      </c>
      <c r="AY5" s="37">
        <v>7.1</v>
      </c>
      <c r="AZ5" s="37">
        <v>7.1</v>
      </c>
      <c r="BA5" s="37">
        <v>7.2777587563646939</v>
      </c>
      <c r="BB5" s="37">
        <v>6.5</v>
      </c>
      <c r="BC5" s="37">
        <v>8.1999999999999993</v>
      </c>
      <c r="BD5" s="37">
        <v>8</v>
      </c>
      <c r="BE5" s="37">
        <v>7.3</v>
      </c>
      <c r="BF5" s="37">
        <v>10.199999999999999</v>
      </c>
      <c r="BG5" s="37">
        <v>10.6</v>
      </c>
      <c r="BH5" s="37">
        <v>10.199999999999999</v>
      </c>
      <c r="BI5" s="37">
        <v>8.6</v>
      </c>
      <c r="BJ5" s="37">
        <v>10.6</v>
      </c>
      <c r="BK5" s="37">
        <v>10.7</v>
      </c>
      <c r="BL5" s="37">
        <v>10.4</v>
      </c>
      <c r="BM5" s="37">
        <v>8.4</v>
      </c>
      <c r="BN5" s="37">
        <v>9.1999999999999993</v>
      </c>
      <c r="BO5" s="37">
        <v>9.1</v>
      </c>
      <c r="BP5" s="37">
        <v>9</v>
      </c>
      <c r="BQ5" s="37">
        <v>7.3</v>
      </c>
      <c r="BR5" s="37">
        <v>8.8000000000000007</v>
      </c>
      <c r="BS5" s="37">
        <v>9.1999999999999993</v>
      </c>
      <c r="BT5" s="37">
        <v>9</v>
      </c>
    </row>
    <row r="6" spans="1:72" s="4" customFormat="1" ht="15.75" customHeight="1">
      <c r="A6" s="31" t="s">
        <v>1</v>
      </c>
      <c r="B6" s="36">
        <v>62.23181183198885</v>
      </c>
      <c r="C6" s="37">
        <v>61.118246645942698</v>
      </c>
      <c r="D6" s="37">
        <v>60.681145498820626</v>
      </c>
      <c r="E6" s="37">
        <v>58.725106521435677</v>
      </c>
      <c r="F6" s="37">
        <v>56.394956795547408</v>
      </c>
      <c r="G6" s="37">
        <v>56.155598165656933</v>
      </c>
      <c r="H6" s="37">
        <v>57.212987247590981</v>
      </c>
      <c r="I6" s="37">
        <v>59.965862414712625</v>
      </c>
      <c r="J6" s="37">
        <v>63.50071168528747</v>
      </c>
      <c r="K6" s="37">
        <v>61.511723882338543</v>
      </c>
      <c r="L6" s="37">
        <v>61.286085648663857</v>
      </c>
      <c r="M6" s="37">
        <v>59.00184946338883</v>
      </c>
      <c r="N6" s="37">
        <v>61.2</v>
      </c>
      <c r="O6" s="38">
        <v>57.6</v>
      </c>
      <c r="P6" s="38">
        <v>57.2</v>
      </c>
      <c r="Q6" s="37">
        <v>57.464621733329835</v>
      </c>
      <c r="R6" s="38">
        <v>62.1</v>
      </c>
      <c r="S6" s="38">
        <v>58.7</v>
      </c>
      <c r="T6" s="38">
        <v>58.6</v>
      </c>
      <c r="U6" s="37">
        <v>58.252589394383968</v>
      </c>
      <c r="V6" s="38">
        <v>62.2</v>
      </c>
      <c r="W6" s="38">
        <v>58.3</v>
      </c>
      <c r="X6" s="38">
        <v>58.1</v>
      </c>
      <c r="Y6" s="37">
        <v>59.506095902580427</v>
      </c>
      <c r="Z6" s="38">
        <v>63.1</v>
      </c>
      <c r="AA6" s="38">
        <v>60.2</v>
      </c>
      <c r="AB6" s="38">
        <v>59.8</v>
      </c>
      <c r="AC6" s="37">
        <v>59.784510535127289</v>
      </c>
      <c r="AD6" s="38">
        <v>65.8</v>
      </c>
      <c r="AE6" s="39">
        <v>61.8</v>
      </c>
      <c r="AF6" s="38">
        <v>61.6</v>
      </c>
      <c r="AG6" s="38">
        <v>61.539763679864308</v>
      </c>
      <c r="AH6" s="38">
        <v>64.400000000000006</v>
      </c>
      <c r="AI6" s="38">
        <v>60.9</v>
      </c>
      <c r="AJ6" s="38">
        <v>60.9</v>
      </c>
      <c r="AK6" s="38">
        <v>62.580730086446678</v>
      </c>
      <c r="AL6" s="38">
        <v>64.599999999999994</v>
      </c>
      <c r="AM6" s="38">
        <v>61.8</v>
      </c>
      <c r="AN6" s="38">
        <v>61.8</v>
      </c>
      <c r="AO6" s="38">
        <v>62.494798300084931</v>
      </c>
      <c r="AP6" s="38">
        <v>64.7</v>
      </c>
      <c r="AQ6" s="38">
        <v>61.5</v>
      </c>
      <c r="AR6" s="38">
        <v>61.2</v>
      </c>
      <c r="AS6" s="38">
        <v>61.901927171359368</v>
      </c>
      <c r="AT6" s="38">
        <v>64</v>
      </c>
      <c r="AU6" s="38">
        <v>61</v>
      </c>
      <c r="AV6" s="38">
        <v>60.8</v>
      </c>
      <c r="AW6" s="38">
        <v>61.498166619665959</v>
      </c>
      <c r="AX6" s="38">
        <v>65.7</v>
      </c>
      <c r="AY6" s="38">
        <v>61.4</v>
      </c>
      <c r="AZ6" s="38">
        <v>62</v>
      </c>
      <c r="BA6" s="38">
        <v>61.528096891211241</v>
      </c>
      <c r="BB6" s="38">
        <v>65.400000000000006</v>
      </c>
      <c r="BC6" s="38">
        <v>60.1</v>
      </c>
      <c r="BD6" s="38">
        <v>61.1</v>
      </c>
      <c r="BE6" s="38">
        <v>61.5</v>
      </c>
      <c r="BF6" s="38">
        <v>62.8</v>
      </c>
      <c r="BG6" s="38">
        <v>58.5</v>
      </c>
      <c r="BH6" s="38">
        <v>59.7</v>
      </c>
      <c r="BI6" s="38">
        <v>61</v>
      </c>
      <c r="BJ6" s="38">
        <v>61.7</v>
      </c>
      <c r="BK6" s="38">
        <v>57.7</v>
      </c>
      <c r="BL6" s="38">
        <v>58.5</v>
      </c>
      <c r="BM6" s="38">
        <v>60.8</v>
      </c>
      <c r="BN6" s="38">
        <v>62.2</v>
      </c>
      <c r="BO6" s="38">
        <v>58.6</v>
      </c>
      <c r="BP6" s="38">
        <v>59.2</v>
      </c>
      <c r="BQ6" s="38">
        <v>61.7</v>
      </c>
      <c r="BR6" s="38">
        <v>62.4</v>
      </c>
      <c r="BS6" s="38">
        <v>58.7</v>
      </c>
      <c r="BT6" s="38">
        <v>59.2</v>
      </c>
    </row>
    <row r="7" spans="1:72" s="4" customFormat="1" ht="15.75" customHeight="1">
      <c r="A7" s="33" t="s">
        <v>2</v>
      </c>
      <c r="B7" s="40">
        <f t="shared" ref="B7:BM7" si="0">B4+B5+B6</f>
        <v>100</v>
      </c>
      <c r="C7" s="41">
        <f t="shared" si="0"/>
        <v>100</v>
      </c>
      <c r="D7" s="41">
        <f t="shared" si="0"/>
        <v>100.00000000000001</v>
      </c>
      <c r="E7" s="41">
        <f t="shared" si="0"/>
        <v>100</v>
      </c>
      <c r="F7" s="41">
        <f t="shared" si="0"/>
        <v>100</v>
      </c>
      <c r="G7" s="41">
        <f t="shared" si="0"/>
        <v>99.999999999999986</v>
      </c>
      <c r="H7" s="41">
        <f t="shared" si="0"/>
        <v>100</v>
      </c>
      <c r="I7" s="41">
        <f t="shared" si="0"/>
        <v>100</v>
      </c>
      <c r="J7" s="41">
        <f t="shared" si="0"/>
        <v>100</v>
      </c>
      <c r="K7" s="41">
        <f t="shared" si="0"/>
        <v>100</v>
      </c>
      <c r="L7" s="41">
        <f t="shared" si="0"/>
        <v>100</v>
      </c>
      <c r="M7" s="41">
        <f t="shared" si="0"/>
        <v>100</v>
      </c>
      <c r="N7" s="41">
        <f t="shared" si="0"/>
        <v>100</v>
      </c>
      <c r="O7" s="41">
        <f t="shared" si="0"/>
        <v>100</v>
      </c>
      <c r="P7" s="41">
        <f t="shared" si="0"/>
        <v>100</v>
      </c>
      <c r="Q7" s="41">
        <f t="shared" si="0"/>
        <v>100</v>
      </c>
      <c r="R7" s="41">
        <f t="shared" si="0"/>
        <v>100</v>
      </c>
      <c r="S7" s="41">
        <f t="shared" si="0"/>
        <v>100</v>
      </c>
      <c r="T7" s="41">
        <f t="shared" si="0"/>
        <v>100</v>
      </c>
      <c r="U7" s="41">
        <f t="shared" si="0"/>
        <v>100</v>
      </c>
      <c r="V7" s="41">
        <f t="shared" si="0"/>
        <v>100</v>
      </c>
      <c r="W7" s="41">
        <f t="shared" si="0"/>
        <v>100</v>
      </c>
      <c r="X7" s="41">
        <f t="shared" si="0"/>
        <v>100</v>
      </c>
      <c r="Y7" s="41">
        <f t="shared" si="0"/>
        <v>100</v>
      </c>
      <c r="Z7" s="41">
        <f t="shared" si="0"/>
        <v>100</v>
      </c>
      <c r="AA7" s="41">
        <f t="shared" si="0"/>
        <v>100</v>
      </c>
      <c r="AB7" s="41">
        <f t="shared" si="0"/>
        <v>100</v>
      </c>
      <c r="AC7" s="41">
        <f t="shared" si="0"/>
        <v>100</v>
      </c>
      <c r="AD7" s="41">
        <f t="shared" si="0"/>
        <v>100</v>
      </c>
      <c r="AE7" s="40">
        <f t="shared" si="0"/>
        <v>100</v>
      </c>
      <c r="AF7" s="41">
        <f t="shared" si="0"/>
        <v>100</v>
      </c>
      <c r="AG7" s="41">
        <f t="shared" si="0"/>
        <v>100</v>
      </c>
      <c r="AH7" s="41">
        <f t="shared" si="0"/>
        <v>100</v>
      </c>
      <c r="AI7" s="41">
        <f t="shared" si="0"/>
        <v>100</v>
      </c>
      <c r="AJ7" s="41">
        <f t="shared" si="0"/>
        <v>100</v>
      </c>
      <c r="AK7" s="41">
        <f t="shared" si="0"/>
        <v>100</v>
      </c>
      <c r="AL7" s="41">
        <f t="shared" si="0"/>
        <v>100</v>
      </c>
      <c r="AM7" s="41">
        <f t="shared" si="0"/>
        <v>100</v>
      </c>
      <c r="AN7" s="41">
        <f t="shared" si="0"/>
        <v>100</v>
      </c>
      <c r="AO7" s="41">
        <f t="shared" si="0"/>
        <v>100</v>
      </c>
      <c r="AP7" s="41">
        <f t="shared" si="0"/>
        <v>100</v>
      </c>
      <c r="AQ7" s="41">
        <f t="shared" si="0"/>
        <v>100</v>
      </c>
      <c r="AR7" s="41">
        <f t="shared" si="0"/>
        <v>100</v>
      </c>
      <c r="AS7" s="41">
        <f t="shared" si="0"/>
        <v>100</v>
      </c>
      <c r="AT7" s="41">
        <f t="shared" si="0"/>
        <v>100</v>
      </c>
      <c r="AU7" s="41">
        <f t="shared" si="0"/>
        <v>100</v>
      </c>
      <c r="AV7" s="41">
        <f t="shared" si="0"/>
        <v>100</v>
      </c>
      <c r="AW7" s="41">
        <f t="shared" si="0"/>
        <v>100</v>
      </c>
      <c r="AX7" s="41">
        <f t="shared" si="0"/>
        <v>100</v>
      </c>
      <c r="AY7" s="41">
        <f t="shared" si="0"/>
        <v>100</v>
      </c>
      <c r="AZ7" s="41">
        <f t="shared" si="0"/>
        <v>100</v>
      </c>
      <c r="BA7" s="41">
        <f t="shared" si="0"/>
        <v>100</v>
      </c>
      <c r="BB7" s="41">
        <f t="shared" si="0"/>
        <v>100</v>
      </c>
      <c r="BC7" s="41">
        <f t="shared" si="0"/>
        <v>100</v>
      </c>
      <c r="BD7" s="41">
        <f t="shared" si="0"/>
        <v>100</v>
      </c>
      <c r="BE7" s="41">
        <f t="shared" si="0"/>
        <v>100</v>
      </c>
      <c r="BF7" s="41">
        <f t="shared" si="0"/>
        <v>100</v>
      </c>
      <c r="BG7" s="41">
        <f t="shared" si="0"/>
        <v>100</v>
      </c>
      <c r="BH7" s="41">
        <f t="shared" si="0"/>
        <v>100</v>
      </c>
      <c r="BI7" s="41">
        <f t="shared" si="0"/>
        <v>100</v>
      </c>
      <c r="BJ7" s="41">
        <f t="shared" si="0"/>
        <v>100</v>
      </c>
      <c r="BK7" s="41">
        <f t="shared" si="0"/>
        <v>100</v>
      </c>
      <c r="BL7" s="41">
        <f t="shared" si="0"/>
        <v>100</v>
      </c>
      <c r="BM7" s="41">
        <f t="shared" si="0"/>
        <v>100</v>
      </c>
      <c r="BN7" s="41">
        <f t="shared" ref="BN7:BS7" si="1">BN4+BN5+BN6</f>
        <v>100</v>
      </c>
      <c r="BO7" s="41">
        <f t="shared" si="1"/>
        <v>100</v>
      </c>
      <c r="BP7" s="41">
        <f t="shared" si="1"/>
        <v>100</v>
      </c>
      <c r="BQ7" s="41">
        <f t="shared" si="1"/>
        <v>100</v>
      </c>
      <c r="BR7" s="41">
        <f t="shared" si="1"/>
        <v>100</v>
      </c>
      <c r="BS7" s="41">
        <f t="shared" si="1"/>
        <v>100</v>
      </c>
      <c r="BT7" s="41">
        <v>100</v>
      </c>
    </row>
    <row r="9" spans="1:72" ht="37.5" customHeight="1">
      <c r="A9" s="7" t="s">
        <v>112</v>
      </c>
    </row>
    <row r="10" spans="1:72" s="4" customFormat="1" ht="50.25" customHeight="1">
      <c r="A10" s="7" t="s">
        <v>110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2"/>
      <c r="O10" s="2"/>
      <c r="P10" s="2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pans="1:72" s="4" customFormat="1">
      <c r="A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</row>
    <row r="12" spans="1:72" s="4" customFormat="1">
      <c r="A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</row>
    <row r="13" spans="1:72" s="4" customFormat="1">
      <c r="A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1E24CC-494A-42B6-B579-05FCF60929B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976A33-07A0-4C57-AD3A-1AB6893C6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494DF70-4065-4E18-834F-446CEBBC20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ВВП (1990-1997)</vt:lpstr>
      <vt:lpstr>ВВП (1998-2009)</vt:lpstr>
      <vt:lpstr>ВВП</vt:lpstr>
      <vt:lpstr>структура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i.baimuratova</cp:lastModifiedBy>
  <dcterms:created xsi:type="dcterms:W3CDTF">1996-10-08T23:32:33Z</dcterms:created>
  <dcterms:modified xsi:type="dcterms:W3CDTF">2026-01-20T10:20:07Z</dcterms:modified>
</cp:coreProperties>
</file>