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785" yWindow="6300" windowWidth="28590" windowHeight="6315" tabRatio="831"/>
  </bookViews>
  <sheets>
    <sheet name="Метаданные" sheetId="3" r:id="rId1"/>
    <sheet name="Условные обозначения" sheetId="4" r:id="rId2"/>
    <sheet name="ОКОНХ" sheetId="5" r:id="rId3"/>
    <sheet name="ОКЭД (ГК РК 03-2003)" sheetId="6" r:id="rId4"/>
    <sheet name="ОКЭД (НК РК 03-2007)" sheetId="2" r:id="rId5"/>
  </sheets>
  <calcPr calcId="144525" fullPrecision="0"/>
</workbook>
</file>

<file path=xl/calcChain.xml><?xml version="1.0" encoding="utf-8"?>
<calcChain xmlns="http://schemas.openxmlformats.org/spreadsheetml/2006/main">
  <c r="BL27" i="2"/>
  <c r="BL12"/>
  <c r="BL6"/>
  <c r="BL4"/>
  <c r="BK12" l="1"/>
  <c r="BK6"/>
  <c r="BK4" s="1"/>
  <c r="BI12"/>
  <c r="BI4"/>
  <c r="BI27" l="1"/>
  <c r="BK27"/>
  <c r="BJ12"/>
  <c r="BJ6"/>
  <c r="BJ4" s="1"/>
  <c r="BJ27" s="1"/>
  <c r="BG6" l="1"/>
  <c r="BH6"/>
  <c r="BH12" l="1"/>
  <c r="BH4"/>
  <c r="BH27" l="1"/>
  <c r="BE12"/>
  <c r="BE4"/>
  <c r="BG12"/>
  <c r="BG4"/>
  <c r="BE27" l="1"/>
  <c r="BG27"/>
  <c r="BF12"/>
  <c r="BF6"/>
  <c r="BF4" s="1"/>
  <c r="BD12"/>
  <c r="BD6"/>
  <c r="BD4" s="1"/>
  <c r="BC12"/>
  <c r="BC6"/>
  <c r="BC4" s="1"/>
  <c r="BA12"/>
  <c r="BA4"/>
  <c r="BB12"/>
  <c r="BB6"/>
  <c r="BB4" s="1"/>
  <c r="BA27" l="1"/>
  <c r="BD27"/>
  <c r="BB27"/>
  <c r="BC27"/>
  <c r="BF27"/>
  <c r="AZ12"/>
  <c r="AZ4"/>
  <c r="AY12"/>
  <c r="AX12"/>
  <c r="AX4"/>
  <c r="AW12"/>
  <c r="AW4"/>
  <c r="AV12"/>
  <c r="AV4"/>
  <c r="AU12"/>
  <c r="AU4"/>
  <c r="AT12"/>
  <c r="AT4"/>
  <c r="AS12"/>
  <c r="AS4"/>
  <c r="AR12"/>
  <c r="AR4"/>
  <c r="AQ12"/>
  <c r="AQ4"/>
  <c r="AP12"/>
  <c r="AP4"/>
  <c r="AO12"/>
  <c r="AO4"/>
  <c r="AN12"/>
  <c r="AN4"/>
  <c r="AM6"/>
  <c r="AM4" s="1"/>
  <c r="AM12"/>
  <c r="AK6"/>
  <c r="AK4" s="1"/>
  <c r="AG6"/>
  <c r="AG4" s="1"/>
  <c r="AL4"/>
  <c r="AK12"/>
  <c r="AJ4"/>
  <c r="AD12"/>
  <c r="AD4"/>
  <c r="Y12"/>
  <c r="Y6"/>
  <c r="Y4" s="1"/>
  <c r="Z6"/>
  <c r="Z4" s="1"/>
  <c r="Z12"/>
  <c r="U12"/>
  <c r="U6"/>
  <c r="U4" s="1"/>
  <c r="Q12"/>
  <c r="Q4"/>
  <c r="M12"/>
  <c r="M6"/>
  <c r="M4" s="1"/>
  <c r="I12"/>
  <c r="I6"/>
  <c r="I4" s="1"/>
  <c r="E12"/>
  <c r="E6"/>
  <c r="E4" s="1"/>
  <c r="AB12"/>
  <c r="AB6"/>
  <c r="AB4" s="1"/>
  <c r="AB27" s="1"/>
  <c r="AA12"/>
  <c r="AA6"/>
  <c r="AA4" s="1"/>
  <c r="F6"/>
  <c r="F4" s="1"/>
  <c r="G6"/>
  <c r="G4" s="1"/>
  <c r="H6"/>
  <c r="H4" s="1"/>
  <c r="J6"/>
  <c r="J4" s="1"/>
  <c r="K6"/>
  <c r="K4" s="1"/>
  <c r="L6"/>
  <c r="L4" s="1"/>
  <c r="N6"/>
  <c r="N4" s="1"/>
  <c r="O6"/>
  <c r="O4" s="1"/>
  <c r="P6"/>
  <c r="P4" s="1"/>
  <c r="R6"/>
  <c r="R4" s="1"/>
  <c r="S6"/>
  <c r="S4" s="1"/>
  <c r="T6"/>
  <c r="T4" s="1"/>
  <c r="V6"/>
  <c r="V4" s="1"/>
  <c r="W6"/>
  <c r="W4" s="1"/>
  <c r="X6"/>
  <c r="X4" s="1"/>
  <c r="G12"/>
  <c r="H12"/>
  <c r="J12"/>
  <c r="K12"/>
  <c r="L12"/>
  <c r="N12"/>
  <c r="O12"/>
  <c r="P12"/>
  <c r="R12"/>
  <c r="S12"/>
  <c r="T12"/>
  <c r="V12"/>
  <c r="W12"/>
  <c r="X12"/>
  <c r="F12"/>
  <c r="C12"/>
  <c r="D12"/>
  <c r="C6"/>
  <c r="C4" s="1"/>
  <c r="D6"/>
  <c r="D4" s="1"/>
  <c r="B12"/>
  <c r="B6"/>
  <c r="B4" s="1"/>
  <c r="AE12"/>
  <c r="AE4"/>
  <c r="AF12"/>
  <c r="AF4"/>
  <c r="AG12"/>
  <c r="AH12"/>
  <c r="AH4"/>
  <c r="AI12"/>
  <c r="AI4"/>
  <c r="AJ12"/>
  <c r="AL12"/>
  <c r="AL27" l="1"/>
  <c r="AS27"/>
  <c r="AP27"/>
  <c r="Z27"/>
  <c r="AA27"/>
  <c r="E27"/>
  <c r="M27"/>
  <c r="U27"/>
  <c r="Y27"/>
  <c r="AR27"/>
  <c r="X27"/>
  <c r="I27"/>
  <c r="AE27"/>
  <c r="S27"/>
  <c r="B27"/>
  <c r="AT27"/>
  <c r="AV27"/>
  <c r="AX27"/>
  <c r="AI27"/>
  <c r="R27"/>
  <c r="H27"/>
  <c r="V27"/>
  <c r="G27"/>
  <c r="AZ27"/>
  <c r="AF27"/>
  <c r="K27"/>
  <c r="AD27"/>
  <c r="AO27"/>
  <c r="AU27"/>
  <c r="W27"/>
  <c r="O27"/>
  <c r="AH27"/>
  <c r="C27"/>
  <c r="N27"/>
  <c r="J27"/>
  <c r="F27"/>
  <c r="Q27"/>
  <c r="AJ27"/>
  <c r="AQ27"/>
  <c r="AW27"/>
  <c r="L27"/>
  <c r="AK27"/>
  <c r="AN27"/>
  <c r="T27"/>
  <c r="P27"/>
  <c r="D27"/>
  <c r="AG27"/>
  <c r="AM27"/>
  <c r="AY4"/>
  <c r="AY27" s="1"/>
</calcChain>
</file>

<file path=xl/sharedStrings.xml><?xml version="1.0" encoding="utf-8"?>
<sst xmlns="http://schemas.openxmlformats.org/spreadsheetml/2006/main" count="191" uniqueCount="175">
  <si>
    <t>Производство товаров</t>
  </si>
  <si>
    <t>Промышленность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</si>
  <si>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</si>
  <si>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</si>
  <si>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</si>
  <si>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</si>
  <si>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</si>
  <si>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</si>
  <si>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</si>
  <si>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</si>
  <si>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</si>
  <si>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</si>
  <si>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Прочие коммунальные, социальные и персональные услуги</t>
  </si>
  <si>
    <t>Услуги по ведению домашнего хозяйства</t>
  </si>
  <si>
    <t>Всего по отраслям</t>
  </si>
  <si>
    <t>ОКЭД</t>
  </si>
  <si>
    <t>млн. тенге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</si>
  <si>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</si>
  <si>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</si>
  <si>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</si>
  <si>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</si>
  <si>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</si>
  <si>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</si>
  <si>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</si>
  <si>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</si>
  <si>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</si>
  <si>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</si>
  <si>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</si>
  <si>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</si>
  <si>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</si>
  <si>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2011 года</t>
  </si>
  <si>
    <t>1 квартал 2010 года</t>
  </si>
  <si>
    <t>1 полугодие  2010 года</t>
  </si>
  <si>
    <t>9 месяцев  2010 года</t>
  </si>
  <si>
    <t>1 полугодие  2011 года</t>
  </si>
  <si>
    <t>9 месяцев 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</si>
  <si>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</si>
  <si>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</si>
  <si>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</si>
  <si>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</si>
  <si>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</si>
  <si>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</si>
  <si>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>1 квартал 2014 года</t>
  </si>
  <si>
    <t>1 полугодие 2014 года</t>
  </si>
  <si>
    <t>9 месяцев 2014 года</t>
  </si>
  <si>
    <t>1 квартал 2015 года</t>
  </si>
  <si>
    <t>1 полугодие 2015 года</t>
  </si>
  <si>
    <t>9 месяцев 2015 года</t>
  </si>
  <si>
    <t>1 квартал 2016 года</t>
  </si>
  <si>
    <t>1 полугодие 2016 года</t>
  </si>
  <si>
    <t>9 месяцев 2016 года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</si>
  <si>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</si>
  <si>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</si>
  <si>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</si>
  <si>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</si>
  <si>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</si>
  <si>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</si>
  <si>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</si>
  <si>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</si>
  <si>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1 квартал 2017 года</t>
  </si>
  <si>
    <t>1 полугодие 2017 года</t>
  </si>
  <si>
    <t>9 месяцев  2017 года</t>
  </si>
  <si>
    <t>1 квартал 2018 года</t>
  </si>
  <si>
    <t>1 полугодие 2018 года</t>
  </si>
  <si>
    <t>9 месяцев  2018 года</t>
  </si>
  <si>
    <t>1 квартал  2019 года</t>
  </si>
  <si>
    <t>1 полугодие 2019 года</t>
  </si>
  <si>
    <t>9 месяцев 2019 года</t>
  </si>
  <si>
    <t>1 квартал  2020 года</t>
  </si>
  <si>
    <t>1 полугодие  2020 года</t>
  </si>
  <si>
    <t>9 месяцев 2020 года</t>
  </si>
  <si>
    <t>Оптовая и розничная 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</si>
  <si>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</si>
  <si>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</si>
  <si>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</si>
  <si>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</si>
  <si>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1 квартал  2021 года</t>
  </si>
  <si>
    <t>Снабжение электроэнергией, газом, паром, горячейводой  и кондиционированным воздухом</t>
  </si>
  <si>
    <t>1 полугодие  2021 года</t>
  </si>
  <si>
    <t>9 месяцев 2021 года</t>
  </si>
  <si>
    <t>1 квартал  2022 года</t>
  </si>
  <si>
    <t>1 полугодие  2022 года</t>
  </si>
  <si>
    <t>9 месяцев 2022 года</t>
  </si>
  <si>
    <t>1 квартал  2023 года</t>
  </si>
  <si>
    <t>1 полугодие  2023 года</t>
  </si>
  <si>
    <t>9 месяцев 2023 года</t>
  </si>
  <si>
    <r>
      <t xml:space="preserve">2017 год </t>
    </r>
    <r>
      <rPr>
        <b/>
        <vertAlign val="superscript"/>
        <sz val="10"/>
        <rFont val="Roboto"/>
        <charset val="204"/>
      </rPr>
      <t>1)</t>
    </r>
  </si>
  <si>
    <r>
      <t xml:space="preserve"> 2018 год 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</si>
  <si>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</si>
  <si>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</si>
  <si>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 xml:space="preserve"> 2021 год</t>
    </r>
    <r>
      <rPr>
        <b/>
        <vertAlign val="superscript"/>
        <sz val="10"/>
        <rFont val="Roboto"/>
        <charset val="204"/>
      </rPr>
      <t>1)</t>
    </r>
  </si>
  <si>
    <r>
      <t xml:space="preserve"> 2022 год</t>
    </r>
    <r>
      <rPr>
        <b/>
        <vertAlign val="superscript"/>
        <sz val="10"/>
        <rFont val="Roboto"/>
        <charset val="204"/>
      </rPr>
      <t>1)</t>
    </r>
  </si>
  <si>
    <t>1 квартал  2024 года</t>
  </si>
  <si>
    <t>1 полугодие  2024 года</t>
  </si>
  <si>
    <t>9 месяцев 2024 года</t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</si>
  <si>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</si>
  <si>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t>1 квартал  2025 года</t>
  </si>
  <si>
    <t>Водоснабжение; водоотведение; сбор, обработка и удаление отходов, деятельность поликвидации загрязнений</t>
  </si>
  <si>
    <r>
      <t xml:space="preserve"> 2024 год</t>
    </r>
    <r>
      <rPr>
        <b/>
        <vertAlign val="superscript"/>
        <sz val="10"/>
        <rFont val="Roboto"/>
        <charset val="204"/>
      </rPr>
      <t>1)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</si>
  <si>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</si>
  <si>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</si>
  <si>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</si>
  <si>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</si>
  <si>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</si>
  <si>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</si>
  <si>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</si>
  <si>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</si>
  <si>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</si>
  <si>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</si>
  <si>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</si>
  <si>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</si>
  <si>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</si>
  <si>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</si>
  <si>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https://stat.gov.kz/upload/iblock/849/uqr53qvcmskzp95psgp1qvsd3k6vqufq.rar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</si>
  <si>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</si>
  <si>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</si>
  <si>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</si>
  <si>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</si>
  <si>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</si>
  <si>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</si>
  <si>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</si>
  <si>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</si>
  <si>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</si>
  <si>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</si>
  <si>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</si>
  <si>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</si>
  <si>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</si>
  <si>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</si>
  <si>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</si>
  <si>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</si>
  <si>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</si>
  <si>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Потребление основного капитала в счете образования доходов</t>
  </si>
  <si>
    <t>111303 Потребление основного капитала</t>
  </si>
  <si>
    <t>ПОК в счете образования доходов</t>
  </si>
  <si>
    <t>Потребление основного капитала - стоимостная оценка величины снижения в течение отчетного периода текущей стоимости основных фондов, находящихся в собственности и пользовании производителей, в результате физического износа, нормального устаревания или естественных случайных повреждений.</t>
  </si>
  <si>
    <t>Расчетный</t>
  </si>
  <si>
    <t>Потребление основного капитала рассчитывается исходя из фактических сроков службы и оценки по текущей восстановительной стоимости, то есть по ценам отчетного периода, которые используются при оценке выпуска и промежуточного потребления.</t>
  </si>
  <si>
    <t>https://taldau.stat.gov.kz/ru/NewIndex/GetIndex/700944?keyword=</t>
  </si>
  <si>
    <t>1 полугодие  2025 года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</si>
  <si>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</si>
  <si>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</si>
  <si>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</si>
  <si>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</si>
  <si>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</si>
  <si>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</si>
  <si>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</si>
  <si>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</si>
  <si>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</si>
  <si>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</si>
  <si>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</si>
  <si>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</si>
  <si>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</si>
  <si>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</si>
  <si>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</si>
  <si>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</si>
  <si>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</si>
  <si>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</si>
  <si>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</si>
  <si>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</si>
  <si>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</si>
  <si>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</si>
  <si>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Транспорт</t>
  </si>
  <si>
    <t>9 месяцев 2025 года</t>
  </si>
  <si>
    <t>Статистические данные БНС и административные данные государственных органов</t>
  </si>
  <si>
    <t>ВВП методом конечного использования</t>
  </si>
  <si>
    <t>Ермагамбетова А., Келденов С.</t>
  </si>
  <si>
    <t>a.ermagambetova@aspire.gov.kz, s.keldenov@aspire.gov.kz</t>
  </si>
  <si>
    <t>С 1990 года</t>
  </si>
  <si>
    <t xml:space="preserve">ВВП методом доходов </t>
  </si>
  <si>
    <t xml:space="preserve">ВВП методом производства </t>
  </si>
  <si>
    <r>
      <t xml:space="preserve"> 2025 год</t>
    </r>
    <r>
      <rPr>
        <b/>
        <vertAlign val="superscript"/>
        <sz val="10"/>
        <rFont val="Roboto"/>
        <charset val="204"/>
      </rPr>
      <t>3)4)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</si>
  <si>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</si>
  <si>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</si>
  <si>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rPr>
        <i/>
        <vertAlign val="superscript"/>
        <sz val="8"/>
        <color theme="1"/>
        <rFont val="Roboto"/>
        <charset val="204"/>
      </rPr>
      <t xml:space="preserve">3) </t>
    </r>
    <r>
      <rPr>
        <i/>
        <sz val="8"/>
        <color theme="1"/>
        <rFont val="Roboto"/>
        <charset val="204"/>
      </rPr>
      <t xml:space="preserve">Данные за январь-декабрь 2025 года рассчитаны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</si>
  <si>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>предварительные данные</t>
    </r>
  </si>
</sst>
</file>

<file path=xl/styles.xml><?xml version="1.0" encoding="utf-8"?>
<styleSheet xmlns="http://schemas.openxmlformats.org/spreadsheetml/2006/main">
  <numFmts count="13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mmmm\ d\,\ yyyy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_(* #,##0.00_);_(* \(#,##0.00\);_(* &quot;-&quot;??_);_(@_)"/>
  </numFmts>
  <fonts count="3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8" tint="-0.249977111117893"/>
      <name val="Roboto"/>
      <charset val="204"/>
    </font>
    <font>
      <u/>
      <sz val="10"/>
      <color theme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  <font>
      <i/>
      <sz val="10"/>
      <name val="Roboto"/>
      <charset val="204"/>
    </font>
    <font>
      <u/>
      <sz val="10"/>
      <color theme="10"/>
      <name val="Roboto"/>
      <charset val="204"/>
    </font>
    <font>
      <sz val="10"/>
      <name val="Arial"/>
      <family val="2"/>
      <charset val="204"/>
    </font>
    <font>
      <u/>
      <sz val="10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color indexed="8"/>
      <name val="Roboto"/>
      <charset val="204"/>
    </font>
    <font>
      <i/>
      <sz val="8"/>
      <name val="Roboto"/>
      <charset val="204"/>
    </font>
    <font>
      <i/>
      <vertAlign val="superscript"/>
      <sz val="8"/>
      <color theme="1"/>
      <name val="Roboto"/>
      <charset val="204"/>
    </font>
    <font>
      <i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0" fontId="2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7" fontId="2" fillId="0" borderId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15" fillId="0" borderId="0"/>
    <xf numFmtId="0" fontId="2" fillId="0" borderId="0" applyNumberFormat="0" applyFill="0" applyBorder="0" applyAlignment="0" applyProtection="0"/>
    <xf numFmtId="0" fontId="16" fillId="0" borderId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0" fontId="2" fillId="0" borderId="0" applyFill="0" applyBorder="0" applyAlignment="0" applyProtection="0"/>
    <xf numFmtId="0" fontId="18" fillId="0" borderId="0">
      <alignment horizontal="center" vertical="center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center" vertical="center"/>
    </xf>
    <xf numFmtId="0" fontId="19" fillId="0" borderId="0">
      <alignment horizontal="center" vertical="center"/>
    </xf>
    <xf numFmtId="0" fontId="20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2" fillId="0" borderId="4" applyNumberFormat="0" applyFill="0" applyAlignment="0" applyProtection="0"/>
    <xf numFmtId="44" fontId="7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7" fillId="0" borderId="0"/>
    <xf numFmtId="0" fontId="22" fillId="0" borderId="0"/>
    <xf numFmtId="0" fontId="23" fillId="0" borderId="0"/>
    <xf numFmtId="0" fontId="24" fillId="0" borderId="0"/>
    <xf numFmtId="9" fontId="7" fillId="0" borderId="0" applyFont="0" applyFill="0" applyBorder="0" applyAlignment="0" applyProtection="0"/>
    <xf numFmtId="170" fontId="2" fillId="0" borderId="0" applyFont="0" applyFill="0" applyBorder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8" fillId="0" borderId="0"/>
  </cellStyleXfs>
  <cellXfs count="82">
    <xf numFmtId="0" fontId="0" fillId="0" borderId="0" xfId="0"/>
    <xf numFmtId="0" fontId="4" fillId="0" borderId="0" xfId="3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wrapText="1" inden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5" fillId="0" borderId="2" xfId="0" applyFont="1" applyFill="1" applyBorder="1" applyAlignment="1">
      <alignment horizontal="left" wrapText="1" indent="2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2" xfId="0" applyNumberFormat="1" applyFont="1" applyFill="1" applyBorder="1"/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2" fontId="5" fillId="0" borderId="2" xfId="0" applyNumberFormat="1" applyFont="1" applyFill="1" applyBorder="1" applyAlignment="1">
      <alignment horizontal="left" wrapText="1" indent="3"/>
    </xf>
    <xf numFmtId="2" fontId="5" fillId="0" borderId="2" xfId="2" applyNumberFormat="1" applyFont="1" applyBorder="1" applyAlignment="1">
      <alignment horizontal="left" wrapText="1" indent="3"/>
    </xf>
    <xf numFmtId="0" fontId="4" fillId="0" borderId="2" xfId="0" applyFont="1" applyFill="1" applyBorder="1" applyAlignment="1">
      <alignment horizontal="left" wrapText="1" indent="1"/>
    </xf>
    <xf numFmtId="164" fontId="4" fillId="0" borderId="2" xfId="0" applyNumberFormat="1" applyFont="1" applyFill="1" applyBorder="1" applyAlignment="1">
      <alignment horizontal="right" wrapText="1"/>
    </xf>
    <xf numFmtId="0" fontId="5" fillId="0" borderId="2" xfId="1" applyFont="1" applyBorder="1" applyAlignment="1">
      <alignment horizontal="left" wrapText="1" indent="2"/>
    </xf>
    <xf numFmtId="164" fontId="5" fillId="0" borderId="3" xfId="0" applyNumberFormat="1" applyFont="1" applyFill="1" applyBorder="1"/>
    <xf numFmtId="164" fontId="4" fillId="0" borderId="2" xfId="0" applyNumberFormat="1" applyFont="1" applyBorder="1"/>
    <xf numFmtId="164" fontId="5" fillId="0" borderId="0" xfId="0" applyNumberFormat="1" applyFont="1" applyFill="1"/>
    <xf numFmtId="164" fontId="4" fillId="0" borderId="0" xfId="0" applyNumberFormat="1" applyFont="1" applyFill="1"/>
    <xf numFmtId="0" fontId="25" fillId="0" borderId="0" xfId="0" applyFont="1" applyAlignment="1"/>
    <xf numFmtId="0" fontId="5" fillId="0" borderId="0" xfId="0" applyFont="1" applyAlignment="1">
      <alignment vertical="top" wrapText="1"/>
    </xf>
    <xf numFmtId="0" fontId="26" fillId="0" borderId="0" xfId="0" applyFont="1" applyAlignment="1">
      <alignment horizontal="right"/>
    </xf>
    <xf numFmtId="0" fontId="5" fillId="0" borderId="5" xfId="59" applyFont="1" applyFill="1" applyBorder="1" applyAlignment="1">
      <alignment wrapText="1"/>
    </xf>
    <xf numFmtId="0" fontId="5" fillId="0" borderId="6" xfId="59" applyFont="1" applyFill="1" applyBorder="1" applyAlignment="1">
      <alignment wrapText="1"/>
    </xf>
    <xf numFmtId="0" fontId="5" fillId="0" borderId="0" xfId="59" applyFont="1" applyFill="1"/>
    <xf numFmtId="0" fontId="4" fillId="0" borderId="0" xfId="59" applyFont="1" applyFill="1" applyBorder="1" applyAlignment="1">
      <alignment horizontal="left" wrapText="1"/>
    </xf>
    <xf numFmtId="0" fontId="5" fillId="0" borderId="0" xfId="59" applyFont="1" applyFill="1" applyBorder="1" applyAlignment="1">
      <alignment horizontal="left" wrapText="1"/>
    </xf>
    <xf numFmtId="0" fontId="4" fillId="0" borderId="0" xfId="59" applyFont="1" applyFill="1"/>
    <xf numFmtId="0" fontId="5" fillId="0" borderId="1" xfId="59" applyFont="1" applyFill="1" applyBorder="1" applyAlignment="1">
      <alignment wrapText="1"/>
    </xf>
    <xf numFmtId="164" fontId="5" fillId="0" borderId="1" xfId="59" applyNumberFormat="1" applyFont="1" applyFill="1" applyBorder="1"/>
    <xf numFmtId="164" fontId="5" fillId="0" borderId="2" xfId="59" applyNumberFormat="1" applyFont="1" applyFill="1" applyBorder="1"/>
    <xf numFmtId="0" fontId="5" fillId="0" borderId="2" xfId="59" applyFont="1" applyFill="1" applyBorder="1" applyAlignment="1">
      <alignment wrapText="1"/>
    </xf>
    <xf numFmtId="0" fontId="5" fillId="0" borderId="2" xfId="59" applyFont="1" applyFill="1" applyBorder="1" applyAlignment="1">
      <alignment horizontal="left" wrapText="1" indent="1"/>
    </xf>
    <xf numFmtId="164" fontId="5" fillId="0" borderId="2" xfId="59" applyNumberFormat="1" applyFont="1" applyFill="1" applyBorder="1" applyAlignment="1">
      <alignment horizontal="right"/>
    </xf>
    <xf numFmtId="0" fontId="4" fillId="0" borderId="2" xfId="59" applyFont="1" applyFill="1" applyBorder="1" applyAlignment="1">
      <alignment wrapText="1"/>
    </xf>
    <xf numFmtId="164" fontId="4" fillId="0" borderId="2" xfId="59" applyNumberFormat="1" applyFont="1" applyFill="1" applyBorder="1"/>
    <xf numFmtId="0" fontId="5" fillId="0" borderId="0" xfId="59" applyFont="1" applyFill="1" applyBorder="1" applyAlignment="1">
      <alignment wrapText="1"/>
    </xf>
    <xf numFmtId="0" fontId="5" fillId="0" borderId="0" xfId="59" applyFont="1" applyAlignment="1"/>
    <xf numFmtId="0" fontId="4" fillId="0" borderId="1" xfId="59" applyFont="1" applyFill="1" applyBorder="1" applyAlignment="1">
      <alignment wrapText="1"/>
    </xf>
    <xf numFmtId="164" fontId="4" fillId="0" borderId="1" xfId="59" applyNumberFormat="1" applyFont="1" applyFill="1" applyBorder="1" applyAlignment="1"/>
    <xf numFmtId="1" fontId="5" fillId="0" borderId="2" xfId="59" applyNumberFormat="1" applyFont="1" applyFill="1" applyBorder="1" applyAlignment="1">
      <alignment wrapText="1"/>
    </xf>
    <xf numFmtId="164" fontId="5" fillId="0" borderId="2" xfId="59" applyNumberFormat="1" applyFont="1" applyFill="1" applyBorder="1" applyAlignment="1"/>
    <xf numFmtId="1" fontId="5" fillId="0" borderId="2" xfId="59" applyNumberFormat="1" applyFont="1" applyFill="1" applyBorder="1" applyAlignment="1">
      <alignment horizontal="left" wrapText="1" indent="1"/>
    </xf>
    <xf numFmtId="164" fontId="5" fillId="0" borderId="2" xfId="59" applyNumberFormat="1" applyFont="1" applyFill="1" applyBorder="1" applyAlignment="1">
      <alignment wrapText="1"/>
    </xf>
    <xf numFmtId="164" fontId="4" fillId="0" borderId="2" xfId="59" applyNumberFormat="1" applyFont="1" applyFill="1" applyBorder="1" applyAlignment="1"/>
    <xf numFmtId="1" fontId="4" fillId="0" borderId="2" xfId="59" applyNumberFormat="1" applyFont="1" applyFill="1" applyBorder="1" applyAlignment="1">
      <alignment wrapText="1"/>
    </xf>
    <xf numFmtId="164" fontId="5" fillId="0" borderId="0" xfId="59" applyNumberFormat="1" applyFont="1" applyFill="1" applyAlignment="1"/>
    <xf numFmtId="0" fontId="4" fillId="0" borderId="0" xfId="3" applyFont="1" applyFill="1" applyBorder="1" applyAlignment="1">
      <alignment wrapText="1"/>
    </xf>
    <xf numFmtId="1" fontId="4" fillId="0" borderId="2" xfId="59" applyNumberFormat="1" applyFont="1" applyFill="1" applyBorder="1" applyAlignment="1">
      <alignment horizontal="center" vertical="center"/>
    </xf>
    <xf numFmtId="0" fontId="5" fillId="0" borderId="0" xfId="59" applyFont="1" applyBorder="1" applyAlignment="1"/>
    <xf numFmtId="0" fontId="5" fillId="0" borderId="9" xfId="59" applyFont="1" applyFill="1" applyBorder="1" applyAlignment="1">
      <alignment wrapText="1"/>
    </xf>
    <xf numFmtId="0" fontId="4" fillId="0" borderId="2" xfId="59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0" fontId="9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left" vertical="top" wrapText="1"/>
    </xf>
    <xf numFmtId="0" fontId="27" fillId="2" borderId="2" xfId="4" applyFont="1" applyFill="1" applyBorder="1" applyAlignment="1" applyProtection="1">
      <alignment horizontal="left" vertical="top"/>
    </xf>
    <xf numFmtId="0" fontId="9" fillId="2" borderId="2" xfId="0" applyFont="1" applyFill="1" applyBorder="1" applyAlignment="1">
      <alignment horizontal="left" vertical="center" readingOrder="1"/>
    </xf>
    <xf numFmtId="14" fontId="5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vertical="top"/>
    </xf>
    <xf numFmtId="0" fontId="29" fillId="2" borderId="2" xfId="4" applyFont="1" applyFill="1" applyBorder="1" applyAlignment="1" applyProtection="1">
      <alignment vertical="top"/>
    </xf>
    <xf numFmtId="0" fontId="0" fillId="2" borderId="0" xfId="0" applyFill="1"/>
    <xf numFmtId="0" fontId="30" fillId="0" borderId="0" xfId="0" applyFont="1" applyFill="1" applyAlignment="1">
      <alignment vertical="top" wrapText="1"/>
    </xf>
    <xf numFmtId="0" fontId="30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top" wrapText="1"/>
    </xf>
    <xf numFmtId="0" fontId="11" fillId="0" borderId="2" xfId="4" applyBorder="1" applyAlignment="1" applyProtection="1"/>
    <xf numFmtId="0" fontId="9" fillId="2" borderId="7" xfId="0" applyFont="1" applyFill="1" applyBorder="1" applyAlignment="1">
      <alignment horizontal="left" vertical="center" readingOrder="1"/>
    </xf>
    <xf numFmtId="0" fontId="9" fillId="2" borderId="8" xfId="0" applyFont="1" applyFill="1" applyBorder="1" applyAlignment="1">
      <alignment horizontal="left" vertical="center" readingOrder="1"/>
    </xf>
    <xf numFmtId="0" fontId="9" fillId="2" borderId="1" xfId="0" applyFont="1" applyFill="1" applyBorder="1" applyAlignment="1">
      <alignment horizontal="left" vertical="center" readingOrder="1"/>
    </xf>
    <xf numFmtId="164" fontId="4" fillId="0" borderId="2" xfId="59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left" wrapText="1"/>
    </xf>
  </cellXfs>
  <cellStyles count="60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Normální 6" xfId="20"/>
    <cellStyle name="Ouny?e [0]_Eeno1" xfId="21"/>
    <cellStyle name="Ouny?e_Eeno1" xfId="22"/>
    <cellStyle name="Òûñÿ÷è [0]_Ëèñò1" xfId="23"/>
    <cellStyle name="Òûñÿ÷è_Ëèñò1" xfId="24"/>
    <cellStyle name="Percent" xfId="25"/>
    <cellStyle name="S10" xfId="26"/>
    <cellStyle name="S12" xfId="27"/>
    <cellStyle name="S13" xfId="28"/>
    <cellStyle name="S14" xfId="29"/>
    <cellStyle name="S15" xfId="30"/>
    <cellStyle name="S16" xfId="31"/>
    <cellStyle name="S2" xfId="32"/>
    <cellStyle name="S3_mis_НПС(объем)" xfId="33"/>
    <cellStyle name="S4 3 2" xfId="34"/>
    <cellStyle name="S4_mis_НПС(объем)" xfId="35"/>
    <cellStyle name="S5_mis_НПС(объем)" xfId="36"/>
    <cellStyle name="S6" xfId="37"/>
    <cellStyle name="S7" xfId="38"/>
    <cellStyle name="S8_mis_НПС(объем)" xfId="39"/>
    <cellStyle name="S9_mis_НПС(объем)" xfId="40"/>
    <cellStyle name="Total" xfId="41"/>
    <cellStyle name="Гиперссылка" xfId="4" builtinId="8"/>
    <cellStyle name="Денежный 2" xfId="42"/>
    <cellStyle name="Обычный" xfId="0" builtinId="0"/>
    <cellStyle name="Обычный 10" xfId="59"/>
    <cellStyle name="Обычный 14" xfId="1"/>
    <cellStyle name="Обычный 2" xfId="2"/>
    <cellStyle name="Обычный 2 2" xfId="43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3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849/uqr53qvcmskzp95psgp1qvsd3k6vqufq.rar" TargetMode="External"/><Relationship Id="rId7" Type="http://schemas.openxmlformats.org/officeDocument/2006/relationships/hyperlink" Target="https://stat.gov.kz/ru/industries/economy/national-accounts/publications/279583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NewIndex/GetIndex/700944?keyword=" TargetMode="External"/><Relationship Id="rId6" Type="http://schemas.openxmlformats.org/officeDocument/2006/relationships/hyperlink" Target="https://stat.gov.kz/ru/industries/economy/national-accounts/publications/279614/" TargetMode="External"/><Relationship Id="rId5" Type="http://schemas.openxmlformats.org/officeDocument/2006/relationships/hyperlink" Target="https://stat.gov.kz/ru/industries/economy/national-accounts/publications/306161/" TargetMode="External"/><Relationship Id="rId4" Type="http://schemas.openxmlformats.org/officeDocument/2006/relationships/hyperlink" Target="mailto:s.keldenov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2">
      <c r="A1" s="60"/>
      <c r="B1" s="60"/>
    </row>
    <row r="2" spans="1:2">
      <c r="A2" s="61" t="s">
        <v>99</v>
      </c>
      <c r="B2" s="62">
        <v>111303</v>
      </c>
    </row>
    <row r="3" spans="1:2">
      <c r="A3" s="61" t="s">
        <v>100</v>
      </c>
      <c r="B3" s="62" t="s">
        <v>131</v>
      </c>
    </row>
    <row r="4" spans="1:2">
      <c r="A4" s="61" t="s">
        <v>101</v>
      </c>
      <c r="B4" s="63" t="s">
        <v>102</v>
      </c>
    </row>
    <row r="5" spans="1:2">
      <c r="A5" s="64" t="s">
        <v>103</v>
      </c>
      <c r="B5" s="62" t="s">
        <v>133</v>
      </c>
    </row>
    <row r="6" spans="1:2">
      <c r="A6" s="64" t="s">
        <v>104</v>
      </c>
      <c r="B6" s="62" t="s">
        <v>167</v>
      </c>
    </row>
    <row r="7" spans="1:2" ht="58.5" customHeight="1">
      <c r="A7" s="61" t="s">
        <v>105</v>
      </c>
      <c r="B7" s="65" t="s">
        <v>134</v>
      </c>
    </row>
    <row r="8" spans="1:2">
      <c r="A8" s="61" t="s">
        <v>106</v>
      </c>
      <c r="B8" s="63" t="s">
        <v>135</v>
      </c>
    </row>
    <row r="9" spans="1:2" ht="51.75" customHeight="1">
      <c r="A9" s="61" t="s">
        <v>107</v>
      </c>
      <c r="B9" s="65" t="s">
        <v>136</v>
      </c>
    </row>
    <row r="10" spans="1:2">
      <c r="A10" s="61" t="s">
        <v>108</v>
      </c>
      <c r="B10" s="65" t="s">
        <v>163</v>
      </c>
    </row>
    <row r="11" spans="1:2">
      <c r="A11" s="61" t="s">
        <v>109</v>
      </c>
      <c r="B11" s="66"/>
    </row>
    <row r="12" spans="1:2">
      <c r="A12" s="61" t="s">
        <v>110</v>
      </c>
      <c r="B12" s="67" t="s">
        <v>111</v>
      </c>
    </row>
    <row r="13" spans="1:2">
      <c r="A13" s="68" t="s">
        <v>112</v>
      </c>
      <c r="B13" s="67" t="s">
        <v>113</v>
      </c>
    </row>
    <row r="14" spans="1:2" ht="16.5" customHeight="1">
      <c r="A14" s="77" t="s">
        <v>114</v>
      </c>
      <c r="B14" s="76" t="s">
        <v>169</v>
      </c>
    </row>
    <row r="15" spans="1:2" ht="16.5" customHeight="1">
      <c r="A15" s="78"/>
      <c r="B15" s="76" t="s">
        <v>168</v>
      </c>
    </row>
    <row r="16" spans="1:2" ht="16.5" customHeight="1">
      <c r="A16" s="79"/>
      <c r="B16" s="76" t="s">
        <v>164</v>
      </c>
    </row>
    <row r="17" spans="1:2">
      <c r="A17" s="68" t="s">
        <v>115</v>
      </c>
      <c r="B17" s="67" t="s">
        <v>137</v>
      </c>
    </row>
    <row r="18" spans="1:2">
      <c r="A18" s="61" t="s">
        <v>116</v>
      </c>
      <c r="B18" s="69">
        <v>46135</v>
      </c>
    </row>
    <row r="19" spans="1:2">
      <c r="A19" s="61" t="s">
        <v>117</v>
      </c>
      <c r="B19" s="69">
        <v>46203</v>
      </c>
    </row>
    <row r="20" spans="1:2">
      <c r="A20" s="61" t="s">
        <v>118</v>
      </c>
      <c r="B20" s="63" t="s">
        <v>119</v>
      </c>
    </row>
    <row r="21" spans="1:2">
      <c r="A21" s="61" t="s">
        <v>120</v>
      </c>
      <c r="B21" s="63" t="s">
        <v>165</v>
      </c>
    </row>
    <row r="22" spans="1:2">
      <c r="A22" s="61" t="s">
        <v>121</v>
      </c>
      <c r="B22" s="70" t="s">
        <v>122</v>
      </c>
    </row>
    <row r="23" spans="1:2">
      <c r="A23" s="61" t="s">
        <v>123</v>
      </c>
      <c r="B23" s="71" t="s">
        <v>166</v>
      </c>
    </row>
    <row r="24" spans="1:2">
      <c r="A24" s="72"/>
      <c r="B24" s="72"/>
    </row>
  </sheetData>
  <mergeCells count="1">
    <mergeCell ref="A14:A16"/>
  </mergeCells>
  <hyperlinks>
    <hyperlink ref="B17" r:id="rId1"/>
    <hyperlink ref="B12" r:id="rId2"/>
    <hyperlink ref="B13" r:id="rId3"/>
    <hyperlink ref="B23" r:id="rId4" display="s.keldenov@aspire.gov.kz"/>
    <hyperlink ref="B14" r:id="rId5"/>
    <hyperlink ref="B16" r:id="rId6"/>
    <hyperlink ref="B15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23" t="s">
        <v>124</v>
      </c>
    </row>
    <row r="7" spans="2:2">
      <c r="B7" s="23" t="s">
        <v>125</v>
      </c>
    </row>
    <row r="8" spans="2:2">
      <c r="B8" s="23" t="s">
        <v>126</v>
      </c>
    </row>
    <row r="9" spans="2:2">
      <c r="B9" s="23" t="s">
        <v>127</v>
      </c>
    </row>
    <row r="10" spans="2:2">
      <c r="B10" s="23" t="s">
        <v>128</v>
      </c>
    </row>
    <row r="11" spans="2:2">
      <c r="B11" s="23"/>
    </row>
    <row r="12" spans="2:2">
      <c r="B12" s="24" t="s">
        <v>129</v>
      </c>
    </row>
    <row r="13" spans="2:2">
      <c r="B13" s="23"/>
    </row>
    <row r="14" spans="2:2">
      <c r="B14" s="23"/>
    </row>
    <row r="15" spans="2:2">
      <c r="B15" s="2"/>
    </row>
    <row r="16" spans="2:2">
      <c r="B16" s="2"/>
    </row>
    <row r="17" spans="2:2">
      <c r="B17" s="2"/>
    </row>
    <row r="18" spans="2:2">
      <c r="B18" s="25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A2" sqref="A2"/>
    </sheetView>
  </sheetViews>
  <sheetFormatPr defaultColWidth="9.140625" defaultRowHeight="12.75"/>
  <cols>
    <col min="1" max="1" width="50" style="28" customWidth="1"/>
    <col min="2" max="9" width="10.42578125" style="28" customWidth="1"/>
    <col min="10" max="16384" width="9.140625" style="28"/>
  </cols>
  <sheetData>
    <row r="1" spans="1:9">
      <c r="A1" s="51" t="s">
        <v>132</v>
      </c>
      <c r="B1" s="51"/>
      <c r="C1" s="51"/>
      <c r="D1" s="51"/>
      <c r="E1" s="26"/>
      <c r="F1" s="26"/>
      <c r="G1" s="26"/>
      <c r="H1" s="26"/>
      <c r="I1" s="27"/>
    </row>
    <row r="2" spans="1:9">
      <c r="A2" s="29"/>
      <c r="B2" s="30"/>
      <c r="C2" s="30"/>
      <c r="D2" s="30"/>
      <c r="E2" s="30"/>
      <c r="F2" s="30"/>
      <c r="G2" s="30"/>
      <c r="H2" s="30"/>
      <c r="I2" s="30"/>
    </row>
    <row r="3" spans="1:9">
      <c r="A3" s="80" t="s">
        <v>139</v>
      </c>
      <c r="B3" s="80" t="s">
        <v>140</v>
      </c>
      <c r="C3" s="80"/>
      <c r="D3" s="80"/>
      <c r="E3" s="80" t="s">
        <v>16</v>
      </c>
      <c r="F3" s="80"/>
      <c r="G3" s="80"/>
      <c r="H3" s="80"/>
      <c r="I3" s="80"/>
    </row>
    <row r="4" spans="1:9" s="31" customFormat="1">
      <c r="A4" s="80"/>
      <c r="B4" s="52">
        <v>1990</v>
      </c>
      <c r="C4" s="52">
        <v>1991</v>
      </c>
      <c r="D4" s="52">
        <v>1992</v>
      </c>
      <c r="E4" s="52">
        <v>1993</v>
      </c>
      <c r="F4" s="52">
        <v>1994</v>
      </c>
      <c r="G4" s="52">
        <v>1995</v>
      </c>
      <c r="H4" s="52">
        <v>1996</v>
      </c>
      <c r="I4" s="52">
        <v>1997</v>
      </c>
    </row>
    <row r="5" spans="1:9">
      <c r="A5" s="32" t="s">
        <v>1</v>
      </c>
      <c r="B5" s="33">
        <v>3038</v>
      </c>
      <c r="C5" s="33">
        <v>7164.8</v>
      </c>
      <c r="D5" s="33">
        <v>113682</v>
      </c>
      <c r="E5" s="33">
        <v>2273.9</v>
      </c>
      <c r="F5" s="33">
        <v>31861.8</v>
      </c>
      <c r="G5" s="33">
        <v>54664.7</v>
      </c>
      <c r="H5" s="33">
        <v>65001.1</v>
      </c>
      <c r="I5" s="33">
        <v>67868.3</v>
      </c>
    </row>
    <row r="6" spans="1:9">
      <c r="A6" s="35" t="s">
        <v>141</v>
      </c>
      <c r="B6" s="34">
        <v>1907</v>
      </c>
      <c r="C6" s="34">
        <v>3126</v>
      </c>
      <c r="D6" s="34">
        <v>40162</v>
      </c>
      <c r="E6" s="34">
        <v>881.2</v>
      </c>
      <c r="F6" s="34">
        <v>18819</v>
      </c>
      <c r="G6" s="34">
        <v>20464.400000000001</v>
      </c>
      <c r="H6" s="34">
        <v>39715.699999999997</v>
      </c>
      <c r="I6" s="34">
        <v>37874.800000000003</v>
      </c>
    </row>
    <row r="7" spans="1:9">
      <c r="A7" s="35" t="s">
        <v>2</v>
      </c>
      <c r="B7" s="34">
        <v>635</v>
      </c>
      <c r="C7" s="34">
        <v>884</v>
      </c>
      <c r="D7" s="34">
        <v>12842</v>
      </c>
      <c r="E7" s="34">
        <v>246</v>
      </c>
      <c r="F7" s="34">
        <v>3785</v>
      </c>
      <c r="G7" s="34">
        <v>8973.4</v>
      </c>
      <c r="H7" s="34">
        <v>12191.2</v>
      </c>
      <c r="I7" s="34">
        <v>14645.2</v>
      </c>
    </row>
    <row r="8" spans="1:9">
      <c r="A8" s="35" t="s">
        <v>6</v>
      </c>
      <c r="B8" s="34">
        <v>1657</v>
      </c>
      <c r="C8" s="34">
        <v>1234.5999999999999</v>
      </c>
      <c r="D8" s="34">
        <v>20175</v>
      </c>
      <c r="E8" s="34">
        <v>639.29999999999995</v>
      </c>
      <c r="F8" s="34">
        <v>10911</v>
      </c>
      <c r="G8" s="34">
        <v>23498.9</v>
      </c>
      <c r="H8" s="34">
        <v>29453.9</v>
      </c>
      <c r="I8" s="34">
        <v>40895.5</v>
      </c>
    </row>
    <row r="9" spans="1:9">
      <c r="A9" s="36" t="s">
        <v>142</v>
      </c>
      <c r="B9" s="34">
        <v>1564</v>
      </c>
      <c r="C9" s="34">
        <v>1078.5999999999999</v>
      </c>
      <c r="D9" s="34">
        <v>18591.3</v>
      </c>
      <c r="E9" s="34">
        <v>592</v>
      </c>
      <c r="F9" s="34">
        <v>9849</v>
      </c>
      <c r="G9" s="34">
        <v>20188.2</v>
      </c>
      <c r="H9" s="34">
        <v>24263.5</v>
      </c>
      <c r="I9" s="34">
        <v>35255.9</v>
      </c>
    </row>
    <row r="10" spans="1:9">
      <c r="A10" s="36" t="s">
        <v>143</v>
      </c>
      <c r="B10" s="34">
        <v>93</v>
      </c>
      <c r="C10" s="34">
        <v>156</v>
      </c>
      <c r="D10" s="34">
        <v>1583.7</v>
      </c>
      <c r="E10" s="34">
        <v>47.3</v>
      </c>
      <c r="F10" s="34">
        <v>1062</v>
      </c>
      <c r="G10" s="34">
        <v>3310.7</v>
      </c>
      <c r="H10" s="34">
        <v>5190.3999999999996</v>
      </c>
      <c r="I10" s="34">
        <v>5639.6</v>
      </c>
    </row>
    <row r="11" spans="1:9">
      <c r="A11" s="35" t="s">
        <v>144</v>
      </c>
      <c r="B11" s="34">
        <v>340</v>
      </c>
      <c r="C11" s="34">
        <v>669</v>
      </c>
      <c r="D11" s="34">
        <v>10844.4</v>
      </c>
      <c r="E11" s="34">
        <v>263.8</v>
      </c>
      <c r="F11" s="34">
        <v>2731</v>
      </c>
      <c r="G11" s="34">
        <v>7506</v>
      </c>
      <c r="H11" s="34">
        <v>12600.8</v>
      </c>
      <c r="I11" s="34">
        <v>13762.8</v>
      </c>
    </row>
    <row r="12" spans="1:9">
      <c r="A12" s="35" t="s">
        <v>145</v>
      </c>
      <c r="B12" s="34">
        <v>15</v>
      </c>
      <c r="C12" s="34">
        <v>22.2</v>
      </c>
      <c r="D12" s="34">
        <v>132.80000000000001</v>
      </c>
      <c r="E12" s="34">
        <v>3.9</v>
      </c>
      <c r="F12" s="34">
        <v>36.299999999999997</v>
      </c>
      <c r="G12" s="34">
        <v>114</v>
      </c>
      <c r="H12" s="34">
        <v>102.4</v>
      </c>
      <c r="I12" s="34">
        <v>149.80000000000001</v>
      </c>
    </row>
    <row r="13" spans="1:9" ht="25.5">
      <c r="A13" s="35" t="s">
        <v>146</v>
      </c>
      <c r="B13" s="34">
        <v>30</v>
      </c>
      <c r="C13" s="34">
        <v>37</v>
      </c>
      <c r="D13" s="34">
        <v>368.2</v>
      </c>
      <c r="E13" s="34">
        <v>17.899999999999999</v>
      </c>
      <c r="F13" s="34">
        <v>322.10000000000002</v>
      </c>
      <c r="G13" s="34">
        <v>1253.0999999999999</v>
      </c>
      <c r="H13" s="34">
        <v>1156.4000000000001</v>
      </c>
      <c r="I13" s="34">
        <v>1276.4000000000001</v>
      </c>
    </row>
    <row r="14" spans="1:9">
      <c r="A14" s="35" t="s">
        <v>147</v>
      </c>
      <c r="B14" s="34">
        <v>491.3</v>
      </c>
      <c r="C14" s="34">
        <v>638.5</v>
      </c>
      <c r="D14" s="34">
        <v>4985.1000000000004</v>
      </c>
      <c r="E14" s="34">
        <v>75</v>
      </c>
      <c r="F14" s="34">
        <v>1914.4</v>
      </c>
      <c r="G14" s="34">
        <v>4315.1000000000004</v>
      </c>
      <c r="H14" s="34">
        <v>9249.2000000000007</v>
      </c>
      <c r="I14" s="34">
        <v>10791.2</v>
      </c>
    </row>
    <row r="15" spans="1:9">
      <c r="A15" s="35" t="s">
        <v>148</v>
      </c>
      <c r="B15" s="34">
        <v>279</v>
      </c>
      <c r="C15" s="34">
        <v>1096.0999999999999</v>
      </c>
      <c r="D15" s="34">
        <v>9102.7999999999993</v>
      </c>
      <c r="E15" s="34">
        <v>425.7</v>
      </c>
      <c r="F15" s="34">
        <v>6975.6</v>
      </c>
      <c r="G15" s="34">
        <v>12069</v>
      </c>
      <c r="H15" s="34">
        <v>26715</v>
      </c>
      <c r="I15" s="34">
        <v>28114.7</v>
      </c>
    </row>
    <row r="16" spans="1:9">
      <c r="A16" s="35" t="s">
        <v>149</v>
      </c>
      <c r="B16" s="37">
        <v>58</v>
      </c>
      <c r="C16" s="37">
        <v>48.5</v>
      </c>
      <c r="D16" s="37">
        <v>854.6</v>
      </c>
      <c r="E16" s="37">
        <v>10</v>
      </c>
      <c r="F16" s="37">
        <v>205.8</v>
      </c>
      <c r="G16" s="37">
        <v>415</v>
      </c>
      <c r="H16" s="37">
        <v>373.2</v>
      </c>
      <c r="I16" s="37">
        <v>1291.0999999999999</v>
      </c>
    </row>
    <row r="17" spans="1:9" ht="25.5">
      <c r="A17" s="35" t="s">
        <v>150</v>
      </c>
      <c r="B17" s="34">
        <v>130.30000000000001</v>
      </c>
      <c r="C17" s="34">
        <v>401.2</v>
      </c>
      <c r="D17" s="34">
        <v>3507.3</v>
      </c>
      <c r="E17" s="34">
        <v>144.19999999999999</v>
      </c>
      <c r="F17" s="34">
        <v>1512</v>
      </c>
      <c r="G17" s="34">
        <v>2279.4</v>
      </c>
      <c r="H17" s="34">
        <v>3966.1</v>
      </c>
      <c r="I17" s="34">
        <v>3704.7</v>
      </c>
    </row>
    <row r="18" spans="1:9">
      <c r="A18" s="35" t="s">
        <v>10</v>
      </c>
      <c r="B18" s="34">
        <v>240</v>
      </c>
      <c r="C18" s="34">
        <v>430</v>
      </c>
      <c r="D18" s="34">
        <v>3343</v>
      </c>
      <c r="E18" s="34">
        <v>87.8</v>
      </c>
      <c r="F18" s="34">
        <v>1117</v>
      </c>
      <c r="G18" s="34">
        <v>2491.3000000000002</v>
      </c>
      <c r="H18" s="34">
        <v>3345.7</v>
      </c>
      <c r="I18" s="34">
        <v>3723.4</v>
      </c>
    </row>
    <row r="19" spans="1:9">
      <c r="A19" s="35" t="s">
        <v>151</v>
      </c>
      <c r="B19" s="34">
        <v>60</v>
      </c>
      <c r="C19" s="34">
        <v>61</v>
      </c>
      <c r="D19" s="34">
        <v>329.8</v>
      </c>
      <c r="E19" s="34">
        <v>11.9</v>
      </c>
      <c r="F19" s="34">
        <v>205.8</v>
      </c>
      <c r="G19" s="34">
        <v>419.3</v>
      </c>
      <c r="H19" s="34">
        <v>859.5</v>
      </c>
      <c r="I19" s="34">
        <v>985.3</v>
      </c>
    </row>
    <row r="20" spans="1:9">
      <c r="A20" s="35" t="s">
        <v>152</v>
      </c>
      <c r="B20" s="34">
        <v>135</v>
      </c>
      <c r="C20" s="34">
        <v>95</v>
      </c>
      <c r="D20" s="34">
        <v>1492.8</v>
      </c>
      <c r="E20" s="34">
        <v>35.200000000000003</v>
      </c>
      <c r="F20" s="34">
        <v>217.5</v>
      </c>
      <c r="G20" s="34">
        <v>535.4</v>
      </c>
      <c r="H20" s="34">
        <v>913.1</v>
      </c>
      <c r="I20" s="34">
        <v>1107</v>
      </c>
    </row>
    <row r="21" spans="1:9">
      <c r="A21" s="35" t="s">
        <v>153</v>
      </c>
      <c r="B21" s="34">
        <v>23.8</v>
      </c>
      <c r="C21" s="34">
        <v>30</v>
      </c>
      <c r="D21" s="34">
        <v>784.4</v>
      </c>
      <c r="E21" s="34">
        <v>5</v>
      </c>
      <c r="F21" s="34">
        <v>175</v>
      </c>
      <c r="G21" s="34">
        <v>716</v>
      </c>
      <c r="H21" s="34">
        <v>1240.8</v>
      </c>
      <c r="I21" s="34">
        <v>1861.7</v>
      </c>
    </row>
    <row r="22" spans="1:9">
      <c r="A22" s="35" t="s">
        <v>9</v>
      </c>
      <c r="B22" s="34">
        <v>32.799999999999997</v>
      </c>
      <c r="C22" s="34">
        <v>149.1</v>
      </c>
      <c r="D22" s="34">
        <v>2875.9</v>
      </c>
      <c r="E22" s="34">
        <v>110.8</v>
      </c>
      <c r="F22" s="34">
        <v>2108.9</v>
      </c>
      <c r="G22" s="34">
        <v>4664.6000000000004</v>
      </c>
      <c r="H22" s="34">
        <v>6286.9</v>
      </c>
      <c r="I22" s="34">
        <v>7711.4</v>
      </c>
    </row>
    <row r="23" spans="1:9">
      <c r="A23" s="35" t="s">
        <v>154</v>
      </c>
      <c r="B23" s="34">
        <v>21.6</v>
      </c>
      <c r="C23" s="34">
        <v>20.6</v>
      </c>
      <c r="D23" s="34">
        <v>188.4</v>
      </c>
      <c r="E23" s="34">
        <v>43.7</v>
      </c>
      <c r="F23" s="34">
        <v>96.1</v>
      </c>
      <c r="G23" s="34">
        <v>92.2</v>
      </c>
      <c r="H23" s="34">
        <v>114.8</v>
      </c>
      <c r="I23" s="34">
        <v>121.6</v>
      </c>
    </row>
    <row r="24" spans="1:9">
      <c r="A24" s="35" t="s">
        <v>155</v>
      </c>
      <c r="B24" s="34">
        <v>15.6</v>
      </c>
      <c r="C24" s="34">
        <v>16.8</v>
      </c>
      <c r="D24" s="34">
        <v>1230.5</v>
      </c>
      <c r="E24" s="34">
        <v>19.600000000000001</v>
      </c>
      <c r="F24" s="34">
        <v>1317.2</v>
      </c>
      <c r="G24" s="34">
        <v>9949</v>
      </c>
      <c r="H24" s="34">
        <v>14754</v>
      </c>
      <c r="I24" s="34">
        <v>18071.7</v>
      </c>
    </row>
    <row r="25" spans="1:9">
      <c r="A25" s="38" t="s">
        <v>29</v>
      </c>
      <c r="B25" s="39">
        <v>9109.4</v>
      </c>
      <c r="C25" s="39">
        <v>16124.4</v>
      </c>
      <c r="D25" s="39">
        <v>226901</v>
      </c>
      <c r="E25" s="39">
        <v>5294.9</v>
      </c>
      <c r="F25" s="39">
        <v>84311.5</v>
      </c>
      <c r="G25" s="39">
        <v>154420.79999999999</v>
      </c>
      <c r="H25" s="39">
        <v>228039.8</v>
      </c>
      <c r="I25" s="39">
        <v>253956.6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20.5703125" defaultRowHeight="12.75"/>
  <cols>
    <col min="1" max="1" width="46.7109375" style="28" customWidth="1"/>
    <col min="2" max="7" width="11" style="28" customWidth="1"/>
    <col min="8" max="8" width="10.140625" style="28" bestFit="1" customWidth="1"/>
    <col min="9" max="13" width="11.85546875" style="28" bestFit="1" customWidth="1"/>
    <col min="14" max="14" width="10" style="28" customWidth="1"/>
    <col min="15" max="15" width="12" style="28" customWidth="1"/>
    <col min="16" max="16" width="10" style="28" customWidth="1"/>
    <col min="17" max="17" width="11.140625" style="28" customWidth="1"/>
    <col min="18" max="18" width="11.42578125" style="28" customWidth="1"/>
    <col min="19" max="19" width="13.28515625" style="28" customWidth="1"/>
    <col min="20" max="16384" width="20.5703125" style="28"/>
  </cols>
  <sheetData>
    <row r="1" spans="1:13">
      <c r="A1" s="51" t="s">
        <v>132</v>
      </c>
      <c r="B1" s="51"/>
      <c r="C1" s="51"/>
      <c r="D1" s="51"/>
      <c r="E1" s="40"/>
      <c r="F1" s="40"/>
      <c r="G1" s="40"/>
      <c r="H1" s="40"/>
      <c r="I1" s="40"/>
      <c r="J1" s="40"/>
      <c r="K1" s="40"/>
      <c r="L1" s="41"/>
    </row>
    <row r="2" spans="1:13">
      <c r="B2" s="40"/>
      <c r="C2" s="40"/>
      <c r="D2" s="40"/>
      <c r="E2" s="40"/>
      <c r="F2" s="40"/>
      <c r="G2" s="40"/>
      <c r="H2" s="40"/>
      <c r="I2" s="40"/>
      <c r="J2" s="40"/>
      <c r="K2" s="40"/>
      <c r="L2" s="53"/>
      <c r="M2" s="54" t="s">
        <v>16</v>
      </c>
    </row>
    <row r="3" spans="1:13" s="31" customFormat="1">
      <c r="A3" s="55" t="s">
        <v>15</v>
      </c>
      <c r="B3" s="55">
        <v>1998</v>
      </c>
      <c r="C3" s="55">
        <v>1999</v>
      </c>
      <c r="D3" s="55">
        <v>2000</v>
      </c>
      <c r="E3" s="55">
        <v>2001</v>
      </c>
      <c r="F3" s="55">
        <v>2002</v>
      </c>
      <c r="G3" s="55">
        <v>2003</v>
      </c>
      <c r="H3" s="55">
        <v>2004</v>
      </c>
      <c r="I3" s="55">
        <v>2005</v>
      </c>
      <c r="J3" s="55">
        <v>2006</v>
      </c>
      <c r="K3" s="55">
        <v>2007</v>
      </c>
      <c r="L3" s="55">
        <v>2008</v>
      </c>
      <c r="M3" s="55">
        <v>2009</v>
      </c>
    </row>
    <row r="4" spans="1:13">
      <c r="A4" s="42" t="s">
        <v>0</v>
      </c>
      <c r="B4" s="43">
        <v>119178.3</v>
      </c>
      <c r="C4" s="43">
        <v>151949.9</v>
      </c>
      <c r="D4" s="43">
        <v>233970.5</v>
      </c>
      <c r="E4" s="43">
        <v>270581.59999999998</v>
      </c>
      <c r="F4" s="43">
        <v>342809.7</v>
      </c>
      <c r="G4" s="43">
        <v>401242.9</v>
      </c>
      <c r="H4" s="43">
        <v>486322.3</v>
      </c>
      <c r="I4" s="43">
        <v>592145.80000000005</v>
      </c>
      <c r="J4" s="43">
        <v>814161.5</v>
      </c>
      <c r="K4" s="43">
        <v>1026027.3</v>
      </c>
      <c r="L4" s="43">
        <v>1236834.6000000001</v>
      </c>
      <c r="M4" s="43">
        <v>1389943</v>
      </c>
    </row>
    <row r="5" spans="1:13" ht="25.5">
      <c r="A5" s="44" t="s">
        <v>156</v>
      </c>
      <c r="B5" s="45">
        <v>21304.9</v>
      </c>
      <c r="C5" s="45">
        <v>27850.2</v>
      </c>
      <c r="D5" s="45">
        <v>32758.3</v>
      </c>
      <c r="E5" s="45">
        <v>34500.199999999997</v>
      </c>
      <c r="F5" s="45">
        <v>37267.300000000003</v>
      </c>
      <c r="G5" s="45">
        <v>36828.400000000001</v>
      </c>
      <c r="H5" s="45">
        <v>53441.1</v>
      </c>
      <c r="I5" s="45">
        <v>60544.800000000003</v>
      </c>
      <c r="J5" s="45">
        <v>68051.8</v>
      </c>
      <c r="K5" s="45">
        <v>95411.3</v>
      </c>
      <c r="L5" s="45">
        <v>85918.3</v>
      </c>
      <c r="M5" s="45">
        <v>87902.399999999994</v>
      </c>
    </row>
    <row r="6" spans="1:13">
      <c r="A6" s="46" t="s">
        <v>157</v>
      </c>
      <c r="B6" s="47">
        <v>20955.099999999999</v>
      </c>
      <c r="C6" s="47">
        <v>27557.1</v>
      </c>
      <c r="D6" s="45">
        <v>32487.9</v>
      </c>
      <c r="E6" s="45">
        <v>34119.599999999999</v>
      </c>
      <c r="F6" s="45">
        <v>36872</v>
      </c>
      <c r="G6" s="45">
        <v>36528.400000000001</v>
      </c>
      <c r="H6" s="45">
        <v>53045.5</v>
      </c>
      <c r="I6" s="45">
        <v>60077.3</v>
      </c>
      <c r="J6" s="45">
        <v>67429.899999999994</v>
      </c>
      <c r="K6" s="45">
        <v>94582.1</v>
      </c>
      <c r="L6" s="45">
        <v>85055.6</v>
      </c>
      <c r="M6" s="45">
        <v>87065</v>
      </c>
    </row>
    <row r="7" spans="1:13">
      <c r="A7" s="46" t="s">
        <v>158</v>
      </c>
      <c r="B7" s="47">
        <v>349.8</v>
      </c>
      <c r="C7" s="47">
        <v>293.10000000000002</v>
      </c>
      <c r="D7" s="45">
        <v>270.39999999999998</v>
      </c>
      <c r="E7" s="45">
        <v>380.6</v>
      </c>
      <c r="F7" s="45">
        <v>395.3</v>
      </c>
      <c r="G7" s="45">
        <v>300</v>
      </c>
      <c r="H7" s="45">
        <v>395.6</v>
      </c>
      <c r="I7" s="45">
        <v>467.5</v>
      </c>
      <c r="J7" s="45">
        <v>621.9</v>
      </c>
      <c r="K7" s="45">
        <v>829.2</v>
      </c>
      <c r="L7" s="45">
        <v>862.7</v>
      </c>
      <c r="M7" s="45">
        <v>837.4</v>
      </c>
    </row>
    <row r="8" spans="1:13">
      <c r="A8" s="35" t="s">
        <v>1</v>
      </c>
      <c r="B8" s="45">
        <v>91451.8</v>
      </c>
      <c r="C8" s="45">
        <v>114858.2</v>
      </c>
      <c r="D8" s="45">
        <v>187228</v>
      </c>
      <c r="E8" s="45">
        <v>218216.7</v>
      </c>
      <c r="F8" s="45">
        <v>287383.59999999998</v>
      </c>
      <c r="G8" s="45">
        <v>343858.7</v>
      </c>
      <c r="H8" s="45">
        <v>407656.8</v>
      </c>
      <c r="I8" s="45">
        <v>493750.6</v>
      </c>
      <c r="J8" s="45">
        <v>686628</v>
      </c>
      <c r="K8" s="45">
        <v>850202.1</v>
      </c>
      <c r="L8" s="45">
        <v>1012050.5</v>
      </c>
      <c r="M8" s="45">
        <v>1162607.6000000001</v>
      </c>
    </row>
    <row r="9" spans="1:13">
      <c r="A9" s="36" t="s">
        <v>159</v>
      </c>
      <c r="B9" s="47">
        <v>35913.800000000003</v>
      </c>
      <c r="C9" s="47">
        <v>46559.8</v>
      </c>
      <c r="D9" s="45">
        <v>83906.7</v>
      </c>
      <c r="E9" s="45">
        <v>102016.1</v>
      </c>
      <c r="F9" s="45">
        <v>170379.1</v>
      </c>
      <c r="G9" s="45">
        <v>220839.4</v>
      </c>
      <c r="H9" s="45">
        <v>269170.3</v>
      </c>
      <c r="I9" s="45">
        <v>336911.6</v>
      </c>
      <c r="J9" s="45">
        <v>469488.3</v>
      </c>
      <c r="K9" s="45">
        <v>572782.19999999995</v>
      </c>
      <c r="L9" s="45">
        <v>709286.40000000002</v>
      </c>
      <c r="M9" s="45">
        <v>827545.8</v>
      </c>
    </row>
    <row r="10" spans="1:13">
      <c r="A10" s="36" t="s">
        <v>19</v>
      </c>
      <c r="B10" s="47">
        <v>30539.5</v>
      </c>
      <c r="C10" s="47">
        <v>42601</v>
      </c>
      <c r="D10" s="45">
        <v>69635.3</v>
      </c>
      <c r="E10" s="45">
        <v>73702.8</v>
      </c>
      <c r="F10" s="45">
        <v>74437</v>
      </c>
      <c r="G10" s="45">
        <v>80983.600000000006</v>
      </c>
      <c r="H10" s="45">
        <v>86051.5</v>
      </c>
      <c r="I10" s="45">
        <v>105305</v>
      </c>
      <c r="J10" s="45">
        <v>154116.20000000001</v>
      </c>
      <c r="K10" s="45">
        <v>192810.9</v>
      </c>
      <c r="L10" s="45">
        <v>207862.9</v>
      </c>
      <c r="M10" s="45">
        <v>238847.3</v>
      </c>
    </row>
    <row r="11" spans="1:13" ht="25.5">
      <c r="A11" s="36" t="s">
        <v>160</v>
      </c>
      <c r="B11" s="47">
        <v>24998.5</v>
      </c>
      <c r="C11" s="47">
        <v>25697.4</v>
      </c>
      <c r="D11" s="45">
        <v>33686</v>
      </c>
      <c r="E11" s="45">
        <v>42497.8</v>
      </c>
      <c r="F11" s="45">
        <v>42567.5</v>
      </c>
      <c r="G11" s="45">
        <v>42035.7</v>
      </c>
      <c r="H11" s="45">
        <v>52435</v>
      </c>
      <c r="I11" s="45">
        <v>51534</v>
      </c>
      <c r="J11" s="45">
        <v>63023.5</v>
      </c>
      <c r="K11" s="45">
        <v>84609</v>
      </c>
      <c r="L11" s="45">
        <v>94901.2</v>
      </c>
      <c r="M11" s="45">
        <v>96214.5</v>
      </c>
    </row>
    <row r="12" spans="1:13">
      <c r="A12" s="35" t="s">
        <v>2</v>
      </c>
      <c r="B12" s="45">
        <v>6421.6</v>
      </c>
      <c r="C12" s="45">
        <v>9241.5</v>
      </c>
      <c r="D12" s="45">
        <v>13984.2</v>
      </c>
      <c r="E12" s="45">
        <v>17864.7</v>
      </c>
      <c r="F12" s="45">
        <v>18158.8</v>
      </c>
      <c r="G12" s="45">
        <v>20555.8</v>
      </c>
      <c r="H12" s="45">
        <v>25224.400000000001</v>
      </c>
      <c r="I12" s="45">
        <v>37850.400000000001</v>
      </c>
      <c r="J12" s="45">
        <v>59481.7</v>
      </c>
      <c r="K12" s="45">
        <v>80413.899999999994</v>
      </c>
      <c r="L12" s="45">
        <v>138865.79999999999</v>
      </c>
      <c r="M12" s="45">
        <v>139433</v>
      </c>
    </row>
    <row r="13" spans="1:13">
      <c r="A13" s="38" t="s">
        <v>3</v>
      </c>
      <c r="B13" s="48">
        <v>119582</v>
      </c>
      <c r="C13" s="48">
        <v>134999.5</v>
      </c>
      <c r="D13" s="48">
        <v>186549.7</v>
      </c>
      <c r="E13" s="48">
        <v>227577.5</v>
      </c>
      <c r="F13" s="48">
        <v>234066.9</v>
      </c>
      <c r="G13" s="48">
        <v>264772.3</v>
      </c>
      <c r="H13" s="48">
        <v>336190.9</v>
      </c>
      <c r="I13" s="48">
        <v>457000.5</v>
      </c>
      <c r="J13" s="48">
        <v>607889.1</v>
      </c>
      <c r="K13" s="48">
        <v>718026.8</v>
      </c>
      <c r="L13" s="48">
        <v>888139.7</v>
      </c>
      <c r="M13" s="48">
        <v>992607.8</v>
      </c>
    </row>
    <row r="14" spans="1:13" ht="25.5">
      <c r="A14" s="44" t="s">
        <v>4</v>
      </c>
      <c r="B14" s="47">
        <v>23710.3</v>
      </c>
      <c r="C14" s="47">
        <v>29480.1</v>
      </c>
      <c r="D14" s="45">
        <v>32346.7</v>
      </c>
      <c r="E14" s="45">
        <v>39424.5</v>
      </c>
      <c r="F14" s="45">
        <v>40015.800000000003</v>
      </c>
      <c r="G14" s="45">
        <v>41415.599999999999</v>
      </c>
      <c r="H14" s="45">
        <v>49930.7</v>
      </c>
      <c r="I14" s="45">
        <v>69657.3</v>
      </c>
      <c r="J14" s="45">
        <v>83030.8</v>
      </c>
      <c r="K14" s="45">
        <v>122009.60000000001</v>
      </c>
      <c r="L14" s="45">
        <v>144423.20000000001</v>
      </c>
      <c r="M14" s="45">
        <v>146623.6</v>
      </c>
    </row>
    <row r="15" spans="1:13">
      <c r="A15" s="44" t="s">
        <v>5</v>
      </c>
      <c r="B15" s="47">
        <v>1527.3</v>
      </c>
      <c r="C15" s="47">
        <v>1901.8</v>
      </c>
      <c r="D15" s="45">
        <v>2300.1999999999998</v>
      </c>
      <c r="E15" s="45">
        <v>2600.6</v>
      </c>
      <c r="F15" s="45">
        <v>2657.2</v>
      </c>
      <c r="G15" s="45">
        <v>3743.1</v>
      </c>
      <c r="H15" s="45">
        <v>2573.6999999999998</v>
      </c>
      <c r="I15" s="45">
        <v>3085</v>
      </c>
      <c r="J15" s="45">
        <v>5877.4</v>
      </c>
      <c r="K15" s="45">
        <v>7341.2</v>
      </c>
      <c r="L15" s="45">
        <v>9175.7999999999993</v>
      </c>
      <c r="M15" s="45">
        <v>10300.299999999999</v>
      </c>
    </row>
    <row r="16" spans="1:13">
      <c r="A16" s="44" t="s">
        <v>6</v>
      </c>
      <c r="B16" s="45">
        <v>42707.199999999997</v>
      </c>
      <c r="C16" s="45">
        <v>49702.7</v>
      </c>
      <c r="D16" s="45">
        <v>68881.7</v>
      </c>
      <c r="E16" s="45">
        <v>78864.7</v>
      </c>
      <c r="F16" s="45">
        <v>81941</v>
      </c>
      <c r="G16" s="45">
        <v>94650.7</v>
      </c>
      <c r="H16" s="45">
        <v>128562.5</v>
      </c>
      <c r="I16" s="45">
        <v>173642.8</v>
      </c>
      <c r="J16" s="45">
        <v>237551.9</v>
      </c>
      <c r="K16" s="45">
        <v>258573.5</v>
      </c>
      <c r="L16" s="45">
        <v>332502.59999999998</v>
      </c>
      <c r="M16" s="45">
        <v>392412.6</v>
      </c>
    </row>
    <row r="17" spans="1:13">
      <c r="A17" s="46" t="s">
        <v>161</v>
      </c>
      <c r="B17" s="45">
        <v>41495</v>
      </c>
      <c r="C17" s="45">
        <v>41951.8</v>
      </c>
      <c r="D17" s="45">
        <v>58118.3</v>
      </c>
      <c r="E17" s="45">
        <v>66900</v>
      </c>
      <c r="F17" s="45">
        <v>69417.600000000006</v>
      </c>
      <c r="G17" s="45">
        <v>80436.2</v>
      </c>
      <c r="H17" s="45">
        <v>109117.1</v>
      </c>
      <c r="I17" s="45">
        <v>139346</v>
      </c>
      <c r="J17" s="45">
        <v>182770.1</v>
      </c>
      <c r="K17" s="45">
        <v>187537.7</v>
      </c>
      <c r="L17" s="45">
        <v>244726.39999999999</v>
      </c>
      <c r="M17" s="45">
        <v>264500</v>
      </c>
    </row>
    <row r="18" spans="1:13">
      <c r="A18" s="46" t="s">
        <v>143</v>
      </c>
      <c r="B18" s="45">
        <v>6612</v>
      </c>
      <c r="C18" s="45">
        <v>7750.9</v>
      </c>
      <c r="D18" s="45">
        <v>10763.4</v>
      </c>
      <c r="E18" s="45">
        <v>11964.7</v>
      </c>
      <c r="F18" s="45">
        <v>12523.4</v>
      </c>
      <c r="G18" s="45">
        <v>14214.5</v>
      </c>
      <c r="H18" s="45">
        <v>19445.400000000001</v>
      </c>
      <c r="I18" s="45">
        <v>34296.800000000003</v>
      </c>
      <c r="J18" s="45">
        <v>54781.8</v>
      </c>
      <c r="K18" s="45">
        <v>71035.8</v>
      </c>
      <c r="L18" s="45">
        <v>87776.2</v>
      </c>
      <c r="M18" s="45">
        <v>127912.6</v>
      </c>
    </row>
    <row r="19" spans="1:13">
      <c r="A19" s="44" t="s">
        <v>7</v>
      </c>
      <c r="B19" s="47">
        <v>7449.1</v>
      </c>
      <c r="C19" s="47">
        <v>2207.3000000000002</v>
      </c>
      <c r="D19" s="45">
        <v>7972.5</v>
      </c>
      <c r="E19" s="45">
        <v>4609.1000000000004</v>
      </c>
      <c r="F19" s="45">
        <v>5294.4</v>
      </c>
      <c r="G19" s="45">
        <v>6507</v>
      </c>
      <c r="H19" s="45">
        <v>7652.9</v>
      </c>
      <c r="I19" s="45">
        <v>10584</v>
      </c>
      <c r="J19" s="45">
        <v>13915.3</v>
      </c>
      <c r="K19" s="45">
        <v>16657.7</v>
      </c>
      <c r="L19" s="45">
        <v>24889.9</v>
      </c>
      <c r="M19" s="45">
        <v>28621.599999999999</v>
      </c>
    </row>
    <row r="20" spans="1:13" ht="25.5">
      <c r="A20" s="44" t="s">
        <v>8</v>
      </c>
      <c r="B20" s="47">
        <v>17052.900000000001</v>
      </c>
      <c r="C20" s="47">
        <v>24169.9</v>
      </c>
      <c r="D20" s="45">
        <v>41824.199999999997</v>
      </c>
      <c r="E20" s="45">
        <v>54226.9</v>
      </c>
      <c r="F20" s="45">
        <v>55984.6</v>
      </c>
      <c r="G20" s="45">
        <v>60741.599999999999</v>
      </c>
      <c r="H20" s="45">
        <v>71503</v>
      </c>
      <c r="I20" s="45">
        <v>113560.8</v>
      </c>
      <c r="J20" s="45">
        <v>143199.4</v>
      </c>
      <c r="K20" s="45">
        <v>181242.4</v>
      </c>
      <c r="L20" s="45">
        <v>214326.5</v>
      </c>
      <c r="M20" s="45">
        <v>217973.7</v>
      </c>
    </row>
    <row r="21" spans="1:13">
      <c r="A21" s="44" t="s">
        <v>9</v>
      </c>
      <c r="B21" s="47">
        <v>12182</v>
      </c>
      <c r="C21" s="47">
        <v>6943.2</v>
      </c>
      <c r="D21" s="45">
        <v>9110.9</v>
      </c>
      <c r="E21" s="45">
        <v>12823.6</v>
      </c>
      <c r="F21" s="45">
        <v>13430.9</v>
      </c>
      <c r="G21" s="45">
        <v>21800.2</v>
      </c>
      <c r="H21" s="45">
        <v>32229</v>
      </c>
      <c r="I21" s="45">
        <v>38585.300000000003</v>
      </c>
      <c r="J21" s="45">
        <v>50274.400000000001</v>
      </c>
      <c r="K21" s="45">
        <v>54241.4</v>
      </c>
      <c r="L21" s="45">
        <v>64260.6</v>
      </c>
      <c r="M21" s="45">
        <v>83173.2</v>
      </c>
    </row>
    <row r="22" spans="1:13">
      <c r="A22" s="44" t="s">
        <v>10</v>
      </c>
      <c r="B22" s="47">
        <v>4620.3</v>
      </c>
      <c r="C22" s="47">
        <v>7666.9</v>
      </c>
      <c r="D22" s="45">
        <v>8718.6</v>
      </c>
      <c r="E22" s="45">
        <v>9657.7999999999993</v>
      </c>
      <c r="F22" s="45">
        <v>10343.200000000001</v>
      </c>
      <c r="G22" s="45">
        <v>11636.1</v>
      </c>
      <c r="H22" s="45">
        <v>13687.9</v>
      </c>
      <c r="I22" s="45">
        <v>15881.4</v>
      </c>
      <c r="J22" s="45">
        <v>34938.699999999997</v>
      </c>
      <c r="K22" s="45">
        <v>26133.9</v>
      </c>
      <c r="L22" s="45">
        <v>30137.5</v>
      </c>
      <c r="M22" s="45">
        <v>30841.3</v>
      </c>
    </row>
    <row r="23" spans="1:13">
      <c r="A23" s="44" t="s">
        <v>11</v>
      </c>
      <c r="B23" s="47">
        <v>5075.5</v>
      </c>
      <c r="C23" s="47">
        <v>7464.4</v>
      </c>
      <c r="D23" s="45">
        <v>9178.7000000000007</v>
      </c>
      <c r="E23" s="45">
        <v>12120.1</v>
      </c>
      <c r="F23" s="45">
        <v>12145.7</v>
      </c>
      <c r="G23" s="45">
        <v>12045.3</v>
      </c>
      <c r="H23" s="45">
        <v>15038.3</v>
      </c>
      <c r="I23" s="45">
        <v>19385.900000000001</v>
      </c>
      <c r="J23" s="45">
        <v>23039.5</v>
      </c>
      <c r="K23" s="45">
        <v>29396.7</v>
      </c>
      <c r="L23" s="45">
        <v>41392.1</v>
      </c>
      <c r="M23" s="45">
        <v>52747.5</v>
      </c>
    </row>
    <row r="24" spans="1:13" ht="25.5">
      <c r="A24" s="35" t="s">
        <v>12</v>
      </c>
      <c r="B24" s="47">
        <v>5257.4</v>
      </c>
      <c r="C24" s="47">
        <v>5463.2</v>
      </c>
      <c r="D24" s="45">
        <v>6216.2</v>
      </c>
      <c r="E24" s="45">
        <v>13250.2</v>
      </c>
      <c r="F24" s="45">
        <v>12254.1</v>
      </c>
      <c r="G24" s="45">
        <v>12232.7</v>
      </c>
      <c r="H24" s="45">
        <v>15012.9</v>
      </c>
      <c r="I24" s="45">
        <v>12618</v>
      </c>
      <c r="J24" s="45">
        <v>16061.7</v>
      </c>
      <c r="K24" s="45">
        <v>22430.400000000001</v>
      </c>
      <c r="L24" s="45">
        <v>27031.5</v>
      </c>
      <c r="M24" s="45">
        <v>29914</v>
      </c>
    </row>
    <row r="25" spans="1:13">
      <c r="A25" s="44" t="s">
        <v>13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</row>
    <row r="26" spans="1:13">
      <c r="A26" s="49" t="s">
        <v>14</v>
      </c>
      <c r="B26" s="48">
        <v>238760.3</v>
      </c>
      <c r="C26" s="48">
        <v>286949.40000000002</v>
      </c>
      <c r="D26" s="48">
        <v>420520.2</v>
      </c>
      <c r="E26" s="48">
        <v>498159.1</v>
      </c>
      <c r="F26" s="48">
        <v>576876.6</v>
      </c>
      <c r="G26" s="48">
        <v>666015.19999999995</v>
      </c>
      <c r="H26" s="48">
        <v>822513.2</v>
      </c>
      <c r="I26" s="48">
        <v>1049146.3</v>
      </c>
      <c r="J26" s="48">
        <v>1422050.6</v>
      </c>
      <c r="K26" s="48">
        <v>1744054.1</v>
      </c>
      <c r="L26" s="48">
        <v>2124974.2999999998</v>
      </c>
      <c r="M26" s="48">
        <v>2382550.7999999998</v>
      </c>
    </row>
    <row r="27" spans="1:13">
      <c r="M27" s="50"/>
    </row>
    <row r="28" spans="1:13">
      <c r="M28" s="50"/>
    </row>
    <row r="29" spans="1:13">
      <c r="M29" s="50"/>
    </row>
    <row r="30" spans="1:13">
      <c r="M30" s="50"/>
    </row>
    <row r="31" spans="1:13">
      <c r="M31" s="50"/>
    </row>
    <row r="32" spans="1:13">
      <c r="M32" s="50"/>
    </row>
    <row r="33" spans="13:13">
      <c r="M33" s="50"/>
    </row>
    <row r="34" spans="13:13">
      <c r="M34" s="50"/>
    </row>
    <row r="35" spans="13:13">
      <c r="M35" s="50"/>
    </row>
    <row r="36" spans="13:13">
      <c r="M36" s="50"/>
    </row>
    <row r="37" spans="13:13">
      <c r="M37" s="50"/>
    </row>
    <row r="38" spans="13:13">
      <c r="M38" s="50"/>
    </row>
    <row r="39" spans="13:13">
      <c r="M39" s="50"/>
    </row>
    <row r="40" spans="13:13">
      <c r="M40" s="50"/>
    </row>
    <row r="41" spans="13:13">
      <c r="M41" s="50"/>
    </row>
    <row r="42" spans="13:13">
      <c r="M42" s="50"/>
    </row>
    <row r="43" spans="13:13">
      <c r="M43" s="50"/>
    </row>
    <row r="44" spans="13:13">
      <c r="M44" s="50"/>
    </row>
    <row r="45" spans="13:13">
      <c r="M45" s="50"/>
    </row>
    <row r="46" spans="13:13">
      <c r="M46" s="50"/>
    </row>
    <row r="47" spans="13:13">
      <c r="M47" s="50"/>
    </row>
    <row r="48" spans="13:13">
      <c r="M48" s="50"/>
    </row>
    <row r="49" spans="13:13">
      <c r="M49" s="50"/>
    </row>
    <row r="50" spans="13:13">
      <c r="M50" s="50"/>
    </row>
    <row r="51" spans="13:13">
      <c r="M51" s="50"/>
    </row>
    <row r="52" spans="13:13">
      <c r="M52" s="50"/>
    </row>
    <row r="53" spans="13:13">
      <c r="M53" s="50"/>
    </row>
    <row r="54" spans="13:13">
      <c r="M54" s="50"/>
    </row>
    <row r="55" spans="13:13">
      <c r="M55" s="50"/>
    </row>
    <row r="56" spans="13:13">
      <c r="M56" s="50"/>
    </row>
    <row r="57" spans="13:13">
      <c r="M57" s="50"/>
    </row>
    <row r="58" spans="13:13">
      <c r="M58" s="50"/>
    </row>
    <row r="59" spans="13:13">
      <c r="M59" s="50"/>
    </row>
    <row r="60" spans="13:13">
      <c r="M60" s="50"/>
    </row>
    <row r="61" spans="13:13">
      <c r="M61" s="50"/>
    </row>
    <row r="62" spans="13:13">
      <c r="M62" s="50"/>
    </row>
    <row r="63" spans="13:13">
      <c r="M63" s="50"/>
    </row>
    <row r="64" spans="13:13">
      <c r="M64" s="50"/>
    </row>
    <row r="65" spans="13:13">
      <c r="M65" s="50"/>
    </row>
    <row r="66" spans="13:13">
      <c r="M66" s="50"/>
    </row>
    <row r="67" spans="13:13">
      <c r="M67" s="50"/>
    </row>
    <row r="68" spans="13:13">
      <c r="M68" s="50"/>
    </row>
    <row r="69" spans="13:13">
      <c r="M69" s="50"/>
    </row>
    <row r="70" spans="13:13">
      <c r="M70" s="50"/>
    </row>
    <row r="71" spans="13:13">
      <c r="M71" s="50"/>
    </row>
    <row r="72" spans="13:13">
      <c r="M72" s="50"/>
    </row>
    <row r="73" spans="13:13">
      <c r="M73" s="50"/>
    </row>
    <row r="74" spans="13:13">
      <c r="M74" s="50"/>
    </row>
    <row r="75" spans="13:13">
      <c r="M75" s="50"/>
    </row>
    <row r="76" spans="13:13">
      <c r="M76" s="50"/>
    </row>
    <row r="77" spans="13:13">
      <c r="M77" s="50"/>
    </row>
    <row r="78" spans="13:13">
      <c r="M78" s="50"/>
    </row>
    <row r="79" spans="13:13">
      <c r="M79" s="50"/>
    </row>
    <row r="80" spans="13:13">
      <c r="M80" s="50"/>
    </row>
    <row r="81" spans="13:13">
      <c r="M81" s="50"/>
    </row>
    <row r="82" spans="13:13">
      <c r="M82" s="50"/>
    </row>
    <row r="83" spans="13:13">
      <c r="M83" s="50"/>
    </row>
    <row r="84" spans="13:13">
      <c r="M84" s="50"/>
    </row>
    <row r="85" spans="13:13">
      <c r="M85" s="50"/>
    </row>
    <row r="86" spans="13:13">
      <c r="M86" s="50"/>
    </row>
    <row r="87" spans="13:13">
      <c r="M87" s="50"/>
    </row>
    <row r="88" spans="13:13">
      <c r="M88" s="50"/>
    </row>
    <row r="89" spans="13:13">
      <c r="M89" s="50"/>
    </row>
    <row r="90" spans="13:13">
      <c r="M90" s="50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32"/>
  <sheetViews>
    <sheetView workbookViewId="0">
      <pane xSplit="1" ySplit="3" topLeftCell="BF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49.5703125" style="2" customWidth="1"/>
    <col min="2" max="2" width="12.7109375" style="2" customWidth="1"/>
    <col min="3" max="3" width="14.5703125" style="2" customWidth="1"/>
    <col min="4" max="5" width="14.140625" style="2" customWidth="1"/>
    <col min="6" max="6" width="13.140625" style="2" customWidth="1"/>
    <col min="7" max="7" width="14.85546875" style="2" customWidth="1"/>
    <col min="8" max="8" width="13.85546875" style="2" customWidth="1"/>
    <col min="9" max="9" width="13.7109375" style="2" customWidth="1"/>
    <col min="10" max="10" width="12.140625" style="2" bestFit="1" customWidth="1"/>
    <col min="11" max="11" width="14.5703125" style="2" bestFit="1" customWidth="1"/>
    <col min="12" max="13" width="13" style="2" bestFit="1" customWidth="1"/>
    <col min="14" max="14" width="12.140625" style="2" bestFit="1" customWidth="1"/>
    <col min="15" max="15" width="14.5703125" style="2" bestFit="1" customWidth="1"/>
    <col min="16" max="17" width="13" style="3" bestFit="1" customWidth="1"/>
    <col min="18" max="18" width="12.140625" style="3" bestFit="1" customWidth="1"/>
    <col min="19" max="19" width="14.5703125" style="2" bestFit="1" customWidth="1"/>
    <col min="20" max="21" width="13" style="2" bestFit="1" customWidth="1"/>
    <col min="22" max="22" width="12.140625" style="2" bestFit="1" customWidth="1"/>
    <col min="23" max="23" width="14.5703125" style="2" bestFit="1" customWidth="1"/>
    <col min="24" max="25" width="13" style="2" bestFit="1" customWidth="1"/>
    <col min="26" max="26" width="12.140625" style="2" bestFit="1" customWidth="1"/>
    <col min="27" max="27" width="14.5703125" style="2" bestFit="1" customWidth="1"/>
    <col min="28" max="30" width="13" style="2" bestFit="1" customWidth="1"/>
    <col min="31" max="31" width="14.5703125" style="2" bestFit="1" customWidth="1"/>
    <col min="32" max="34" width="13" style="2" bestFit="1" customWidth="1"/>
    <col min="35" max="35" width="14.5703125" style="2" bestFit="1" customWidth="1"/>
    <col min="36" max="36" width="13" style="2" bestFit="1" customWidth="1"/>
    <col min="37" max="37" width="13.140625" style="2" bestFit="1" customWidth="1"/>
    <col min="38" max="38" width="13" style="2" bestFit="1" customWidth="1"/>
    <col min="39" max="39" width="14.5703125" style="2" bestFit="1" customWidth="1"/>
    <col min="40" max="42" width="13" style="2" bestFit="1" customWidth="1"/>
    <col min="43" max="43" width="14.5703125" style="2" bestFit="1" customWidth="1"/>
    <col min="44" max="45" width="13" style="2" bestFit="1" customWidth="1"/>
    <col min="46" max="46" width="13.140625" style="2" customWidth="1"/>
    <col min="47" max="47" width="14.28515625" style="2" customWidth="1"/>
    <col min="48" max="48" width="13.140625" style="2" customWidth="1"/>
    <col min="49" max="49" width="14.85546875" style="2" customWidth="1"/>
    <col min="50" max="50" width="12.7109375" style="2" customWidth="1"/>
    <col min="51" max="51" width="13.85546875" style="2" customWidth="1"/>
    <col min="52" max="52" width="13" style="2" bestFit="1" customWidth="1"/>
    <col min="53" max="53" width="14.28515625" style="2" bestFit="1" customWidth="1"/>
    <col min="54" max="54" width="13" style="2" bestFit="1" customWidth="1"/>
    <col min="55" max="55" width="13.140625" style="2" bestFit="1" customWidth="1"/>
    <col min="56" max="56" width="12.85546875" style="2" customWidth="1"/>
    <col min="57" max="57" width="14.42578125" style="2" customWidth="1"/>
    <col min="58" max="58" width="14.7109375" style="2" customWidth="1"/>
    <col min="59" max="59" width="13.85546875" style="2" customWidth="1"/>
    <col min="60" max="60" width="14.28515625" style="2" customWidth="1"/>
    <col min="61" max="61" width="14.5703125" style="2" customWidth="1"/>
    <col min="62" max="62" width="13.140625" style="2" customWidth="1"/>
    <col min="63" max="63" width="15.7109375" style="2" customWidth="1"/>
    <col min="64" max="64" width="13" style="2" bestFit="1" customWidth="1"/>
    <col min="65" max="65" width="13.5703125" style="2" customWidth="1"/>
    <col min="66" max="16384" width="9.140625" style="2"/>
  </cols>
  <sheetData>
    <row r="1" spans="1:66">
      <c r="A1" s="81" t="s">
        <v>132</v>
      </c>
      <c r="B1" s="81"/>
      <c r="C1" s="81"/>
      <c r="D1" s="8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S1" s="3"/>
      <c r="T1" s="3"/>
      <c r="U1" s="3"/>
      <c r="V1" s="3"/>
      <c r="W1" s="3"/>
      <c r="X1" s="3"/>
      <c r="Y1" s="3"/>
    </row>
    <row r="2" spans="1:66">
      <c r="A2" s="4"/>
      <c r="B2" s="3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3"/>
      <c r="O2" s="3"/>
      <c r="P2" s="5"/>
      <c r="Q2" s="5"/>
      <c r="R2" s="5"/>
      <c r="S2" s="5"/>
      <c r="T2" s="5"/>
      <c r="U2" s="5"/>
      <c r="V2" s="5"/>
      <c r="W2" s="5"/>
      <c r="Z2" s="5"/>
      <c r="AM2" s="5"/>
      <c r="AN2" s="5"/>
      <c r="AO2" s="5"/>
      <c r="AP2" s="5"/>
      <c r="AQ2" s="5"/>
      <c r="AR2" s="5"/>
      <c r="AY2" s="5"/>
      <c r="BM2" s="5" t="s">
        <v>16</v>
      </c>
    </row>
    <row r="3" spans="1:66" ht="50.25" customHeight="1">
      <c r="A3" s="56" t="s">
        <v>51</v>
      </c>
      <c r="B3" s="57" t="s">
        <v>31</v>
      </c>
      <c r="C3" s="57" t="s">
        <v>32</v>
      </c>
      <c r="D3" s="57" t="s">
        <v>33</v>
      </c>
      <c r="E3" s="57" t="s">
        <v>52</v>
      </c>
      <c r="F3" s="57" t="s">
        <v>30</v>
      </c>
      <c r="G3" s="57" t="s">
        <v>34</v>
      </c>
      <c r="H3" s="57" t="s">
        <v>35</v>
      </c>
      <c r="I3" s="57" t="s">
        <v>53</v>
      </c>
      <c r="J3" s="57" t="s">
        <v>36</v>
      </c>
      <c r="K3" s="57" t="s">
        <v>37</v>
      </c>
      <c r="L3" s="57" t="s">
        <v>38</v>
      </c>
      <c r="M3" s="57" t="s">
        <v>54</v>
      </c>
      <c r="N3" s="57" t="s">
        <v>39</v>
      </c>
      <c r="O3" s="57" t="s">
        <v>40</v>
      </c>
      <c r="P3" s="57" t="s">
        <v>41</v>
      </c>
      <c r="Q3" s="57" t="s">
        <v>55</v>
      </c>
      <c r="R3" s="57" t="s">
        <v>42</v>
      </c>
      <c r="S3" s="57" t="s">
        <v>43</v>
      </c>
      <c r="T3" s="57" t="s">
        <v>44</v>
      </c>
      <c r="U3" s="57" t="s">
        <v>56</v>
      </c>
      <c r="V3" s="57" t="s">
        <v>45</v>
      </c>
      <c r="W3" s="57" t="s">
        <v>46</v>
      </c>
      <c r="X3" s="57" t="s">
        <v>47</v>
      </c>
      <c r="Y3" s="57" t="s">
        <v>57</v>
      </c>
      <c r="Z3" s="57" t="s">
        <v>48</v>
      </c>
      <c r="AA3" s="57" t="s">
        <v>49</v>
      </c>
      <c r="AB3" s="57" t="s">
        <v>50</v>
      </c>
      <c r="AC3" s="57" t="s">
        <v>58</v>
      </c>
      <c r="AD3" s="57" t="s">
        <v>59</v>
      </c>
      <c r="AE3" s="57" t="s">
        <v>60</v>
      </c>
      <c r="AF3" s="57" t="s">
        <v>61</v>
      </c>
      <c r="AG3" s="58" t="s">
        <v>86</v>
      </c>
      <c r="AH3" s="57" t="s">
        <v>62</v>
      </c>
      <c r="AI3" s="57" t="s">
        <v>63</v>
      </c>
      <c r="AJ3" s="57" t="s">
        <v>64</v>
      </c>
      <c r="AK3" s="59" t="s">
        <v>87</v>
      </c>
      <c r="AL3" s="57" t="s">
        <v>65</v>
      </c>
      <c r="AM3" s="57" t="s">
        <v>66</v>
      </c>
      <c r="AN3" s="57" t="s">
        <v>67</v>
      </c>
      <c r="AO3" s="57" t="s">
        <v>88</v>
      </c>
      <c r="AP3" s="57" t="s">
        <v>68</v>
      </c>
      <c r="AQ3" s="57" t="s">
        <v>69</v>
      </c>
      <c r="AR3" s="57" t="s">
        <v>70</v>
      </c>
      <c r="AS3" s="59" t="s">
        <v>89</v>
      </c>
      <c r="AT3" s="57" t="s">
        <v>76</v>
      </c>
      <c r="AU3" s="57" t="s">
        <v>78</v>
      </c>
      <c r="AV3" s="57" t="s">
        <v>79</v>
      </c>
      <c r="AW3" s="57" t="s">
        <v>90</v>
      </c>
      <c r="AX3" s="57" t="s">
        <v>80</v>
      </c>
      <c r="AY3" s="57" t="s">
        <v>81</v>
      </c>
      <c r="AZ3" s="57" t="s">
        <v>82</v>
      </c>
      <c r="BA3" s="59" t="s">
        <v>91</v>
      </c>
      <c r="BB3" s="57" t="s">
        <v>83</v>
      </c>
      <c r="BC3" s="57" t="s">
        <v>84</v>
      </c>
      <c r="BD3" s="57" t="s">
        <v>85</v>
      </c>
      <c r="BE3" s="59" t="s">
        <v>95</v>
      </c>
      <c r="BF3" s="57" t="s">
        <v>92</v>
      </c>
      <c r="BG3" s="57" t="s">
        <v>93</v>
      </c>
      <c r="BH3" s="57" t="s">
        <v>94</v>
      </c>
      <c r="BI3" s="57" t="s">
        <v>98</v>
      </c>
      <c r="BJ3" s="57" t="s">
        <v>96</v>
      </c>
      <c r="BK3" s="57" t="s">
        <v>138</v>
      </c>
      <c r="BL3" s="57" t="s">
        <v>162</v>
      </c>
      <c r="BM3" s="57" t="s">
        <v>170</v>
      </c>
    </row>
    <row r="4" spans="1:66" s="4" customFormat="1">
      <c r="A4" s="6" t="s">
        <v>0</v>
      </c>
      <c r="B4" s="7">
        <f>B5+B6+B11</f>
        <v>238312.4</v>
      </c>
      <c r="C4" s="7">
        <f t="shared" ref="C4:Y4" si="0">C5+C6+C11</f>
        <v>687484.6</v>
      </c>
      <c r="D4" s="7">
        <f t="shared" si="0"/>
        <v>1156328</v>
      </c>
      <c r="E4" s="8">
        <f>E5+E6+E11</f>
        <v>1813623</v>
      </c>
      <c r="F4" s="7">
        <f t="shared" si="0"/>
        <v>301548.3</v>
      </c>
      <c r="G4" s="7">
        <f t="shared" si="0"/>
        <v>867084.3</v>
      </c>
      <c r="H4" s="7">
        <f t="shared" si="0"/>
        <v>1412318</v>
      </c>
      <c r="I4" s="8">
        <f>I5+I6+I11</f>
        <v>2305715.7999999998</v>
      </c>
      <c r="J4" s="7">
        <f t="shared" si="0"/>
        <v>326106.3</v>
      </c>
      <c r="K4" s="7">
        <f t="shared" si="0"/>
        <v>921372.7</v>
      </c>
      <c r="L4" s="7">
        <f t="shared" si="0"/>
        <v>1499507.9</v>
      </c>
      <c r="M4" s="8">
        <f>M5+M6+M11</f>
        <v>2146860.6</v>
      </c>
      <c r="N4" s="7">
        <f t="shared" si="0"/>
        <v>384453.3</v>
      </c>
      <c r="O4" s="7">
        <f t="shared" si="0"/>
        <v>784652.2</v>
      </c>
      <c r="P4" s="7">
        <f t="shared" si="0"/>
        <v>1517608.4</v>
      </c>
      <c r="Q4" s="8">
        <f>Q5+Q6+Q11</f>
        <v>2383902.5</v>
      </c>
      <c r="R4" s="7">
        <f t="shared" si="0"/>
        <v>437140.9</v>
      </c>
      <c r="S4" s="7">
        <f t="shared" si="0"/>
        <v>877367.5</v>
      </c>
      <c r="T4" s="7">
        <f t="shared" si="0"/>
        <v>1736685.5</v>
      </c>
      <c r="U4" s="7">
        <f t="shared" si="0"/>
        <v>2604616.6</v>
      </c>
      <c r="V4" s="7">
        <f t="shared" si="0"/>
        <v>433640.1</v>
      </c>
      <c r="W4" s="7">
        <f t="shared" si="0"/>
        <v>844804.1</v>
      </c>
      <c r="X4" s="7">
        <f t="shared" si="0"/>
        <v>1614390.2</v>
      </c>
      <c r="Y4" s="7">
        <f t="shared" si="0"/>
        <v>2666664.7000000002</v>
      </c>
      <c r="Z4" s="7">
        <f>Z5+Z6+Z11</f>
        <v>463942.5</v>
      </c>
      <c r="AA4" s="7">
        <f>AA5+AA6+AA11</f>
        <v>998999.4</v>
      </c>
      <c r="AB4" s="7">
        <f>AB5+AB6+AB11</f>
        <v>1692038.4</v>
      </c>
      <c r="AC4" s="7">
        <v>2437503.5</v>
      </c>
      <c r="AD4" s="7">
        <f t="shared" ref="AD4:AK4" si="1">AD5+AD6+AD11</f>
        <v>545331.9</v>
      </c>
      <c r="AE4" s="7">
        <f t="shared" si="1"/>
        <v>1143348.3</v>
      </c>
      <c r="AF4" s="7">
        <f t="shared" si="1"/>
        <v>1911433.4</v>
      </c>
      <c r="AG4" s="7">
        <f t="shared" si="1"/>
        <v>2834625.4</v>
      </c>
      <c r="AH4" s="7">
        <f t="shared" si="1"/>
        <v>625253.6</v>
      </c>
      <c r="AI4" s="7">
        <f t="shared" si="1"/>
        <v>1385753.5</v>
      </c>
      <c r="AJ4" s="7">
        <f t="shared" si="1"/>
        <v>2276997.7000000002</v>
      </c>
      <c r="AK4" s="7">
        <f t="shared" si="1"/>
        <v>3333908.8</v>
      </c>
      <c r="AL4" s="7">
        <f t="shared" ref="AL4:BL4" si="2">AL5+AL6+AL11</f>
        <v>688539.6</v>
      </c>
      <c r="AM4" s="7">
        <f t="shared" si="2"/>
        <v>1548165.4</v>
      </c>
      <c r="AN4" s="7">
        <f t="shared" si="2"/>
        <v>2506077</v>
      </c>
      <c r="AO4" s="7">
        <f t="shared" si="2"/>
        <v>3729534.5</v>
      </c>
      <c r="AP4" s="7">
        <f t="shared" si="2"/>
        <v>778396.1</v>
      </c>
      <c r="AQ4" s="7">
        <f t="shared" si="2"/>
        <v>1606660.3</v>
      </c>
      <c r="AR4" s="7">
        <f t="shared" si="2"/>
        <v>2658356.1</v>
      </c>
      <c r="AS4" s="7">
        <f t="shared" si="2"/>
        <v>3822465.8</v>
      </c>
      <c r="AT4" s="7">
        <f t="shared" si="2"/>
        <v>871501.3</v>
      </c>
      <c r="AU4" s="7">
        <f t="shared" si="2"/>
        <v>1846894.4</v>
      </c>
      <c r="AV4" s="7">
        <f t="shared" si="2"/>
        <v>3107844</v>
      </c>
      <c r="AW4" s="7">
        <f t="shared" si="2"/>
        <v>4794296.7</v>
      </c>
      <c r="AX4" s="7">
        <f t="shared" si="2"/>
        <v>1077352.5</v>
      </c>
      <c r="AY4" s="7">
        <f t="shared" si="2"/>
        <v>2344331</v>
      </c>
      <c r="AZ4" s="7">
        <f t="shared" si="2"/>
        <v>3853313.2</v>
      </c>
      <c r="BA4" s="7">
        <f t="shared" si="2"/>
        <v>5914514.7999999998</v>
      </c>
      <c r="BB4" s="7">
        <f t="shared" si="2"/>
        <v>1154657.7</v>
      </c>
      <c r="BC4" s="7">
        <f t="shared" si="2"/>
        <v>2432924</v>
      </c>
      <c r="BD4" s="7">
        <f t="shared" si="2"/>
        <v>3876380.9</v>
      </c>
      <c r="BE4" s="7">
        <f t="shared" si="2"/>
        <v>6210787.7000000002</v>
      </c>
      <c r="BF4" s="7">
        <f t="shared" si="2"/>
        <v>1260178.7</v>
      </c>
      <c r="BG4" s="7">
        <f t="shared" si="2"/>
        <v>2645965.5</v>
      </c>
      <c r="BH4" s="7">
        <f t="shared" si="2"/>
        <v>4280142.4000000004</v>
      </c>
      <c r="BI4" s="7">
        <f t="shared" si="2"/>
        <v>7054170.7000000002</v>
      </c>
      <c r="BJ4" s="7">
        <f t="shared" si="2"/>
        <v>1470257.4</v>
      </c>
      <c r="BK4" s="7">
        <f t="shared" si="2"/>
        <v>3068854.8</v>
      </c>
      <c r="BL4" s="7">
        <f t="shared" si="2"/>
        <v>4960367.3</v>
      </c>
      <c r="BM4" s="7">
        <v>8328595.0999999996</v>
      </c>
      <c r="BN4" s="22"/>
    </row>
    <row r="5" spans="1:66" s="3" customFormat="1" ht="12" customHeight="1">
      <c r="A5" s="9" t="s">
        <v>17</v>
      </c>
      <c r="B5" s="10">
        <v>6999.8</v>
      </c>
      <c r="C5" s="11">
        <v>21004</v>
      </c>
      <c r="D5" s="11">
        <v>70623.8</v>
      </c>
      <c r="E5" s="12">
        <v>110074.9</v>
      </c>
      <c r="F5" s="11">
        <v>9099.2999999999993</v>
      </c>
      <c r="G5" s="13">
        <v>23384.799999999999</v>
      </c>
      <c r="H5" s="13">
        <v>86614.8</v>
      </c>
      <c r="I5" s="12">
        <v>172115.1</v>
      </c>
      <c r="J5" s="13">
        <v>10385.5</v>
      </c>
      <c r="K5" s="13">
        <v>26344.799999999999</v>
      </c>
      <c r="L5" s="13">
        <v>92936.5</v>
      </c>
      <c r="M5" s="12">
        <v>138943.4</v>
      </c>
      <c r="N5" s="13">
        <v>10807.6</v>
      </c>
      <c r="O5" s="13">
        <v>39306.800000000003</v>
      </c>
      <c r="P5" s="13">
        <v>119077.2</v>
      </c>
      <c r="Q5" s="12">
        <v>179603.8</v>
      </c>
      <c r="R5" s="13">
        <v>12646.8</v>
      </c>
      <c r="S5" s="13">
        <v>45434.400000000001</v>
      </c>
      <c r="T5" s="13">
        <v>126722.9</v>
      </c>
      <c r="U5" s="13">
        <v>202275.3</v>
      </c>
      <c r="V5" s="13">
        <v>15736.9</v>
      </c>
      <c r="W5" s="13">
        <v>46625.5</v>
      </c>
      <c r="X5" s="13">
        <v>145803.70000000001</v>
      </c>
      <c r="Y5" s="13">
        <v>246690.4</v>
      </c>
      <c r="Z5" s="13">
        <v>16426.900000000001</v>
      </c>
      <c r="AA5" s="13">
        <v>51742.8</v>
      </c>
      <c r="AB5" s="13">
        <v>162991</v>
      </c>
      <c r="AC5" s="13">
        <v>245184.9</v>
      </c>
      <c r="AD5" s="13">
        <v>22999.8</v>
      </c>
      <c r="AE5" s="13">
        <v>56723.8</v>
      </c>
      <c r="AF5" s="13">
        <v>175883</v>
      </c>
      <c r="AG5" s="13">
        <v>290751.2</v>
      </c>
      <c r="AH5" s="13">
        <v>25358.799999999999</v>
      </c>
      <c r="AI5" s="13">
        <v>65317.8</v>
      </c>
      <c r="AJ5" s="13">
        <v>185757</v>
      </c>
      <c r="AK5" s="13">
        <v>295839.2</v>
      </c>
      <c r="AL5" s="13">
        <v>28977.4</v>
      </c>
      <c r="AM5" s="13">
        <v>72790.399999999994</v>
      </c>
      <c r="AN5" s="13">
        <v>210834</v>
      </c>
      <c r="AO5" s="13">
        <v>357777.7</v>
      </c>
      <c r="AP5" s="13">
        <v>35202.699999999997</v>
      </c>
      <c r="AQ5" s="13">
        <v>91853.8</v>
      </c>
      <c r="AR5" s="13">
        <v>257857</v>
      </c>
      <c r="AS5" s="13">
        <v>429425.6</v>
      </c>
      <c r="AT5" s="12">
        <v>42282.400000000001</v>
      </c>
      <c r="AU5" s="12">
        <v>106941.5</v>
      </c>
      <c r="AV5" s="12">
        <v>302803.5</v>
      </c>
      <c r="AW5" s="13">
        <v>475032.5</v>
      </c>
      <c r="AX5" s="13">
        <v>50354.3</v>
      </c>
      <c r="AY5" s="13">
        <v>128303.7</v>
      </c>
      <c r="AZ5" s="13">
        <v>378515.20000000001</v>
      </c>
      <c r="BA5" s="13">
        <v>614944.5</v>
      </c>
      <c r="BB5" s="13">
        <v>58149.5</v>
      </c>
      <c r="BC5" s="10">
        <v>146655.4</v>
      </c>
      <c r="BD5" s="10">
        <v>343761.5</v>
      </c>
      <c r="BE5" s="10">
        <v>508857.3</v>
      </c>
      <c r="BF5" s="10">
        <v>63104.5</v>
      </c>
      <c r="BG5" s="10">
        <v>151742</v>
      </c>
      <c r="BH5" s="10">
        <v>381891.9</v>
      </c>
      <c r="BI5" s="10">
        <v>590813.69999999995</v>
      </c>
      <c r="BJ5" s="10">
        <v>62990.9</v>
      </c>
      <c r="BK5" s="10">
        <v>156031.29999999999</v>
      </c>
      <c r="BL5" s="10">
        <v>408442.4</v>
      </c>
      <c r="BM5" s="13">
        <v>676727.7</v>
      </c>
      <c r="BN5" s="22"/>
    </row>
    <row r="6" spans="1:66" s="3" customFormat="1">
      <c r="A6" s="9" t="s">
        <v>1</v>
      </c>
      <c r="B6" s="10">
        <f>B7+B8+B9+B10</f>
        <v>211902.5</v>
      </c>
      <c r="C6" s="10">
        <f>C7+C8+C9+C10</f>
        <v>601469</v>
      </c>
      <c r="D6" s="10">
        <f>D7+D8+D9+D10</f>
        <v>964547.6</v>
      </c>
      <c r="E6" s="12">
        <f>E7+E8+E9+E10</f>
        <v>1513651.3</v>
      </c>
      <c r="F6" s="10">
        <f t="shared" ref="F6:X6" si="3">F7+F8+F9+F10</f>
        <v>270737.7</v>
      </c>
      <c r="G6" s="10">
        <f t="shared" si="3"/>
        <v>773505.7</v>
      </c>
      <c r="H6" s="10">
        <f t="shared" si="3"/>
        <v>1194522.7</v>
      </c>
      <c r="I6" s="12">
        <f>I7+I8+I9+I10</f>
        <v>1878141.3</v>
      </c>
      <c r="J6" s="10">
        <f t="shared" si="3"/>
        <v>292518.8</v>
      </c>
      <c r="K6" s="10">
        <f t="shared" si="3"/>
        <v>813134.4</v>
      </c>
      <c r="L6" s="10">
        <f t="shared" si="3"/>
        <v>1254268.1000000001</v>
      </c>
      <c r="M6" s="12">
        <f>M7+M8+M9+M10</f>
        <v>1777532.3</v>
      </c>
      <c r="N6" s="10">
        <f t="shared" si="3"/>
        <v>347731</v>
      </c>
      <c r="O6" s="10">
        <f t="shared" si="3"/>
        <v>604355.5</v>
      </c>
      <c r="P6" s="10">
        <f t="shared" si="3"/>
        <v>1221496.8</v>
      </c>
      <c r="Q6" s="12">
        <v>1949160</v>
      </c>
      <c r="R6" s="10">
        <f t="shared" si="3"/>
        <v>395157.7</v>
      </c>
      <c r="S6" s="10">
        <f t="shared" si="3"/>
        <v>675175.9</v>
      </c>
      <c r="T6" s="10">
        <f t="shared" si="3"/>
        <v>1417167.4</v>
      </c>
      <c r="U6" s="10">
        <f>U7+U8+U9+U10</f>
        <v>2108154.7999999998</v>
      </c>
      <c r="V6" s="10">
        <f t="shared" si="3"/>
        <v>386732.2</v>
      </c>
      <c r="W6" s="10">
        <f t="shared" si="3"/>
        <v>626691</v>
      </c>
      <c r="X6" s="10">
        <f t="shared" si="3"/>
        <v>1251293.6000000001</v>
      </c>
      <c r="Y6" s="10">
        <f>Y7+Y8+Y9+Y10</f>
        <v>2101852.2000000002</v>
      </c>
      <c r="Z6" s="10">
        <f>Z7+Z8+Z9+Z10</f>
        <v>413490</v>
      </c>
      <c r="AA6" s="10">
        <f>AA7+AA8+AA9+AA10</f>
        <v>758135.9</v>
      </c>
      <c r="AB6" s="13">
        <f>AB7+AB8+AB9+AB10</f>
        <v>1176445.1000000001</v>
      </c>
      <c r="AC6" s="13">
        <v>1660880.5</v>
      </c>
      <c r="AD6" s="13">
        <v>452120.8</v>
      </c>
      <c r="AE6" s="10">
        <v>885507.3</v>
      </c>
      <c r="AF6" s="10">
        <v>1360602.3</v>
      </c>
      <c r="AG6" s="10">
        <f>AG7+AG8+AG9+AG10</f>
        <v>1984325</v>
      </c>
      <c r="AH6" s="13">
        <v>524357.1</v>
      </c>
      <c r="AI6" s="10">
        <v>1100951.7</v>
      </c>
      <c r="AJ6" s="10">
        <v>1683721.3</v>
      </c>
      <c r="AK6" s="10">
        <f>AK7+AK8+AK9+AK10</f>
        <v>2409576.6</v>
      </c>
      <c r="AL6" s="10">
        <v>574301.6</v>
      </c>
      <c r="AM6" s="10">
        <f>AM7+AM8+AM9+AM10</f>
        <v>1225382.3</v>
      </c>
      <c r="AN6" s="10">
        <v>1821632.7</v>
      </c>
      <c r="AO6" s="10">
        <v>2645159.6</v>
      </c>
      <c r="AP6" s="10">
        <v>627538.1</v>
      </c>
      <c r="AQ6" s="10">
        <v>1218831.1000000001</v>
      </c>
      <c r="AR6" s="10">
        <v>1866761.9</v>
      </c>
      <c r="AS6" s="10">
        <v>2572856.4</v>
      </c>
      <c r="AT6" s="12">
        <v>698098.7</v>
      </c>
      <c r="AU6" s="12">
        <v>1406472.7</v>
      </c>
      <c r="AV6" s="12">
        <v>2213393.4</v>
      </c>
      <c r="AW6" s="13">
        <v>3403165.9</v>
      </c>
      <c r="AX6" s="13">
        <v>878122.1</v>
      </c>
      <c r="AY6" s="13">
        <v>1837950.6</v>
      </c>
      <c r="AZ6" s="13">
        <v>2828686.2</v>
      </c>
      <c r="BA6" s="10">
        <v>4251937</v>
      </c>
      <c r="BB6" s="10">
        <f t="shared" ref="BB6:BL6" si="4">BB7+BB8+BB9+BB10</f>
        <v>921720.1</v>
      </c>
      <c r="BC6" s="10">
        <f t="shared" si="4"/>
        <v>1844456.8</v>
      </c>
      <c r="BD6" s="10">
        <f t="shared" si="4"/>
        <v>2776414.3</v>
      </c>
      <c r="BE6" s="10">
        <v>4388002.3</v>
      </c>
      <c r="BF6" s="10">
        <f t="shared" si="4"/>
        <v>982562.1</v>
      </c>
      <c r="BG6" s="10">
        <f t="shared" si="4"/>
        <v>1991366.2</v>
      </c>
      <c r="BH6" s="10">
        <f t="shared" si="4"/>
        <v>3036326</v>
      </c>
      <c r="BI6" s="10">
        <v>4864109.5999999996</v>
      </c>
      <c r="BJ6" s="10">
        <f t="shared" si="4"/>
        <v>1126332.8</v>
      </c>
      <c r="BK6" s="10">
        <f t="shared" si="4"/>
        <v>2304713.5</v>
      </c>
      <c r="BL6" s="10">
        <f t="shared" si="4"/>
        <v>3540050.3</v>
      </c>
      <c r="BM6" s="10">
        <v>5724715.5999999996</v>
      </c>
      <c r="BN6" s="22"/>
    </row>
    <row r="7" spans="1:66" s="3" customFormat="1" ht="25.5">
      <c r="A7" s="14" t="s">
        <v>18</v>
      </c>
      <c r="B7" s="10">
        <v>137123.1</v>
      </c>
      <c r="C7" s="11">
        <v>392214.6</v>
      </c>
      <c r="D7" s="11">
        <v>588542</v>
      </c>
      <c r="E7" s="12">
        <v>966514.3</v>
      </c>
      <c r="F7" s="11">
        <v>176456.8</v>
      </c>
      <c r="G7" s="13">
        <v>532236.1</v>
      </c>
      <c r="H7" s="13">
        <v>795926.7</v>
      </c>
      <c r="I7" s="12">
        <v>1205713.3</v>
      </c>
      <c r="J7" s="13">
        <v>182634.3</v>
      </c>
      <c r="K7" s="13">
        <v>547468.5</v>
      </c>
      <c r="L7" s="13">
        <v>834803.8</v>
      </c>
      <c r="M7" s="12">
        <v>1175174.1000000001</v>
      </c>
      <c r="N7" s="13">
        <v>222830</v>
      </c>
      <c r="O7" s="13">
        <v>424670</v>
      </c>
      <c r="P7" s="13">
        <v>792848.1</v>
      </c>
      <c r="Q7" s="12">
        <v>1273094</v>
      </c>
      <c r="R7" s="13">
        <v>245397.2</v>
      </c>
      <c r="S7" s="13">
        <v>471727</v>
      </c>
      <c r="T7" s="13">
        <v>909632</v>
      </c>
      <c r="U7" s="13">
        <v>1407300.5</v>
      </c>
      <c r="V7" s="13">
        <v>212826.9</v>
      </c>
      <c r="W7" s="13">
        <v>417206.9</v>
      </c>
      <c r="X7" s="13">
        <v>781674.6</v>
      </c>
      <c r="Y7" s="13">
        <v>1309220.5</v>
      </c>
      <c r="Z7" s="13">
        <v>215224.1</v>
      </c>
      <c r="AA7" s="13">
        <v>434079</v>
      </c>
      <c r="AB7" s="13">
        <v>668961.1</v>
      </c>
      <c r="AC7" s="13">
        <v>932302.8</v>
      </c>
      <c r="AD7" s="13">
        <v>244306.5</v>
      </c>
      <c r="AE7" s="13">
        <v>516193.7</v>
      </c>
      <c r="AF7" s="13">
        <v>777853.2</v>
      </c>
      <c r="AG7" s="13">
        <v>1139173.8999999999</v>
      </c>
      <c r="AH7" s="13">
        <v>299552.40000000002</v>
      </c>
      <c r="AI7" s="13">
        <v>670903.9</v>
      </c>
      <c r="AJ7" s="13">
        <v>1013289.1</v>
      </c>
      <c r="AK7" s="13">
        <v>1441987.2</v>
      </c>
      <c r="AL7" s="13">
        <v>337990.2</v>
      </c>
      <c r="AM7" s="13">
        <v>760379.3</v>
      </c>
      <c r="AN7" s="13">
        <v>1092164.5</v>
      </c>
      <c r="AO7" s="13">
        <v>1580701</v>
      </c>
      <c r="AP7" s="13">
        <v>350033.1</v>
      </c>
      <c r="AQ7" s="13">
        <v>689919</v>
      </c>
      <c r="AR7" s="13">
        <v>1035547</v>
      </c>
      <c r="AS7" s="13">
        <v>1397224.3</v>
      </c>
      <c r="AT7" s="12">
        <v>364971.8</v>
      </c>
      <c r="AU7" s="12">
        <v>782282.3</v>
      </c>
      <c r="AV7" s="12">
        <v>1208967.1000000001</v>
      </c>
      <c r="AW7" s="13">
        <v>1931244.9</v>
      </c>
      <c r="AX7" s="13">
        <v>477356.4</v>
      </c>
      <c r="AY7" s="13">
        <v>1083911.5</v>
      </c>
      <c r="AZ7" s="13">
        <v>1637561.5</v>
      </c>
      <c r="BA7" s="13">
        <v>2478813.7000000002</v>
      </c>
      <c r="BB7" s="13">
        <v>458449.4</v>
      </c>
      <c r="BC7" s="10">
        <v>1001408.2</v>
      </c>
      <c r="BD7" s="10">
        <v>1494007.9</v>
      </c>
      <c r="BE7" s="10">
        <v>2493754.9</v>
      </c>
      <c r="BF7" s="10">
        <v>484983.5</v>
      </c>
      <c r="BG7" s="10">
        <v>1082510.8</v>
      </c>
      <c r="BH7" s="10">
        <v>1636193.5</v>
      </c>
      <c r="BI7" s="10">
        <v>2665807.5</v>
      </c>
      <c r="BJ7" s="10">
        <v>538226.80000000005</v>
      </c>
      <c r="BK7" s="10">
        <v>1217091.7</v>
      </c>
      <c r="BL7" s="10">
        <v>1850959.5</v>
      </c>
      <c r="BM7" s="13">
        <v>3079477.6</v>
      </c>
      <c r="BN7" s="22"/>
    </row>
    <row r="8" spans="1:66" s="3" customFormat="1">
      <c r="A8" s="14" t="s">
        <v>19</v>
      </c>
      <c r="B8" s="10">
        <v>52198.3</v>
      </c>
      <c r="C8" s="11">
        <v>145273.1</v>
      </c>
      <c r="D8" s="11">
        <v>275438.3</v>
      </c>
      <c r="E8" s="12">
        <v>398032.1</v>
      </c>
      <c r="F8" s="11">
        <v>67111.100000000006</v>
      </c>
      <c r="G8" s="13">
        <v>176066.3</v>
      </c>
      <c r="H8" s="13">
        <v>300912.3</v>
      </c>
      <c r="I8" s="12">
        <v>499374.6</v>
      </c>
      <c r="J8" s="13">
        <v>77642.399999999994</v>
      </c>
      <c r="K8" s="13">
        <v>187982.4</v>
      </c>
      <c r="L8" s="13">
        <v>310951.90000000002</v>
      </c>
      <c r="M8" s="12">
        <v>444868.6</v>
      </c>
      <c r="N8" s="13">
        <v>88443.9</v>
      </c>
      <c r="O8" s="13">
        <v>115334.5</v>
      </c>
      <c r="P8" s="13">
        <v>301822.09999999998</v>
      </c>
      <c r="Q8" s="12">
        <v>495711</v>
      </c>
      <c r="R8" s="13">
        <v>108406.5</v>
      </c>
      <c r="S8" s="13">
        <v>131269.70000000001</v>
      </c>
      <c r="T8" s="13">
        <v>365328.7</v>
      </c>
      <c r="U8" s="13">
        <v>511804.3</v>
      </c>
      <c r="V8" s="13">
        <v>129425.8</v>
      </c>
      <c r="W8" s="13">
        <v>131149.20000000001</v>
      </c>
      <c r="X8" s="13">
        <v>315134.7</v>
      </c>
      <c r="Y8" s="13">
        <v>587718</v>
      </c>
      <c r="Z8" s="13">
        <v>150146.29999999999</v>
      </c>
      <c r="AA8" s="13">
        <v>240242.9</v>
      </c>
      <c r="AB8" s="13">
        <v>386858.5</v>
      </c>
      <c r="AC8" s="13">
        <v>559371.30000000005</v>
      </c>
      <c r="AD8" s="13">
        <v>152460.1</v>
      </c>
      <c r="AE8" s="13">
        <v>276252.90000000002</v>
      </c>
      <c r="AF8" s="13">
        <v>442914.6</v>
      </c>
      <c r="AG8" s="13">
        <v>647463.4</v>
      </c>
      <c r="AH8" s="13">
        <v>164998.79999999999</v>
      </c>
      <c r="AI8" s="13">
        <v>324518.3</v>
      </c>
      <c r="AJ8" s="13">
        <v>517188.7</v>
      </c>
      <c r="AK8" s="13">
        <v>755462.2</v>
      </c>
      <c r="AL8" s="13">
        <v>175272.6</v>
      </c>
      <c r="AM8" s="13">
        <v>360181.2</v>
      </c>
      <c r="AN8" s="13">
        <v>567220.9</v>
      </c>
      <c r="AO8" s="13">
        <v>850533.7</v>
      </c>
      <c r="AP8" s="13">
        <v>210086.2</v>
      </c>
      <c r="AQ8" s="13">
        <v>406311.4</v>
      </c>
      <c r="AR8" s="13">
        <v>642939.30000000005</v>
      </c>
      <c r="AS8" s="13">
        <v>962233.1</v>
      </c>
      <c r="AT8" s="12">
        <v>257669.2</v>
      </c>
      <c r="AU8" s="12">
        <v>487753.4</v>
      </c>
      <c r="AV8" s="12">
        <v>796609.7</v>
      </c>
      <c r="AW8" s="13">
        <v>1214409.8999999999</v>
      </c>
      <c r="AX8" s="13">
        <v>321263.8</v>
      </c>
      <c r="AY8" s="13">
        <v>605125.5</v>
      </c>
      <c r="AZ8" s="13">
        <v>973603.4</v>
      </c>
      <c r="BA8" s="13">
        <v>1486195.4</v>
      </c>
      <c r="BB8" s="13">
        <v>373381.8</v>
      </c>
      <c r="BC8" s="10">
        <v>671965</v>
      </c>
      <c r="BD8" s="10">
        <v>1031879.8</v>
      </c>
      <c r="BE8" s="10">
        <v>1561785.8</v>
      </c>
      <c r="BF8" s="10">
        <v>387165.5</v>
      </c>
      <c r="BG8" s="10">
        <v>705701.9</v>
      </c>
      <c r="BH8" s="10">
        <v>1104857.3</v>
      </c>
      <c r="BI8" s="10">
        <v>1802261</v>
      </c>
      <c r="BJ8" s="10">
        <v>467922.9</v>
      </c>
      <c r="BK8" s="10">
        <v>856311.6</v>
      </c>
      <c r="BL8" s="10">
        <v>1344981.8</v>
      </c>
      <c r="BM8" s="13">
        <v>2177952.7999999998</v>
      </c>
      <c r="BN8" s="22"/>
    </row>
    <row r="9" spans="1:66" s="3" customFormat="1" ht="38.25">
      <c r="A9" s="15" t="s">
        <v>77</v>
      </c>
      <c r="B9" s="10">
        <v>20346.5</v>
      </c>
      <c r="C9" s="11">
        <v>56935.1</v>
      </c>
      <c r="D9" s="11">
        <v>88000.7</v>
      </c>
      <c r="E9" s="12">
        <v>131064.2</v>
      </c>
      <c r="F9" s="11">
        <v>23769.200000000001</v>
      </c>
      <c r="G9" s="13">
        <v>57705.1</v>
      </c>
      <c r="H9" s="13">
        <v>85216.6</v>
      </c>
      <c r="I9" s="12">
        <v>147382</v>
      </c>
      <c r="J9" s="13">
        <v>28768</v>
      </c>
      <c r="K9" s="13">
        <v>68312.5</v>
      </c>
      <c r="L9" s="13">
        <v>93569.8</v>
      </c>
      <c r="M9" s="12">
        <v>137169.29999999999</v>
      </c>
      <c r="N9" s="13">
        <v>32176.9</v>
      </c>
      <c r="O9" s="13">
        <v>55857.2</v>
      </c>
      <c r="P9" s="13">
        <v>115726.39999999999</v>
      </c>
      <c r="Q9" s="12">
        <v>160073.20000000001</v>
      </c>
      <c r="R9" s="13">
        <v>36432.199999999997</v>
      </c>
      <c r="S9" s="13">
        <v>62770.5</v>
      </c>
      <c r="T9" s="13">
        <v>129923.8</v>
      </c>
      <c r="U9" s="13">
        <v>176956.1</v>
      </c>
      <c r="V9" s="13">
        <v>39285.699999999997</v>
      </c>
      <c r="W9" s="13">
        <v>68627.199999999997</v>
      </c>
      <c r="X9" s="13">
        <v>142023.79999999999</v>
      </c>
      <c r="Y9" s="13">
        <v>192410.5</v>
      </c>
      <c r="Z9" s="13">
        <v>42806.1</v>
      </c>
      <c r="AA9" s="13">
        <v>73595.600000000006</v>
      </c>
      <c r="AB9" s="13">
        <v>104732.3</v>
      </c>
      <c r="AC9" s="13">
        <v>148327.6</v>
      </c>
      <c r="AD9" s="13">
        <v>49264.4</v>
      </c>
      <c r="AE9" s="13">
        <v>81384</v>
      </c>
      <c r="AF9" s="13">
        <v>120825.7</v>
      </c>
      <c r="AG9" s="13">
        <v>172790.3</v>
      </c>
      <c r="AH9" s="13">
        <v>53105.5</v>
      </c>
      <c r="AI9" s="13">
        <v>91919</v>
      </c>
      <c r="AJ9" s="13">
        <v>132824.1</v>
      </c>
      <c r="AK9" s="13">
        <v>183411.6</v>
      </c>
      <c r="AL9" s="13">
        <v>53301.5</v>
      </c>
      <c r="AM9" s="13">
        <v>89928</v>
      </c>
      <c r="AN9" s="13">
        <v>140051.1</v>
      </c>
      <c r="AO9" s="13">
        <v>182939</v>
      </c>
      <c r="AP9" s="13">
        <v>58573.8</v>
      </c>
      <c r="AQ9" s="13">
        <v>105963.4</v>
      </c>
      <c r="AR9" s="13">
        <v>163012</v>
      </c>
      <c r="AS9" s="13">
        <v>185072.5</v>
      </c>
      <c r="AT9" s="12">
        <v>65547.8</v>
      </c>
      <c r="AU9" s="12">
        <v>118202.1</v>
      </c>
      <c r="AV9" s="12">
        <v>179732.2</v>
      </c>
      <c r="AW9" s="13">
        <v>220812.3</v>
      </c>
      <c r="AX9" s="13">
        <v>68642.399999999994</v>
      </c>
      <c r="AY9" s="13">
        <v>128245.6</v>
      </c>
      <c r="AZ9" s="13">
        <v>186270.8</v>
      </c>
      <c r="BA9" s="13">
        <v>245422.8</v>
      </c>
      <c r="BB9" s="13">
        <v>78143.899999999994</v>
      </c>
      <c r="BC9" s="10">
        <v>148018.6</v>
      </c>
      <c r="BD9" s="10">
        <v>215099</v>
      </c>
      <c r="BE9" s="10">
        <v>285602.90000000002</v>
      </c>
      <c r="BF9" s="10">
        <v>96539</v>
      </c>
      <c r="BG9" s="10">
        <v>177420.79999999999</v>
      </c>
      <c r="BH9" s="10">
        <v>254991.1</v>
      </c>
      <c r="BI9" s="10">
        <v>340851.4</v>
      </c>
      <c r="BJ9" s="10">
        <v>105331.6</v>
      </c>
      <c r="BK9" s="10">
        <v>203573.7</v>
      </c>
      <c r="BL9" s="10">
        <v>300809.2</v>
      </c>
      <c r="BM9" s="13">
        <v>405185.4</v>
      </c>
      <c r="BN9" s="22"/>
    </row>
    <row r="10" spans="1:66" s="3" customFormat="1" ht="38.25">
      <c r="A10" s="15" t="s">
        <v>97</v>
      </c>
      <c r="B10" s="10">
        <v>2234.6</v>
      </c>
      <c r="C10" s="11">
        <v>7046.2</v>
      </c>
      <c r="D10" s="11">
        <v>12566.6</v>
      </c>
      <c r="E10" s="12">
        <v>18040.7</v>
      </c>
      <c r="F10" s="11">
        <v>3400.6</v>
      </c>
      <c r="G10" s="13">
        <v>7498.2</v>
      </c>
      <c r="H10" s="13">
        <v>12467.1</v>
      </c>
      <c r="I10" s="12">
        <v>25671.4</v>
      </c>
      <c r="J10" s="13">
        <v>3474.1</v>
      </c>
      <c r="K10" s="13">
        <v>9371</v>
      </c>
      <c r="L10" s="13">
        <v>14942.6</v>
      </c>
      <c r="M10" s="12">
        <v>20320.3</v>
      </c>
      <c r="N10" s="13">
        <v>4280.2</v>
      </c>
      <c r="O10" s="13">
        <v>8493.7999999999993</v>
      </c>
      <c r="P10" s="13">
        <v>11100.2</v>
      </c>
      <c r="Q10" s="12">
        <v>20281.8</v>
      </c>
      <c r="R10" s="13">
        <v>4921.8</v>
      </c>
      <c r="S10" s="13">
        <v>9408.7000000000007</v>
      </c>
      <c r="T10" s="13">
        <v>12282.9</v>
      </c>
      <c r="U10" s="13">
        <v>12093.9</v>
      </c>
      <c r="V10" s="13">
        <v>5193.8</v>
      </c>
      <c r="W10" s="13">
        <v>9707.7000000000007</v>
      </c>
      <c r="X10" s="13">
        <v>12460.5</v>
      </c>
      <c r="Y10" s="13">
        <v>12503.2</v>
      </c>
      <c r="Z10" s="13">
        <v>5313.5</v>
      </c>
      <c r="AA10" s="13">
        <v>10218.4</v>
      </c>
      <c r="AB10" s="13">
        <v>15893.2</v>
      </c>
      <c r="AC10" s="13">
        <v>20878.8</v>
      </c>
      <c r="AD10" s="13">
        <v>6089.8</v>
      </c>
      <c r="AE10" s="13">
        <v>11676.7</v>
      </c>
      <c r="AF10" s="13">
        <v>19008.8</v>
      </c>
      <c r="AG10" s="13">
        <v>24897.4</v>
      </c>
      <c r="AH10" s="13">
        <v>6700.4</v>
      </c>
      <c r="AI10" s="13">
        <v>13610.5</v>
      </c>
      <c r="AJ10" s="13">
        <v>20419.400000000001</v>
      </c>
      <c r="AK10" s="13">
        <v>28715.599999999999</v>
      </c>
      <c r="AL10" s="13">
        <v>7737.3</v>
      </c>
      <c r="AM10" s="13">
        <v>14893.8</v>
      </c>
      <c r="AN10" s="13">
        <v>22196.2</v>
      </c>
      <c r="AO10" s="13">
        <v>30985.9</v>
      </c>
      <c r="AP10" s="13">
        <v>8845</v>
      </c>
      <c r="AQ10" s="13">
        <v>16637.3</v>
      </c>
      <c r="AR10" s="13">
        <v>25263.599999999999</v>
      </c>
      <c r="AS10" s="13">
        <v>28326.5</v>
      </c>
      <c r="AT10" s="12">
        <v>9909.9</v>
      </c>
      <c r="AU10" s="12">
        <v>18234.900000000001</v>
      </c>
      <c r="AV10" s="12">
        <v>28084.400000000001</v>
      </c>
      <c r="AW10" s="13">
        <v>36698.800000000003</v>
      </c>
      <c r="AX10" s="13">
        <v>10859.5</v>
      </c>
      <c r="AY10" s="13">
        <v>20668</v>
      </c>
      <c r="AZ10" s="13">
        <v>31250.5</v>
      </c>
      <c r="BA10" s="13">
        <v>41505.1</v>
      </c>
      <c r="BB10" s="13">
        <v>11745</v>
      </c>
      <c r="BC10" s="10">
        <v>23065</v>
      </c>
      <c r="BD10" s="10">
        <v>35427.599999999999</v>
      </c>
      <c r="BE10" s="10">
        <v>46858.7</v>
      </c>
      <c r="BF10" s="10">
        <v>13874.1</v>
      </c>
      <c r="BG10" s="10">
        <v>25732.7</v>
      </c>
      <c r="BH10" s="10">
        <v>40284.1</v>
      </c>
      <c r="BI10" s="10">
        <v>55189.7</v>
      </c>
      <c r="BJ10" s="10">
        <v>14851.5</v>
      </c>
      <c r="BK10" s="10">
        <v>27736.5</v>
      </c>
      <c r="BL10" s="10">
        <v>43299.8</v>
      </c>
      <c r="BM10" s="13">
        <v>62099.8</v>
      </c>
      <c r="BN10" s="22"/>
    </row>
    <row r="11" spans="1:66" s="3" customFormat="1">
      <c r="A11" s="9" t="s">
        <v>20</v>
      </c>
      <c r="B11" s="10">
        <v>19410.099999999999</v>
      </c>
      <c r="C11" s="11">
        <v>65011.6</v>
      </c>
      <c r="D11" s="11">
        <v>121156.6</v>
      </c>
      <c r="E11" s="12">
        <v>189896.8</v>
      </c>
      <c r="F11" s="11">
        <v>21711.3</v>
      </c>
      <c r="G11" s="13">
        <v>70193.8</v>
      </c>
      <c r="H11" s="13">
        <v>131180.5</v>
      </c>
      <c r="I11" s="12">
        <v>255459.4</v>
      </c>
      <c r="J11" s="13">
        <v>23202</v>
      </c>
      <c r="K11" s="13">
        <v>81893.5</v>
      </c>
      <c r="L11" s="13">
        <v>152303.29999999999</v>
      </c>
      <c r="M11" s="12">
        <v>230384.9</v>
      </c>
      <c r="N11" s="13">
        <v>25914.7</v>
      </c>
      <c r="O11" s="13">
        <v>140989.9</v>
      </c>
      <c r="P11" s="13">
        <v>177034.4</v>
      </c>
      <c r="Q11" s="12">
        <v>255138.7</v>
      </c>
      <c r="R11" s="13">
        <v>29336.400000000001</v>
      </c>
      <c r="S11" s="13">
        <v>156757.20000000001</v>
      </c>
      <c r="T11" s="13">
        <v>192795.2</v>
      </c>
      <c r="U11" s="13">
        <v>294186.5</v>
      </c>
      <c r="V11" s="13">
        <v>31171</v>
      </c>
      <c r="W11" s="13">
        <v>171487.6</v>
      </c>
      <c r="X11" s="13">
        <v>217292.9</v>
      </c>
      <c r="Y11" s="13">
        <v>318122.09999999998</v>
      </c>
      <c r="Z11" s="13">
        <v>34025.599999999999</v>
      </c>
      <c r="AA11" s="13">
        <v>189120.7</v>
      </c>
      <c r="AB11" s="13">
        <v>352602.3</v>
      </c>
      <c r="AC11" s="13">
        <v>531438.1</v>
      </c>
      <c r="AD11" s="13">
        <v>70211.3</v>
      </c>
      <c r="AE11" s="13">
        <v>201117.2</v>
      </c>
      <c r="AF11" s="13">
        <v>374948.1</v>
      </c>
      <c r="AG11" s="13">
        <v>559549.19999999995</v>
      </c>
      <c r="AH11" s="13">
        <v>75537.7</v>
      </c>
      <c r="AI11" s="13">
        <v>219484</v>
      </c>
      <c r="AJ11" s="13">
        <v>407519.4</v>
      </c>
      <c r="AK11" s="13">
        <v>628493</v>
      </c>
      <c r="AL11" s="13">
        <v>85260.6</v>
      </c>
      <c r="AM11" s="13">
        <v>249992.7</v>
      </c>
      <c r="AN11" s="13">
        <v>473610.3</v>
      </c>
      <c r="AO11" s="13">
        <v>726597.2</v>
      </c>
      <c r="AP11" s="13">
        <v>115655.3</v>
      </c>
      <c r="AQ11" s="13">
        <v>295975.40000000002</v>
      </c>
      <c r="AR11" s="13">
        <v>533737.19999999995</v>
      </c>
      <c r="AS11" s="13">
        <v>820183.8</v>
      </c>
      <c r="AT11" s="12">
        <v>131120.20000000001</v>
      </c>
      <c r="AU11" s="12">
        <v>333480.2</v>
      </c>
      <c r="AV11" s="12">
        <v>591647.1</v>
      </c>
      <c r="AW11" s="13">
        <v>916098.3</v>
      </c>
      <c r="AX11" s="13">
        <v>148876.1</v>
      </c>
      <c r="AY11" s="13">
        <v>378076.7</v>
      </c>
      <c r="AZ11" s="13">
        <v>646111.80000000005</v>
      </c>
      <c r="BA11" s="13">
        <v>1047633.3</v>
      </c>
      <c r="BB11" s="13">
        <v>174788.1</v>
      </c>
      <c r="BC11" s="10">
        <v>441811.8</v>
      </c>
      <c r="BD11" s="10">
        <v>756205.1</v>
      </c>
      <c r="BE11" s="10">
        <v>1313928.1000000001</v>
      </c>
      <c r="BF11" s="10">
        <v>214512.1</v>
      </c>
      <c r="BG11" s="10">
        <v>502857.3</v>
      </c>
      <c r="BH11" s="10">
        <v>861924.5</v>
      </c>
      <c r="BI11" s="10">
        <v>1599247.4</v>
      </c>
      <c r="BJ11" s="10">
        <v>280933.7</v>
      </c>
      <c r="BK11" s="10">
        <v>608110</v>
      </c>
      <c r="BL11" s="10">
        <v>1011874.6</v>
      </c>
      <c r="BM11" s="13">
        <v>1927151.8</v>
      </c>
      <c r="BN11" s="22"/>
    </row>
    <row r="12" spans="1:66" s="4" customFormat="1">
      <c r="A12" s="16" t="s">
        <v>3</v>
      </c>
      <c r="B12" s="17">
        <f>SUM(B13:B26)</f>
        <v>197565.6</v>
      </c>
      <c r="C12" s="17">
        <f t="shared" ref="C12:X12" si="5">SUM(C13:C26)</f>
        <v>467019.9</v>
      </c>
      <c r="D12" s="17">
        <f t="shared" si="5"/>
        <v>747038.9</v>
      </c>
      <c r="E12" s="8">
        <f>SUM(E13:E26)</f>
        <v>1188083.3</v>
      </c>
      <c r="F12" s="17">
        <f t="shared" si="5"/>
        <v>241019.7</v>
      </c>
      <c r="G12" s="17">
        <f t="shared" si="5"/>
        <v>536946</v>
      </c>
      <c r="H12" s="17">
        <f t="shared" si="5"/>
        <v>910728</v>
      </c>
      <c r="I12" s="8">
        <f>SUM(I13:I26)</f>
        <v>1282522.7</v>
      </c>
      <c r="J12" s="17">
        <f t="shared" si="5"/>
        <v>284175.09999999998</v>
      </c>
      <c r="K12" s="17">
        <f t="shared" si="5"/>
        <v>681365.4</v>
      </c>
      <c r="L12" s="17">
        <f t="shared" si="5"/>
        <v>1071274.7</v>
      </c>
      <c r="M12" s="8">
        <f>SUM(M13:M26)</f>
        <v>1585656.5</v>
      </c>
      <c r="N12" s="17">
        <f t="shared" si="5"/>
        <v>310569.8</v>
      </c>
      <c r="O12" s="17">
        <f t="shared" si="5"/>
        <v>727562.3</v>
      </c>
      <c r="P12" s="17">
        <f t="shared" si="5"/>
        <v>1353849.1</v>
      </c>
      <c r="Q12" s="8">
        <f>SUM(Q13:Q26)</f>
        <v>1968857.4</v>
      </c>
      <c r="R12" s="17">
        <f t="shared" si="5"/>
        <v>376813.9</v>
      </c>
      <c r="S12" s="17">
        <f t="shared" si="5"/>
        <v>814261.3</v>
      </c>
      <c r="T12" s="17">
        <f t="shared" si="5"/>
        <v>1528220.7</v>
      </c>
      <c r="U12" s="17">
        <f>SUM(U13:U26)</f>
        <v>2264754.1</v>
      </c>
      <c r="V12" s="17">
        <f t="shared" si="5"/>
        <v>452429.9</v>
      </c>
      <c r="W12" s="17">
        <f t="shared" si="5"/>
        <v>916584.4</v>
      </c>
      <c r="X12" s="17">
        <f t="shared" si="5"/>
        <v>1595791.7</v>
      </c>
      <c r="Y12" s="17">
        <f t="shared" ref="Y12:AD12" si="6">SUM(Y13:Y26)</f>
        <v>2532481.7999999998</v>
      </c>
      <c r="Z12" s="17">
        <f t="shared" si="6"/>
        <v>509015.8</v>
      </c>
      <c r="AA12" s="17">
        <f t="shared" si="6"/>
        <v>1064401.7</v>
      </c>
      <c r="AB12" s="7">
        <f t="shared" si="6"/>
        <v>1639724.4</v>
      </c>
      <c r="AC12" s="17">
        <v>2571970.2000000002</v>
      </c>
      <c r="AD12" s="17">
        <f t="shared" si="6"/>
        <v>529126.1</v>
      </c>
      <c r="AE12" s="17">
        <f t="shared" ref="AE12:AK12" si="7">SUM(AE13:AE26)</f>
        <v>1084066.3999999999</v>
      </c>
      <c r="AF12" s="17">
        <f t="shared" si="7"/>
        <v>1763359.4</v>
      </c>
      <c r="AG12" s="17">
        <f t="shared" si="7"/>
        <v>2891709</v>
      </c>
      <c r="AH12" s="17">
        <f t="shared" si="7"/>
        <v>566388.69999999995</v>
      </c>
      <c r="AI12" s="17">
        <f t="shared" si="7"/>
        <v>1172326.2</v>
      </c>
      <c r="AJ12" s="17">
        <f t="shared" si="7"/>
        <v>1817285.7</v>
      </c>
      <c r="AK12" s="17">
        <f t="shared" si="7"/>
        <v>3060548.6</v>
      </c>
      <c r="AL12" s="17">
        <f t="shared" ref="AL12:AR12" si="8">SUM(AL13:AL26)</f>
        <v>635898.9</v>
      </c>
      <c r="AM12" s="17">
        <f t="shared" si="8"/>
        <v>1340565.8</v>
      </c>
      <c r="AN12" s="17">
        <f t="shared" si="8"/>
        <v>2057892.2</v>
      </c>
      <c r="AO12" s="17">
        <f t="shared" si="8"/>
        <v>3642706.1</v>
      </c>
      <c r="AP12" s="17">
        <f t="shared" si="8"/>
        <v>723544.7</v>
      </c>
      <c r="AQ12" s="17">
        <f t="shared" si="8"/>
        <v>1349460.7</v>
      </c>
      <c r="AR12" s="17">
        <f t="shared" si="8"/>
        <v>2115909</v>
      </c>
      <c r="AS12" s="17">
        <f t="shared" ref="AS12:BL12" si="9">AS13+AS14+AS15+AS16+AS17+AS18+AS19+AS20+AS21+AS22+AS23+AS24+AS25+AS26</f>
        <v>3757450.1</v>
      </c>
      <c r="AT12" s="17">
        <f t="shared" si="9"/>
        <v>724855.3</v>
      </c>
      <c r="AU12" s="17">
        <f t="shared" si="9"/>
        <v>1431303.2</v>
      </c>
      <c r="AV12" s="17">
        <f t="shared" si="9"/>
        <v>2266394.1</v>
      </c>
      <c r="AW12" s="17">
        <f t="shared" si="9"/>
        <v>4189262.6</v>
      </c>
      <c r="AX12" s="17">
        <f t="shared" si="9"/>
        <v>830802.4</v>
      </c>
      <c r="AY12" s="17">
        <f t="shared" si="9"/>
        <v>1656484.6</v>
      </c>
      <c r="AZ12" s="17">
        <f t="shared" si="9"/>
        <v>2635984.4</v>
      </c>
      <c r="BA12" s="17">
        <f t="shared" si="9"/>
        <v>5178270</v>
      </c>
      <c r="BB12" s="17">
        <f t="shared" si="9"/>
        <v>1039751.5</v>
      </c>
      <c r="BC12" s="17">
        <f t="shared" si="9"/>
        <v>2079508.5</v>
      </c>
      <c r="BD12" s="17">
        <f t="shared" si="9"/>
        <v>3251989.1</v>
      </c>
      <c r="BE12" s="17">
        <f t="shared" si="9"/>
        <v>6238082.7999999998</v>
      </c>
      <c r="BF12" s="17">
        <f t="shared" si="9"/>
        <v>1178241.3</v>
      </c>
      <c r="BG12" s="17">
        <f t="shared" si="9"/>
        <v>2470536.4</v>
      </c>
      <c r="BH12" s="17">
        <f t="shared" si="9"/>
        <v>3938020.3</v>
      </c>
      <c r="BI12" s="17">
        <f t="shared" si="9"/>
        <v>7342437.0999999996</v>
      </c>
      <c r="BJ12" s="17">
        <f t="shared" si="9"/>
        <v>1430102</v>
      </c>
      <c r="BK12" s="17">
        <f t="shared" si="9"/>
        <v>2959329.7</v>
      </c>
      <c r="BL12" s="17">
        <f t="shared" si="9"/>
        <v>4710828</v>
      </c>
      <c r="BM12" s="17">
        <v>8788574.6999999993</v>
      </c>
      <c r="BN12" s="22"/>
    </row>
    <row r="13" spans="1:66" s="3" customFormat="1" ht="25.5">
      <c r="A13" s="18" t="s">
        <v>71</v>
      </c>
      <c r="B13" s="10">
        <v>39989.199999999997</v>
      </c>
      <c r="C13" s="11">
        <v>86761.4</v>
      </c>
      <c r="D13" s="11">
        <v>143723.9</v>
      </c>
      <c r="E13" s="12">
        <v>223817.5</v>
      </c>
      <c r="F13" s="11">
        <v>49493.8</v>
      </c>
      <c r="G13" s="13">
        <v>107930.2</v>
      </c>
      <c r="H13" s="13">
        <v>195275.1</v>
      </c>
      <c r="I13" s="12">
        <v>292026.2</v>
      </c>
      <c r="J13" s="13">
        <v>58468</v>
      </c>
      <c r="K13" s="13">
        <v>138817.70000000001</v>
      </c>
      <c r="L13" s="13">
        <v>236242.9</v>
      </c>
      <c r="M13" s="12">
        <v>356137.4</v>
      </c>
      <c r="N13" s="13">
        <v>63885.4</v>
      </c>
      <c r="O13" s="13">
        <v>145184.4</v>
      </c>
      <c r="P13" s="13">
        <v>302759.8</v>
      </c>
      <c r="Q13" s="12">
        <v>414443.9</v>
      </c>
      <c r="R13" s="13">
        <v>79284.899999999994</v>
      </c>
      <c r="S13" s="13">
        <v>189112.3</v>
      </c>
      <c r="T13" s="13">
        <v>359353.2</v>
      </c>
      <c r="U13" s="13">
        <v>510528.9</v>
      </c>
      <c r="V13" s="13">
        <v>96805.6</v>
      </c>
      <c r="W13" s="13">
        <v>206654.2</v>
      </c>
      <c r="X13" s="13">
        <v>367100.5</v>
      </c>
      <c r="Y13" s="13">
        <v>558966.6</v>
      </c>
      <c r="Z13" s="13">
        <v>102423.8</v>
      </c>
      <c r="AA13" s="13">
        <v>225782.39999999999</v>
      </c>
      <c r="AB13" s="13">
        <v>373402.7</v>
      </c>
      <c r="AC13" s="13">
        <v>588666.69999999995</v>
      </c>
      <c r="AD13" s="13">
        <v>105167.3</v>
      </c>
      <c r="AE13" s="13">
        <v>233373.6</v>
      </c>
      <c r="AF13" s="13">
        <v>389495.8</v>
      </c>
      <c r="AG13" s="13">
        <v>660845.19999999995</v>
      </c>
      <c r="AH13" s="13">
        <v>122563.7</v>
      </c>
      <c r="AI13" s="13">
        <v>266236.3</v>
      </c>
      <c r="AJ13" s="13">
        <v>432887.3</v>
      </c>
      <c r="AK13" s="13">
        <v>694323.9</v>
      </c>
      <c r="AL13" s="13">
        <v>138351.20000000001</v>
      </c>
      <c r="AM13" s="13">
        <v>301564.09999999998</v>
      </c>
      <c r="AN13" s="13">
        <v>490067</v>
      </c>
      <c r="AO13" s="13">
        <v>845052</v>
      </c>
      <c r="AP13" s="13">
        <v>155843.6</v>
      </c>
      <c r="AQ13" s="13">
        <v>284275.5</v>
      </c>
      <c r="AR13" s="13">
        <v>469921.4</v>
      </c>
      <c r="AS13" s="13">
        <v>836067.9</v>
      </c>
      <c r="AT13" s="12">
        <v>166834.20000000001</v>
      </c>
      <c r="AU13" s="12">
        <v>332606.09999999998</v>
      </c>
      <c r="AV13" s="12">
        <v>554749.80000000005</v>
      </c>
      <c r="AW13" s="13">
        <v>980071.4</v>
      </c>
      <c r="AX13" s="13">
        <v>192049.3</v>
      </c>
      <c r="AY13" s="13">
        <v>397016.2</v>
      </c>
      <c r="AZ13" s="13">
        <v>655777.5</v>
      </c>
      <c r="BA13" s="13">
        <v>1176332.7</v>
      </c>
      <c r="BB13" s="13">
        <v>258653</v>
      </c>
      <c r="BC13" s="10">
        <v>513175</v>
      </c>
      <c r="BD13" s="10">
        <v>837743.3</v>
      </c>
      <c r="BE13" s="10">
        <v>1500771.4</v>
      </c>
      <c r="BF13" s="10">
        <v>291150.90000000002</v>
      </c>
      <c r="BG13" s="10">
        <v>583232.19999999995</v>
      </c>
      <c r="BH13" s="10">
        <v>984534.1</v>
      </c>
      <c r="BI13" s="10">
        <v>1788714.7</v>
      </c>
      <c r="BJ13" s="10">
        <v>341408.8</v>
      </c>
      <c r="BK13" s="10">
        <v>697934.4</v>
      </c>
      <c r="BL13" s="10">
        <v>1190847</v>
      </c>
      <c r="BM13" s="13">
        <v>2188821.5</v>
      </c>
      <c r="BN13" s="22"/>
    </row>
    <row r="14" spans="1:66" s="3" customFormat="1">
      <c r="A14" s="18" t="s">
        <v>21</v>
      </c>
      <c r="B14" s="10">
        <v>42478.1</v>
      </c>
      <c r="C14" s="11">
        <v>109590.5</v>
      </c>
      <c r="D14" s="11">
        <v>189536.6</v>
      </c>
      <c r="E14" s="12">
        <v>294253.40000000002</v>
      </c>
      <c r="F14" s="11">
        <v>51465.599999999999</v>
      </c>
      <c r="G14" s="13">
        <v>123072</v>
      </c>
      <c r="H14" s="13">
        <v>221811</v>
      </c>
      <c r="I14" s="12">
        <v>313843.3</v>
      </c>
      <c r="J14" s="13">
        <v>60157.9</v>
      </c>
      <c r="K14" s="13">
        <v>148772.70000000001</v>
      </c>
      <c r="L14" s="13">
        <v>250637.1</v>
      </c>
      <c r="M14" s="12">
        <v>384739.5</v>
      </c>
      <c r="N14" s="13">
        <v>70952.100000000006</v>
      </c>
      <c r="O14" s="13">
        <v>172638.5</v>
      </c>
      <c r="P14" s="13">
        <v>303363</v>
      </c>
      <c r="Q14" s="12">
        <v>447964.3</v>
      </c>
      <c r="R14" s="13">
        <v>82010.2</v>
      </c>
      <c r="S14" s="13">
        <v>196302.8</v>
      </c>
      <c r="T14" s="13">
        <v>356808.6</v>
      </c>
      <c r="U14" s="13">
        <v>515798.5</v>
      </c>
      <c r="V14" s="13">
        <v>113086.2</v>
      </c>
      <c r="W14" s="13">
        <v>233004.9</v>
      </c>
      <c r="X14" s="13">
        <v>391449.2</v>
      </c>
      <c r="Y14" s="13">
        <v>576336.4</v>
      </c>
      <c r="Z14" s="13">
        <v>128548.5</v>
      </c>
      <c r="AA14" s="13">
        <v>277885.2</v>
      </c>
      <c r="AB14" s="13">
        <v>417852.1</v>
      </c>
      <c r="AC14" s="13">
        <v>667575.5</v>
      </c>
      <c r="AD14" s="13">
        <v>153814.79999999999</v>
      </c>
      <c r="AE14" s="13">
        <v>300394.3</v>
      </c>
      <c r="AF14" s="13">
        <v>451697.9</v>
      </c>
      <c r="AG14" s="13">
        <v>798397.4</v>
      </c>
      <c r="AH14" s="13">
        <v>164122.4</v>
      </c>
      <c r="AI14" s="13">
        <v>340419.2</v>
      </c>
      <c r="AJ14" s="13">
        <v>522342.6</v>
      </c>
      <c r="AK14" s="13">
        <v>903338.3</v>
      </c>
      <c r="AL14" s="13">
        <v>186116.4</v>
      </c>
      <c r="AM14" s="13">
        <v>386139.5</v>
      </c>
      <c r="AN14" s="13">
        <v>586745.9</v>
      </c>
      <c r="AO14" s="13">
        <v>1008130.6</v>
      </c>
      <c r="AP14" s="13">
        <v>201314.8</v>
      </c>
      <c r="AQ14" s="13">
        <v>360476.5</v>
      </c>
      <c r="AR14" s="13">
        <v>528352.80000000005</v>
      </c>
      <c r="AS14" s="13">
        <v>1005064.3</v>
      </c>
      <c r="AT14" s="12">
        <v>179530.6</v>
      </c>
      <c r="AU14" s="12">
        <v>362285.7</v>
      </c>
      <c r="AV14" s="12">
        <v>550729</v>
      </c>
      <c r="AW14" s="13">
        <v>1258305.7</v>
      </c>
      <c r="AX14" s="13">
        <v>210749.2</v>
      </c>
      <c r="AY14" s="13">
        <v>414717.7</v>
      </c>
      <c r="AZ14" s="13">
        <v>623516.5</v>
      </c>
      <c r="BA14" s="13">
        <v>1480137.2</v>
      </c>
      <c r="BB14" s="13">
        <v>214739.6</v>
      </c>
      <c r="BC14" s="10">
        <v>459867.6</v>
      </c>
      <c r="BD14" s="10">
        <v>664375.1</v>
      </c>
      <c r="BE14" s="10">
        <v>1579730.8</v>
      </c>
      <c r="BF14" s="10">
        <v>248314.4</v>
      </c>
      <c r="BG14" s="10">
        <v>529413.9</v>
      </c>
      <c r="BH14" s="10">
        <v>764184.6</v>
      </c>
      <c r="BI14" s="10">
        <v>1822740.6</v>
      </c>
      <c r="BJ14" s="10">
        <v>319042.59999999998</v>
      </c>
      <c r="BK14" s="10">
        <v>693905.1</v>
      </c>
      <c r="BL14" s="10">
        <v>996659.19999999995</v>
      </c>
      <c r="BM14" s="13">
        <v>2312451.7999999998</v>
      </c>
      <c r="BN14" s="22"/>
    </row>
    <row r="15" spans="1:66" s="3" customFormat="1" ht="25.5">
      <c r="A15" s="18" t="s">
        <v>72</v>
      </c>
      <c r="B15" s="10">
        <v>3157.4</v>
      </c>
      <c r="C15" s="11">
        <v>7030.9</v>
      </c>
      <c r="D15" s="11">
        <v>11803.9</v>
      </c>
      <c r="E15" s="12">
        <v>17411.8</v>
      </c>
      <c r="F15" s="11">
        <v>3982.2</v>
      </c>
      <c r="G15" s="13">
        <v>9247.4</v>
      </c>
      <c r="H15" s="13">
        <v>14613.6</v>
      </c>
      <c r="I15" s="12">
        <v>22577.7</v>
      </c>
      <c r="J15" s="13">
        <v>4391</v>
      </c>
      <c r="K15" s="13">
        <v>10016.200000000001</v>
      </c>
      <c r="L15" s="13">
        <v>16773.400000000001</v>
      </c>
      <c r="M15" s="12">
        <v>26704.799999999999</v>
      </c>
      <c r="N15" s="13">
        <v>4820.7</v>
      </c>
      <c r="O15" s="13">
        <v>9412.7999999999993</v>
      </c>
      <c r="P15" s="13">
        <v>18927.400000000001</v>
      </c>
      <c r="Q15" s="12">
        <v>29891.1</v>
      </c>
      <c r="R15" s="13">
        <v>5429.2</v>
      </c>
      <c r="S15" s="13">
        <v>10550.4</v>
      </c>
      <c r="T15" s="13">
        <v>22449.9</v>
      </c>
      <c r="U15" s="13">
        <v>40641.5</v>
      </c>
      <c r="V15" s="13">
        <v>6698.3</v>
      </c>
      <c r="W15" s="13">
        <v>11633.9</v>
      </c>
      <c r="X15" s="13">
        <v>24319</v>
      </c>
      <c r="Y15" s="13">
        <v>46184.2</v>
      </c>
      <c r="Z15" s="13">
        <v>7045.6</v>
      </c>
      <c r="AA15" s="13">
        <v>12901.3</v>
      </c>
      <c r="AB15" s="13">
        <v>21968.5</v>
      </c>
      <c r="AC15" s="13">
        <v>40531.800000000003</v>
      </c>
      <c r="AD15" s="13">
        <v>8778.6</v>
      </c>
      <c r="AE15" s="13">
        <v>14168.2</v>
      </c>
      <c r="AF15" s="13">
        <v>25348</v>
      </c>
      <c r="AG15" s="13">
        <v>48993.7</v>
      </c>
      <c r="AH15" s="13">
        <v>9651.1</v>
      </c>
      <c r="AI15" s="13">
        <v>15266.6</v>
      </c>
      <c r="AJ15" s="13">
        <v>25742</v>
      </c>
      <c r="AK15" s="13">
        <v>51872.800000000003</v>
      </c>
      <c r="AL15" s="13">
        <v>10461.6</v>
      </c>
      <c r="AM15" s="13">
        <v>17040.5</v>
      </c>
      <c r="AN15" s="13">
        <v>27835.7</v>
      </c>
      <c r="AO15" s="13">
        <v>62639.4</v>
      </c>
      <c r="AP15" s="13">
        <v>11643.8</v>
      </c>
      <c r="AQ15" s="13">
        <v>17499</v>
      </c>
      <c r="AR15" s="13">
        <v>26449.599999999999</v>
      </c>
      <c r="AS15" s="13">
        <v>51977.1</v>
      </c>
      <c r="AT15" s="12">
        <v>11963.7</v>
      </c>
      <c r="AU15" s="12">
        <v>19130.900000000001</v>
      </c>
      <c r="AV15" s="12">
        <v>28701.1</v>
      </c>
      <c r="AW15" s="13">
        <v>58706.8</v>
      </c>
      <c r="AX15" s="13">
        <v>12899.1</v>
      </c>
      <c r="AY15" s="13">
        <v>21055.200000000001</v>
      </c>
      <c r="AZ15" s="13">
        <v>33861.300000000003</v>
      </c>
      <c r="BA15" s="13">
        <v>81096</v>
      </c>
      <c r="BB15" s="13">
        <v>17281.400000000001</v>
      </c>
      <c r="BC15" s="10">
        <v>26054.5</v>
      </c>
      <c r="BD15" s="10">
        <v>42379.7</v>
      </c>
      <c r="BE15" s="10">
        <v>100081.4</v>
      </c>
      <c r="BF15" s="10">
        <v>17584.8</v>
      </c>
      <c r="BG15" s="10">
        <v>30727.4</v>
      </c>
      <c r="BH15" s="10">
        <v>48856</v>
      </c>
      <c r="BI15" s="10">
        <v>121199.9</v>
      </c>
      <c r="BJ15" s="10">
        <v>19858.3</v>
      </c>
      <c r="BK15" s="10">
        <v>36234.400000000001</v>
      </c>
      <c r="BL15" s="10">
        <v>58713.7</v>
      </c>
      <c r="BM15" s="13">
        <v>136330.20000000001</v>
      </c>
      <c r="BN15" s="22"/>
    </row>
    <row r="16" spans="1:66" s="3" customFormat="1">
      <c r="A16" s="18" t="s">
        <v>22</v>
      </c>
      <c r="B16" s="10">
        <v>20096.3</v>
      </c>
      <c r="C16" s="11">
        <v>45368</v>
      </c>
      <c r="D16" s="11">
        <v>69419.7</v>
      </c>
      <c r="E16" s="12">
        <v>119683.7</v>
      </c>
      <c r="F16" s="11">
        <v>23495.4</v>
      </c>
      <c r="G16" s="13">
        <v>55659.9</v>
      </c>
      <c r="H16" s="13">
        <v>82270.7</v>
      </c>
      <c r="I16" s="12">
        <v>123157.9</v>
      </c>
      <c r="J16" s="13">
        <v>23873.4</v>
      </c>
      <c r="K16" s="13">
        <v>55580.5</v>
      </c>
      <c r="L16" s="13">
        <v>89072.6</v>
      </c>
      <c r="M16" s="12">
        <v>124948.7</v>
      </c>
      <c r="N16" s="13">
        <v>24565.200000000001</v>
      </c>
      <c r="O16" s="13">
        <v>41586.199999999997</v>
      </c>
      <c r="P16" s="13">
        <v>95622.7</v>
      </c>
      <c r="Q16" s="12">
        <v>147317.4</v>
      </c>
      <c r="R16" s="13">
        <v>27294.3</v>
      </c>
      <c r="S16" s="13">
        <v>45141.3</v>
      </c>
      <c r="T16" s="13">
        <v>104939.1</v>
      </c>
      <c r="U16" s="13">
        <v>166256.6</v>
      </c>
      <c r="V16" s="13">
        <v>29550.7</v>
      </c>
      <c r="W16" s="13">
        <v>46610.5</v>
      </c>
      <c r="X16" s="13">
        <v>108623.3</v>
      </c>
      <c r="Y16" s="13">
        <v>172902</v>
      </c>
      <c r="Z16" s="13">
        <v>29371.3</v>
      </c>
      <c r="AA16" s="13">
        <v>45326.7</v>
      </c>
      <c r="AB16" s="13">
        <v>73412.899999999994</v>
      </c>
      <c r="AC16" s="13">
        <v>118830.5</v>
      </c>
      <c r="AD16" s="13">
        <v>21702.9</v>
      </c>
      <c r="AE16" s="13">
        <v>47552.2</v>
      </c>
      <c r="AF16" s="13">
        <v>77121.600000000006</v>
      </c>
      <c r="AG16" s="13">
        <v>132569.5</v>
      </c>
      <c r="AH16" s="13">
        <v>23415</v>
      </c>
      <c r="AI16" s="13">
        <v>50948.9</v>
      </c>
      <c r="AJ16" s="13">
        <v>80853.7</v>
      </c>
      <c r="AK16" s="13">
        <v>134010.4</v>
      </c>
      <c r="AL16" s="13">
        <v>25485.5</v>
      </c>
      <c r="AM16" s="13">
        <v>54910.6</v>
      </c>
      <c r="AN16" s="13">
        <v>87406.1</v>
      </c>
      <c r="AO16" s="13">
        <v>153868.9</v>
      </c>
      <c r="AP16" s="13">
        <v>31289.1</v>
      </c>
      <c r="AQ16" s="13">
        <v>66130.2</v>
      </c>
      <c r="AR16" s="13">
        <v>101809</v>
      </c>
      <c r="AS16" s="13">
        <v>175247.8</v>
      </c>
      <c r="AT16" s="12">
        <v>34971.699999999997</v>
      </c>
      <c r="AU16" s="12">
        <v>78179.600000000006</v>
      </c>
      <c r="AV16" s="12">
        <v>122892.8</v>
      </c>
      <c r="AW16" s="13">
        <v>206293.8</v>
      </c>
      <c r="AX16" s="13">
        <v>40698.300000000003</v>
      </c>
      <c r="AY16" s="13">
        <v>89961.8</v>
      </c>
      <c r="AZ16" s="13">
        <v>137593.60000000001</v>
      </c>
      <c r="BA16" s="13">
        <v>217545.9</v>
      </c>
      <c r="BB16" s="13">
        <v>44072</v>
      </c>
      <c r="BC16" s="10">
        <v>116209.3</v>
      </c>
      <c r="BD16" s="10">
        <v>178033.9</v>
      </c>
      <c r="BE16" s="10">
        <v>265701.5</v>
      </c>
      <c r="BF16" s="10">
        <v>51928.1</v>
      </c>
      <c r="BG16" s="10">
        <v>138635.4</v>
      </c>
      <c r="BH16" s="10">
        <v>211979.5</v>
      </c>
      <c r="BI16" s="10">
        <v>308513.2</v>
      </c>
      <c r="BJ16" s="10">
        <v>62217</v>
      </c>
      <c r="BK16" s="10">
        <v>161143.29999999999</v>
      </c>
      <c r="BL16" s="10">
        <v>250408.3</v>
      </c>
      <c r="BM16" s="13">
        <v>374215.1</v>
      </c>
      <c r="BN16" s="22"/>
    </row>
    <row r="17" spans="1:66" s="3" customFormat="1">
      <c r="A17" s="18" t="s">
        <v>23</v>
      </c>
      <c r="B17" s="10">
        <v>8529.5</v>
      </c>
      <c r="C17" s="11">
        <v>11365.9</v>
      </c>
      <c r="D17" s="11">
        <v>16966.7</v>
      </c>
      <c r="E17" s="12">
        <v>23888.1</v>
      </c>
      <c r="F17" s="11">
        <v>11072.8</v>
      </c>
      <c r="G17" s="13">
        <v>12858.8</v>
      </c>
      <c r="H17" s="13">
        <v>19417.5</v>
      </c>
      <c r="I17" s="12">
        <v>32488.9</v>
      </c>
      <c r="J17" s="13">
        <v>7993.1</v>
      </c>
      <c r="K17" s="13">
        <v>9612.4</v>
      </c>
      <c r="L17" s="13">
        <v>15314.5</v>
      </c>
      <c r="M17" s="12">
        <v>19504.5</v>
      </c>
      <c r="N17" s="13">
        <v>7480.3</v>
      </c>
      <c r="O17" s="13">
        <v>19887.5</v>
      </c>
      <c r="P17" s="13">
        <v>24025.599999999999</v>
      </c>
      <c r="Q17" s="12">
        <v>36029.800000000003</v>
      </c>
      <c r="R17" s="13">
        <v>8909.6</v>
      </c>
      <c r="S17" s="13">
        <v>17353.099999999999</v>
      </c>
      <c r="T17" s="13">
        <v>24606.7</v>
      </c>
      <c r="U17" s="13">
        <v>47872.1</v>
      </c>
      <c r="V17" s="13">
        <v>10378.200000000001</v>
      </c>
      <c r="W17" s="13">
        <v>19618.8</v>
      </c>
      <c r="X17" s="13">
        <v>32777.9</v>
      </c>
      <c r="Y17" s="13">
        <v>62848.5</v>
      </c>
      <c r="Z17" s="13">
        <v>14822.8</v>
      </c>
      <c r="AA17" s="13">
        <v>29377.200000000001</v>
      </c>
      <c r="AB17" s="13">
        <v>45290.6</v>
      </c>
      <c r="AC17" s="13">
        <v>61561.5</v>
      </c>
      <c r="AD17" s="13">
        <v>13922.3</v>
      </c>
      <c r="AE17" s="13">
        <v>31012.9</v>
      </c>
      <c r="AF17" s="13">
        <v>52824.3</v>
      </c>
      <c r="AG17" s="13">
        <v>75586.5</v>
      </c>
      <c r="AH17" s="13">
        <v>16647.8</v>
      </c>
      <c r="AI17" s="13">
        <v>35388.9</v>
      </c>
      <c r="AJ17" s="13">
        <v>53036.7</v>
      </c>
      <c r="AK17" s="13">
        <v>77259.100000000006</v>
      </c>
      <c r="AL17" s="13">
        <v>18910.5</v>
      </c>
      <c r="AM17" s="13">
        <v>33715.800000000003</v>
      </c>
      <c r="AN17" s="13">
        <v>52461.3</v>
      </c>
      <c r="AO17" s="13">
        <v>84337.3</v>
      </c>
      <c r="AP17" s="13">
        <v>26323.7</v>
      </c>
      <c r="AQ17" s="13">
        <v>37078.300000000003</v>
      </c>
      <c r="AR17" s="13">
        <v>63192.6</v>
      </c>
      <c r="AS17" s="13">
        <v>92533.2</v>
      </c>
      <c r="AT17" s="12">
        <v>23420.400000000001</v>
      </c>
      <c r="AU17" s="12">
        <v>42793.2</v>
      </c>
      <c r="AV17" s="12">
        <v>67255.3</v>
      </c>
      <c r="AW17" s="13">
        <v>92820.2</v>
      </c>
      <c r="AX17" s="13">
        <v>24858.6</v>
      </c>
      <c r="AY17" s="13">
        <v>52216.3</v>
      </c>
      <c r="AZ17" s="13">
        <v>83255.199999999997</v>
      </c>
      <c r="BA17" s="13">
        <v>120713.1</v>
      </c>
      <c r="BB17" s="13">
        <v>31513.1</v>
      </c>
      <c r="BC17" s="10">
        <v>69639</v>
      </c>
      <c r="BD17" s="10">
        <v>101333.2</v>
      </c>
      <c r="BE17" s="10">
        <v>149479.4</v>
      </c>
      <c r="BF17" s="10">
        <v>35729.800000000003</v>
      </c>
      <c r="BG17" s="10">
        <v>76363.199999999997</v>
      </c>
      <c r="BH17" s="10">
        <v>118053.9</v>
      </c>
      <c r="BI17" s="10">
        <v>176714.6</v>
      </c>
      <c r="BJ17" s="10">
        <v>46194.5</v>
      </c>
      <c r="BK17" s="10">
        <v>99517.5</v>
      </c>
      <c r="BL17" s="10">
        <v>151729.70000000001</v>
      </c>
      <c r="BM17" s="13">
        <v>221364.2</v>
      </c>
      <c r="BN17" s="22"/>
    </row>
    <row r="18" spans="1:66" s="3" customFormat="1">
      <c r="A18" s="18" t="s">
        <v>24</v>
      </c>
      <c r="B18" s="10">
        <v>30281.1</v>
      </c>
      <c r="C18" s="11">
        <v>64951.5</v>
      </c>
      <c r="D18" s="11">
        <v>94659.6</v>
      </c>
      <c r="E18" s="12">
        <v>148431.5</v>
      </c>
      <c r="F18" s="11">
        <v>35861.1</v>
      </c>
      <c r="G18" s="13">
        <v>73310.600000000006</v>
      </c>
      <c r="H18" s="13">
        <v>105673.8</v>
      </c>
      <c r="I18" s="12">
        <v>151076.5</v>
      </c>
      <c r="J18" s="13">
        <v>43530.7</v>
      </c>
      <c r="K18" s="13">
        <v>85303</v>
      </c>
      <c r="L18" s="13">
        <v>120264</v>
      </c>
      <c r="M18" s="12">
        <v>216846.1</v>
      </c>
      <c r="N18" s="13">
        <v>47425.1</v>
      </c>
      <c r="O18" s="13">
        <v>129921.3</v>
      </c>
      <c r="P18" s="13">
        <v>186658</v>
      </c>
      <c r="Q18" s="12">
        <v>245882.6</v>
      </c>
      <c r="R18" s="13">
        <v>50054.7</v>
      </c>
      <c r="S18" s="13">
        <v>136810.4</v>
      </c>
      <c r="T18" s="13">
        <v>202604.6</v>
      </c>
      <c r="U18" s="13">
        <v>265918.40000000002</v>
      </c>
      <c r="V18" s="13">
        <v>63373.2</v>
      </c>
      <c r="W18" s="13">
        <v>163044.79999999999</v>
      </c>
      <c r="X18" s="13">
        <v>239664</v>
      </c>
      <c r="Y18" s="13">
        <v>393043.5</v>
      </c>
      <c r="Z18" s="13">
        <v>69753.899999999994</v>
      </c>
      <c r="AA18" s="13">
        <v>180215.1</v>
      </c>
      <c r="AB18" s="13">
        <v>266844.59999999998</v>
      </c>
      <c r="AC18" s="13">
        <v>427108.3</v>
      </c>
      <c r="AD18" s="13">
        <v>93800.1</v>
      </c>
      <c r="AE18" s="13">
        <v>195716.5</v>
      </c>
      <c r="AF18" s="13">
        <v>295406.2</v>
      </c>
      <c r="AG18" s="13">
        <v>498557.9</v>
      </c>
      <c r="AH18" s="13">
        <v>104164.2</v>
      </c>
      <c r="AI18" s="13">
        <v>207671.9</v>
      </c>
      <c r="AJ18" s="13">
        <v>304122.09999999998</v>
      </c>
      <c r="AK18" s="13">
        <v>560838.69999999995</v>
      </c>
      <c r="AL18" s="13">
        <v>113626.1</v>
      </c>
      <c r="AM18" s="13">
        <v>223575</v>
      </c>
      <c r="AN18" s="13">
        <v>329530.40000000002</v>
      </c>
      <c r="AO18" s="13">
        <v>637554.19999999995</v>
      </c>
      <c r="AP18" s="13">
        <v>126520.4</v>
      </c>
      <c r="AQ18" s="13">
        <v>231070.2</v>
      </c>
      <c r="AR18" s="13">
        <v>404124.9</v>
      </c>
      <c r="AS18" s="13">
        <v>652702.80000000005</v>
      </c>
      <c r="AT18" s="12">
        <v>137257.79999999999</v>
      </c>
      <c r="AU18" s="12">
        <v>237038.9</v>
      </c>
      <c r="AV18" s="12">
        <v>395941.2</v>
      </c>
      <c r="AW18" s="13">
        <v>692082.3</v>
      </c>
      <c r="AX18" s="13">
        <v>160923.1</v>
      </c>
      <c r="AY18" s="13">
        <v>282462.3</v>
      </c>
      <c r="AZ18" s="13">
        <v>485198.5</v>
      </c>
      <c r="BA18" s="13">
        <v>875232.1</v>
      </c>
      <c r="BB18" s="13">
        <v>211163.8</v>
      </c>
      <c r="BC18" s="10">
        <v>387081.8</v>
      </c>
      <c r="BD18" s="10">
        <v>648167.30000000005</v>
      </c>
      <c r="BE18" s="10">
        <v>1034296.7</v>
      </c>
      <c r="BF18" s="10">
        <v>254710.7</v>
      </c>
      <c r="BG18" s="10">
        <v>483275.3</v>
      </c>
      <c r="BH18" s="10">
        <v>808917.1</v>
      </c>
      <c r="BI18" s="10">
        <v>1340394.1000000001</v>
      </c>
      <c r="BJ18" s="10">
        <v>303443.90000000002</v>
      </c>
      <c r="BK18" s="10">
        <v>563044.5</v>
      </c>
      <c r="BL18" s="10">
        <v>925522.7</v>
      </c>
      <c r="BM18" s="13">
        <v>1703914.4</v>
      </c>
      <c r="BN18" s="22"/>
    </row>
    <row r="19" spans="1:66" s="3" customFormat="1" ht="25.5">
      <c r="A19" s="18" t="s">
        <v>25</v>
      </c>
      <c r="B19" s="10">
        <v>10316.1</v>
      </c>
      <c r="C19" s="11">
        <v>27456.2</v>
      </c>
      <c r="D19" s="11">
        <v>40085.4</v>
      </c>
      <c r="E19" s="12">
        <v>61569.4</v>
      </c>
      <c r="F19" s="11">
        <v>14074.4</v>
      </c>
      <c r="G19" s="13">
        <v>34535.300000000003</v>
      </c>
      <c r="H19" s="13">
        <v>50513.9</v>
      </c>
      <c r="I19" s="12">
        <v>73519.600000000006</v>
      </c>
      <c r="J19" s="13">
        <v>19029.7</v>
      </c>
      <c r="K19" s="13">
        <v>43080.800000000003</v>
      </c>
      <c r="L19" s="13">
        <v>62646.6</v>
      </c>
      <c r="M19" s="12">
        <v>110704.3</v>
      </c>
      <c r="N19" s="13">
        <v>21162.5</v>
      </c>
      <c r="O19" s="13">
        <v>28589</v>
      </c>
      <c r="P19" s="13">
        <v>64115.5</v>
      </c>
      <c r="Q19" s="12">
        <v>123055.8</v>
      </c>
      <c r="R19" s="13">
        <v>23264.9</v>
      </c>
      <c r="S19" s="13">
        <v>31046.799999999999</v>
      </c>
      <c r="T19" s="13">
        <v>71449.899999999994</v>
      </c>
      <c r="U19" s="13">
        <v>132115.4</v>
      </c>
      <c r="V19" s="13">
        <v>32966.9</v>
      </c>
      <c r="W19" s="13">
        <v>33687.699999999997</v>
      </c>
      <c r="X19" s="13">
        <v>78213</v>
      </c>
      <c r="Y19" s="13">
        <v>135190.70000000001</v>
      </c>
      <c r="Z19" s="13">
        <v>35894.5</v>
      </c>
      <c r="AA19" s="13">
        <v>47258.5</v>
      </c>
      <c r="AB19" s="13">
        <v>66336.600000000006</v>
      </c>
      <c r="AC19" s="13">
        <v>109068.4</v>
      </c>
      <c r="AD19" s="13">
        <v>28384</v>
      </c>
      <c r="AE19" s="13">
        <v>50107.6</v>
      </c>
      <c r="AF19" s="13">
        <v>69275.199999999997</v>
      </c>
      <c r="AG19" s="13">
        <v>108572.7</v>
      </c>
      <c r="AH19" s="13">
        <v>26535.7</v>
      </c>
      <c r="AI19" s="13">
        <v>49682.2</v>
      </c>
      <c r="AJ19" s="13">
        <v>69616.2</v>
      </c>
      <c r="AK19" s="13">
        <v>113112.7</v>
      </c>
      <c r="AL19" s="13">
        <v>29791.4</v>
      </c>
      <c r="AM19" s="13">
        <v>56015.7</v>
      </c>
      <c r="AN19" s="13">
        <v>73324.3</v>
      </c>
      <c r="AO19" s="13">
        <v>126360.2</v>
      </c>
      <c r="AP19" s="13">
        <v>33892.699999999997</v>
      </c>
      <c r="AQ19" s="13">
        <v>57430.400000000001</v>
      </c>
      <c r="AR19" s="13">
        <v>75111.3</v>
      </c>
      <c r="AS19" s="13">
        <v>125257</v>
      </c>
      <c r="AT19" s="12">
        <v>34495.300000000003</v>
      </c>
      <c r="AU19" s="12">
        <v>57447.8</v>
      </c>
      <c r="AV19" s="12">
        <v>75333.899999999994</v>
      </c>
      <c r="AW19" s="13">
        <v>131654.70000000001</v>
      </c>
      <c r="AX19" s="13">
        <v>35997.199999999997</v>
      </c>
      <c r="AY19" s="13">
        <v>60548.4</v>
      </c>
      <c r="AZ19" s="13">
        <v>80628.399999999994</v>
      </c>
      <c r="BA19" s="13">
        <v>145383.4</v>
      </c>
      <c r="BB19" s="13">
        <v>46688.3</v>
      </c>
      <c r="BC19" s="10">
        <v>77293.8</v>
      </c>
      <c r="BD19" s="10">
        <v>107571.1</v>
      </c>
      <c r="BE19" s="10">
        <v>180758.3</v>
      </c>
      <c r="BF19" s="10">
        <v>46674.3</v>
      </c>
      <c r="BG19" s="10">
        <v>91620.5</v>
      </c>
      <c r="BH19" s="10">
        <v>125088.6</v>
      </c>
      <c r="BI19" s="10">
        <v>188709.4</v>
      </c>
      <c r="BJ19" s="10">
        <v>52776</v>
      </c>
      <c r="BK19" s="10">
        <v>92555.8</v>
      </c>
      <c r="BL19" s="10">
        <v>133283.9</v>
      </c>
      <c r="BM19" s="13">
        <v>204814.9</v>
      </c>
      <c r="BN19" s="22"/>
    </row>
    <row r="20" spans="1:66" s="3" customFormat="1" ht="25.5">
      <c r="A20" s="18" t="s">
        <v>26</v>
      </c>
      <c r="B20" s="10">
        <v>2888.6</v>
      </c>
      <c r="C20" s="11">
        <v>11835.5</v>
      </c>
      <c r="D20" s="11">
        <v>18099.3</v>
      </c>
      <c r="E20" s="12">
        <v>26612.5</v>
      </c>
      <c r="F20" s="11">
        <v>3276.8</v>
      </c>
      <c r="G20" s="13">
        <v>14671.8</v>
      </c>
      <c r="H20" s="13">
        <v>20739.900000000001</v>
      </c>
      <c r="I20" s="12">
        <v>32161.7</v>
      </c>
      <c r="J20" s="13">
        <v>4034.3</v>
      </c>
      <c r="K20" s="13">
        <v>15495.3</v>
      </c>
      <c r="L20" s="13">
        <v>23247.3</v>
      </c>
      <c r="M20" s="12">
        <v>37019.599999999999</v>
      </c>
      <c r="N20" s="13">
        <v>4653.3</v>
      </c>
      <c r="O20" s="13">
        <v>16200.9</v>
      </c>
      <c r="P20" s="13">
        <v>26407.3</v>
      </c>
      <c r="Q20" s="12">
        <v>40962.6</v>
      </c>
      <c r="R20" s="13">
        <v>5894.7</v>
      </c>
      <c r="S20" s="13">
        <v>17928.900000000001</v>
      </c>
      <c r="T20" s="13">
        <v>31622.1</v>
      </c>
      <c r="U20" s="13">
        <v>48876.7</v>
      </c>
      <c r="V20" s="13">
        <v>7133.1</v>
      </c>
      <c r="W20" s="13">
        <v>19400.599999999999</v>
      </c>
      <c r="X20" s="13">
        <v>35950.800000000003</v>
      </c>
      <c r="Y20" s="13">
        <v>55132.3</v>
      </c>
      <c r="Z20" s="13">
        <v>8482.9</v>
      </c>
      <c r="AA20" s="13">
        <v>18577.5</v>
      </c>
      <c r="AB20" s="13">
        <v>27924.9</v>
      </c>
      <c r="AC20" s="13">
        <v>45192.9</v>
      </c>
      <c r="AD20" s="13">
        <v>11245.4</v>
      </c>
      <c r="AE20" s="13">
        <v>22845.7</v>
      </c>
      <c r="AF20" s="13">
        <v>35204.300000000003</v>
      </c>
      <c r="AG20" s="13">
        <v>58729.4</v>
      </c>
      <c r="AH20" s="13">
        <v>13315.7</v>
      </c>
      <c r="AI20" s="13">
        <v>26263.599999999999</v>
      </c>
      <c r="AJ20" s="13">
        <v>39356.300000000003</v>
      </c>
      <c r="AK20" s="13">
        <v>65930.399999999994</v>
      </c>
      <c r="AL20" s="13">
        <v>14849.6</v>
      </c>
      <c r="AM20" s="13">
        <v>30166.6</v>
      </c>
      <c r="AN20" s="13">
        <v>45239.3</v>
      </c>
      <c r="AO20" s="13">
        <v>77144.800000000003</v>
      </c>
      <c r="AP20" s="13">
        <v>17561.2</v>
      </c>
      <c r="AQ20" s="13">
        <v>33072.300000000003</v>
      </c>
      <c r="AR20" s="13">
        <v>45800</v>
      </c>
      <c r="AS20" s="13">
        <v>77297.8</v>
      </c>
      <c r="AT20" s="12">
        <v>16633.099999999999</v>
      </c>
      <c r="AU20" s="12">
        <v>29176.6</v>
      </c>
      <c r="AV20" s="12">
        <v>44011</v>
      </c>
      <c r="AW20" s="13">
        <v>82973.399999999994</v>
      </c>
      <c r="AX20" s="13">
        <v>18558.599999999999</v>
      </c>
      <c r="AY20" s="13">
        <v>33949.800000000003</v>
      </c>
      <c r="AZ20" s="13">
        <v>54789.5</v>
      </c>
      <c r="BA20" s="13">
        <v>105549.3</v>
      </c>
      <c r="BB20" s="13">
        <v>23465.3</v>
      </c>
      <c r="BC20" s="10">
        <v>43451.8</v>
      </c>
      <c r="BD20" s="10">
        <v>70612.3</v>
      </c>
      <c r="BE20" s="10">
        <v>132083.9</v>
      </c>
      <c r="BF20" s="10">
        <v>26363.9</v>
      </c>
      <c r="BG20" s="10">
        <v>51271.6</v>
      </c>
      <c r="BH20" s="10">
        <v>79587.100000000006</v>
      </c>
      <c r="BI20" s="10">
        <v>150203.1</v>
      </c>
      <c r="BJ20" s="10">
        <v>28166.5</v>
      </c>
      <c r="BK20" s="10">
        <v>54167.199999999997</v>
      </c>
      <c r="BL20" s="10">
        <v>85189.8</v>
      </c>
      <c r="BM20" s="13">
        <v>157561.20000000001</v>
      </c>
      <c r="BN20" s="22"/>
    </row>
    <row r="21" spans="1:66" s="3" customFormat="1" ht="25.5">
      <c r="A21" s="18" t="s">
        <v>27</v>
      </c>
      <c r="B21" s="10">
        <v>17743.3</v>
      </c>
      <c r="C21" s="11">
        <v>44348.1</v>
      </c>
      <c r="D21" s="11">
        <v>66960.399999999994</v>
      </c>
      <c r="E21" s="12">
        <v>141500.79999999999</v>
      </c>
      <c r="F21" s="11">
        <v>22175.1</v>
      </c>
      <c r="G21" s="13">
        <v>34679.300000000003</v>
      </c>
      <c r="H21" s="13">
        <v>79679.3</v>
      </c>
      <c r="I21" s="12">
        <v>83637</v>
      </c>
      <c r="J21" s="13">
        <v>31001.5</v>
      </c>
      <c r="K21" s="13">
        <v>83526.3</v>
      </c>
      <c r="L21" s="13">
        <v>109487.5</v>
      </c>
      <c r="M21" s="12">
        <v>112141</v>
      </c>
      <c r="N21" s="13">
        <v>31694.799999999999</v>
      </c>
      <c r="O21" s="13">
        <v>79955.899999999994</v>
      </c>
      <c r="P21" s="13">
        <v>170794.3</v>
      </c>
      <c r="Q21" s="12">
        <v>242216.9</v>
      </c>
      <c r="R21" s="13">
        <v>57056.4</v>
      </c>
      <c r="S21" s="13">
        <v>105496.4</v>
      </c>
      <c r="T21" s="13">
        <v>158956.4</v>
      </c>
      <c r="U21" s="13">
        <v>257456.1</v>
      </c>
      <c r="V21" s="13">
        <v>55775.3</v>
      </c>
      <c r="W21" s="13">
        <v>121244.4</v>
      </c>
      <c r="X21" s="13">
        <v>155299.70000000001</v>
      </c>
      <c r="Y21" s="13">
        <v>274884.7</v>
      </c>
      <c r="Z21" s="13">
        <v>67806.600000000006</v>
      </c>
      <c r="AA21" s="13">
        <v>150950</v>
      </c>
      <c r="AB21" s="13">
        <v>220583.8</v>
      </c>
      <c r="AC21" s="13">
        <v>302881.8</v>
      </c>
      <c r="AD21" s="13">
        <v>52130.400000000001</v>
      </c>
      <c r="AE21" s="13">
        <v>103856.9</v>
      </c>
      <c r="AF21" s="13">
        <v>224055.7</v>
      </c>
      <c r="AG21" s="13">
        <v>241135.1</v>
      </c>
      <c r="AH21" s="13">
        <v>42782.9</v>
      </c>
      <c r="AI21" s="13">
        <v>87393.7</v>
      </c>
      <c r="AJ21" s="13">
        <v>140693.70000000001</v>
      </c>
      <c r="AK21" s="13">
        <v>188503.3</v>
      </c>
      <c r="AL21" s="13">
        <v>52321.7</v>
      </c>
      <c r="AM21" s="13">
        <v>133613.9</v>
      </c>
      <c r="AN21" s="13">
        <v>198409.60000000001</v>
      </c>
      <c r="AO21" s="13">
        <v>319761</v>
      </c>
      <c r="AP21" s="13">
        <v>66283.5</v>
      </c>
      <c r="AQ21" s="13">
        <v>147289.9</v>
      </c>
      <c r="AR21" s="13">
        <v>223462.6</v>
      </c>
      <c r="AS21" s="13">
        <v>335652.9</v>
      </c>
      <c r="AT21" s="12">
        <v>66119</v>
      </c>
      <c r="AU21" s="12">
        <v>150797.79999999999</v>
      </c>
      <c r="AV21" s="12">
        <v>231152.1</v>
      </c>
      <c r="AW21" s="13">
        <v>288905.7</v>
      </c>
      <c r="AX21" s="13">
        <v>64084.800000000003</v>
      </c>
      <c r="AY21" s="13">
        <v>164275.4</v>
      </c>
      <c r="AZ21" s="13">
        <v>251324.3</v>
      </c>
      <c r="BA21" s="13">
        <v>397186.7</v>
      </c>
      <c r="BB21" s="13">
        <v>103084.9</v>
      </c>
      <c r="BC21" s="10">
        <v>215981.5</v>
      </c>
      <c r="BD21" s="10">
        <v>310854.09999999998</v>
      </c>
      <c r="BE21" s="10">
        <v>637034</v>
      </c>
      <c r="BF21" s="10">
        <v>98606.8</v>
      </c>
      <c r="BG21" s="10">
        <v>280496.59999999998</v>
      </c>
      <c r="BH21" s="10">
        <v>454444.79999999999</v>
      </c>
      <c r="BI21" s="10">
        <v>677805.5</v>
      </c>
      <c r="BJ21" s="10">
        <v>132850.20000000001</v>
      </c>
      <c r="BK21" s="10">
        <v>321259.8</v>
      </c>
      <c r="BL21" s="10">
        <v>518357.9</v>
      </c>
      <c r="BM21" s="13">
        <v>780926.1</v>
      </c>
      <c r="BN21" s="22"/>
    </row>
    <row r="22" spans="1:66" s="3" customFormat="1">
      <c r="A22" s="18" t="s">
        <v>10</v>
      </c>
      <c r="B22" s="10">
        <v>9472.6</v>
      </c>
      <c r="C22" s="11">
        <v>20576.8</v>
      </c>
      <c r="D22" s="11">
        <v>31439.7</v>
      </c>
      <c r="E22" s="12">
        <v>46012.3</v>
      </c>
      <c r="F22" s="11">
        <v>9472.6</v>
      </c>
      <c r="G22" s="13">
        <v>24396.400000000001</v>
      </c>
      <c r="H22" s="13">
        <v>38199.699999999997</v>
      </c>
      <c r="I22" s="12">
        <v>47438.5</v>
      </c>
      <c r="J22" s="13">
        <v>9472.6</v>
      </c>
      <c r="K22" s="13">
        <v>31510.3</v>
      </c>
      <c r="L22" s="13">
        <v>46971.4</v>
      </c>
      <c r="M22" s="12">
        <v>67382.100000000006</v>
      </c>
      <c r="N22" s="13">
        <v>9891</v>
      </c>
      <c r="O22" s="13">
        <v>33691.300000000003</v>
      </c>
      <c r="P22" s="13">
        <v>51766.6</v>
      </c>
      <c r="Q22" s="12">
        <v>65314.2</v>
      </c>
      <c r="R22" s="13">
        <v>10451.1</v>
      </c>
      <c r="S22" s="13">
        <v>24037.1</v>
      </c>
      <c r="T22" s="13">
        <v>56309.3</v>
      </c>
      <c r="U22" s="13">
        <v>61348.5</v>
      </c>
      <c r="V22" s="13">
        <v>12134.2</v>
      </c>
      <c r="W22" s="13">
        <v>20086.2</v>
      </c>
      <c r="X22" s="13">
        <v>60048.9</v>
      </c>
      <c r="Y22" s="13">
        <v>65296.9</v>
      </c>
      <c r="Z22" s="13">
        <v>13473.3</v>
      </c>
      <c r="AA22" s="13">
        <v>22094.799999999999</v>
      </c>
      <c r="AB22" s="13">
        <v>36499.4</v>
      </c>
      <c r="AC22" s="13">
        <v>63286.1</v>
      </c>
      <c r="AD22" s="13">
        <v>12703.1</v>
      </c>
      <c r="AE22" s="13">
        <v>25026.799999999999</v>
      </c>
      <c r="AF22" s="13">
        <v>43694.400000000001</v>
      </c>
      <c r="AG22" s="13">
        <v>78572.7</v>
      </c>
      <c r="AH22" s="13">
        <v>12357.8</v>
      </c>
      <c r="AI22" s="13">
        <v>25413.8</v>
      </c>
      <c r="AJ22" s="13">
        <v>44877.9</v>
      </c>
      <c r="AK22" s="13">
        <v>91828.2</v>
      </c>
      <c r="AL22" s="13">
        <v>12417.8</v>
      </c>
      <c r="AM22" s="13">
        <v>29538.7</v>
      </c>
      <c r="AN22" s="13">
        <v>51139.8</v>
      </c>
      <c r="AO22" s="13">
        <v>132307.9</v>
      </c>
      <c r="AP22" s="13">
        <v>12946</v>
      </c>
      <c r="AQ22" s="13">
        <v>29926.2</v>
      </c>
      <c r="AR22" s="13">
        <v>52261.7</v>
      </c>
      <c r="AS22" s="13">
        <v>160702.9</v>
      </c>
      <c r="AT22" s="12">
        <v>13337</v>
      </c>
      <c r="AU22" s="12">
        <v>31923.4</v>
      </c>
      <c r="AV22" s="12">
        <v>53448.3</v>
      </c>
      <c r="AW22" s="13">
        <v>123625</v>
      </c>
      <c r="AX22" s="13">
        <v>17668.7</v>
      </c>
      <c r="AY22" s="13">
        <v>36925.699999999997</v>
      </c>
      <c r="AZ22" s="13">
        <v>68647.100000000006</v>
      </c>
      <c r="BA22" s="13">
        <v>238239.6</v>
      </c>
      <c r="BB22" s="13">
        <v>21056.9</v>
      </c>
      <c r="BC22" s="10">
        <v>45402.7</v>
      </c>
      <c r="BD22" s="10">
        <v>87708.7</v>
      </c>
      <c r="BE22" s="10">
        <v>282630.59999999998</v>
      </c>
      <c r="BF22" s="10">
        <v>24845.5</v>
      </c>
      <c r="BG22" s="10">
        <v>51003</v>
      </c>
      <c r="BH22" s="10">
        <v>103241.7</v>
      </c>
      <c r="BI22" s="10">
        <v>302694.3</v>
      </c>
      <c r="BJ22" s="10">
        <v>28151.8</v>
      </c>
      <c r="BK22" s="10">
        <v>57621.3</v>
      </c>
      <c r="BL22" s="10">
        <v>120515.7</v>
      </c>
      <c r="BM22" s="13">
        <v>267785.5</v>
      </c>
      <c r="BN22" s="22"/>
    </row>
    <row r="23" spans="1:66" s="3" customFormat="1" ht="25.5">
      <c r="A23" s="18" t="s">
        <v>73</v>
      </c>
      <c r="B23" s="10">
        <v>9679.5</v>
      </c>
      <c r="C23" s="11">
        <v>27451.1</v>
      </c>
      <c r="D23" s="11">
        <v>45812.9</v>
      </c>
      <c r="E23" s="12">
        <v>58909.7</v>
      </c>
      <c r="F23" s="11">
        <v>12803.6</v>
      </c>
      <c r="G23" s="13">
        <v>33945.199999999997</v>
      </c>
      <c r="H23" s="13">
        <v>58862</v>
      </c>
      <c r="I23" s="12">
        <v>74817.2</v>
      </c>
      <c r="J23" s="13">
        <v>17343.3</v>
      </c>
      <c r="K23" s="13">
        <v>44193.7</v>
      </c>
      <c r="L23" s="13">
        <v>71419.600000000006</v>
      </c>
      <c r="M23" s="12">
        <v>88362.6</v>
      </c>
      <c r="N23" s="13">
        <v>18764.7</v>
      </c>
      <c r="O23" s="13">
        <v>37909.699999999997</v>
      </c>
      <c r="P23" s="13">
        <v>78068.899999999994</v>
      </c>
      <c r="Q23" s="12">
        <v>117369.1</v>
      </c>
      <c r="R23" s="13">
        <v>19666.5</v>
      </c>
      <c r="S23" s="13">
        <v>24113.5</v>
      </c>
      <c r="T23" s="13">
        <v>87706.1</v>
      </c>
      <c r="U23" s="13">
        <v>133059</v>
      </c>
      <c r="V23" s="13">
        <v>15759.7</v>
      </c>
      <c r="W23" s="13">
        <v>25015.8</v>
      </c>
      <c r="X23" s="13">
        <v>45655.6</v>
      </c>
      <c r="Y23" s="13">
        <v>100304.7</v>
      </c>
      <c r="Z23" s="13">
        <v>19460.8</v>
      </c>
      <c r="AA23" s="13">
        <v>30661.1</v>
      </c>
      <c r="AB23" s="13">
        <v>50791.6</v>
      </c>
      <c r="AC23" s="13">
        <v>90392.9</v>
      </c>
      <c r="AD23" s="13">
        <v>15976.1</v>
      </c>
      <c r="AE23" s="13">
        <v>33729.300000000003</v>
      </c>
      <c r="AF23" s="13">
        <v>54518.1</v>
      </c>
      <c r="AG23" s="13">
        <v>105696.2</v>
      </c>
      <c r="AH23" s="13">
        <v>17716.400000000001</v>
      </c>
      <c r="AI23" s="13">
        <v>37727.199999999997</v>
      </c>
      <c r="AJ23" s="13">
        <v>55412.9</v>
      </c>
      <c r="AK23" s="13">
        <v>87599.2</v>
      </c>
      <c r="AL23" s="13">
        <v>19294</v>
      </c>
      <c r="AM23" s="13">
        <v>40813.9</v>
      </c>
      <c r="AN23" s="13">
        <v>60559.199999999997</v>
      </c>
      <c r="AO23" s="13">
        <v>78656.600000000006</v>
      </c>
      <c r="AP23" s="13">
        <v>23311.1</v>
      </c>
      <c r="AQ23" s="13">
        <v>49508.6</v>
      </c>
      <c r="AR23" s="13">
        <v>63128.2</v>
      </c>
      <c r="AS23" s="13">
        <v>116254.1</v>
      </c>
      <c r="AT23" s="12">
        <v>23546.7</v>
      </c>
      <c r="AU23" s="12">
        <v>53166.400000000001</v>
      </c>
      <c r="AV23" s="12">
        <v>77381.100000000006</v>
      </c>
      <c r="AW23" s="13">
        <v>139304.1</v>
      </c>
      <c r="AX23" s="13">
        <v>26728.799999999999</v>
      </c>
      <c r="AY23" s="13">
        <v>59715.4</v>
      </c>
      <c r="AZ23" s="13">
        <v>87718.399999999994</v>
      </c>
      <c r="BA23" s="13">
        <v>175366.2</v>
      </c>
      <c r="BB23" s="13">
        <v>34779.800000000003</v>
      </c>
      <c r="BC23" s="10">
        <v>73233.899999999994</v>
      </c>
      <c r="BD23" s="10">
        <v>110232.9</v>
      </c>
      <c r="BE23" s="10">
        <v>199917.2</v>
      </c>
      <c r="BF23" s="10">
        <v>40088</v>
      </c>
      <c r="BG23" s="10">
        <v>90445.6</v>
      </c>
      <c r="BH23" s="10">
        <v>127795.4</v>
      </c>
      <c r="BI23" s="10">
        <v>232695</v>
      </c>
      <c r="BJ23" s="10">
        <v>45117.5</v>
      </c>
      <c r="BK23" s="10">
        <v>105463.8</v>
      </c>
      <c r="BL23" s="10">
        <v>149142.20000000001</v>
      </c>
      <c r="BM23" s="13">
        <v>163962.6</v>
      </c>
      <c r="BN23" s="22"/>
    </row>
    <row r="24" spans="1:66" s="3" customFormat="1">
      <c r="A24" s="18" t="s">
        <v>28</v>
      </c>
      <c r="B24" s="10">
        <v>2768.7</v>
      </c>
      <c r="C24" s="11">
        <v>6211.4</v>
      </c>
      <c r="D24" s="11">
        <v>9615.6</v>
      </c>
      <c r="E24" s="12">
        <v>14146.9</v>
      </c>
      <c r="F24" s="11">
        <v>3624.5</v>
      </c>
      <c r="G24" s="13">
        <v>7509.8</v>
      </c>
      <c r="H24" s="13">
        <v>11867.8</v>
      </c>
      <c r="I24" s="12">
        <v>19008.3</v>
      </c>
      <c r="J24" s="13">
        <v>4601.3</v>
      </c>
      <c r="K24" s="13">
        <v>9263.7000000000007</v>
      </c>
      <c r="L24" s="13">
        <v>14596.9</v>
      </c>
      <c r="M24" s="12">
        <v>23674.6</v>
      </c>
      <c r="N24" s="13">
        <v>4923.5</v>
      </c>
      <c r="O24" s="13">
        <v>12440.7</v>
      </c>
      <c r="P24" s="13">
        <v>16658.3</v>
      </c>
      <c r="Q24" s="12">
        <v>28578.400000000001</v>
      </c>
      <c r="R24" s="13">
        <v>5932.8</v>
      </c>
      <c r="S24" s="13">
        <v>14808.9</v>
      </c>
      <c r="T24" s="13">
        <v>20219.3</v>
      </c>
      <c r="U24" s="13">
        <v>36410.800000000003</v>
      </c>
      <c r="V24" s="13">
        <v>6837.3</v>
      </c>
      <c r="W24" s="13">
        <v>16033.1</v>
      </c>
      <c r="X24" s="13">
        <v>21810</v>
      </c>
      <c r="Y24" s="13">
        <v>38402.1</v>
      </c>
      <c r="Z24" s="13">
        <v>7478.1</v>
      </c>
      <c r="AA24" s="13">
        <v>17876.400000000001</v>
      </c>
      <c r="AB24" s="13">
        <v>28457.599999999999</v>
      </c>
      <c r="AC24" s="13">
        <v>44316.4</v>
      </c>
      <c r="AD24" s="13">
        <v>9014.5</v>
      </c>
      <c r="AE24" s="13">
        <v>20613.099999999999</v>
      </c>
      <c r="AF24" s="13">
        <v>33417.1</v>
      </c>
      <c r="AG24" s="13">
        <v>62423.5</v>
      </c>
      <c r="AH24" s="13">
        <v>10242.799999999999</v>
      </c>
      <c r="AI24" s="13">
        <v>23166.5</v>
      </c>
      <c r="AJ24" s="13">
        <v>36029.9</v>
      </c>
      <c r="AK24" s="13">
        <v>69904.800000000003</v>
      </c>
      <c r="AL24" s="13">
        <v>11083.6</v>
      </c>
      <c r="AM24" s="13">
        <v>25492.9</v>
      </c>
      <c r="AN24" s="13">
        <v>41119.199999999997</v>
      </c>
      <c r="AO24" s="13">
        <v>84735.5</v>
      </c>
      <c r="AP24" s="13">
        <v>12589.7</v>
      </c>
      <c r="AQ24" s="13">
        <v>27441.3</v>
      </c>
      <c r="AR24" s="13">
        <v>47551.4</v>
      </c>
      <c r="AS24" s="13">
        <v>99512.6</v>
      </c>
      <c r="AT24" s="12">
        <v>12671</v>
      </c>
      <c r="AU24" s="12">
        <v>28810</v>
      </c>
      <c r="AV24" s="12">
        <v>49904.1</v>
      </c>
      <c r="AW24" s="13">
        <v>104391.6</v>
      </c>
      <c r="AX24" s="13">
        <v>21374</v>
      </c>
      <c r="AY24" s="13">
        <v>35127.1</v>
      </c>
      <c r="AZ24" s="13">
        <v>57172.5</v>
      </c>
      <c r="BA24" s="13">
        <v>128111.2</v>
      </c>
      <c r="BB24" s="13">
        <v>27810</v>
      </c>
      <c r="BC24" s="10">
        <v>41429.599999999999</v>
      </c>
      <c r="BD24" s="10">
        <v>71571.199999999997</v>
      </c>
      <c r="BE24" s="10">
        <v>136247.9</v>
      </c>
      <c r="BF24" s="10">
        <v>35168.199999999997</v>
      </c>
      <c r="BG24" s="10">
        <v>51494.400000000001</v>
      </c>
      <c r="BH24" s="10">
        <v>85817.2</v>
      </c>
      <c r="BI24" s="10">
        <v>163603.6</v>
      </c>
      <c r="BJ24" s="10">
        <v>43678.400000000001</v>
      </c>
      <c r="BK24" s="10">
        <v>62752.2</v>
      </c>
      <c r="BL24" s="10">
        <v>102981.5</v>
      </c>
      <c r="BM24" s="13">
        <v>196167.8</v>
      </c>
      <c r="BN24" s="22"/>
    </row>
    <row r="25" spans="1:66" s="3" customFormat="1">
      <c r="A25" s="18" t="s">
        <v>74</v>
      </c>
      <c r="B25" s="10">
        <v>165.2</v>
      </c>
      <c r="C25" s="11">
        <v>4072.6</v>
      </c>
      <c r="D25" s="11">
        <v>8915.2000000000007</v>
      </c>
      <c r="E25" s="12">
        <v>11845.7</v>
      </c>
      <c r="F25" s="11">
        <v>221.8</v>
      </c>
      <c r="G25" s="13">
        <v>5129.3</v>
      </c>
      <c r="H25" s="13">
        <v>11803.7</v>
      </c>
      <c r="I25" s="12">
        <v>16769.900000000001</v>
      </c>
      <c r="J25" s="13">
        <v>278.3</v>
      </c>
      <c r="K25" s="13">
        <v>6192.8</v>
      </c>
      <c r="L25" s="13">
        <v>14600.9</v>
      </c>
      <c r="M25" s="12">
        <v>17491.3</v>
      </c>
      <c r="N25" s="13">
        <v>351.2</v>
      </c>
      <c r="O25" s="13">
        <v>144.1</v>
      </c>
      <c r="P25" s="13">
        <v>14681.7</v>
      </c>
      <c r="Q25" s="12">
        <v>29831.3</v>
      </c>
      <c r="R25" s="13">
        <v>1564.6</v>
      </c>
      <c r="S25" s="13">
        <v>1559.4</v>
      </c>
      <c r="T25" s="13">
        <v>31195.5</v>
      </c>
      <c r="U25" s="13">
        <v>48471.6</v>
      </c>
      <c r="V25" s="13">
        <v>1931.2</v>
      </c>
      <c r="W25" s="13">
        <v>549.5</v>
      </c>
      <c r="X25" s="13">
        <v>34879.800000000003</v>
      </c>
      <c r="Y25" s="13">
        <v>52989.2</v>
      </c>
      <c r="Z25" s="13">
        <v>4453.7</v>
      </c>
      <c r="AA25" s="13">
        <v>5495.5</v>
      </c>
      <c r="AB25" s="13">
        <v>10359.1</v>
      </c>
      <c r="AC25" s="13">
        <v>12557.4</v>
      </c>
      <c r="AD25" s="13">
        <v>2486.6</v>
      </c>
      <c r="AE25" s="13">
        <v>5669.3</v>
      </c>
      <c r="AF25" s="13">
        <v>11300.8</v>
      </c>
      <c r="AG25" s="13">
        <v>21629.200000000001</v>
      </c>
      <c r="AH25" s="13">
        <v>2873.2</v>
      </c>
      <c r="AI25" s="13">
        <v>6747.4</v>
      </c>
      <c r="AJ25" s="13">
        <v>12314.4</v>
      </c>
      <c r="AK25" s="13">
        <v>22026.799999999999</v>
      </c>
      <c r="AL25" s="13">
        <v>3189.5</v>
      </c>
      <c r="AM25" s="13">
        <v>7978.6</v>
      </c>
      <c r="AN25" s="13">
        <v>14054.4</v>
      </c>
      <c r="AO25" s="13">
        <v>32157.7</v>
      </c>
      <c r="AP25" s="13">
        <v>4025.1</v>
      </c>
      <c r="AQ25" s="13">
        <v>8262.2999999999993</v>
      </c>
      <c r="AR25" s="13">
        <v>14743.5</v>
      </c>
      <c r="AS25" s="13">
        <v>29179.7</v>
      </c>
      <c r="AT25" s="12">
        <v>4074.8</v>
      </c>
      <c r="AU25" s="12">
        <v>7946.8</v>
      </c>
      <c r="AV25" s="12">
        <v>14894.4</v>
      </c>
      <c r="AW25" s="13">
        <v>30127.9</v>
      </c>
      <c r="AX25" s="13">
        <v>4212.7</v>
      </c>
      <c r="AY25" s="13">
        <v>8513.2999999999993</v>
      </c>
      <c r="AZ25" s="13">
        <v>16501.599999999999</v>
      </c>
      <c r="BA25" s="13">
        <v>37376.6</v>
      </c>
      <c r="BB25" s="13">
        <v>5443.4</v>
      </c>
      <c r="BC25" s="10">
        <v>10688</v>
      </c>
      <c r="BD25" s="10">
        <v>21406.3</v>
      </c>
      <c r="BE25" s="10">
        <v>39349.699999999997</v>
      </c>
      <c r="BF25" s="10">
        <v>7075.9</v>
      </c>
      <c r="BG25" s="10">
        <v>12557.3</v>
      </c>
      <c r="BH25" s="10">
        <v>25520.3</v>
      </c>
      <c r="BI25" s="10">
        <v>68449.100000000006</v>
      </c>
      <c r="BJ25" s="10">
        <v>7196.5</v>
      </c>
      <c r="BK25" s="10">
        <v>13730.4</v>
      </c>
      <c r="BL25" s="10">
        <v>27476.400000000001</v>
      </c>
      <c r="BM25" s="13">
        <v>80259.399999999994</v>
      </c>
      <c r="BN25" s="22"/>
    </row>
    <row r="26" spans="1:66" s="3" customFormat="1" ht="51">
      <c r="A26" s="18" t="s">
        <v>75</v>
      </c>
      <c r="B26" s="10">
        <v>0</v>
      </c>
      <c r="C26" s="11">
        <v>0</v>
      </c>
      <c r="D26" s="11">
        <v>0</v>
      </c>
      <c r="E26" s="12">
        <v>0</v>
      </c>
      <c r="F26" s="11">
        <v>0</v>
      </c>
      <c r="G26" s="13">
        <v>0</v>
      </c>
      <c r="H26" s="13">
        <v>0</v>
      </c>
      <c r="I26" s="12">
        <v>0</v>
      </c>
      <c r="J26" s="13">
        <v>0</v>
      </c>
      <c r="K26" s="13">
        <v>0</v>
      </c>
      <c r="L26" s="13">
        <v>0</v>
      </c>
      <c r="M26" s="12">
        <v>0</v>
      </c>
      <c r="N26" s="13">
        <v>0</v>
      </c>
      <c r="O26" s="13">
        <v>0</v>
      </c>
      <c r="P26" s="13">
        <v>0</v>
      </c>
      <c r="Q26" s="12">
        <v>0</v>
      </c>
      <c r="R26" s="13">
        <v>0</v>
      </c>
      <c r="S26" s="13">
        <v>0</v>
      </c>
      <c r="T26" s="13">
        <v>0</v>
      </c>
      <c r="U26" s="13">
        <v>0</v>
      </c>
      <c r="V26" s="19">
        <v>0</v>
      </c>
      <c r="W26" s="19">
        <v>0</v>
      </c>
      <c r="X26" s="13">
        <v>0</v>
      </c>
      <c r="Y26" s="13">
        <v>0</v>
      </c>
      <c r="Z26" s="19">
        <v>0</v>
      </c>
      <c r="AA26" s="19">
        <v>0</v>
      </c>
      <c r="AB26" s="13">
        <v>0</v>
      </c>
      <c r="AC26" s="13">
        <v>0</v>
      </c>
      <c r="AD26" s="13">
        <v>0</v>
      </c>
      <c r="AE26" s="19">
        <v>0</v>
      </c>
      <c r="AF26" s="19">
        <v>0</v>
      </c>
      <c r="AG26" s="13">
        <v>0</v>
      </c>
      <c r="AH26" s="13">
        <v>0</v>
      </c>
      <c r="AI26" s="19">
        <v>0</v>
      </c>
      <c r="AJ26" s="19">
        <v>0</v>
      </c>
      <c r="AK26" s="13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3">
        <v>0</v>
      </c>
      <c r="AT26" s="12">
        <v>0</v>
      </c>
      <c r="AU26" s="12">
        <v>0</v>
      </c>
      <c r="AV26" s="12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3">
        <v>0</v>
      </c>
      <c r="BN26" s="22"/>
    </row>
    <row r="27" spans="1:66" s="4" customFormat="1">
      <c r="A27" s="16" t="s">
        <v>29</v>
      </c>
      <c r="B27" s="17">
        <f>B4+B12</f>
        <v>435878</v>
      </c>
      <c r="C27" s="17">
        <f t="shared" ref="C27:Y27" si="10">C4+C12</f>
        <v>1154504.5</v>
      </c>
      <c r="D27" s="17">
        <f t="shared" si="10"/>
        <v>1903366.9</v>
      </c>
      <c r="E27" s="20">
        <f t="shared" si="10"/>
        <v>3001706.3</v>
      </c>
      <c r="F27" s="17">
        <f t="shared" si="10"/>
        <v>542568</v>
      </c>
      <c r="G27" s="17">
        <f t="shared" si="10"/>
        <v>1404030.3</v>
      </c>
      <c r="H27" s="17">
        <f t="shared" si="10"/>
        <v>2323046</v>
      </c>
      <c r="I27" s="20">
        <f t="shared" si="10"/>
        <v>3588238.5</v>
      </c>
      <c r="J27" s="17">
        <f t="shared" si="10"/>
        <v>610281.4</v>
      </c>
      <c r="K27" s="17">
        <f t="shared" si="10"/>
        <v>1602738.1</v>
      </c>
      <c r="L27" s="17">
        <f t="shared" si="10"/>
        <v>2570782.6</v>
      </c>
      <c r="M27" s="20">
        <f t="shared" si="10"/>
        <v>3732517.1</v>
      </c>
      <c r="N27" s="17">
        <f t="shared" si="10"/>
        <v>695023.1</v>
      </c>
      <c r="O27" s="17">
        <f t="shared" si="10"/>
        <v>1512214.5</v>
      </c>
      <c r="P27" s="17">
        <f t="shared" si="10"/>
        <v>2871457.5</v>
      </c>
      <c r="Q27" s="20">
        <f t="shared" si="10"/>
        <v>4352759.9000000004</v>
      </c>
      <c r="R27" s="17">
        <f t="shared" si="10"/>
        <v>813954.8</v>
      </c>
      <c r="S27" s="17">
        <f t="shared" si="10"/>
        <v>1691628.8</v>
      </c>
      <c r="T27" s="17">
        <f t="shared" si="10"/>
        <v>3264906.2</v>
      </c>
      <c r="U27" s="17">
        <f t="shared" si="10"/>
        <v>4869370.7</v>
      </c>
      <c r="V27" s="17">
        <f t="shared" si="10"/>
        <v>886070</v>
      </c>
      <c r="W27" s="17">
        <f t="shared" si="10"/>
        <v>1761388.5</v>
      </c>
      <c r="X27" s="17">
        <f t="shared" si="10"/>
        <v>3210181.9</v>
      </c>
      <c r="Y27" s="17">
        <f t="shared" si="10"/>
        <v>5199146.5</v>
      </c>
      <c r="Z27" s="17">
        <f>Z4+Z12</f>
        <v>972958.3</v>
      </c>
      <c r="AA27" s="17">
        <f>AA4+AA12</f>
        <v>2063401.1</v>
      </c>
      <c r="AB27" s="17">
        <f>AB4+AB12</f>
        <v>3331762.8</v>
      </c>
      <c r="AC27" s="17">
        <v>5009473.7</v>
      </c>
      <c r="AD27" s="17">
        <f t="shared" ref="AD27:AK27" si="11">AD4+AD12</f>
        <v>1074458</v>
      </c>
      <c r="AE27" s="17">
        <f t="shared" si="11"/>
        <v>2227414.7000000002</v>
      </c>
      <c r="AF27" s="17">
        <f t="shared" si="11"/>
        <v>3674792.8</v>
      </c>
      <c r="AG27" s="17">
        <f t="shared" si="11"/>
        <v>5726334.4000000004</v>
      </c>
      <c r="AH27" s="17">
        <f t="shared" si="11"/>
        <v>1191642.3</v>
      </c>
      <c r="AI27" s="17">
        <f t="shared" si="11"/>
        <v>2558079.7000000002</v>
      </c>
      <c r="AJ27" s="17">
        <f t="shared" si="11"/>
        <v>4094283.4</v>
      </c>
      <c r="AK27" s="17">
        <f t="shared" si="11"/>
        <v>6394457.4000000004</v>
      </c>
      <c r="AL27" s="17">
        <f t="shared" ref="AL27:AQ27" si="12">AL4+AL12</f>
        <v>1324438.5</v>
      </c>
      <c r="AM27" s="17">
        <f t="shared" si="12"/>
        <v>2888731.2</v>
      </c>
      <c r="AN27" s="17">
        <f t="shared" si="12"/>
        <v>4563969.2</v>
      </c>
      <c r="AO27" s="17">
        <f t="shared" si="12"/>
        <v>7372240.5999999996</v>
      </c>
      <c r="AP27" s="17">
        <f t="shared" si="12"/>
        <v>1501940.8</v>
      </c>
      <c r="AQ27" s="17">
        <f t="shared" si="12"/>
        <v>2956121</v>
      </c>
      <c r="AR27" s="17">
        <f t="shared" ref="AR27:BL27" si="13">AR4+AR12</f>
        <v>4774265.0999999996</v>
      </c>
      <c r="AS27" s="17">
        <f t="shared" si="13"/>
        <v>7579915.9000000004</v>
      </c>
      <c r="AT27" s="17">
        <f t="shared" si="13"/>
        <v>1596356.6</v>
      </c>
      <c r="AU27" s="17">
        <f t="shared" si="13"/>
        <v>3278197.6</v>
      </c>
      <c r="AV27" s="17">
        <f t="shared" si="13"/>
        <v>5374238.0999999996</v>
      </c>
      <c r="AW27" s="17">
        <f t="shared" si="13"/>
        <v>8983559.3000000007</v>
      </c>
      <c r="AX27" s="17">
        <f t="shared" si="13"/>
        <v>1908154.9</v>
      </c>
      <c r="AY27" s="17">
        <f t="shared" si="13"/>
        <v>4000815.6</v>
      </c>
      <c r="AZ27" s="17">
        <f t="shared" si="13"/>
        <v>6489297.5999999996</v>
      </c>
      <c r="BA27" s="17">
        <f t="shared" si="13"/>
        <v>11092784.800000001</v>
      </c>
      <c r="BB27" s="17">
        <f t="shared" si="13"/>
        <v>2194409.2000000002</v>
      </c>
      <c r="BC27" s="17">
        <f t="shared" si="13"/>
        <v>4512432.5</v>
      </c>
      <c r="BD27" s="17">
        <f t="shared" si="13"/>
        <v>7128370</v>
      </c>
      <c r="BE27" s="17">
        <f t="shared" si="13"/>
        <v>12448870.5</v>
      </c>
      <c r="BF27" s="17">
        <f t="shared" si="13"/>
        <v>2438420</v>
      </c>
      <c r="BG27" s="17">
        <f t="shared" si="13"/>
        <v>5116501.9000000004</v>
      </c>
      <c r="BH27" s="17">
        <f t="shared" si="13"/>
        <v>8218162.7000000002</v>
      </c>
      <c r="BI27" s="17">
        <f t="shared" si="13"/>
        <v>14396607.800000001</v>
      </c>
      <c r="BJ27" s="17">
        <f t="shared" si="13"/>
        <v>2900359.4</v>
      </c>
      <c r="BK27" s="17">
        <f t="shared" si="13"/>
        <v>6028184.5</v>
      </c>
      <c r="BL27" s="17">
        <f t="shared" si="13"/>
        <v>9671195.3000000007</v>
      </c>
      <c r="BM27" s="17">
        <v>17117169.800000001</v>
      </c>
      <c r="BN27" s="22"/>
    </row>
    <row r="28" spans="1:66" s="3" customFormat="1" ht="18.75" customHeight="1">
      <c r="D28" s="21"/>
      <c r="E28" s="21"/>
      <c r="BN28" s="22"/>
    </row>
    <row r="29" spans="1:66" ht="50.25" customHeight="1">
      <c r="A29" s="73" t="s">
        <v>171</v>
      </c>
    </row>
    <row r="30" spans="1:66" ht="61.5" customHeight="1">
      <c r="A30" s="74" t="s">
        <v>172</v>
      </c>
    </row>
    <row r="31" spans="1:66" ht="46.5">
      <c r="A31" s="74" t="s">
        <v>173</v>
      </c>
    </row>
    <row r="32" spans="1:66">
      <c r="A32" s="75" t="s">
        <v>174</v>
      </c>
    </row>
  </sheetData>
  <mergeCells count="1">
    <mergeCell ref="A1:D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B7CD5C3-FF9C-4F71-A1B8-09E2988D6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5E2D132-7812-4EA7-B8CA-CD1136A65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317C53-D15B-421D-9076-F0A57CA5C13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2009-04-16T12:02:14Z</dcterms:created>
  <dcterms:modified xsi:type="dcterms:W3CDTF">2026-04-23T07:20:07Z</dcterms:modified>
</cp:coreProperties>
</file>