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k919-98\Nextcloud УСРИД\ВВП МКИ\1. ВВП (ежеквартально, ежегодно), Источники\2025\2025 предв\Отправки\Осн показатели\рус\"/>
    </mc:Choice>
  </mc:AlternateContent>
  <bookViews>
    <workbookView xWindow="14505" yWindow="-15" windowWidth="14340" windowHeight="11865" tabRatio="950"/>
  </bookViews>
  <sheets>
    <sheet name="Метаданные" sheetId="4" r:id="rId1"/>
    <sheet name="Условные обозначения" sheetId="2" r:id="rId2"/>
    <sheet name="1990-2006" sheetId="30" r:id="rId3"/>
    <sheet name="2007-2025" sheetId="31" r:id="rId4"/>
  </sheets>
  <calcPr calcId="162913"/>
</workbook>
</file>

<file path=xl/calcChain.xml><?xml version="1.0" encoding="utf-8"?>
<calcChain xmlns="http://schemas.openxmlformats.org/spreadsheetml/2006/main">
  <c r="BY5" i="31" l="1"/>
  <c r="BY15" i="31"/>
  <c r="BY11" i="31" l="1"/>
  <c r="BY19" i="31" s="1"/>
  <c r="BX15" i="31"/>
  <c r="BX11" i="31"/>
  <c r="BX5" i="31"/>
  <c r="BU15" i="31"/>
  <c r="BU11" i="31"/>
  <c r="BU5" i="31"/>
  <c r="BW15" i="31"/>
  <c r="BW11" i="31"/>
  <c r="BW5" i="31"/>
  <c r="BW19" i="31" s="1"/>
  <c r="BC19" i="31"/>
  <c r="BA19" i="31"/>
  <c r="BV15" i="31"/>
  <c r="BT15" i="31"/>
  <c r="BS15" i="31"/>
  <c r="BR15" i="31"/>
  <c r="BQ15" i="31"/>
  <c r="BP15" i="31"/>
  <c r="BO15" i="31"/>
  <c r="BN15" i="31"/>
  <c r="BM15" i="31"/>
  <c r="BL15" i="31"/>
  <c r="BK15" i="31"/>
  <c r="BJ15" i="31"/>
  <c r="BI15" i="31"/>
  <c r="BH15" i="31"/>
  <c r="BG15" i="31"/>
  <c r="BF15" i="31"/>
  <c r="BD15" i="31"/>
  <c r="BD19" i="31" s="1"/>
  <c r="BB15" i="31"/>
  <c r="AZ15" i="31"/>
  <c r="AY15" i="31"/>
  <c r="AX15" i="31"/>
  <c r="AW15" i="31"/>
  <c r="AV15" i="31"/>
  <c r="AU15" i="31"/>
  <c r="AT15" i="31"/>
  <c r="AS15" i="31"/>
  <c r="AR15" i="31"/>
  <c r="AQ15" i="31"/>
  <c r="AP15" i="31"/>
  <c r="AO15" i="31"/>
  <c r="AN15" i="31"/>
  <c r="AM15" i="31"/>
  <c r="AL15" i="31"/>
  <c r="AK15" i="31"/>
  <c r="AJ15" i="31"/>
  <c r="AI15" i="31"/>
  <c r="AH15" i="31"/>
  <c r="AG15" i="31"/>
  <c r="AF15" i="31"/>
  <c r="AE15" i="31"/>
  <c r="AD15" i="31"/>
  <c r="AC15" i="31"/>
  <c r="AB15" i="31"/>
  <c r="AA15" i="31"/>
  <c r="Z15" i="31"/>
  <c r="Y15" i="31"/>
  <c r="X15" i="31"/>
  <c r="W15" i="31"/>
  <c r="V15" i="31"/>
  <c r="U15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H15" i="31"/>
  <c r="G15" i="31"/>
  <c r="F15" i="31"/>
  <c r="E15" i="31"/>
  <c r="D15" i="31"/>
  <c r="C15" i="31"/>
  <c r="B15" i="31"/>
  <c r="BV11" i="31"/>
  <c r="BT11" i="31"/>
  <c r="BS11" i="31"/>
  <c r="BR11" i="31"/>
  <c r="BQ11" i="31"/>
  <c r="BQ19" i="31" s="1"/>
  <c r="BP11" i="31"/>
  <c r="BO11" i="31"/>
  <c r="BN11" i="31"/>
  <c r="BM11" i="31"/>
  <c r="BL11" i="31"/>
  <c r="BK11" i="31"/>
  <c r="BK19" i="31" s="1"/>
  <c r="BJ11" i="31"/>
  <c r="BI11" i="31"/>
  <c r="BH11" i="31"/>
  <c r="BG11" i="31"/>
  <c r="BF11" i="31"/>
  <c r="BD11" i="31"/>
  <c r="BB11" i="31"/>
  <c r="AZ11" i="31"/>
  <c r="AY11" i="31"/>
  <c r="AX11" i="31"/>
  <c r="AW11" i="31"/>
  <c r="AV11" i="31"/>
  <c r="AU11" i="31"/>
  <c r="AT11" i="31"/>
  <c r="AS11" i="31"/>
  <c r="AR11" i="31"/>
  <c r="AQ11" i="31"/>
  <c r="AP11" i="31"/>
  <c r="AO11" i="31"/>
  <c r="AO19" i="31" s="1"/>
  <c r="AN11" i="31"/>
  <c r="AM11" i="31"/>
  <c r="AL11" i="31"/>
  <c r="AK11" i="31"/>
  <c r="AJ11" i="31"/>
  <c r="AI11" i="31"/>
  <c r="AH11" i="31"/>
  <c r="AG11" i="31"/>
  <c r="AF11" i="31"/>
  <c r="AE11" i="31"/>
  <c r="AD11" i="31"/>
  <c r="AC11" i="31"/>
  <c r="AB11" i="31"/>
  <c r="AA11" i="31"/>
  <c r="Z11" i="31"/>
  <c r="Y11" i="31"/>
  <c r="X11" i="31"/>
  <c r="W11" i="31"/>
  <c r="V11" i="31"/>
  <c r="U11" i="31"/>
  <c r="T11" i="31"/>
  <c r="S11" i="31"/>
  <c r="R11" i="31"/>
  <c r="Q11" i="31"/>
  <c r="Q19" i="31" s="1"/>
  <c r="P11" i="31"/>
  <c r="O11" i="31"/>
  <c r="N11" i="31"/>
  <c r="M11" i="31"/>
  <c r="L11" i="31"/>
  <c r="K11" i="31"/>
  <c r="J11" i="31"/>
  <c r="I11" i="31"/>
  <c r="H11" i="31"/>
  <c r="G11" i="31"/>
  <c r="F11" i="31"/>
  <c r="E11" i="31"/>
  <c r="D11" i="31"/>
  <c r="C11" i="31"/>
  <c r="B11" i="31"/>
  <c r="AY7" i="31"/>
  <c r="AY5" i="31" s="1"/>
  <c r="AX7" i="31"/>
  <c r="AX5" i="31"/>
  <c r="AX19" i="31" s="1"/>
  <c r="AW7" i="31"/>
  <c r="AW5" i="31" s="1"/>
  <c r="AV7" i="31"/>
  <c r="AV5" i="31"/>
  <c r="AV19" i="31" s="1"/>
  <c r="AU7" i="31"/>
  <c r="AU5" i="31" s="1"/>
  <c r="AU19" i="31" s="1"/>
  <c r="AT7" i="31"/>
  <c r="AT5" i="31"/>
  <c r="AT19" i="31" s="1"/>
  <c r="AS7" i="31"/>
  <c r="AS5" i="31" s="1"/>
  <c r="AR7" i="31"/>
  <c r="AR5" i="31" s="1"/>
  <c r="AQ7" i="31"/>
  <c r="AQ5" i="31"/>
  <c r="AP7" i="31"/>
  <c r="AN7" i="31"/>
  <c r="AN5" i="31" s="1"/>
  <c r="AM7" i="31"/>
  <c r="AM5" i="31" s="1"/>
  <c r="AL7" i="31"/>
  <c r="AL5" i="31" s="1"/>
  <c r="AK7" i="31"/>
  <c r="AK5" i="31"/>
  <c r="AJ7" i="31"/>
  <c r="AJ5" i="31" s="1"/>
  <c r="AI7" i="31"/>
  <c r="AI5" i="31"/>
  <c r="AH7" i="31"/>
  <c r="AH5" i="31" s="1"/>
  <c r="AG7" i="31"/>
  <c r="AG5" i="31"/>
  <c r="AF7" i="31"/>
  <c r="AF5" i="31" s="1"/>
  <c r="AE7" i="31"/>
  <c r="AE5" i="31" s="1"/>
  <c r="AD7" i="31"/>
  <c r="AD5" i="31" s="1"/>
  <c r="AC7" i="31"/>
  <c r="AC5" i="31" s="1"/>
  <c r="AB7" i="31"/>
  <c r="AB5" i="31"/>
  <c r="AA7" i="31"/>
  <c r="AA5" i="31" s="1"/>
  <c r="Z7" i="31"/>
  <c r="Z5" i="31" s="1"/>
  <c r="Y7" i="31"/>
  <c r="Y5" i="31" s="1"/>
  <c r="X7" i="31"/>
  <c r="X5" i="31" s="1"/>
  <c r="W7" i="31"/>
  <c r="W5" i="31" s="1"/>
  <c r="V7" i="31"/>
  <c r="V5" i="31" s="1"/>
  <c r="V19" i="31" s="1"/>
  <c r="U7" i="31"/>
  <c r="U5" i="31" s="1"/>
  <c r="U19" i="31" s="1"/>
  <c r="T7" i="31"/>
  <c r="T5" i="31"/>
  <c r="T19" i="31" s="1"/>
  <c r="S7" i="31"/>
  <c r="S5" i="31" s="1"/>
  <c r="S19" i="31" s="1"/>
  <c r="R7" i="31"/>
  <c r="R5" i="31" s="1"/>
  <c r="Q7" i="31"/>
  <c r="Q5" i="31"/>
  <c r="P7" i="31"/>
  <c r="P5" i="31" s="1"/>
  <c r="O7" i="31"/>
  <c r="O5" i="31" s="1"/>
  <c r="N7" i="31"/>
  <c r="N5" i="31"/>
  <c r="M7" i="31"/>
  <c r="M5" i="31" s="1"/>
  <c r="L7" i="31"/>
  <c r="L5" i="31" s="1"/>
  <c r="K7" i="31"/>
  <c r="K5" i="31" s="1"/>
  <c r="J7" i="31"/>
  <c r="J5" i="31" s="1"/>
  <c r="I7" i="31"/>
  <c r="I5" i="31"/>
  <c r="H7" i="31"/>
  <c r="H5" i="31" s="1"/>
  <c r="G7" i="31"/>
  <c r="G5" i="31" s="1"/>
  <c r="F7" i="31"/>
  <c r="F5" i="31" s="1"/>
  <c r="E7" i="31"/>
  <c r="E5" i="31" s="1"/>
  <c r="D7" i="31"/>
  <c r="D5" i="31" s="1"/>
  <c r="D19" i="31" s="1"/>
  <c r="C7" i="31"/>
  <c r="C5" i="31"/>
  <c r="B7" i="31"/>
  <c r="B5" i="31" s="1"/>
  <c r="BV5" i="31"/>
  <c r="BT5" i="31"/>
  <c r="BT19" i="31" s="1"/>
  <c r="BS5" i="31"/>
  <c r="BR5" i="31"/>
  <c r="BR19" i="31" s="1"/>
  <c r="BP5" i="31"/>
  <c r="BO5" i="31"/>
  <c r="BN5" i="31"/>
  <c r="BN19" i="31" s="1"/>
  <c r="BM5" i="31"/>
  <c r="BM19" i="31" s="1"/>
  <c r="BL5" i="31"/>
  <c r="BK5" i="31"/>
  <c r="BJ5" i="31"/>
  <c r="BI5" i="31"/>
  <c r="BH5" i="31"/>
  <c r="BG5" i="31"/>
  <c r="BF5" i="31"/>
  <c r="BD5" i="31"/>
  <c r="BB5" i="31"/>
  <c r="AZ5" i="31"/>
  <c r="AP5" i="31"/>
  <c r="AO5" i="31"/>
  <c r="R14" i="30"/>
  <c r="Q14" i="30"/>
  <c r="P14" i="30"/>
  <c r="O14" i="30"/>
  <c r="N14" i="30"/>
  <c r="M14" i="30"/>
  <c r="L14" i="30"/>
  <c r="L18" i="30" s="1"/>
  <c r="K14" i="30"/>
  <c r="K18" i="30" s="1"/>
  <c r="J14" i="30"/>
  <c r="I14" i="30"/>
  <c r="I18" i="30" s="1"/>
  <c r="H14" i="30"/>
  <c r="G14" i="30"/>
  <c r="G18" i="30" s="1"/>
  <c r="F14" i="30"/>
  <c r="F18" i="30" s="1"/>
  <c r="E14" i="30"/>
  <c r="E18" i="30" s="1"/>
  <c r="D14" i="30"/>
  <c r="C14" i="30"/>
  <c r="B14" i="30"/>
  <c r="R11" i="30"/>
  <c r="Q11" i="30"/>
  <c r="P11" i="30"/>
  <c r="O11" i="30"/>
  <c r="N11" i="30"/>
  <c r="M11" i="30"/>
  <c r="L11" i="30"/>
  <c r="K11" i="30"/>
  <c r="J11" i="30"/>
  <c r="I11" i="30"/>
  <c r="H11" i="30"/>
  <c r="G11" i="30"/>
  <c r="F11" i="30"/>
  <c r="E11" i="30"/>
  <c r="D11" i="30"/>
  <c r="C11" i="30"/>
  <c r="B11" i="30"/>
  <c r="R7" i="30"/>
  <c r="R5" i="30"/>
  <c r="R18" i="30"/>
  <c r="Q7" i="30"/>
  <c r="Q5" i="30"/>
  <c r="Q18" i="30"/>
  <c r="P7" i="30"/>
  <c r="P5" i="30"/>
  <c r="P18" i="30" s="1"/>
  <c r="O7" i="30"/>
  <c r="O5" i="30"/>
  <c r="N7" i="30"/>
  <c r="N5" i="30"/>
  <c r="M7" i="30"/>
  <c r="M5" i="30"/>
  <c r="L7" i="30"/>
  <c r="L5" i="30"/>
  <c r="K7" i="30"/>
  <c r="K5" i="30"/>
  <c r="J7" i="30"/>
  <c r="J5" i="30"/>
  <c r="I7" i="30"/>
  <c r="I5" i="30"/>
  <c r="H7" i="30"/>
  <c r="H5" i="30" s="1"/>
  <c r="G7" i="30"/>
  <c r="G5" i="30"/>
  <c r="F7" i="30"/>
  <c r="F5" i="30"/>
  <c r="E7" i="30"/>
  <c r="E5" i="30"/>
  <c r="D7" i="30"/>
  <c r="D5" i="30" s="1"/>
  <c r="C7" i="30"/>
  <c r="C5" i="30"/>
  <c r="C18" i="30" s="1"/>
  <c r="B7" i="30"/>
  <c r="B5" i="30"/>
  <c r="BX19" i="31"/>
  <c r="AF19" i="31" l="1"/>
  <c r="AD19" i="31"/>
  <c r="O18" i="30"/>
  <c r="X19" i="31"/>
  <c r="AE19" i="31"/>
  <c r="BB19" i="31"/>
  <c r="G19" i="31"/>
  <c r="H19" i="31"/>
  <c r="AZ19" i="31"/>
  <c r="M18" i="30"/>
  <c r="AG19" i="31"/>
  <c r="I19" i="31"/>
  <c r="K19" i="31"/>
  <c r="H18" i="30"/>
  <c r="AQ19" i="31"/>
  <c r="B18" i="30"/>
  <c r="AH19" i="31"/>
  <c r="AI19" i="31"/>
  <c r="N19" i="31"/>
  <c r="BG19" i="31"/>
  <c r="J18" i="30"/>
  <c r="BJ19" i="31"/>
  <c r="R19" i="31"/>
  <c r="W19" i="31"/>
  <c r="AY19" i="31"/>
  <c r="AJ19" i="31"/>
  <c r="N18" i="30"/>
  <c r="BL19" i="31"/>
  <c r="AR19" i="31"/>
  <c r="AA19" i="31"/>
  <c r="D18" i="30"/>
  <c r="AS19" i="31"/>
  <c r="M19" i="31"/>
  <c r="BF19" i="31"/>
  <c r="C19" i="31"/>
  <c r="O19" i="31"/>
  <c r="AL19" i="31"/>
  <c r="AM19" i="31"/>
  <c r="BI19" i="31"/>
  <c r="BS19" i="31"/>
  <c r="B19" i="31"/>
  <c r="F19" i="31"/>
  <c r="Z19" i="31"/>
  <c r="AK19" i="31"/>
  <c r="BO19" i="31"/>
  <c r="P19" i="31"/>
  <c r="BP19" i="31"/>
  <c r="L19" i="31"/>
  <c r="AP19" i="31"/>
  <c r="BH19" i="31"/>
  <c r="BV19" i="31"/>
  <c r="E19" i="31"/>
  <c r="Y19" i="31"/>
  <c r="J19" i="31"/>
  <c r="AC19" i="31"/>
  <c r="AW19" i="31"/>
  <c r="AB19" i="31"/>
  <c r="AN19" i="31"/>
  <c r="BU19" i="31"/>
</calcChain>
</file>

<file path=xl/sharedStrings.xml><?xml version="1.0" encoding="utf-8"?>
<sst xmlns="http://schemas.openxmlformats.org/spreadsheetml/2006/main" count="162" uniqueCount="146">
  <si>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</si>
  <si>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</si>
  <si>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</si>
  <si>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</si>
  <si>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</si>
  <si>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</si>
  <si>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</si>
  <si>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</si>
  <si>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</si>
  <si>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</si>
  <si>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</si>
  <si>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</si>
  <si>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</si>
  <si>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</si>
  <si>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</si>
  <si>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</si>
  <si>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</si>
  <si>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</si>
  <si>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</si>
  <si>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</si>
  <si>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Источник показателя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</si>
  <si>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</si>
  <si>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</si>
  <si>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</si>
  <si>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</si>
  <si>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</si>
  <si>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</si>
  <si>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https://stat.gov.kz/ru/classifiers/statistical/21/, https://stat.gov.kz/ru/classifiers/statistical/22/</t>
  </si>
  <si>
    <t>https://stat.gov.kz/upload/iblock/0f2/anlal22fxij2lpsxtbmp5q82ojzecovu.rar</t>
  </si>
  <si>
    <t>Департамент национальных счетов</t>
  </si>
  <si>
    <t>Расходы на конечное потребление</t>
  </si>
  <si>
    <t xml:space="preserve">домашних хозяйств </t>
  </si>
  <si>
    <t>органов государственного управления</t>
  </si>
  <si>
    <t>на индивидуальные товары и услуги</t>
  </si>
  <si>
    <t>на коллективные услуги</t>
  </si>
  <si>
    <t>некоммерческих организаций, обслуживающих домашние хозяйства</t>
  </si>
  <si>
    <t>Валовое накопление</t>
  </si>
  <si>
    <t>валовое накопление основного капитала</t>
  </si>
  <si>
    <t>изменение запасов материальных оборотных средств</t>
  </si>
  <si>
    <t>Чистый экспорт</t>
  </si>
  <si>
    <t>Статистическое расхождение</t>
  </si>
  <si>
    <t xml:space="preserve">приобретение минус выбытие ценностей </t>
  </si>
  <si>
    <t>aig.isabekova@aspire.gov.kz, m.akimbek@aspire.gov.kz</t>
  </si>
  <si>
    <t>Структура ВВП методом конечного использования</t>
  </si>
  <si>
    <t>-</t>
  </si>
  <si>
    <t>экспорт товаров и услуг</t>
  </si>
  <si>
    <t>импорт товаров и услуг</t>
  </si>
  <si>
    <t xml:space="preserve">Валовой внутренний продукт </t>
  </si>
  <si>
    <t>1 квартал 2007г.</t>
  </si>
  <si>
    <t>1 полугодие 2007г.</t>
  </si>
  <si>
    <t>9 месяцев 2007г.</t>
  </si>
  <si>
    <t>1 квартал 2008г.</t>
  </si>
  <si>
    <t>1 полугодие 2008г.</t>
  </si>
  <si>
    <t>9 месяцев 2008г.</t>
  </si>
  <si>
    <t>1 квартал 2009г.</t>
  </si>
  <si>
    <t>1 полугодие 2009г.</t>
  </si>
  <si>
    <t>9 месяцев 2009г.</t>
  </si>
  <si>
    <t>1 квартал 2010г.</t>
  </si>
  <si>
    <t>1 полугодие 2010г.</t>
  </si>
  <si>
    <t>9 месяцев 2010г.</t>
  </si>
  <si>
    <t>1 квартал 2011г.</t>
  </si>
  <si>
    <t>1 полугодие 2011г.</t>
  </si>
  <si>
    <t>9 месяцев 2011г.</t>
  </si>
  <si>
    <t>1 квартал 2012г.</t>
  </si>
  <si>
    <t>1 полугодие 2012г.</t>
  </si>
  <si>
    <t>9 месяцев 2012г.</t>
  </si>
  <si>
    <t>1 квартал 2013г.</t>
  </si>
  <si>
    <t>1 полугодие 2013г.</t>
  </si>
  <si>
    <t>9 месяцев 2013г.</t>
  </si>
  <si>
    <t>1 квартал 2014г.</t>
  </si>
  <si>
    <t>1 полугодие 2014г.</t>
  </si>
  <si>
    <t>9 месяцев 2014г.</t>
  </si>
  <si>
    <t>1 квартал 2015г.</t>
  </si>
  <si>
    <t>1 полугодие 2015г.</t>
  </si>
  <si>
    <t>9 месяцев 2015г.</t>
  </si>
  <si>
    <t>1 квартал 2016г.</t>
  </si>
  <si>
    <t>1 полугодие 2016г.</t>
  </si>
  <si>
    <t>9 месяцев 2016г.</t>
  </si>
  <si>
    <t>1 квартал 2017г.</t>
  </si>
  <si>
    <t>1 полугодие 2017г.</t>
  </si>
  <si>
    <t>9 месяцев 2017г.</t>
  </si>
  <si>
    <t>1 квартал 2018г.</t>
  </si>
  <si>
    <t>1 полугодие 2018г.</t>
  </si>
  <si>
    <t>9 месяцев 2018г.</t>
  </si>
  <si>
    <t>1 квартал 2019г.</t>
  </si>
  <si>
    <t>1 полугодие 2019г.</t>
  </si>
  <si>
    <t>9 месяцев 2019г.</t>
  </si>
  <si>
    <t>1 квартал 2020г.</t>
  </si>
  <si>
    <t>1 полугодие 2020г.</t>
  </si>
  <si>
    <t>9 месяцев 2020г.</t>
  </si>
  <si>
    <r>
      <t>1 квартал 2021г.</t>
    </r>
    <r>
      <rPr>
        <sz val="10"/>
        <rFont val="Arial"/>
        <family val="2"/>
        <charset val="204"/>
      </rPr>
      <t/>
    </r>
  </si>
  <si>
    <t>Основными источниками информации являются данные отраслевой статистики и административные данные</t>
  </si>
  <si>
    <t>https://taldau.stat.gov.kz/ru/Search/SearchByKeyWord</t>
  </si>
  <si>
    <t xml:space="preserve"> в % к итогу</t>
  </si>
  <si>
    <t>+7 7172 74 96 76</t>
  </si>
  <si>
    <r>
      <t>Структура ВВП методом конечного использования</t>
    </r>
    <r>
      <rPr>
        <b/>
        <vertAlign val="superscript"/>
        <sz val="12"/>
        <rFont val="Roboto"/>
        <charset val="204"/>
      </rPr>
      <t>1)</t>
    </r>
  </si>
  <si>
    <r>
      <rPr>
        <i/>
        <vertAlign val="superscript"/>
        <sz val="9"/>
        <rFont val="Roboto"/>
        <charset val="204"/>
      </rPr>
      <t>1)</t>
    </r>
    <r>
      <rPr>
        <i/>
        <vertAlign val="superscript"/>
        <sz val="8"/>
        <rFont val="Roboto"/>
        <charset val="204"/>
      </rPr>
      <t xml:space="preserve"> </t>
    </r>
    <r>
      <rPr>
        <i/>
        <sz val="8"/>
        <rFont val="Roboto"/>
        <charset val="204"/>
      </rPr>
      <t>Удельный вес к методу производства</t>
    </r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</si>
  <si>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Удельный вес к методу производства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</si>
  <si>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Произведен пересчет ВВП в соответствии с новой Методикой оценки ненаблюдаемой экономики, зарегистрированной в Министерстве юстиции  Республики Казахстан №19215 от 8.08.2019г.</t>
    </r>
  </si>
  <si>
    <t>1 полугодие 2021г.</t>
  </si>
  <si>
    <t>9 месяцев 2021г.</t>
  </si>
  <si>
    <t>2007 год</t>
  </si>
  <si>
    <t>2008 год</t>
  </si>
  <si>
    <t>2009 год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</si>
  <si>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</si>
  <si>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</si>
  <si>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</si>
  <si>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</si>
  <si>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</si>
  <si>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</si>
  <si>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</si>
  <si>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r>
      <t>2017 год</t>
    </r>
    <r>
      <rPr>
        <b/>
        <vertAlign val="superscript"/>
        <sz val="10"/>
        <rFont val="Roboto"/>
        <charset val="204"/>
      </rPr>
      <t>2)</t>
    </r>
  </si>
  <si>
    <t>2018 год</t>
  </si>
  <si>
    <t>2019 год</t>
  </si>
  <si>
    <t>2020 год</t>
  </si>
  <si>
    <t>2021 год</t>
  </si>
  <si>
    <t>2022 год</t>
  </si>
  <si>
    <t>1 полугодие 2022г.</t>
  </si>
  <si>
    <t>1 квартал 2022г.</t>
  </si>
  <si>
    <t>9 месяцев 2022г.</t>
  </si>
  <si>
    <t>1 квартал 2023г.</t>
  </si>
  <si>
    <t>1 полугодие 2023г.</t>
  </si>
  <si>
    <t>9 месяцев 2023г.</t>
  </si>
  <si>
    <t>1 квартал 2024г.</t>
  </si>
  <si>
    <t>1 полугодие 2024г.</t>
  </si>
  <si>
    <t>9 месяцев 2024г.</t>
  </si>
  <si>
    <t>1 квартал 2025г.</t>
  </si>
  <si>
    <t>1 полугодие 2025г.</t>
  </si>
  <si>
    <t xml:space="preserve"> в процентах</t>
  </si>
  <si>
    <t>Расчетный</t>
  </si>
  <si>
    <t>Характеризует вклад каждого компонента в создании ВВП</t>
  </si>
  <si>
    <t>Отношение компонентов ВВП методом конечного использования к ВВП методом производства</t>
  </si>
  <si>
    <t>с 1990-2006 гг. - приведены годовые данные, с 2007 года по настоящее время - данные по кварталам с накоплением и годовые</t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</si>
  <si>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>Данные за 2022 год, 1 квартал 2023 года, 1 полугодие 2023 года, 9 месяцев 2023 года и 2023 год переопубликованы в связи с проведением Единовременного обследования некоммерческих организаций.</t>
    </r>
  </si>
  <si>
    <r>
      <rPr>
        <i/>
        <vertAlign val="superscript"/>
        <sz val="8"/>
        <rFont val="Roboto"/>
        <charset val="204"/>
      </rPr>
      <t xml:space="preserve">4) </t>
    </r>
    <r>
      <rPr>
        <i/>
        <sz val="8"/>
        <rFont val="Roboto"/>
        <charset val="204"/>
      </rPr>
      <t>Данные за 2023 год были переопубликованы в связи с пересмотром отраслевых показателей транспорта и сельского хозяйства, а также методологических уточнений по отчетам страховой деятельности и сектора государственного управления.</t>
    </r>
  </si>
  <si>
    <r>
      <t xml:space="preserve"> 2023 год</t>
    </r>
    <r>
      <rPr>
        <b/>
        <vertAlign val="superscript"/>
        <sz val="10"/>
        <rFont val="Roboto"/>
        <charset val="204"/>
      </rPr>
      <t>4)</t>
    </r>
  </si>
  <si>
    <r>
      <t>некоммерческих организаций, обслуживающих домашние хозяйства</t>
    </r>
    <r>
      <rPr>
        <vertAlign val="superscript"/>
        <sz val="10"/>
        <rFont val="Roboto"/>
        <charset val="204"/>
      </rPr>
      <t>3)</t>
    </r>
  </si>
  <si>
    <t>2024 год</t>
  </si>
  <si>
    <t xml:space="preserve">ВВП методом производства 
</t>
  </si>
  <si>
    <t xml:space="preserve">ВВП методом доходов 
</t>
  </si>
  <si>
    <t>ВВП методом конечного использования</t>
  </si>
  <si>
    <t>9 месяцев 2025г.</t>
  </si>
  <si>
    <t>Исабекова А., Әкімбек М.</t>
  </si>
  <si>
    <r>
      <rPr>
        <i/>
        <vertAlign val="superscript"/>
        <sz val="8"/>
        <color theme="1"/>
        <rFont val="Roboto"/>
        <charset val="204"/>
      </rPr>
      <t xml:space="preserve">5) </t>
    </r>
    <r>
      <rPr>
        <i/>
        <sz val="8"/>
        <color theme="1"/>
        <rFont val="Roboto"/>
        <charset val="204"/>
      </rPr>
      <t>Данные за январь-декабрь 2025 года рассчитаны с учетом изменений Методики оценки ненаблюдаемой экономики от 21 августа 2025 года и Методики оценки объемов незаконной деятельности от 29 августа 2025 года</t>
    </r>
  </si>
  <si>
    <r>
      <rPr>
        <i/>
        <vertAlign val="superscript"/>
        <sz val="8"/>
        <rFont val="Roboto"/>
        <charset val="204"/>
      </rPr>
      <t xml:space="preserve">6) </t>
    </r>
    <r>
      <rPr>
        <i/>
        <sz val="8"/>
        <rFont val="Roboto"/>
        <charset val="204"/>
      </rPr>
      <t>По предварительным данным</t>
    </r>
  </si>
  <si>
    <r>
      <t xml:space="preserve"> 2025 год</t>
    </r>
    <r>
      <rPr>
        <b/>
        <vertAlign val="superscript"/>
        <sz val="10"/>
        <rFont val="Roboto"/>
        <charset val="204"/>
      </rPr>
      <t>5)6)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</si>
</sst>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.0_р_."/>
  </numFmts>
  <fonts count="28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sz val="8"/>
      <name val="Academy"/>
      <charset val="204"/>
    </font>
    <font>
      <b/>
      <vertAlign val="superscript"/>
      <sz val="10"/>
      <name val="Roboto"/>
      <charset val="204"/>
    </font>
    <font>
      <i/>
      <sz val="8"/>
      <name val="Roboto"/>
      <charset val="204"/>
    </font>
    <font>
      <i/>
      <vertAlign val="superscript"/>
      <sz val="9"/>
      <name val="Roboto"/>
      <charset val="204"/>
    </font>
    <font>
      <i/>
      <vertAlign val="superscript"/>
      <sz val="8"/>
      <name val="Roboto"/>
      <charset val="204"/>
    </font>
    <font>
      <b/>
      <vertAlign val="superscript"/>
      <sz val="12"/>
      <name val="Roboto"/>
      <charset val="204"/>
    </font>
    <font>
      <vertAlign val="superscript"/>
      <sz val="10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b/>
      <sz val="10"/>
      <color rgb="FFFF0000"/>
      <name val="Roboto"/>
      <charset val="204"/>
    </font>
    <font>
      <sz val="10"/>
      <color rgb="FFFF0000"/>
      <name val="Roboto"/>
      <charset val="204"/>
    </font>
    <font>
      <sz val="10"/>
      <color theme="1"/>
      <name val="Arial Cyr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i/>
      <sz val="8"/>
      <color theme="1"/>
      <name val="Roboto"/>
      <charset val="204"/>
    </font>
    <font>
      <i/>
      <vertAlign val="superscript"/>
      <sz val="8"/>
      <color theme="1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7" fillId="0" borderId="0"/>
    <xf numFmtId="0" fontId="12" fillId="0" borderId="0"/>
    <xf numFmtId="0" fontId="1" fillId="0" borderId="0"/>
  </cellStyleXfs>
  <cellXfs count="90">
    <xf numFmtId="0" fontId="0" fillId="0" borderId="0" xfId="0"/>
    <xf numFmtId="0" fontId="3" fillId="0" borderId="0" xfId="0" applyFont="1" applyFill="1"/>
    <xf numFmtId="0" fontId="4" fillId="0" borderId="0" xfId="0" applyFont="1"/>
    <xf numFmtId="0" fontId="20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/>
    <xf numFmtId="0" fontId="4" fillId="0" borderId="0" xfId="0" applyFont="1" applyFill="1" applyBorder="1"/>
    <xf numFmtId="0" fontId="4" fillId="0" borderId="0" xfId="0" applyFont="1" applyAlignment="1">
      <alignment horizontal="justify"/>
    </xf>
    <xf numFmtId="0" fontId="11" fillId="0" borderId="0" xfId="0" applyFont="1" applyAlignment="1">
      <alignment horizontal="right"/>
    </xf>
    <xf numFmtId="0" fontId="21" fillId="0" borderId="1" xfId="0" applyFont="1" applyBorder="1" applyAlignment="1">
      <alignment horizontal="center" vertical="top"/>
    </xf>
    <xf numFmtId="0" fontId="22" fillId="0" borderId="0" xfId="0" applyFont="1"/>
    <xf numFmtId="0" fontId="22" fillId="0" borderId="0" xfId="0" applyFont="1" applyAlignment="1">
      <alignment vertical="top"/>
    </xf>
    <xf numFmtId="0" fontId="22" fillId="0" borderId="0" xfId="0" applyFont="1" applyAlignment="1">
      <alignment wrapText="1"/>
    </xf>
    <xf numFmtId="0" fontId="23" fillId="0" borderId="0" xfId="0" applyFont="1"/>
    <xf numFmtId="0" fontId="23" fillId="0" borderId="0" xfId="0" applyFont="1" applyAlignment="1">
      <alignment vertical="center"/>
    </xf>
    <xf numFmtId="165" fontId="9" fillId="0" borderId="2" xfId="4" applyNumberFormat="1" applyFont="1" applyFill="1" applyBorder="1" applyAlignment="1">
      <alignment wrapText="1"/>
    </xf>
    <xf numFmtId="165" fontId="9" fillId="0" borderId="2" xfId="4" applyNumberFormat="1" applyFont="1" applyFill="1" applyBorder="1"/>
    <xf numFmtId="165" fontId="4" fillId="0" borderId="1" xfId="0" applyNumberFormat="1" applyFont="1" applyFill="1" applyBorder="1"/>
    <xf numFmtId="165" fontId="4" fillId="0" borderId="0" xfId="0" applyNumberFormat="1" applyFont="1" applyFill="1" applyBorder="1"/>
    <xf numFmtId="166" fontId="4" fillId="0" borderId="1" xfId="4" applyNumberFormat="1" applyFont="1" applyFill="1" applyBorder="1" applyAlignment="1">
      <alignment horizontal="left" wrapText="1" indent="1"/>
    </xf>
    <xf numFmtId="165" fontId="4" fillId="0" borderId="2" xfId="4" applyNumberFormat="1" applyFont="1" applyFill="1" applyBorder="1"/>
    <xf numFmtId="166" fontId="4" fillId="0" borderId="1" xfId="4" applyNumberFormat="1" applyFont="1" applyFill="1" applyBorder="1" applyAlignment="1">
      <alignment horizontal="left" wrapText="1" indent="2"/>
    </xf>
    <xf numFmtId="165" fontId="9" fillId="0" borderId="1" xfId="4" applyNumberFormat="1" applyFont="1" applyFill="1" applyBorder="1" applyAlignment="1">
      <alignment wrapText="1"/>
    </xf>
    <xf numFmtId="165" fontId="4" fillId="0" borderId="2" xfId="0" applyNumberFormat="1" applyFont="1" applyFill="1" applyBorder="1"/>
    <xf numFmtId="0" fontId="8" fillId="0" borderId="0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65" fontId="9" fillId="0" borderId="0" xfId="4" applyNumberFormat="1" applyFont="1" applyFill="1" applyBorder="1"/>
    <xf numFmtId="165" fontId="9" fillId="3" borderId="0" xfId="4" applyNumberFormat="1" applyFont="1" applyFill="1" applyBorder="1"/>
    <xf numFmtId="165" fontId="4" fillId="0" borderId="0" xfId="4" applyNumberFormat="1" applyFont="1" applyFill="1" applyBorder="1"/>
    <xf numFmtId="165" fontId="4" fillId="3" borderId="0" xfId="4" applyNumberFormat="1" applyFont="1" applyFill="1" applyBorder="1"/>
    <xf numFmtId="165" fontId="4" fillId="0" borderId="0" xfId="0" applyNumberFormat="1" applyFont="1" applyBorder="1" applyAlignment="1">
      <alignment horizontal="right"/>
    </xf>
    <xf numFmtId="49" fontId="4" fillId="3" borderId="0" xfId="4" applyNumberFormat="1" applyFont="1" applyFill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0" fontId="24" fillId="0" borderId="1" xfId="0" applyFont="1" applyFill="1" applyBorder="1" applyAlignment="1">
      <alignment vertical="top"/>
    </xf>
    <xf numFmtId="0" fontId="25" fillId="0" borderId="1" xfId="0" applyFont="1" applyFill="1" applyBorder="1" applyAlignment="1">
      <alignment horizontal="left" vertical="top"/>
    </xf>
    <xf numFmtId="0" fontId="25" fillId="0" borderId="1" xfId="0" applyFont="1" applyFill="1" applyBorder="1" applyAlignment="1">
      <alignment vertical="top"/>
    </xf>
    <xf numFmtId="0" fontId="24" fillId="0" borderId="1" xfId="0" applyFont="1" applyFill="1" applyBorder="1" applyAlignment="1">
      <alignment horizontal="left" vertical="top"/>
    </xf>
    <xf numFmtId="0" fontId="25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left" vertical="center" readingOrder="1"/>
    </xf>
    <xf numFmtId="14" fontId="25" fillId="0" borderId="1" xfId="0" applyNumberFormat="1" applyFont="1" applyFill="1" applyBorder="1" applyAlignment="1">
      <alignment horizontal="left" vertical="top"/>
    </xf>
    <xf numFmtId="49" fontId="25" fillId="0" borderId="1" xfId="0" applyNumberFormat="1" applyFont="1" applyFill="1" applyBorder="1" applyAlignment="1">
      <alignment vertical="top"/>
    </xf>
    <xf numFmtId="0" fontId="19" fillId="0" borderId="1" xfId="1" applyFill="1" applyBorder="1" applyAlignment="1" applyProtection="1">
      <alignment vertical="top"/>
    </xf>
    <xf numFmtId="166" fontId="4" fillId="0" borderId="1" xfId="4" applyNumberFormat="1" applyFont="1" applyFill="1" applyBorder="1" applyAlignment="1">
      <alignment wrapText="1"/>
    </xf>
    <xf numFmtId="164" fontId="9" fillId="0" borderId="2" xfId="0" applyNumberFormat="1" applyFont="1" applyFill="1" applyBorder="1"/>
    <xf numFmtId="164" fontId="9" fillId="2" borderId="2" xfId="0" applyNumberFormat="1" applyFont="1" applyFill="1" applyBorder="1"/>
    <xf numFmtId="165" fontId="9" fillId="2" borderId="2" xfId="0" applyNumberFormat="1" applyFont="1" applyFill="1" applyBorder="1"/>
    <xf numFmtId="164" fontId="4" fillId="0" borderId="1" xfId="0" applyNumberFormat="1" applyFont="1" applyFill="1" applyBorder="1"/>
    <xf numFmtId="164" fontId="4" fillId="2" borderId="1" xfId="0" applyNumberFormat="1" applyFont="1" applyFill="1" applyBorder="1"/>
    <xf numFmtId="164" fontId="4" fillId="2" borderId="2" xfId="0" applyNumberFormat="1" applyFont="1" applyFill="1" applyBorder="1"/>
    <xf numFmtId="165" fontId="4" fillId="2" borderId="2" xfId="0" applyNumberFormat="1" applyFont="1" applyFill="1" applyBorder="1"/>
    <xf numFmtId="164" fontId="4" fillId="0" borderId="1" xfId="0" applyNumberFormat="1" applyFont="1" applyFill="1" applyBorder="1" applyAlignment="1"/>
    <xf numFmtId="164" fontId="4" fillId="2" borderId="1" xfId="0" applyNumberFormat="1" applyFont="1" applyFill="1" applyBorder="1" applyAlignment="1"/>
    <xf numFmtId="164" fontId="4" fillId="2" borderId="2" xfId="0" applyNumberFormat="1" applyFont="1" applyFill="1" applyBorder="1" applyAlignment="1"/>
    <xf numFmtId="164" fontId="9" fillId="0" borderId="1" xfId="0" applyNumberFormat="1" applyFont="1" applyFill="1" applyBorder="1"/>
    <xf numFmtId="164" fontId="9" fillId="2" borderId="1" xfId="0" applyNumberFormat="1" applyFont="1" applyFill="1" applyBorder="1"/>
    <xf numFmtId="164" fontId="9" fillId="2" borderId="2" xfId="4" applyNumberFormat="1" applyFont="1" applyFill="1" applyBorder="1"/>
    <xf numFmtId="165" fontId="9" fillId="2" borderId="2" xfId="4" applyNumberFormat="1" applyFont="1" applyFill="1" applyBorder="1"/>
    <xf numFmtId="164" fontId="4" fillId="0" borderId="2" xfId="0" applyNumberFormat="1" applyFont="1" applyFill="1" applyBorder="1"/>
    <xf numFmtId="2" fontId="4" fillId="0" borderId="2" xfId="0" applyNumberFormat="1" applyFont="1" applyFill="1" applyBorder="1"/>
    <xf numFmtId="0" fontId="4" fillId="0" borderId="1" xfId="5" applyFont="1" applyFill="1" applyBorder="1"/>
    <xf numFmtId="164" fontId="4" fillId="0" borderId="3" xfId="0" applyNumberFormat="1" applyFont="1" applyFill="1" applyBorder="1"/>
    <xf numFmtId="165" fontId="4" fillId="2" borderId="1" xfId="0" applyNumberFormat="1" applyFont="1" applyFill="1" applyBorder="1"/>
    <xf numFmtId="164" fontId="4" fillId="0" borderId="1" xfId="0" applyNumberFormat="1" applyFont="1" applyFill="1" applyBorder="1" applyAlignment="1">
      <alignment horizontal="right"/>
    </xf>
    <xf numFmtId="165" fontId="9" fillId="0" borderId="1" xfId="0" applyNumberFormat="1" applyFont="1" applyFill="1" applyBorder="1"/>
    <xf numFmtId="0" fontId="25" fillId="0" borderId="1" xfId="0" applyFont="1" applyFill="1" applyBorder="1" applyAlignment="1">
      <alignment vertical="top" wrapText="1"/>
    </xf>
    <xf numFmtId="0" fontId="19" fillId="0" borderId="1" xfId="1" applyFill="1" applyBorder="1" applyAlignment="1" applyProtection="1">
      <alignment vertical="top" wrapText="1"/>
    </xf>
    <xf numFmtId="0" fontId="19" fillId="0" borderId="1" xfId="1" applyFill="1" applyBorder="1" applyAlignment="1" applyProtection="1">
      <alignment horizontal="left" vertical="top"/>
    </xf>
    <xf numFmtId="49" fontId="14" fillId="0" borderId="0" xfId="0" applyNumberFormat="1" applyFont="1" applyFill="1" applyBorder="1" applyAlignment="1"/>
    <xf numFmtId="49" fontId="14" fillId="0" borderId="0" xfId="0" applyNumberFormat="1" applyFont="1" applyFill="1" applyBorder="1" applyAlignment="1">
      <alignment wrapText="1"/>
    </xf>
    <xf numFmtId="165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1" xfId="0" applyFont="1" applyFill="1" applyBorder="1"/>
    <xf numFmtId="0" fontId="10" fillId="0" borderId="0" xfId="0" applyFont="1" applyFill="1" applyAlignment="1"/>
    <xf numFmtId="0" fontId="10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49" fontId="14" fillId="0" borderId="0" xfId="0" applyNumberFormat="1" applyFont="1" applyFill="1" applyBorder="1" applyAlignment="1">
      <alignment vertical="top" wrapText="1"/>
    </xf>
    <xf numFmtId="164" fontId="4" fillId="0" borderId="1" xfId="0" applyNumberFormat="1" applyFont="1" applyBorder="1" applyAlignment="1">
      <alignment horizontal="right"/>
    </xf>
    <xf numFmtId="0" fontId="19" fillId="0" borderId="1" xfId="1" applyBorder="1" applyAlignment="1" applyProtection="1">
      <alignment vertical="center" wrapText="1"/>
    </xf>
    <xf numFmtId="165" fontId="0" fillId="0" borderId="0" xfId="0" applyNumberFormat="1"/>
    <xf numFmtId="0" fontId="19" fillId="0" borderId="1" xfId="1" applyFill="1" applyBorder="1" applyAlignment="1" applyProtection="1">
      <alignment vertical="center" wrapText="1"/>
    </xf>
    <xf numFmtId="49" fontId="26" fillId="0" borderId="0" xfId="0" applyNumberFormat="1" applyFont="1" applyFill="1" applyBorder="1" applyAlignment="1">
      <alignment vertical="top" wrapText="1"/>
    </xf>
    <xf numFmtId="0" fontId="24" fillId="0" borderId="3" xfId="0" applyFont="1" applyFill="1" applyBorder="1" applyAlignment="1">
      <alignment horizontal="left" vertical="center" readingOrder="1"/>
    </xf>
    <xf numFmtId="0" fontId="24" fillId="0" borderId="4" xfId="0" applyFont="1" applyFill="1" applyBorder="1" applyAlignment="1">
      <alignment horizontal="left" vertical="center" readingOrder="1"/>
    </xf>
    <xf numFmtId="0" fontId="24" fillId="0" borderId="2" xfId="0" applyFont="1" applyFill="1" applyBorder="1" applyAlignment="1">
      <alignment horizontal="left" vertical="center" readingOrder="1"/>
    </xf>
    <xf numFmtId="49" fontId="14" fillId="0" borderId="0" xfId="0" applyNumberFormat="1" applyFont="1" applyFill="1" applyBorder="1" applyAlignment="1">
      <alignment horizontal="left" wrapText="1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Обычный_Кварт" xfId="4"/>
    <cellStyle name="Обычный_Копия ВВП в текущих ценах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ig.isabekova@aspire.gov.kz" TargetMode="External"/><Relationship Id="rId7" Type="http://schemas.openxmlformats.org/officeDocument/2006/relationships/hyperlink" Target="https://stat.gov.kz/ru/industries/economy/national-accounts/publications/279592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stat.gov.kz/upload/iblock/0f2/anlal22fxij2lpsxtbmp5q82ojzecovu.rar" TargetMode="External"/><Relationship Id="rId6" Type="http://schemas.openxmlformats.org/officeDocument/2006/relationships/hyperlink" Target="https://stat.gov.kz/ru/industries/economy/national-accounts/publications/279583/" TargetMode="External"/><Relationship Id="rId5" Type="http://schemas.openxmlformats.org/officeDocument/2006/relationships/hyperlink" Target="https://stat.gov.kz/ru/industries/economy/national-accounts/publications/306161/" TargetMode="External"/><Relationship Id="rId4" Type="http://schemas.openxmlformats.org/officeDocument/2006/relationships/hyperlink" Target="https://taldau.stat.gov.kz/ru/Search/SearchByKeyWor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8"/>
  <sheetViews>
    <sheetView tabSelected="1" workbookViewId="0"/>
  </sheetViews>
  <sheetFormatPr defaultRowHeight="12.75"/>
  <cols>
    <col min="1" max="1" width="42.28515625" style="13" customWidth="1"/>
    <col min="2" max="2" width="97.7109375" style="13" customWidth="1"/>
  </cols>
  <sheetData>
    <row r="1" spans="1:13">
      <c r="A1" s="12"/>
      <c r="B1" s="12"/>
    </row>
    <row r="2" spans="1:13" s="16" customFormat="1" ht="20.100000000000001" customHeight="1">
      <c r="A2" s="37" t="s">
        <v>24</v>
      </c>
      <c r="B2" s="38" t="s">
        <v>44</v>
      </c>
    </row>
    <row r="3" spans="1:13" s="16" customFormat="1" ht="20.100000000000001" customHeight="1">
      <c r="A3" s="37" t="s">
        <v>25</v>
      </c>
      <c r="B3" s="38" t="s">
        <v>43</v>
      </c>
    </row>
    <row r="4" spans="1:13" s="16" customFormat="1" ht="20.100000000000001" customHeight="1">
      <c r="A4" s="37" t="s">
        <v>8</v>
      </c>
      <c r="B4" s="39" t="s">
        <v>128</v>
      </c>
    </row>
    <row r="5" spans="1:13" s="16" customFormat="1" ht="27" customHeight="1">
      <c r="A5" s="40" t="s">
        <v>16</v>
      </c>
      <c r="B5" s="38" t="s">
        <v>43</v>
      </c>
    </row>
    <row r="6" spans="1:13" s="16" customFormat="1" ht="30" customHeight="1">
      <c r="A6" s="40" t="s">
        <v>17</v>
      </c>
      <c r="B6" s="41" t="s">
        <v>132</v>
      </c>
    </row>
    <row r="7" spans="1:13" s="16" customFormat="1" ht="17.25" customHeight="1">
      <c r="A7" s="37" t="s">
        <v>18</v>
      </c>
      <c r="B7" s="41" t="s">
        <v>130</v>
      </c>
    </row>
    <row r="8" spans="1:13" s="16" customFormat="1" ht="24" customHeight="1">
      <c r="A8" s="37" t="s">
        <v>19</v>
      </c>
      <c r="B8" s="39" t="s">
        <v>129</v>
      </c>
    </row>
    <row r="9" spans="1:13" s="16" customFormat="1" ht="23.25" customHeight="1">
      <c r="A9" s="37" t="s">
        <v>26</v>
      </c>
      <c r="B9" s="79" t="s">
        <v>131</v>
      </c>
    </row>
    <row r="10" spans="1:13" s="16" customFormat="1">
      <c r="A10" s="37" t="s">
        <v>20</v>
      </c>
      <c r="B10" s="68" t="s">
        <v>91</v>
      </c>
    </row>
    <row r="11" spans="1:13" s="16" customFormat="1">
      <c r="A11" s="37" t="s">
        <v>12</v>
      </c>
      <c r="B11" s="41"/>
      <c r="M11" s="17"/>
    </row>
    <row r="12" spans="1:13" s="16" customFormat="1" ht="23.25" customHeight="1">
      <c r="A12" s="37" t="s">
        <v>9</v>
      </c>
      <c r="B12" s="69" t="s">
        <v>27</v>
      </c>
      <c r="M12" s="17"/>
    </row>
    <row r="13" spans="1:13" s="16" customFormat="1" ht="20.100000000000001" customHeight="1">
      <c r="A13" s="42" t="s">
        <v>7</v>
      </c>
      <c r="B13" s="70" t="s">
        <v>28</v>
      </c>
      <c r="M13" s="17"/>
    </row>
    <row r="14" spans="1:13" s="16" customFormat="1" ht="25.5">
      <c r="A14" s="86" t="s">
        <v>14</v>
      </c>
      <c r="B14" s="82" t="s">
        <v>138</v>
      </c>
      <c r="M14" s="17"/>
    </row>
    <row r="15" spans="1:13" s="16" customFormat="1" ht="25.5">
      <c r="A15" s="87"/>
      <c r="B15" s="82" t="s">
        <v>139</v>
      </c>
      <c r="M15" s="17"/>
    </row>
    <row r="16" spans="1:13" s="16" customFormat="1">
      <c r="A16" s="88"/>
      <c r="B16" s="84" t="s">
        <v>140</v>
      </c>
      <c r="M16" s="17"/>
    </row>
    <row r="17" spans="1:13" s="16" customFormat="1" ht="23.25" customHeight="1">
      <c r="A17" s="42" t="s">
        <v>15</v>
      </c>
      <c r="B17" s="70" t="s">
        <v>92</v>
      </c>
      <c r="M17" s="17"/>
    </row>
    <row r="18" spans="1:13" ht="20.100000000000001" customHeight="1">
      <c r="A18" s="37" t="s">
        <v>13</v>
      </c>
      <c r="B18" s="43">
        <v>46142</v>
      </c>
      <c r="M18" s="5"/>
    </row>
    <row r="19" spans="1:13" ht="18.75" customHeight="1">
      <c r="A19" s="37" t="s">
        <v>21</v>
      </c>
      <c r="B19" s="43">
        <v>46216</v>
      </c>
      <c r="M19" s="6"/>
    </row>
    <row r="20" spans="1:13" ht="22.5" customHeight="1">
      <c r="A20" s="37" t="s">
        <v>22</v>
      </c>
      <c r="B20" s="39" t="s">
        <v>29</v>
      </c>
      <c r="M20" s="5"/>
    </row>
    <row r="21" spans="1:13" ht="20.100000000000001" customHeight="1">
      <c r="A21" s="37" t="s">
        <v>23</v>
      </c>
      <c r="B21" s="39" t="s">
        <v>142</v>
      </c>
      <c r="M21" s="6"/>
    </row>
    <row r="22" spans="1:13" ht="20.100000000000001" customHeight="1">
      <c r="A22" s="37" t="s">
        <v>10</v>
      </c>
      <c r="B22" s="44" t="s">
        <v>94</v>
      </c>
      <c r="M22" s="5"/>
    </row>
    <row r="23" spans="1:13" ht="21" customHeight="1">
      <c r="A23" s="37" t="s">
        <v>11</v>
      </c>
      <c r="B23" s="45" t="s">
        <v>42</v>
      </c>
      <c r="M23" s="6"/>
    </row>
    <row r="24" spans="1:13">
      <c r="A24" s="14"/>
      <c r="B24" s="15"/>
    </row>
    <row r="25" spans="1:13">
      <c r="M25" s="6"/>
    </row>
    <row r="26" spans="1:13">
      <c r="M26" s="5"/>
    </row>
    <row r="27" spans="1:13">
      <c r="M27" s="6"/>
    </row>
    <row r="28" spans="1:13">
      <c r="M28" s="5"/>
    </row>
  </sheetData>
  <mergeCells count="1">
    <mergeCell ref="A14:A16"/>
  </mergeCells>
  <hyperlinks>
    <hyperlink ref="B13" r:id="rId1"/>
    <hyperlink ref="B12" r:id="rId2" display="https://stat.gov.kz/ru/classifiers/statistical/21/"/>
    <hyperlink ref="B23" r:id="rId3" display="aig.isabekova@aspire.gov.kz"/>
    <hyperlink ref="B17" r:id="rId4"/>
    <hyperlink ref="B14" r:id="rId5" display="https://stat.gov.kz/ru/industries/economy/national-accounts/publications/306161/"/>
    <hyperlink ref="B15" r:id="rId6" display="https://stat.gov.kz/ru/industries/economy/national-accounts/publications/279583/"/>
    <hyperlink ref="B16" r:id="rId7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/>
  </sheetViews>
  <sheetFormatPr defaultColWidth="9.140625"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10"/>
    </row>
    <row r="6" spans="2:2">
      <c r="B6" s="3" t="s">
        <v>0</v>
      </c>
    </row>
    <row r="7" spans="2:2">
      <c r="B7" s="3" t="s">
        <v>4</v>
      </c>
    </row>
    <row r="8" spans="2:2">
      <c r="B8" s="3" t="s">
        <v>1</v>
      </c>
    </row>
    <row r="9" spans="2:2">
      <c r="B9" s="3" t="s">
        <v>5</v>
      </c>
    </row>
    <row r="10" spans="2:2">
      <c r="B10" s="3" t="s">
        <v>2</v>
      </c>
    </row>
    <row r="11" spans="2:2">
      <c r="B11" s="3"/>
    </row>
    <row r="12" spans="2:2">
      <c r="B12" s="4" t="s">
        <v>3</v>
      </c>
    </row>
    <row r="13" spans="2:2">
      <c r="B13" s="3"/>
    </row>
    <row r="14" spans="2:2">
      <c r="B14" s="3"/>
    </row>
    <row r="18" spans="2:2">
      <c r="B18" s="11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21"/>
  <sheetViews>
    <sheetView workbookViewId="0">
      <selection activeCell="A3" sqref="A3"/>
    </sheetView>
  </sheetViews>
  <sheetFormatPr defaultColWidth="9.140625" defaultRowHeight="11.25"/>
  <cols>
    <col min="1" max="1" width="40.5703125" style="1" customWidth="1"/>
    <col min="2" max="18" width="11.140625" style="1" customWidth="1"/>
    <col min="19" max="19" width="10.7109375" style="1" bestFit="1" customWidth="1"/>
    <col min="20" max="20" width="11.42578125" style="1" bestFit="1" customWidth="1"/>
    <col min="21" max="25" width="10.28515625" style="1" bestFit="1" customWidth="1"/>
    <col min="26" max="26" width="8.140625" style="1" bestFit="1" customWidth="1"/>
    <col min="27" max="29" width="10.28515625" style="1" bestFit="1" customWidth="1"/>
    <col min="30" max="30" width="11.28515625" style="1" bestFit="1" customWidth="1"/>
    <col min="31" max="33" width="10.28515625" style="1" bestFit="1" customWidth="1"/>
    <col min="34" max="34" width="11.28515625" style="1" bestFit="1" customWidth="1"/>
    <col min="35" max="36" width="10.28515625" style="1" bestFit="1" customWidth="1"/>
    <col min="37" max="37" width="10.7109375" style="1" bestFit="1" customWidth="1"/>
    <col min="38" max="38" width="11.7109375" style="1" bestFit="1" customWidth="1"/>
    <col min="39" max="40" width="10.7109375" style="1" bestFit="1" customWidth="1"/>
    <col min="41" max="42" width="11.7109375" style="1" bestFit="1" customWidth="1"/>
    <col min="43" max="44" width="10.7109375" style="1" bestFit="1" customWidth="1"/>
    <col min="45" max="45" width="16.5703125" style="1" bestFit="1" customWidth="1"/>
    <col min="46" max="46" width="11.7109375" style="1" bestFit="1" customWidth="1"/>
    <col min="47" max="48" width="10.7109375" style="1" bestFit="1" customWidth="1"/>
    <col min="49" max="50" width="11.7109375" style="1" bestFit="1" customWidth="1"/>
    <col min="51" max="51" width="10.7109375" style="1" bestFit="1" customWidth="1"/>
    <col min="52" max="54" width="11.7109375" style="1" bestFit="1" customWidth="1"/>
    <col min="55" max="55" width="10.7109375" style="1" bestFit="1" customWidth="1"/>
    <col min="56" max="58" width="11.7109375" style="1" bestFit="1" customWidth="1"/>
    <col min="59" max="59" width="10.7109375" style="1" bestFit="1" customWidth="1"/>
    <col min="60" max="62" width="11.7109375" style="1" bestFit="1" customWidth="1"/>
    <col min="63" max="63" width="10.7109375" style="1" bestFit="1" customWidth="1"/>
    <col min="64" max="66" width="11.7109375" style="1" bestFit="1" customWidth="1"/>
    <col min="67" max="67" width="10.7109375" style="1" bestFit="1" customWidth="1"/>
    <col min="68" max="70" width="11.7109375" style="1" bestFit="1" customWidth="1"/>
    <col min="71" max="71" width="10.7109375" style="1" bestFit="1" customWidth="1"/>
    <col min="72" max="91" width="11.7109375" style="1" bestFit="1" customWidth="1"/>
    <col min="92" max="16384" width="9.140625" style="1"/>
  </cols>
  <sheetData>
    <row r="2" spans="1:92" s="8" customFormat="1" ht="18.75">
      <c r="A2" s="76" t="s">
        <v>95</v>
      </c>
    </row>
    <row r="3" spans="1:92" ht="12.75">
      <c r="R3" s="74" t="s">
        <v>93</v>
      </c>
    </row>
    <row r="4" spans="1:92" s="9" customFormat="1" ht="41.25" customHeight="1">
      <c r="A4" s="75"/>
      <c r="B4" s="7">
        <v>1990</v>
      </c>
      <c r="C4" s="7">
        <v>1991</v>
      </c>
      <c r="D4" s="7">
        <v>1992</v>
      </c>
      <c r="E4" s="7">
        <v>1993</v>
      </c>
      <c r="F4" s="7">
        <v>1994</v>
      </c>
      <c r="G4" s="7">
        <v>1995</v>
      </c>
      <c r="H4" s="7">
        <v>1996</v>
      </c>
      <c r="I4" s="7">
        <v>1997</v>
      </c>
      <c r="J4" s="7">
        <v>1998</v>
      </c>
      <c r="K4" s="7">
        <v>1999</v>
      </c>
      <c r="L4" s="7">
        <v>2000</v>
      </c>
      <c r="M4" s="7">
        <v>2001</v>
      </c>
      <c r="N4" s="7">
        <v>2002</v>
      </c>
      <c r="O4" s="7">
        <v>2003</v>
      </c>
      <c r="P4" s="7">
        <v>2004</v>
      </c>
      <c r="Q4" s="7">
        <v>2005</v>
      </c>
      <c r="R4" s="7">
        <v>2006</v>
      </c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8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</row>
    <row r="5" spans="1:92" s="9" customFormat="1" ht="24.75" customHeight="1">
      <c r="A5" s="18" t="s">
        <v>30</v>
      </c>
      <c r="B5" s="19">
        <f>B6+B7+B10</f>
        <v>79.5</v>
      </c>
      <c r="C5" s="19">
        <f t="shared" ref="C5:R5" si="0">C6+C7+C10</f>
        <v>82.9</v>
      </c>
      <c r="D5" s="19">
        <f t="shared" si="0"/>
        <v>72.3</v>
      </c>
      <c r="E5" s="19">
        <f t="shared" si="0"/>
        <v>84.800000000000011</v>
      </c>
      <c r="F5" s="19">
        <f t="shared" si="0"/>
        <v>88.300000000000011</v>
      </c>
      <c r="G5" s="19">
        <f t="shared" si="0"/>
        <v>84.699999999999989</v>
      </c>
      <c r="H5" s="19">
        <f t="shared" si="0"/>
        <v>80.199999999999989</v>
      </c>
      <c r="I5" s="19">
        <f t="shared" si="0"/>
        <v>82.9</v>
      </c>
      <c r="J5" s="19">
        <f t="shared" si="0"/>
        <v>84.1</v>
      </c>
      <c r="K5" s="19">
        <f t="shared" si="0"/>
        <v>84</v>
      </c>
      <c r="L5" s="19">
        <f t="shared" si="0"/>
        <v>74</v>
      </c>
      <c r="M5" s="19">
        <f t="shared" si="0"/>
        <v>71.3</v>
      </c>
      <c r="N5" s="19">
        <f t="shared" si="0"/>
        <v>66.2</v>
      </c>
      <c r="O5" s="19">
        <f t="shared" si="0"/>
        <v>65.8</v>
      </c>
      <c r="P5" s="19">
        <f t="shared" si="0"/>
        <v>65.099999999999994</v>
      </c>
      <c r="Q5" s="19">
        <f t="shared" si="0"/>
        <v>61.099999999999994</v>
      </c>
      <c r="R5" s="19">
        <f t="shared" si="0"/>
        <v>55.900000000000006</v>
      </c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1"/>
      <c r="AJ5" s="31"/>
      <c r="AK5" s="31"/>
      <c r="AL5" s="31"/>
      <c r="AM5" s="30"/>
      <c r="AN5" s="30"/>
      <c r="AO5" s="30"/>
      <c r="AP5" s="31"/>
      <c r="AQ5" s="30"/>
      <c r="AR5" s="30"/>
      <c r="AS5" s="30"/>
      <c r="AT5" s="31"/>
      <c r="AU5" s="31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1"/>
      <c r="BH5" s="30"/>
      <c r="BI5" s="30"/>
      <c r="BJ5" s="30"/>
      <c r="BK5" s="31"/>
      <c r="BL5" s="31"/>
      <c r="BM5" s="30"/>
      <c r="BN5" s="30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21"/>
    </row>
    <row r="6" spans="1:92" s="9" customFormat="1" ht="12.75">
      <c r="A6" s="22" t="s">
        <v>31</v>
      </c>
      <c r="B6" s="20">
        <v>63.4</v>
      </c>
      <c r="C6" s="20">
        <v>65.5</v>
      </c>
      <c r="D6" s="20">
        <v>58.2</v>
      </c>
      <c r="E6" s="20">
        <v>68.2</v>
      </c>
      <c r="F6" s="20">
        <v>74.7</v>
      </c>
      <c r="G6" s="20">
        <v>69.599999999999994</v>
      </c>
      <c r="H6" s="20">
        <v>66.3</v>
      </c>
      <c r="I6" s="20">
        <v>69.900000000000006</v>
      </c>
      <c r="J6" s="20">
        <v>72.8</v>
      </c>
      <c r="K6" s="20">
        <v>71.7</v>
      </c>
      <c r="L6" s="20">
        <v>61.1</v>
      </c>
      <c r="M6" s="20">
        <v>56.9</v>
      </c>
      <c r="N6" s="20">
        <v>52.8</v>
      </c>
      <c r="O6" s="20">
        <v>52.8</v>
      </c>
      <c r="P6" s="20">
        <v>52</v>
      </c>
      <c r="Q6" s="20">
        <v>48.6</v>
      </c>
      <c r="R6" s="20">
        <v>44.5</v>
      </c>
      <c r="S6" s="32"/>
      <c r="T6" s="32"/>
      <c r="U6" s="32"/>
      <c r="V6" s="32"/>
      <c r="W6" s="32"/>
      <c r="X6" s="21"/>
      <c r="Y6" s="21"/>
      <c r="Z6" s="21"/>
      <c r="AA6" s="21"/>
      <c r="AB6" s="21"/>
      <c r="AC6" s="21"/>
      <c r="AD6" s="32"/>
      <c r="AE6" s="32"/>
      <c r="AF6" s="32"/>
      <c r="AG6" s="32"/>
      <c r="AH6" s="32"/>
      <c r="AI6" s="33"/>
      <c r="AJ6" s="33"/>
      <c r="AK6" s="33"/>
      <c r="AL6" s="33"/>
      <c r="AM6" s="32"/>
      <c r="AN6" s="32"/>
      <c r="AO6" s="32"/>
      <c r="AP6" s="33"/>
      <c r="AQ6" s="32"/>
      <c r="AR6" s="32"/>
      <c r="AS6" s="32"/>
      <c r="AT6" s="33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3"/>
      <c r="BH6" s="32"/>
      <c r="BI6" s="32"/>
      <c r="BJ6" s="32"/>
      <c r="BK6" s="33"/>
      <c r="BL6" s="33"/>
      <c r="BM6" s="32"/>
      <c r="BN6" s="32"/>
      <c r="BO6" s="33"/>
      <c r="BP6" s="33"/>
      <c r="BQ6" s="33"/>
      <c r="BR6" s="33"/>
      <c r="BS6" s="33"/>
      <c r="BT6" s="33"/>
      <c r="BU6" s="33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</row>
    <row r="7" spans="1:92" s="9" customFormat="1" ht="12.75">
      <c r="A7" s="22" t="s">
        <v>32</v>
      </c>
      <c r="B7" s="23">
        <f>B8+B9</f>
        <v>12.4</v>
      </c>
      <c r="C7" s="23">
        <f t="shared" ref="C7:R7" si="1">C8+C9</f>
        <v>14.5</v>
      </c>
      <c r="D7" s="23">
        <f t="shared" si="1"/>
        <v>11.5</v>
      </c>
      <c r="E7" s="23">
        <f t="shared" si="1"/>
        <v>13.9</v>
      </c>
      <c r="F7" s="23">
        <f t="shared" si="1"/>
        <v>10.7</v>
      </c>
      <c r="G7" s="23">
        <f t="shared" si="1"/>
        <v>13.6</v>
      </c>
      <c r="H7" s="23">
        <f t="shared" si="1"/>
        <v>12.899999999999999</v>
      </c>
      <c r="I7" s="23">
        <f t="shared" si="1"/>
        <v>12.4</v>
      </c>
      <c r="J7" s="23">
        <f t="shared" si="1"/>
        <v>10.8</v>
      </c>
      <c r="K7" s="23">
        <f t="shared" si="1"/>
        <v>11.6</v>
      </c>
      <c r="L7" s="23">
        <f t="shared" si="1"/>
        <v>12.1</v>
      </c>
      <c r="M7" s="23">
        <f t="shared" si="1"/>
        <v>13.4</v>
      </c>
      <c r="N7" s="23">
        <f t="shared" si="1"/>
        <v>11.600000000000001</v>
      </c>
      <c r="O7" s="23">
        <f t="shared" si="1"/>
        <v>11.3</v>
      </c>
      <c r="P7" s="23">
        <f t="shared" si="1"/>
        <v>11.6</v>
      </c>
      <c r="Q7" s="23">
        <f t="shared" si="1"/>
        <v>11.2</v>
      </c>
      <c r="R7" s="23">
        <f t="shared" si="1"/>
        <v>10.199999999999999</v>
      </c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3"/>
      <c r="AJ7" s="33"/>
      <c r="AK7" s="33"/>
      <c r="AL7" s="33"/>
      <c r="AM7" s="32"/>
      <c r="AN7" s="32"/>
      <c r="AO7" s="32"/>
      <c r="AP7" s="33"/>
      <c r="AQ7" s="32"/>
      <c r="AR7" s="32"/>
      <c r="AS7" s="32"/>
      <c r="AT7" s="33"/>
      <c r="AU7" s="33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3"/>
      <c r="BH7" s="33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4"/>
      <c r="CG7" s="35"/>
      <c r="CH7" s="33"/>
      <c r="CI7" s="33"/>
      <c r="CJ7" s="33"/>
      <c r="CK7" s="33"/>
      <c r="CL7" s="33"/>
      <c r="CM7" s="33"/>
    </row>
    <row r="8" spans="1:92" ht="12.75">
      <c r="A8" s="24" t="s">
        <v>33</v>
      </c>
      <c r="B8" s="20">
        <v>9</v>
      </c>
      <c r="C8" s="20">
        <v>11</v>
      </c>
      <c r="D8" s="20">
        <v>6.3</v>
      </c>
      <c r="E8" s="20">
        <v>8</v>
      </c>
      <c r="F8" s="20">
        <v>6.1</v>
      </c>
      <c r="G8" s="20">
        <v>8.1</v>
      </c>
      <c r="H8" s="20">
        <v>7.8</v>
      </c>
      <c r="I8" s="20">
        <v>6.9</v>
      </c>
      <c r="J8" s="20">
        <v>5.8</v>
      </c>
      <c r="K8" s="20">
        <v>6.6</v>
      </c>
      <c r="L8" s="20">
        <v>5.8</v>
      </c>
      <c r="M8" s="20">
        <v>5.4</v>
      </c>
      <c r="N8" s="20">
        <v>5.4</v>
      </c>
      <c r="O8" s="20">
        <v>5.4</v>
      </c>
      <c r="P8" s="20">
        <v>5.5</v>
      </c>
      <c r="Q8" s="20">
        <v>5.4</v>
      </c>
      <c r="R8" s="20">
        <v>5</v>
      </c>
      <c r="S8" s="32"/>
      <c r="T8" s="32"/>
      <c r="U8" s="32"/>
      <c r="V8" s="32"/>
      <c r="W8" s="32"/>
      <c r="X8" s="21"/>
      <c r="Y8" s="21"/>
      <c r="Z8" s="21"/>
      <c r="AA8" s="21"/>
      <c r="AB8" s="21"/>
      <c r="AC8" s="21"/>
      <c r="AD8" s="32"/>
      <c r="AE8" s="32"/>
      <c r="AF8" s="32"/>
      <c r="AG8" s="32"/>
      <c r="AH8" s="32"/>
      <c r="AI8" s="33"/>
      <c r="AJ8" s="33"/>
      <c r="AK8" s="33"/>
      <c r="AL8" s="33"/>
      <c r="AM8" s="32"/>
      <c r="AN8" s="32"/>
      <c r="AO8" s="32"/>
      <c r="AP8" s="33"/>
      <c r="AQ8" s="32"/>
      <c r="AR8" s="32"/>
      <c r="AS8" s="32"/>
      <c r="AT8" s="33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3"/>
      <c r="BH8" s="32"/>
      <c r="BI8" s="32"/>
      <c r="BJ8" s="32"/>
      <c r="BK8" s="33"/>
      <c r="BL8" s="33"/>
      <c r="BM8" s="32"/>
      <c r="BN8" s="32"/>
      <c r="BO8" s="33"/>
      <c r="BP8" s="33"/>
      <c r="BQ8" s="33"/>
      <c r="BR8" s="33"/>
      <c r="BS8" s="33"/>
      <c r="BT8" s="33"/>
      <c r="BU8" s="33"/>
      <c r="BV8" s="34"/>
      <c r="BW8" s="34"/>
      <c r="BX8" s="34"/>
      <c r="BY8" s="34"/>
      <c r="BZ8" s="33"/>
      <c r="CA8" s="33"/>
      <c r="CB8" s="33"/>
      <c r="CC8" s="33"/>
      <c r="CD8" s="33"/>
      <c r="CE8" s="33"/>
      <c r="CF8" s="34"/>
      <c r="CG8" s="33"/>
      <c r="CH8" s="33"/>
      <c r="CI8" s="33"/>
      <c r="CJ8" s="33"/>
      <c r="CK8" s="33"/>
      <c r="CL8" s="33"/>
      <c r="CM8" s="33"/>
    </row>
    <row r="9" spans="1:92" ht="12.75">
      <c r="A9" s="24" t="s">
        <v>34</v>
      </c>
      <c r="B9" s="20">
        <v>3.4</v>
      </c>
      <c r="C9" s="20">
        <v>3.5</v>
      </c>
      <c r="D9" s="20">
        <v>5.2</v>
      </c>
      <c r="E9" s="20">
        <v>5.9</v>
      </c>
      <c r="F9" s="20">
        <v>4.5999999999999996</v>
      </c>
      <c r="G9" s="20">
        <v>5.5</v>
      </c>
      <c r="H9" s="20">
        <v>5.0999999999999996</v>
      </c>
      <c r="I9" s="20">
        <v>5.5</v>
      </c>
      <c r="J9" s="20">
        <v>5</v>
      </c>
      <c r="K9" s="20">
        <v>5</v>
      </c>
      <c r="L9" s="20">
        <v>6.3</v>
      </c>
      <c r="M9" s="20">
        <v>8</v>
      </c>
      <c r="N9" s="20">
        <v>6.2</v>
      </c>
      <c r="O9" s="20">
        <v>5.9</v>
      </c>
      <c r="P9" s="20">
        <v>6.1</v>
      </c>
      <c r="Q9" s="20">
        <v>5.8</v>
      </c>
      <c r="R9" s="20">
        <v>5.2</v>
      </c>
      <c r="S9" s="32"/>
      <c r="T9" s="32"/>
      <c r="U9" s="32"/>
      <c r="V9" s="32"/>
      <c r="W9" s="32"/>
      <c r="X9" s="32"/>
      <c r="Y9" s="21"/>
      <c r="Z9" s="21"/>
      <c r="AA9" s="21"/>
      <c r="AB9" s="21"/>
      <c r="AC9" s="21"/>
      <c r="AD9" s="32"/>
      <c r="AE9" s="32"/>
      <c r="AF9" s="32"/>
      <c r="AG9" s="32"/>
      <c r="AH9" s="32"/>
      <c r="AI9" s="33"/>
      <c r="AJ9" s="33"/>
      <c r="AK9" s="33"/>
      <c r="AL9" s="33"/>
      <c r="AM9" s="32"/>
      <c r="AN9" s="32"/>
      <c r="AO9" s="32"/>
      <c r="AP9" s="33"/>
      <c r="AQ9" s="32"/>
      <c r="AR9" s="32"/>
      <c r="AS9" s="32"/>
      <c r="AT9" s="33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3"/>
      <c r="BH9" s="32"/>
      <c r="BI9" s="32"/>
      <c r="BJ9" s="32"/>
      <c r="BK9" s="33"/>
      <c r="BL9" s="33"/>
      <c r="BM9" s="32"/>
      <c r="BN9" s="32"/>
      <c r="BO9" s="33"/>
      <c r="BP9" s="33"/>
      <c r="BQ9" s="33"/>
      <c r="BR9" s="33"/>
      <c r="BS9" s="33"/>
      <c r="BT9" s="33"/>
      <c r="BU9" s="33"/>
      <c r="BV9" s="34"/>
      <c r="BW9" s="34"/>
      <c r="BX9" s="34"/>
      <c r="BY9" s="34"/>
      <c r="BZ9" s="33"/>
      <c r="CA9" s="33"/>
      <c r="CB9" s="33"/>
      <c r="CC9" s="33"/>
      <c r="CD9" s="33"/>
      <c r="CE9" s="33"/>
      <c r="CF9" s="34"/>
      <c r="CG9" s="33"/>
      <c r="CH9" s="33"/>
      <c r="CI9" s="33"/>
      <c r="CJ9" s="33"/>
      <c r="CK9" s="33"/>
      <c r="CL9" s="33"/>
      <c r="CM9" s="33"/>
    </row>
    <row r="10" spans="1:92" ht="25.5">
      <c r="A10" s="22" t="s">
        <v>35</v>
      </c>
      <c r="B10" s="20">
        <v>3.7</v>
      </c>
      <c r="C10" s="20">
        <v>2.9</v>
      </c>
      <c r="D10" s="20">
        <v>2.6</v>
      </c>
      <c r="E10" s="20">
        <v>2.7</v>
      </c>
      <c r="F10" s="20">
        <v>2.9</v>
      </c>
      <c r="G10" s="20">
        <v>1.5</v>
      </c>
      <c r="H10" s="20">
        <v>1</v>
      </c>
      <c r="I10" s="20">
        <v>0.6</v>
      </c>
      <c r="J10" s="20">
        <v>0.5</v>
      </c>
      <c r="K10" s="20">
        <v>0.7</v>
      </c>
      <c r="L10" s="20">
        <v>0.8</v>
      </c>
      <c r="M10" s="20">
        <v>1</v>
      </c>
      <c r="N10" s="20">
        <v>1.8</v>
      </c>
      <c r="O10" s="20">
        <v>1.7</v>
      </c>
      <c r="P10" s="20">
        <v>1.5</v>
      </c>
      <c r="Q10" s="20">
        <v>1.3</v>
      </c>
      <c r="R10" s="20">
        <v>1.2</v>
      </c>
      <c r="S10" s="32"/>
      <c r="T10" s="32"/>
      <c r="U10" s="32"/>
      <c r="V10" s="32"/>
      <c r="W10" s="32"/>
      <c r="X10" s="21"/>
      <c r="Y10" s="21"/>
      <c r="Z10" s="21"/>
      <c r="AA10" s="21"/>
      <c r="AB10" s="21"/>
      <c r="AC10" s="21"/>
      <c r="AD10" s="32"/>
      <c r="AE10" s="32"/>
      <c r="AF10" s="32"/>
      <c r="AG10" s="32"/>
      <c r="AH10" s="32"/>
      <c r="AI10" s="33"/>
      <c r="AJ10" s="33"/>
      <c r="AK10" s="33"/>
      <c r="AL10" s="33"/>
      <c r="AM10" s="32"/>
      <c r="AN10" s="32"/>
      <c r="AO10" s="32"/>
      <c r="AP10" s="33"/>
      <c r="AQ10" s="32"/>
      <c r="AR10" s="32"/>
      <c r="AS10" s="32"/>
      <c r="AT10" s="33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3"/>
      <c r="BH10" s="32"/>
      <c r="BI10" s="32"/>
      <c r="BJ10" s="32"/>
      <c r="BK10" s="33"/>
      <c r="BL10" s="33"/>
      <c r="BM10" s="32"/>
      <c r="BN10" s="32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6"/>
      <c r="CE10" s="36"/>
      <c r="CF10" s="36"/>
      <c r="CG10" s="36"/>
      <c r="CH10" s="36"/>
      <c r="CI10" s="33"/>
      <c r="CJ10" s="33"/>
      <c r="CK10" s="33"/>
      <c r="CL10" s="33"/>
      <c r="CM10" s="33"/>
    </row>
    <row r="11" spans="1:92" ht="12.75">
      <c r="A11" s="25" t="s">
        <v>36</v>
      </c>
      <c r="B11" s="19">
        <f>B12+B13</f>
        <v>46.7</v>
      </c>
      <c r="C11" s="19">
        <f t="shared" ref="C11:R11" si="2">C12+C13</f>
        <v>23.7</v>
      </c>
      <c r="D11" s="19">
        <f t="shared" si="2"/>
        <v>27.7</v>
      </c>
      <c r="E11" s="19">
        <f t="shared" si="2"/>
        <v>20</v>
      </c>
      <c r="F11" s="19">
        <f t="shared" si="2"/>
        <v>28.700000000000003</v>
      </c>
      <c r="G11" s="19">
        <f t="shared" si="2"/>
        <v>23.2</v>
      </c>
      <c r="H11" s="19">
        <f t="shared" si="2"/>
        <v>16.099999999999998</v>
      </c>
      <c r="I11" s="19">
        <f t="shared" si="2"/>
        <v>15.600000000000001</v>
      </c>
      <c r="J11" s="19">
        <f t="shared" si="2"/>
        <v>15.799999999999999</v>
      </c>
      <c r="K11" s="19">
        <f t="shared" si="2"/>
        <v>17.7</v>
      </c>
      <c r="L11" s="19">
        <f t="shared" si="2"/>
        <v>18.100000000000001</v>
      </c>
      <c r="M11" s="19">
        <f t="shared" si="2"/>
        <v>26.9</v>
      </c>
      <c r="N11" s="19">
        <f t="shared" si="2"/>
        <v>27.3</v>
      </c>
      <c r="O11" s="19">
        <f t="shared" si="2"/>
        <v>25.6</v>
      </c>
      <c r="P11" s="19">
        <f t="shared" si="2"/>
        <v>26.3</v>
      </c>
      <c r="Q11" s="19">
        <f t="shared" si="2"/>
        <v>31</v>
      </c>
      <c r="R11" s="19">
        <f t="shared" si="2"/>
        <v>33.9</v>
      </c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1"/>
      <c r="AJ11" s="31"/>
      <c r="AK11" s="31"/>
      <c r="AL11" s="31"/>
      <c r="AM11" s="30"/>
      <c r="AN11" s="30"/>
      <c r="AO11" s="30"/>
      <c r="AP11" s="31"/>
      <c r="AQ11" s="30"/>
      <c r="AR11" s="30"/>
      <c r="AS11" s="30"/>
      <c r="AT11" s="31"/>
      <c r="AU11" s="31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1"/>
      <c r="BH11" s="30"/>
      <c r="BI11" s="30"/>
      <c r="BJ11" s="30"/>
      <c r="BK11" s="31"/>
      <c r="BL11" s="31"/>
      <c r="BM11" s="30"/>
      <c r="BN11" s="30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</row>
    <row r="12" spans="1:92" ht="12.75">
      <c r="A12" s="22" t="s">
        <v>37</v>
      </c>
      <c r="B12" s="20">
        <v>39</v>
      </c>
      <c r="C12" s="20">
        <v>27.2</v>
      </c>
      <c r="D12" s="20">
        <v>27.3</v>
      </c>
      <c r="E12" s="20">
        <v>27.9</v>
      </c>
      <c r="F12" s="20">
        <v>26.1</v>
      </c>
      <c r="G12" s="20">
        <v>23</v>
      </c>
      <c r="H12" s="20">
        <v>17.2</v>
      </c>
      <c r="I12" s="20">
        <v>16.3</v>
      </c>
      <c r="J12" s="20">
        <v>15.7</v>
      </c>
      <c r="K12" s="20">
        <v>16.2</v>
      </c>
      <c r="L12" s="20">
        <v>17.3</v>
      </c>
      <c r="M12" s="20">
        <v>23.7</v>
      </c>
      <c r="N12" s="20">
        <v>24</v>
      </c>
      <c r="O12" s="20">
        <v>23</v>
      </c>
      <c r="P12" s="20">
        <v>25.1</v>
      </c>
      <c r="Q12" s="20">
        <v>28</v>
      </c>
      <c r="R12" s="20">
        <v>30.2</v>
      </c>
      <c r="S12" s="32"/>
      <c r="T12" s="32"/>
      <c r="U12" s="32"/>
      <c r="V12" s="32"/>
      <c r="W12" s="32"/>
      <c r="X12" s="21"/>
      <c r="Y12" s="21"/>
      <c r="Z12" s="21"/>
      <c r="AA12" s="21"/>
      <c r="AB12" s="21"/>
      <c r="AC12" s="21"/>
      <c r="AD12" s="32"/>
      <c r="AE12" s="32"/>
      <c r="AF12" s="32"/>
      <c r="AG12" s="32"/>
      <c r="AH12" s="32"/>
      <c r="AI12" s="33"/>
      <c r="AJ12" s="33"/>
      <c r="AK12" s="33"/>
      <c r="AL12" s="33"/>
      <c r="AM12" s="32"/>
      <c r="AN12" s="32"/>
      <c r="AO12" s="32"/>
      <c r="AP12" s="33"/>
      <c r="AQ12" s="32"/>
      <c r="AR12" s="32"/>
      <c r="AS12" s="32"/>
      <c r="AT12" s="33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3"/>
      <c r="BH12" s="32"/>
      <c r="BI12" s="32"/>
      <c r="BJ12" s="32"/>
      <c r="BK12" s="33"/>
      <c r="BL12" s="33"/>
      <c r="BM12" s="32"/>
      <c r="BN12" s="32"/>
      <c r="BO12" s="33"/>
      <c r="BP12" s="33"/>
      <c r="BQ12" s="33"/>
      <c r="BR12" s="33"/>
      <c r="BS12" s="33"/>
      <c r="BT12" s="33"/>
      <c r="BU12" s="33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</row>
    <row r="13" spans="1:92" ht="25.5">
      <c r="A13" s="22" t="s">
        <v>38</v>
      </c>
      <c r="B13" s="20">
        <v>7.7</v>
      </c>
      <c r="C13" s="20">
        <v>-3.5</v>
      </c>
      <c r="D13" s="20">
        <v>0.4</v>
      </c>
      <c r="E13" s="20">
        <v>-7.9</v>
      </c>
      <c r="F13" s="20">
        <v>2.6</v>
      </c>
      <c r="G13" s="20">
        <v>0.2</v>
      </c>
      <c r="H13" s="20">
        <v>-1.1000000000000001</v>
      </c>
      <c r="I13" s="20">
        <v>-0.7</v>
      </c>
      <c r="J13" s="20">
        <v>0.1</v>
      </c>
      <c r="K13" s="20">
        <v>1.5</v>
      </c>
      <c r="L13" s="20">
        <v>0.8</v>
      </c>
      <c r="M13" s="20">
        <v>3.2</v>
      </c>
      <c r="N13" s="20">
        <v>3.3</v>
      </c>
      <c r="O13" s="20">
        <v>2.6</v>
      </c>
      <c r="P13" s="20">
        <v>1.2</v>
      </c>
      <c r="Q13" s="20">
        <v>3</v>
      </c>
      <c r="R13" s="20">
        <v>3.7</v>
      </c>
      <c r="S13" s="32"/>
      <c r="T13" s="32"/>
      <c r="U13" s="32"/>
      <c r="V13" s="32"/>
      <c r="W13" s="21"/>
      <c r="X13" s="21"/>
      <c r="Y13" s="21"/>
      <c r="Z13" s="21"/>
      <c r="AA13" s="21"/>
      <c r="AB13" s="21"/>
      <c r="AC13" s="21"/>
      <c r="AD13" s="32"/>
      <c r="AE13" s="32"/>
      <c r="AF13" s="32"/>
      <c r="AG13" s="32"/>
      <c r="AH13" s="32"/>
      <c r="AI13" s="33"/>
      <c r="AJ13" s="33"/>
      <c r="AK13" s="33"/>
      <c r="AL13" s="33"/>
      <c r="AM13" s="32"/>
      <c r="AN13" s="32"/>
      <c r="AO13" s="32"/>
      <c r="AP13" s="33"/>
      <c r="AQ13" s="32"/>
      <c r="AR13" s="32"/>
      <c r="AS13" s="32"/>
      <c r="AT13" s="33"/>
      <c r="AU13" s="32"/>
      <c r="AV13" s="32"/>
      <c r="AW13" s="32"/>
      <c r="AX13" s="32"/>
      <c r="AY13" s="32"/>
      <c r="AZ13" s="32"/>
      <c r="BA13" s="32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</row>
    <row r="14" spans="1:92" ht="12.75">
      <c r="A14" s="25" t="s">
        <v>39</v>
      </c>
      <c r="B14" s="19">
        <f>B15-B16</f>
        <v>-22.7</v>
      </c>
      <c r="C14" s="19">
        <f t="shared" ref="C14:R14" si="3">C15-C16</f>
        <v>-16.100000000000001</v>
      </c>
      <c r="D14" s="19">
        <f t="shared" si="3"/>
        <v>-12.5</v>
      </c>
      <c r="E14" s="19">
        <f t="shared" si="3"/>
        <v>-8.8000000000000043</v>
      </c>
      <c r="F14" s="19">
        <f t="shared" si="3"/>
        <v>-10</v>
      </c>
      <c r="G14" s="19">
        <f t="shared" si="3"/>
        <v>-4.5</v>
      </c>
      <c r="H14" s="19">
        <f t="shared" si="3"/>
        <v>-0.70000000000000284</v>
      </c>
      <c r="I14" s="19">
        <f t="shared" si="3"/>
        <v>-2.5</v>
      </c>
      <c r="J14" s="19">
        <f t="shared" si="3"/>
        <v>-4.5999999999999979</v>
      </c>
      <c r="K14" s="19">
        <f t="shared" si="3"/>
        <v>2.3999999999999986</v>
      </c>
      <c r="L14" s="19">
        <f t="shared" si="3"/>
        <v>7.5</v>
      </c>
      <c r="M14" s="19">
        <f t="shared" si="3"/>
        <v>-1.1000000000000014</v>
      </c>
      <c r="N14" s="19">
        <f t="shared" si="3"/>
        <v>0</v>
      </c>
      <c r="O14" s="19">
        <f t="shared" si="3"/>
        <v>5.3999999999999986</v>
      </c>
      <c r="P14" s="19">
        <f t="shared" si="3"/>
        <v>8.7000000000000028</v>
      </c>
      <c r="Q14" s="19">
        <f t="shared" si="3"/>
        <v>8.6000000000000014</v>
      </c>
      <c r="R14" s="19">
        <f t="shared" si="3"/>
        <v>10.5</v>
      </c>
      <c r="S14" s="32"/>
      <c r="T14" s="32"/>
      <c r="U14" s="32"/>
      <c r="V14" s="32"/>
      <c r="W14" s="21"/>
      <c r="X14" s="21"/>
      <c r="Y14" s="21"/>
      <c r="Z14" s="21"/>
      <c r="AA14" s="21"/>
      <c r="AB14" s="21"/>
      <c r="AC14" s="21"/>
      <c r="AD14" s="32"/>
      <c r="AE14" s="32"/>
      <c r="AF14" s="32"/>
      <c r="AG14" s="32"/>
      <c r="AH14" s="32"/>
      <c r="AI14" s="33"/>
      <c r="AJ14" s="33"/>
      <c r="AK14" s="33"/>
      <c r="AL14" s="33"/>
      <c r="AM14" s="32"/>
      <c r="AN14" s="32"/>
      <c r="AO14" s="32"/>
      <c r="AP14" s="33"/>
      <c r="AQ14" s="32"/>
      <c r="AR14" s="32"/>
      <c r="AS14" s="32"/>
      <c r="AT14" s="33"/>
      <c r="AU14" s="32"/>
      <c r="AV14" s="32"/>
      <c r="AW14" s="32"/>
      <c r="AX14" s="32"/>
      <c r="AY14" s="32"/>
      <c r="AZ14" s="32"/>
      <c r="BA14" s="32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</row>
    <row r="15" spans="1:92" ht="12.75">
      <c r="A15" s="22" t="s">
        <v>45</v>
      </c>
      <c r="B15" s="20">
        <v>7.8</v>
      </c>
      <c r="C15" s="20">
        <v>28.5</v>
      </c>
      <c r="D15" s="20">
        <v>77</v>
      </c>
      <c r="E15" s="20">
        <v>37.9</v>
      </c>
      <c r="F15" s="20">
        <v>37.1</v>
      </c>
      <c r="G15" s="20">
        <v>39</v>
      </c>
      <c r="H15" s="20">
        <v>35.299999999999997</v>
      </c>
      <c r="I15" s="20">
        <v>34.9</v>
      </c>
      <c r="J15" s="20">
        <v>30.3</v>
      </c>
      <c r="K15" s="20">
        <v>42.5</v>
      </c>
      <c r="L15" s="20">
        <v>56.6</v>
      </c>
      <c r="M15" s="20">
        <v>45.9</v>
      </c>
      <c r="N15" s="20">
        <v>47</v>
      </c>
      <c r="O15" s="20">
        <v>48.4</v>
      </c>
      <c r="P15" s="20">
        <v>52.6</v>
      </c>
      <c r="Q15" s="20">
        <v>53.2</v>
      </c>
      <c r="R15" s="20">
        <v>51</v>
      </c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1"/>
      <c r="AJ15" s="31"/>
      <c r="AK15" s="31"/>
      <c r="AL15" s="31"/>
      <c r="AM15" s="30"/>
      <c r="AN15" s="30"/>
      <c r="AO15" s="30"/>
      <c r="AP15" s="31"/>
      <c r="AQ15" s="30"/>
      <c r="AR15" s="30"/>
      <c r="AS15" s="30"/>
      <c r="AT15" s="31"/>
      <c r="AU15" s="31"/>
      <c r="AV15" s="30"/>
      <c r="AW15" s="30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</row>
    <row r="16" spans="1:92" ht="12.75">
      <c r="A16" s="22" t="s">
        <v>46</v>
      </c>
      <c r="B16" s="20">
        <v>30.5</v>
      </c>
      <c r="C16" s="20">
        <v>44.6</v>
      </c>
      <c r="D16" s="20">
        <v>89.5</v>
      </c>
      <c r="E16" s="20">
        <v>46.7</v>
      </c>
      <c r="F16" s="20">
        <v>47.1</v>
      </c>
      <c r="G16" s="20">
        <v>43.5</v>
      </c>
      <c r="H16" s="20">
        <v>36</v>
      </c>
      <c r="I16" s="20">
        <v>37.4</v>
      </c>
      <c r="J16" s="20">
        <v>34.9</v>
      </c>
      <c r="K16" s="20">
        <v>40.1</v>
      </c>
      <c r="L16" s="20">
        <v>49.1</v>
      </c>
      <c r="M16" s="20">
        <v>47</v>
      </c>
      <c r="N16" s="20">
        <v>47</v>
      </c>
      <c r="O16" s="20">
        <v>43</v>
      </c>
      <c r="P16" s="20">
        <v>43.9</v>
      </c>
      <c r="Q16" s="20">
        <v>44.6</v>
      </c>
      <c r="R16" s="20">
        <v>40.5</v>
      </c>
      <c r="S16" s="32"/>
      <c r="T16" s="32"/>
      <c r="U16" s="32"/>
      <c r="V16" s="32"/>
      <c r="W16" s="32"/>
      <c r="X16" s="21"/>
      <c r="Y16" s="21"/>
      <c r="Z16" s="21"/>
      <c r="AA16" s="21"/>
      <c r="AB16" s="21"/>
      <c r="AC16" s="21"/>
      <c r="AD16" s="32"/>
      <c r="AE16" s="32"/>
      <c r="AF16" s="32"/>
      <c r="AG16" s="32"/>
      <c r="AH16" s="32"/>
      <c r="AI16" s="33"/>
      <c r="AJ16" s="33"/>
      <c r="AK16" s="33"/>
      <c r="AL16" s="33"/>
      <c r="AM16" s="32"/>
      <c r="AN16" s="32"/>
      <c r="AO16" s="32"/>
      <c r="AP16" s="33"/>
      <c r="AQ16" s="32"/>
      <c r="AR16" s="32"/>
      <c r="AS16" s="32"/>
      <c r="AT16" s="33"/>
      <c r="AU16" s="32"/>
      <c r="AV16" s="32"/>
      <c r="AW16" s="32"/>
      <c r="AX16" s="32"/>
      <c r="AY16" s="32"/>
      <c r="AZ16" s="32"/>
      <c r="BA16" s="32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</row>
    <row r="17" spans="1:91" ht="12.75">
      <c r="A17" s="46" t="s">
        <v>40</v>
      </c>
      <c r="B17" s="26">
        <v>-3.5</v>
      </c>
      <c r="C17" s="26">
        <v>9.5</v>
      </c>
      <c r="D17" s="26">
        <v>12.5</v>
      </c>
      <c r="E17" s="26">
        <v>4</v>
      </c>
      <c r="F17" s="26">
        <v>-7</v>
      </c>
      <c r="G17" s="26">
        <v>-3.4</v>
      </c>
      <c r="H17" s="26">
        <v>4.4000000000000004</v>
      </c>
      <c r="I17" s="26">
        <v>4</v>
      </c>
      <c r="J17" s="26">
        <v>4.7</v>
      </c>
      <c r="K17" s="26">
        <v>-4.0999999999999996</v>
      </c>
      <c r="L17" s="26">
        <v>0.4</v>
      </c>
      <c r="M17" s="26">
        <v>2.9</v>
      </c>
      <c r="N17" s="26">
        <v>6.5</v>
      </c>
      <c r="O17" s="26">
        <v>3.2</v>
      </c>
      <c r="P17" s="26">
        <v>-0.1</v>
      </c>
      <c r="Q17" s="26">
        <v>-0.7</v>
      </c>
      <c r="R17" s="26">
        <v>-0.3</v>
      </c>
      <c r="S17" s="32"/>
      <c r="T17" s="32"/>
      <c r="U17" s="32"/>
      <c r="V17" s="32"/>
      <c r="W17" s="32"/>
      <c r="X17" s="21"/>
      <c r="Y17" s="21"/>
      <c r="Z17" s="21"/>
      <c r="AA17" s="21"/>
      <c r="AB17" s="21"/>
      <c r="AC17" s="21"/>
      <c r="AD17" s="32"/>
      <c r="AE17" s="32"/>
      <c r="AF17" s="32"/>
      <c r="AG17" s="32"/>
      <c r="AH17" s="32"/>
      <c r="AI17" s="32"/>
      <c r="AJ17" s="33"/>
      <c r="AK17" s="33"/>
      <c r="AL17" s="33"/>
      <c r="AM17" s="32"/>
      <c r="AN17" s="32"/>
      <c r="AO17" s="32"/>
      <c r="AP17" s="33"/>
      <c r="AQ17" s="32"/>
      <c r="AR17" s="32"/>
      <c r="AS17" s="32"/>
      <c r="AT17" s="33"/>
      <c r="AU17" s="32"/>
      <c r="AV17" s="32"/>
      <c r="AW17" s="32"/>
      <c r="AX17" s="32"/>
      <c r="AY17" s="32"/>
      <c r="AZ17" s="32"/>
      <c r="BA17" s="32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</row>
    <row r="18" spans="1:91" ht="12.75">
      <c r="A18" s="25" t="s">
        <v>47</v>
      </c>
      <c r="B18" s="19">
        <f t="shared" ref="B18:R18" si="4">B5+B11+B14+B17</f>
        <v>100</v>
      </c>
      <c r="C18" s="19">
        <f t="shared" si="4"/>
        <v>100</v>
      </c>
      <c r="D18" s="19">
        <f t="shared" si="4"/>
        <v>100</v>
      </c>
      <c r="E18" s="19">
        <f t="shared" si="4"/>
        <v>100</v>
      </c>
      <c r="F18" s="19">
        <f t="shared" si="4"/>
        <v>100.00000000000001</v>
      </c>
      <c r="G18" s="19">
        <f t="shared" si="4"/>
        <v>99.999999999999986</v>
      </c>
      <c r="H18" s="19">
        <f t="shared" si="4"/>
        <v>99.999999999999986</v>
      </c>
      <c r="I18" s="19">
        <f t="shared" si="4"/>
        <v>100</v>
      </c>
      <c r="J18" s="19">
        <f t="shared" si="4"/>
        <v>100</v>
      </c>
      <c r="K18" s="19">
        <f t="shared" si="4"/>
        <v>100</v>
      </c>
      <c r="L18" s="19">
        <f t="shared" si="4"/>
        <v>100</v>
      </c>
      <c r="M18" s="19">
        <f t="shared" si="4"/>
        <v>100</v>
      </c>
      <c r="N18" s="19">
        <f t="shared" si="4"/>
        <v>100</v>
      </c>
      <c r="O18" s="19">
        <f t="shared" si="4"/>
        <v>100.00000000000001</v>
      </c>
      <c r="P18" s="19">
        <f t="shared" si="4"/>
        <v>100</v>
      </c>
      <c r="Q18" s="19">
        <f t="shared" si="4"/>
        <v>99.999999999999986</v>
      </c>
      <c r="R18" s="19">
        <f t="shared" si="4"/>
        <v>100.00000000000001</v>
      </c>
      <c r="S18" s="32"/>
      <c r="T18" s="32"/>
      <c r="U18" s="32"/>
      <c r="V18" s="32"/>
      <c r="W18" s="32"/>
      <c r="X18" s="21"/>
      <c r="Y18" s="21"/>
      <c r="Z18" s="21"/>
      <c r="AA18" s="21"/>
      <c r="AB18" s="21"/>
      <c r="AC18" s="21"/>
      <c r="AD18" s="32"/>
      <c r="AE18" s="32"/>
      <c r="AF18" s="32"/>
      <c r="AG18" s="32"/>
      <c r="AH18" s="32"/>
      <c r="AI18" s="33"/>
      <c r="AJ18" s="33"/>
      <c r="AK18" s="33"/>
      <c r="AL18" s="33"/>
      <c r="AM18" s="32"/>
      <c r="AN18" s="32"/>
      <c r="AO18" s="32"/>
      <c r="AP18" s="33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</row>
    <row r="19" spans="1:91" ht="12.75"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</row>
    <row r="21" spans="1:91" ht="13.5">
      <c r="A21" s="71" t="s">
        <v>96</v>
      </c>
    </row>
  </sheetData>
  <phoneticPr fontId="5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A27"/>
  <sheetViews>
    <sheetView workbookViewId="0">
      <pane xSplit="1" ySplit="4" topLeftCell="BQ5" activePane="bottomRight" state="frozen"/>
      <selection pane="topRight" activeCell="C1" sqref="C1"/>
      <selection pane="bottomLeft" activeCell="A5" sqref="A5"/>
      <selection pane="bottomRight" activeCell="A3" sqref="A3"/>
    </sheetView>
  </sheetViews>
  <sheetFormatPr defaultRowHeight="12.75"/>
  <cols>
    <col min="1" max="1" width="52.42578125" customWidth="1"/>
    <col min="2" max="75" width="14.140625" customWidth="1"/>
    <col min="76" max="76" width="13.5703125" customWidth="1"/>
    <col min="77" max="77" width="14" customWidth="1"/>
  </cols>
  <sheetData>
    <row r="2" spans="1:79" ht="33.75" customHeight="1">
      <c r="A2" s="77" t="s">
        <v>95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7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BV3" s="74"/>
      <c r="BW3" s="73"/>
      <c r="BY3" s="73" t="s">
        <v>93</v>
      </c>
    </row>
    <row r="4" spans="1:79" ht="49.5" customHeight="1">
      <c r="A4" s="75"/>
      <c r="B4" s="78" t="s">
        <v>48</v>
      </c>
      <c r="C4" s="78" t="s">
        <v>49</v>
      </c>
      <c r="D4" s="78" t="s">
        <v>50</v>
      </c>
      <c r="E4" s="78" t="s">
        <v>101</v>
      </c>
      <c r="F4" s="78" t="s">
        <v>51</v>
      </c>
      <c r="G4" s="78" t="s">
        <v>52</v>
      </c>
      <c r="H4" s="78" t="s">
        <v>53</v>
      </c>
      <c r="I4" s="78" t="s">
        <v>102</v>
      </c>
      <c r="J4" s="78" t="s">
        <v>54</v>
      </c>
      <c r="K4" s="78" t="s">
        <v>55</v>
      </c>
      <c r="L4" s="78" t="s">
        <v>56</v>
      </c>
      <c r="M4" s="78" t="s">
        <v>103</v>
      </c>
      <c r="N4" s="78" t="s">
        <v>57</v>
      </c>
      <c r="O4" s="78" t="s">
        <v>58</v>
      </c>
      <c r="P4" s="78" t="s">
        <v>59</v>
      </c>
      <c r="Q4" s="78" t="s">
        <v>104</v>
      </c>
      <c r="R4" s="78" t="s">
        <v>60</v>
      </c>
      <c r="S4" s="78" t="s">
        <v>61</v>
      </c>
      <c r="T4" s="78" t="s">
        <v>62</v>
      </c>
      <c r="U4" s="78" t="s">
        <v>105</v>
      </c>
      <c r="V4" s="78" t="s">
        <v>63</v>
      </c>
      <c r="W4" s="78" t="s">
        <v>64</v>
      </c>
      <c r="X4" s="78" t="s">
        <v>65</v>
      </c>
      <c r="Y4" s="78" t="s">
        <v>106</v>
      </c>
      <c r="Z4" s="78" t="s">
        <v>66</v>
      </c>
      <c r="AA4" s="78" t="s">
        <v>67</v>
      </c>
      <c r="AB4" s="78" t="s">
        <v>68</v>
      </c>
      <c r="AC4" s="78" t="s">
        <v>107</v>
      </c>
      <c r="AD4" s="78" t="s">
        <v>69</v>
      </c>
      <c r="AE4" s="78" t="s">
        <v>70</v>
      </c>
      <c r="AF4" s="78" t="s">
        <v>71</v>
      </c>
      <c r="AG4" s="78" t="s">
        <v>108</v>
      </c>
      <c r="AH4" s="78" t="s">
        <v>72</v>
      </c>
      <c r="AI4" s="78" t="s">
        <v>73</v>
      </c>
      <c r="AJ4" s="78" t="s">
        <v>74</v>
      </c>
      <c r="AK4" s="78" t="s">
        <v>109</v>
      </c>
      <c r="AL4" s="78" t="s">
        <v>75</v>
      </c>
      <c r="AM4" s="78" t="s">
        <v>76</v>
      </c>
      <c r="AN4" s="78" t="s">
        <v>77</v>
      </c>
      <c r="AO4" s="78" t="s">
        <v>110</v>
      </c>
      <c r="AP4" s="78" t="s">
        <v>78</v>
      </c>
      <c r="AQ4" s="78" t="s">
        <v>79</v>
      </c>
      <c r="AR4" s="78" t="s">
        <v>80</v>
      </c>
      <c r="AS4" s="78" t="s">
        <v>111</v>
      </c>
      <c r="AT4" s="78" t="s">
        <v>81</v>
      </c>
      <c r="AU4" s="78" t="s">
        <v>82</v>
      </c>
      <c r="AV4" s="78" t="s">
        <v>83</v>
      </c>
      <c r="AW4" s="78" t="s">
        <v>112</v>
      </c>
      <c r="AX4" s="78" t="s">
        <v>84</v>
      </c>
      <c r="AY4" s="78" t="s">
        <v>85</v>
      </c>
      <c r="AZ4" s="78" t="s">
        <v>86</v>
      </c>
      <c r="BA4" s="78" t="s">
        <v>113</v>
      </c>
      <c r="BB4" s="78" t="s">
        <v>87</v>
      </c>
      <c r="BC4" s="78" t="s">
        <v>88</v>
      </c>
      <c r="BD4" s="78" t="s">
        <v>89</v>
      </c>
      <c r="BE4" s="78" t="s">
        <v>114</v>
      </c>
      <c r="BF4" s="78" t="s">
        <v>90</v>
      </c>
      <c r="BG4" s="78" t="s">
        <v>99</v>
      </c>
      <c r="BH4" s="78" t="s">
        <v>100</v>
      </c>
      <c r="BI4" s="78" t="s">
        <v>115</v>
      </c>
      <c r="BJ4" s="78" t="s">
        <v>118</v>
      </c>
      <c r="BK4" s="78" t="s">
        <v>117</v>
      </c>
      <c r="BL4" s="78" t="s">
        <v>119</v>
      </c>
      <c r="BM4" s="78" t="s">
        <v>116</v>
      </c>
      <c r="BN4" s="78" t="s">
        <v>120</v>
      </c>
      <c r="BO4" s="78" t="s">
        <v>121</v>
      </c>
      <c r="BP4" s="78" t="s">
        <v>122</v>
      </c>
      <c r="BQ4" s="78" t="s">
        <v>135</v>
      </c>
      <c r="BR4" s="78" t="s">
        <v>123</v>
      </c>
      <c r="BS4" s="78" t="s">
        <v>124</v>
      </c>
      <c r="BT4" s="78" t="s">
        <v>125</v>
      </c>
      <c r="BU4" s="78" t="s">
        <v>137</v>
      </c>
      <c r="BV4" s="78" t="s">
        <v>126</v>
      </c>
      <c r="BW4" s="78" t="s">
        <v>127</v>
      </c>
      <c r="BX4" s="78" t="s">
        <v>141</v>
      </c>
      <c r="BY4" s="78" t="s">
        <v>145</v>
      </c>
    </row>
    <row r="5" spans="1:79">
      <c r="A5" s="18" t="s">
        <v>30</v>
      </c>
      <c r="B5" s="47">
        <f t="shared" ref="B5:BB5" si="0">B6+B7+B10</f>
        <v>58.1</v>
      </c>
      <c r="C5" s="47">
        <f t="shared" si="0"/>
        <v>57.199999999999996</v>
      </c>
      <c r="D5" s="47">
        <f t="shared" si="0"/>
        <v>58.099999999999994</v>
      </c>
      <c r="E5" s="47">
        <f t="shared" si="0"/>
        <v>56.1</v>
      </c>
      <c r="F5" s="47">
        <f t="shared" si="0"/>
        <v>57.500000000000007</v>
      </c>
      <c r="G5" s="47">
        <f t="shared" si="0"/>
        <v>53.8</v>
      </c>
      <c r="H5" s="47">
        <f t="shared" si="0"/>
        <v>51</v>
      </c>
      <c r="I5" s="47">
        <f t="shared" si="0"/>
        <v>54.599999999999994</v>
      </c>
      <c r="J5" s="47">
        <f t="shared" si="0"/>
        <v>67.8</v>
      </c>
      <c r="K5" s="47">
        <f t="shared" si="0"/>
        <v>64</v>
      </c>
      <c r="L5" s="47">
        <f t="shared" si="0"/>
        <v>60.999999999999993</v>
      </c>
      <c r="M5" s="47">
        <f t="shared" si="0"/>
        <v>59.2</v>
      </c>
      <c r="N5" s="47">
        <f t="shared" si="0"/>
        <v>54.900000000000006</v>
      </c>
      <c r="O5" s="47">
        <f t="shared" si="0"/>
        <v>52.1</v>
      </c>
      <c r="P5" s="47">
        <f t="shared" si="0"/>
        <v>52.6</v>
      </c>
      <c r="Q5" s="47">
        <f>Q6+Q7+Q10</f>
        <v>56.3</v>
      </c>
      <c r="R5" s="48">
        <f t="shared" si="0"/>
        <v>53.4</v>
      </c>
      <c r="S5" s="48">
        <f t="shared" si="0"/>
        <v>51</v>
      </c>
      <c r="T5" s="48">
        <f t="shared" si="0"/>
        <v>49.599999999999994</v>
      </c>
      <c r="U5" s="48">
        <f t="shared" si="0"/>
        <v>52.699999999999996</v>
      </c>
      <c r="V5" s="48">
        <f t="shared" si="0"/>
        <v>55.5</v>
      </c>
      <c r="W5" s="48">
        <f t="shared" si="0"/>
        <v>54.2</v>
      </c>
      <c r="X5" s="48">
        <f t="shared" si="0"/>
        <v>53.2</v>
      </c>
      <c r="Y5" s="48">
        <f t="shared" si="0"/>
        <v>56.5</v>
      </c>
      <c r="Z5" s="47">
        <f t="shared" si="0"/>
        <v>56.599999999999994</v>
      </c>
      <c r="AA5" s="47">
        <f t="shared" si="0"/>
        <v>57.6</v>
      </c>
      <c r="AB5" s="47">
        <f t="shared" si="0"/>
        <v>57.2</v>
      </c>
      <c r="AC5" s="48">
        <f t="shared" si="0"/>
        <v>60.099999999999994</v>
      </c>
      <c r="AD5" s="48">
        <f t="shared" si="0"/>
        <v>55.400000000000006</v>
      </c>
      <c r="AE5" s="47">
        <f t="shared" si="0"/>
        <v>58.3</v>
      </c>
      <c r="AF5" s="47">
        <f t="shared" si="0"/>
        <v>57.900000000000006</v>
      </c>
      <c r="AG5" s="48">
        <f t="shared" si="0"/>
        <v>59.199999999999996</v>
      </c>
      <c r="AH5" s="48">
        <f t="shared" si="0"/>
        <v>62.1</v>
      </c>
      <c r="AI5" s="48">
        <f t="shared" si="0"/>
        <v>64.900000000000006</v>
      </c>
      <c r="AJ5" s="48">
        <f t="shared" si="0"/>
        <v>63.300000000000004</v>
      </c>
      <c r="AK5" s="49">
        <f t="shared" si="0"/>
        <v>65.3</v>
      </c>
      <c r="AL5" s="48">
        <f t="shared" si="0"/>
        <v>66.100000000000009</v>
      </c>
      <c r="AM5" s="48">
        <f t="shared" si="0"/>
        <v>67.099999999999994</v>
      </c>
      <c r="AN5" s="48">
        <f t="shared" si="0"/>
        <v>64.699999999999989</v>
      </c>
      <c r="AO5" s="49">
        <f t="shared" si="0"/>
        <v>66.199999999999989</v>
      </c>
      <c r="AP5" s="48">
        <f t="shared" si="0"/>
        <v>63.2</v>
      </c>
      <c r="AQ5" s="48">
        <f t="shared" si="0"/>
        <v>64.5</v>
      </c>
      <c r="AR5" s="48">
        <f t="shared" si="0"/>
        <v>62</v>
      </c>
      <c r="AS5" s="48">
        <f>AS6+AS7+AS10</f>
        <v>63</v>
      </c>
      <c r="AT5" s="48">
        <f t="shared" si="0"/>
        <v>59.1</v>
      </c>
      <c r="AU5" s="48">
        <f t="shared" si="0"/>
        <v>59.7</v>
      </c>
      <c r="AV5" s="48">
        <f t="shared" si="0"/>
        <v>58.900000000000006</v>
      </c>
      <c r="AW5" s="49">
        <f t="shared" si="0"/>
        <v>60.4</v>
      </c>
      <c r="AX5" s="49">
        <f t="shared" si="0"/>
        <v>58.4</v>
      </c>
      <c r="AY5" s="48">
        <f t="shared" si="0"/>
        <v>59.900000000000006</v>
      </c>
      <c r="AZ5" s="48">
        <f t="shared" si="0"/>
        <v>59.900000000000006</v>
      </c>
      <c r="BA5" s="48">
        <v>61.3</v>
      </c>
      <c r="BB5" s="49">
        <f t="shared" si="0"/>
        <v>61.000000000000007</v>
      </c>
      <c r="BC5" s="49">
        <v>63</v>
      </c>
      <c r="BD5" s="48">
        <f>BD6+BD7+BD10</f>
        <v>63.300000000000004</v>
      </c>
      <c r="BE5" s="49">
        <v>65.8</v>
      </c>
      <c r="BF5" s="49">
        <f t="shared" ref="BF5:BW5" si="1">BF6+BF7+BF10</f>
        <v>65.099999999999994</v>
      </c>
      <c r="BG5" s="49">
        <f t="shared" si="1"/>
        <v>62.400000000000006</v>
      </c>
      <c r="BH5" s="49">
        <f t="shared" si="1"/>
        <v>61.3</v>
      </c>
      <c r="BI5" s="49">
        <f t="shared" si="1"/>
        <v>63.000000000000007</v>
      </c>
      <c r="BJ5" s="49">
        <f t="shared" si="1"/>
        <v>56.8</v>
      </c>
      <c r="BK5" s="49">
        <f t="shared" si="1"/>
        <v>55.800000000000004</v>
      </c>
      <c r="BL5" s="49">
        <f t="shared" si="1"/>
        <v>55.6</v>
      </c>
      <c r="BM5" s="49">
        <f t="shared" si="1"/>
        <v>59.9</v>
      </c>
      <c r="BN5" s="49">
        <f t="shared" si="1"/>
        <v>62</v>
      </c>
      <c r="BO5" s="49">
        <f t="shared" si="1"/>
        <v>59.9</v>
      </c>
      <c r="BP5" s="49">
        <f t="shared" si="1"/>
        <v>59.900000000000006</v>
      </c>
      <c r="BQ5" s="49">
        <v>62.9</v>
      </c>
      <c r="BR5" s="49">
        <f t="shared" si="1"/>
        <v>63.5</v>
      </c>
      <c r="BS5" s="49">
        <f t="shared" si="1"/>
        <v>59.9</v>
      </c>
      <c r="BT5" s="49">
        <f t="shared" si="1"/>
        <v>60.4</v>
      </c>
      <c r="BU5" s="49">
        <f>BU6+BU7+BU10</f>
        <v>64.400000000000006</v>
      </c>
      <c r="BV5" s="49">
        <f t="shared" si="1"/>
        <v>62.7</v>
      </c>
      <c r="BW5" s="49">
        <f t="shared" si="1"/>
        <v>61.5</v>
      </c>
      <c r="BX5" s="49">
        <f>BX6+BX7+BX10</f>
        <v>61.5</v>
      </c>
      <c r="BY5" s="49">
        <f>BY6+BY7+BY10</f>
        <v>65.900000000000006</v>
      </c>
      <c r="BZ5" s="83"/>
      <c r="CA5" s="83"/>
    </row>
    <row r="6" spans="1:79">
      <c r="A6" s="22" t="s">
        <v>31</v>
      </c>
      <c r="B6" s="50">
        <v>45.2</v>
      </c>
      <c r="C6" s="50">
        <v>43.9</v>
      </c>
      <c r="D6" s="50">
        <v>45.3</v>
      </c>
      <c r="E6" s="50">
        <v>43.9</v>
      </c>
      <c r="F6" s="50">
        <v>45.7</v>
      </c>
      <c r="G6" s="50">
        <v>41.8</v>
      </c>
      <c r="H6" s="50">
        <v>39.799999999999997</v>
      </c>
      <c r="I6" s="50">
        <v>43.4</v>
      </c>
      <c r="J6" s="50">
        <v>53.3</v>
      </c>
      <c r="K6" s="50">
        <v>48.7</v>
      </c>
      <c r="L6" s="50">
        <v>46.8</v>
      </c>
      <c r="M6" s="50">
        <v>46.5</v>
      </c>
      <c r="N6" s="50">
        <v>43</v>
      </c>
      <c r="O6" s="50">
        <v>39.5</v>
      </c>
      <c r="P6" s="50">
        <v>40.4</v>
      </c>
      <c r="Q6" s="50">
        <v>44.6</v>
      </c>
      <c r="R6" s="51">
        <v>40.799999999999997</v>
      </c>
      <c r="S6" s="51">
        <v>38.200000000000003</v>
      </c>
      <c r="T6" s="51">
        <v>37.799999999999997</v>
      </c>
      <c r="U6" s="51">
        <v>41.4</v>
      </c>
      <c r="V6" s="51">
        <v>41.7</v>
      </c>
      <c r="W6" s="51">
        <v>40</v>
      </c>
      <c r="X6" s="51">
        <v>40.200000000000003</v>
      </c>
      <c r="Y6" s="51">
        <v>44</v>
      </c>
      <c r="Z6" s="50">
        <v>43.8</v>
      </c>
      <c r="AA6" s="50">
        <v>44.7</v>
      </c>
      <c r="AB6" s="50">
        <v>45.2</v>
      </c>
      <c r="AC6" s="52">
        <v>48.9</v>
      </c>
      <c r="AD6" s="50">
        <v>42.7</v>
      </c>
      <c r="AE6" s="50">
        <v>44.8</v>
      </c>
      <c r="AF6" s="50">
        <v>45.7</v>
      </c>
      <c r="AG6" s="50">
        <v>47.4</v>
      </c>
      <c r="AH6" s="50">
        <v>48.3</v>
      </c>
      <c r="AI6" s="50">
        <v>50.2</v>
      </c>
      <c r="AJ6" s="50">
        <v>49.9</v>
      </c>
      <c r="AK6" s="50">
        <v>52.6</v>
      </c>
      <c r="AL6" s="50">
        <v>50.4</v>
      </c>
      <c r="AM6" s="50">
        <v>52.4</v>
      </c>
      <c r="AN6" s="50">
        <v>51.3</v>
      </c>
      <c r="AO6" s="50">
        <v>53.4</v>
      </c>
      <c r="AP6" s="50">
        <v>50.2</v>
      </c>
      <c r="AQ6" s="50">
        <v>50.8</v>
      </c>
      <c r="AR6" s="50">
        <v>49.4</v>
      </c>
      <c r="AS6" s="50">
        <v>51.4</v>
      </c>
      <c r="AT6" s="50">
        <v>49.1</v>
      </c>
      <c r="AU6" s="50">
        <v>49.1</v>
      </c>
      <c r="AV6" s="50">
        <v>48.7</v>
      </c>
      <c r="AW6" s="50">
        <v>51</v>
      </c>
      <c r="AX6" s="50">
        <v>48.6</v>
      </c>
      <c r="AY6" s="50">
        <v>48.7</v>
      </c>
      <c r="AZ6" s="50">
        <v>49.2</v>
      </c>
      <c r="BA6" s="50">
        <v>51.1</v>
      </c>
      <c r="BB6" s="50">
        <v>47.7</v>
      </c>
      <c r="BC6" s="50">
        <v>47.2</v>
      </c>
      <c r="BD6" s="50">
        <v>48.5</v>
      </c>
      <c r="BE6" s="50">
        <v>51.9</v>
      </c>
      <c r="BF6" s="50">
        <v>50.6</v>
      </c>
      <c r="BG6" s="50">
        <v>47.2</v>
      </c>
      <c r="BH6" s="50">
        <v>47.3</v>
      </c>
      <c r="BI6" s="50">
        <v>50.6</v>
      </c>
      <c r="BJ6" s="50">
        <v>44.3</v>
      </c>
      <c r="BK6" s="50">
        <v>41.4</v>
      </c>
      <c r="BL6" s="50">
        <v>43</v>
      </c>
      <c r="BM6" s="50">
        <v>49.1</v>
      </c>
      <c r="BN6" s="50">
        <v>48.8</v>
      </c>
      <c r="BO6" s="50">
        <v>45.3</v>
      </c>
      <c r="BP6" s="50">
        <v>46.7</v>
      </c>
      <c r="BQ6" s="50">
        <v>51.4</v>
      </c>
      <c r="BR6" s="50">
        <v>51.6</v>
      </c>
      <c r="BS6" s="50">
        <v>46.9</v>
      </c>
      <c r="BT6" s="50">
        <v>48.3</v>
      </c>
      <c r="BU6" s="50">
        <v>53.4</v>
      </c>
      <c r="BV6" s="50">
        <v>51.4</v>
      </c>
      <c r="BW6" s="50">
        <v>48.6</v>
      </c>
      <c r="BX6" s="50">
        <v>49.7</v>
      </c>
      <c r="BY6" s="50">
        <v>55.4</v>
      </c>
      <c r="BZ6" s="83"/>
      <c r="CA6" s="83"/>
    </row>
    <row r="7" spans="1:79">
      <c r="A7" s="22" t="s">
        <v>32</v>
      </c>
      <c r="B7" s="50">
        <f>B8+B9</f>
        <v>11.6</v>
      </c>
      <c r="C7" s="50">
        <f t="shared" ref="C7:AN7" si="2">C8+C9</f>
        <v>12</v>
      </c>
      <c r="D7" s="50">
        <f t="shared" si="2"/>
        <v>11.5</v>
      </c>
      <c r="E7" s="50">
        <f t="shared" si="2"/>
        <v>11</v>
      </c>
      <c r="F7" s="50">
        <f t="shared" si="2"/>
        <v>10.6</v>
      </c>
      <c r="G7" s="50">
        <f t="shared" si="2"/>
        <v>10.8</v>
      </c>
      <c r="H7" s="50">
        <f t="shared" si="2"/>
        <v>10</v>
      </c>
      <c r="I7" s="50">
        <f t="shared" si="2"/>
        <v>10.199999999999999</v>
      </c>
      <c r="J7" s="50">
        <f t="shared" si="2"/>
        <v>13</v>
      </c>
      <c r="K7" s="50">
        <f t="shared" si="2"/>
        <v>14</v>
      </c>
      <c r="L7" s="50">
        <f t="shared" si="2"/>
        <v>12.9</v>
      </c>
      <c r="M7" s="50">
        <f t="shared" si="2"/>
        <v>11.7</v>
      </c>
      <c r="N7" s="50">
        <f>N8+N9</f>
        <v>10.7</v>
      </c>
      <c r="O7" s="50">
        <f t="shared" si="2"/>
        <v>11.5</v>
      </c>
      <c r="P7" s="50">
        <f t="shared" si="2"/>
        <v>11.100000000000001</v>
      </c>
      <c r="Q7" s="50">
        <f>Q8+Q9</f>
        <v>10.9</v>
      </c>
      <c r="R7" s="51">
        <f t="shared" si="2"/>
        <v>11.6</v>
      </c>
      <c r="S7" s="51">
        <f t="shared" si="2"/>
        <v>11.8</v>
      </c>
      <c r="T7" s="51">
        <f t="shared" si="2"/>
        <v>10.8</v>
      </c>
      <c r="U7" s="51">
        <f t="shared" si="2"/>
        <v>10.5</v>
      </c>
      <c r="V7" s="51">
        <f t="shared" si="2"/>
        <v>12.8</v>
      </c>
      <c r="W7" s="51">
        <f t="shared" si="2"/>
        <v>13.2</v>
      </c>
      <c r="X7" s="51">
        <f t="shared" si="2"/>
        <v>12</v>
      </c>
      <c r="Y7" s="51">
        <f t="shared" si="2"/>
        <v>11.6</v>
      </c>
      <c r="Z7" s="50">
        <f t="shared" si="2"/>
        <v>11.8</v>
      </c>
      <c r="AA7" s="50">
        <f t="shared" si="2"/>
        <v>11.9</v>
      </c>
      <c r="AB7" s="50">
        <f t="shared" si="2"/>
        <v>10.9</v>
      </c>
      <c r="AC7" s="52">
        <f t="shared" si="2"/>
        <v>10.199999999999999</v>
      </c>
      <c r="AD7" s="52">
        <f t="shared" si="2"/>
        <v>11.7</v>
      </c>
      <c r="AE7" s="52">
        <f t="shared" si="2"/>
        <v>12.5</v>
      </c>
      <c r="AF7" s="52">
        <f t="shared" si="2"/>
        <v>11.2</v>
      </c>
      <c r="AG7" s="50">
        <f t="shared" si="2"/>
        <v>10.7</v>
      </c>
      <c r="AH7" s="50">
        <f t="shared" si="2"/>
        <v>12.7</v>
      </c>
      <c r="AI7" s="50">
        <f t="shared" si="2"/>
        <v>13.6</v>
      </c>
      <c r="AJ7" s="50">
        <f t="shared" si="2"/>
        <v>12.3</v>
      </c>
      <c r="AK7" s="53">
        <f t="shared" si="2"/>
        <v>11.6</v>
      </c>
      <c r="AL7" s="50">
        <f t="shared" si="2"/>
        <v>14.5</v>
      </c>
      <c r="AM7" s="50">
        <f t="shared" si="2"/>
        <v>13.6</v>
      </c>
      <c r="AN7" s="50">
        <f t="shared" si="2"/>
        <v>12.3</v>
      </c>
      <c r="AO7" s="53">
        <v>11.7</v>
      </c>
      <c r="AP7" s="50">
        <f t="shared" ref="AP7:AX7" si="3">AP8+AP9</f>
        <v>11.8</v>
      </c>
      <c r="AQ7" s="50">
        <f t="shared" si="3"/>
        <v>12.600000000000001</v>
      </c>
      <c r="AR7" s="50">
        <f t="shared" si="3"/>
        <v>11.5</v>
      </c>
      <c r="AS7" s="50">
        <f t="shared" si="3"/>
        <v>10.5</v>
      </c>
      <c r="AT7" s="50">
        <f t="shared" si="3"/>
        <v>8.9</v>
      </c>
      <c r="AU7" s="50">
        <f t="shared" si="3"/>
        <v>9.5</v>
      </c>
      <c r="AV7" s="50">
        <f t="shared" si="3"/>
        <v>9.1</v>
      </c>
      <c r="AW7" s="50">
        <f t="shared" si="3"/>
        <v>8.3000000000000007</v>
      </c>
      <c r="AX7" s="50">
        <f t="shared" si="3"/>
        <v>8.6999999999999993</v>
      </c>
      <c r="AY7" s="50">
        <f>AY8+AY9</f>
        <v>10.100000000000001</v>
      </c>
      <c r="AZ7" s="50">
        <v>9.6</v>
      </c>
      <c r="BA7" s="53">
        <v>9.1</v>
      </c>
      <c r="BB7" s="50">
        <v>12.2</v>
      </c>
      <c r="BC7" s="50">
        <v>14.7</v>
      </c>
      <c r="BD7" s="50">
        <v>13.7</v>
      </c>
      <c r="BE7" s="50">
        <v>12.8</v>
      </c>
      <c r="BF7" s="50">
        <v>13.4</v>
      </c>
      <c r="BG7" s="50">
        <v>14.1</v>
      </c>
      <c r="BH7" s="50">
        <v>12.9</v>
      </c>
      <c r="BI7" s="50">
        <v>11.3</v>
      </c>
      <c r="BJ7" s="50">
        <v>11.4</v>
      </c>
      <c r="BK7" s="50">
        <v>13.3</v>
      </c>
      <c r="BL7" s="50">
        <v>11.5</v>
      </c>
      <c r="BM7" s="50">
        <v>10.5</v>
      </c>
      <c r="BN7" s="50">
        <v>12.1</v>
      </c>
      <c r="BO7" s="50">
        <v>13.5</v>
      </c>
      <c r="BP7" s="50">
        <v>12.1</v>
      </c>
      <c r="BQ7" s="50">
        <v>11.2</v>
      </c>
      <c r="BR7" s="50">
        <v>11.2</v>
      </c>
      <c r="BS7" s="50">
        <v>12.5</v>
      </c>
      <c r="BT7" s="50">
        <v>11.7</v>
      </c>
      <c r="BU7" s="50">
        <v>10.8</v>
      </c>
      <c r="BV7" s="50">
        <v>10.6</v>
      </c>
      <c r="BW7" s="50">
        <v>12.5</v>
      </c>
      <c r="BX7" s="50">
        <v>11.4</v>
      </c>
      <c r="BY7" s="50">
        <v>10.3</v>
      </c>
      <c r="BZ7" s="83"/>
      <c r="CA7" s="83"/>
    </row>
    <row r="8" spans="1:79">
      <c r="A8" s="24" t="s">
        <v>33</v>
      </c>
      <c r="B8" s="54">
        <v>6</v>
      </c>
      <c r="C8" s="54">
        <v>6.2</v>
      </c>
      <c r="D8" s="54">
        <v>5.6</v>
      </c>
      <c r="E8" s="54">
        <v>5.3</v>
      </c>
      <c r="F8" s="54">
        <v>5.5</v>
      </c>
      <c r="G8" s="54">
        <v>5.7</v>
      </c>
      <c r="H8" s="54">
        <v>5</v>
      </c>
      <c r="I8" s="54">
        <v>5</v>
      </c>
      <c r="J8" s="54">
        <v>7.2</v>
      </c>
      <c r="K8" s="54">
        <v>7.7</v>
      </c>
      <c r="L8" s="54">
        <v>6.7</v>
      </c>
      <c r="M8" s="54">
        <v>5.9</v>
      </c>
      <c r="N8" s="54">
        <v>6.2</v>
      </c>
      <c r="O8" s="54">
        <v>6.5</v>
      </c>
      <c r="P8" s="54">
        <v>5.9</v>
      </c>
      <c r="Q8" s="54">
        <v>5.7</v>
      </c>
      <c r="R8" s="55">
        <v>7</v>
      </c>
      <c r="S8" s="55">
        <v>6.7</v>
      </c>
      <c r="T8" s="55">
        <v>5.8</v>
      </c>
      <c r="U8" s="55">
        <v>5.5</v>
      </c>
      <c r="V8" s="55">
        <v>7.6</v>
      </c>
      <c r="W8" s="55">
        <v>7.3</v>
      </c>
      <c r="X8" s="55">
        <v>6.3</v>
      </c>
      <c r="Y8" s="55">
        <v>6</v>
      </c>
      <c r="Z8" s="54">
        <v>7.4</v>
      </c>
      <c r="AA8" s="54">
        <v>6.9</v>
      </c>
      <c r="AB8" s="54">
        <v>5.9</v>
      </c>
      <c r="AC8" s="56">
        <v>5.4</v>
      </c>
      <c r="AD8" s="54">
        <v>6.8</v>
      </c>
      <c r="AE8" s="54">
        <v>6.8</v>
      </c>
      <c r="AF8" s="54">
        <v>5.8</v>
      </c>
      <c r="AG8" s="54">
        <v>5.5</v>
      </c>
      <c r="AH8" s="54">
        <v>6.8</v>
      </c>
      <c r="AI8" s="54">
        <v>7</v>
      </c>
      <c r="AJ8" s="54">
        <v>6</v>
      </c>
      <c r="AK8" s="50">
        <v>5.6</v>
      </c>
      <c r="AL8" s="54">
        <v>7.4</v>
      </c>
      <c r="AM8" s="54">
        <v>7.3</v>
      </c>
      <c r="AN8" s="54">
        <v>6.4</v>
      </c>
      <c r="AO8" s="50">
        <v>6</v>
      </c>
      <c r="AP8" s="54">
        <v>6.8</v>
      </c>
      <c r="AQ8" s="54">
        <v>7.2</v>
      </c>
      <c r="AR8" s="54">
        <v>6.1</v>
      </c>
      <c r="AS8" s="54">
        <v>5.2</v>
      </c>
      <c r="AT8" s="50">
        <v>4.2</v>
      </c>
      <c r="AU8" s="50">
        <v>4.5999999999999996</v>
      </c>
      <c r="AV8" s="54">
        <v>3.8</v>
      </c>
      <c r="AW8" s="54">
        <v>3.4</v>
      </c>
      <c r="AX8" s="54">
        <v>4.0999999999999996</v>
      </c>
      <c r="AY8" s="50">
        <v>4.4000000000000004</v>
      </c>
      <c r="AZ8" s="50">
        <v>4</v>
      </c>
      <c r="BA8" s="54">
        <v>3.6</v>
      </c>
      <c r="BB8" s="54">
        <v>7.2</v>
      </c>
      <c r="BC8" s="54">
        <v>8.3000000000000007</v>
      </c>
      <c r="BD8" s="50">
        <v>7.3</v>
      </c>
      <c r="BE8" s="50">
        <v>6.6</v>
      </c>
      <c r="BF8" s="50">
        <v>8.6</v>
      </c>
      <c r="BG8" s="50">
        <v>8.5</v>
      </c>
      <c r="BH8" s="50">
        <v>7.4</v>
      </c>
      <c r="BI8" s="50">
        <v>6.1</v>
      </c>
      <c r="BJ8" s="50">
        <v>6.7</v>
      </c>
      <c r="BK8" s="50">
        <v>7.9</v>
      </c>
      <c r="BL8" s="50">
        <v>6.1</v>
      </c>
      <c r="BM8" s="50">
        <v>5.4</v>
      </c>
      <c r="BN8" s="50">
        <v>6.5</v>
      </c>
      <c r="BO8" s="50">
        <v>7.6</v>
      </c>
      <c r="BP8" s="50">
        <v>6.3</v>
      </c>
      <c r="BQ8" s="50">
        <v>5.8</v>
      </c>
      <c r="BR8" s="50">
        <v>6.5</v>
      </c>
      <c r="BS8" s="50">
        <v>7.4</v>
      </c>
      <c r="BT8" s="50">
        <v>6.3</v>
      </c>
      <c r="BU8" s="50">
        <v>5.8</v>
      </c>
      <c r="BV8" s="50">
        <v>6.2</v>
      </c>
      <c r="BW8" s="50">
        <v>7.2</v>
      </c>
      <c r="BX8" s="50">
        <v>6.1</v>
      </c>
      <c r="BY8" s="50">
        <v>5.3</v>
      </c>
      <c r="BZ8" s="83"/>
      <c r="CA8" s="83"/>
    </row>
    <row r="9" spans="1:79">
      <c r="A9" s="24" t="s">
        <v>34</v>
      </c>
      <c r="B9" s="50">
        <v>5.6</v>
      </c>
      <c r="C9" s="50">
        <v>5.8</v>
      </c>
      <c r="D9" s="50">
        <v>5.9</v>
      </c>
      <c r="E9" s="50">
        <v>5.7</v>
      </c>
      <c r="F9" s="50">
        <v>5.0999999999999996</v>
      </c>
      <c r="G9" s="50">
        <v>5.0999999999999996</v>
      </c>
      <c r="H9" s="50">
        <v>5</v>
      </c>
      <c r="I9" s="50">
        <v>5.2</v>
      </c>
      <c r="J9" s="50">
        <v>5.8</v>
      </c>
      <c r="K9" s="50">
        <v>6.3</v>
      </c>
      <c r="L9" s="50">
        <v>6.2</v>
      </c>
      <c r="M9" s="50">
        <v>5.8</v>
      </c>
      <c r="N9" s="50">
        <v>4.5</v>
      </c>
      <c r="O9" s="50">
        <v>5</v>
      </c>
      <c r="P9" s="50">
        <v>5.2</v>
      </c>
      <c r="Q9" s="50">
        <v>5.2</v>
      </c>
      <c r="R9" s="51">
        <v>4.5999999999999996</v>
      </c>
      <c r="S9" s="51">
        <v>5.0999999999999996</v>
      </c>
      <c r="T9" s="51">
        <v>5</v>
      </c>
      <c r="U9" s="51">
        <v>5</v>
      </c>
      <c r="V9" s="51">
        <v>5.2</v>
      </c>
      <c r="W9" s="51">
        <v>5.9</v>
      </c>
      <c r="X9" s="51">
        <v>5.7</v>
      </c>
      <c r="Y9" s="51">
        <v>5.6</v>
      </c>
      <c r="Z9" s="50">
        <v>4.4000000000000004</v>
      </c>
      <c r="AA9" s="50">
        <v>5</v>
      </c>
      <c r="AB9" s="50">
        <v>5</v>
      </c>
      <c r="AC9" s="52">
        <v>4.8</v>
      </c>
      <c r="AD9" s="50">
        <v>4.9000000000000004</v>
      </c>
      <c r="AE9" s="50">
        <v>5.7</v>
      </c>
      <c r="AF9" s="50">
        <v>5.4</v>
      </c>
      <c r="AG9" s="50">
        <v>5.2</v>
      </c>
      <c r="AH9" s="50">
        <v>5.9</v>
      </c>
      <c r="AI9" s="50">
        <v>6.6</v>
      </c>
      <c r="AJ9" s="50">
        <v>6.3</v>
      </c>
      <c r="AK9" s="50">
        <v>6</v>
      </c>
      <c r="AL9" s="50">
        <v>7.1</v>
      </c>
      <c r="AM9" s="50">
        <v>6.3</v>
      </c>
      <c r="AN9" s="50">
        <v>5.9</v>
      </c>
      <c r="AO9" s="50">
        <v>5.7</v>
      </c>
      <c r="AP9" s="50">
        <v>5</v>
      </c>
      <c r="AQ9" s="50">
        <v>5.4</v>
      </c>
      <c r="AR9" s="50">
        <v>5.4</v>
      </c>
      <c r="AS9" s="50">
        <v>5.3</v>
      </c>
      <c r="AT9" s="50">
        <v>4.7</v>
      </c>
      <c r="AU9" s="50">
        <v>4.9000000000000004</v>
      </c>
      <c r="AV9" s="50">
        <v>5.3</v>
      </c>
      <c r="AW9" s="50">
        <v>4.9000000000000004</v>
      </c>
      <c r="AX9" s="50">
        <v>4.5999999999999996</v>
      </c>
      <c r="AY9" s="50">
        <v>5.7</v>
      </c>
      <c r="AZ9" s="50">
        <v>5.6</v>
      </c>
      <c r="BA9" s="50">
        <v>5.5</v>
      </c>
      <c r="BB9" s="50">
        <v>5</v>
      </c>
      <c r="BC9" s="50">
        <v>6.4</v>
      </c>
      <c r="BD9" s="50">
        <v>6.4</v>
      </c>
      <c r="BE9" s="50">
        <v>6.2</v>
      </c>
      <c r="BF9" s="50">
        <v>4.8</v>
      </c>
      <c r="BG9" s="50">
        <v>5.6</v>
      </c>
      <c r="BH9" s="50">
        <v>5.5</v>
      </c>
      <c r="BI9" s="50">
        <v>5.2</v>
      </c>
      <c r="BJ9" s="50">
        <v>4.7</v>
      </c>
      <c r="BK9" s="50">
        <v>5.4</v>
      </c>
      <c r="BL9" s="50">
        <v>5.4</v>
      </c>
      <c r="BM9" s="50">
        <v>5.0999999999999996</v>
      </c>
      <c r="BN9" s="50">
        <v>5.6</v>
      </c>
      <c r="BO9" s="50">
        <v>5.9</v>
      </c>
      <c r="BP9" s="50">
        <v>5.8</v>
      </c>
      <c r="BQ9" s="50">
        <v>5.4</v>
      </c>
      <c r="BR9" s="50">
        <v>4.7</v>
      </c>
      <c r="BS9" s="50">
        <v>5.0999999999999996</v>
      </c>
      <c r="BT9" s="50">
        <v>5.4</v>
      </c>
      <c r="BU9" s="50">
        <v>5</v>
      </c>
      <c r="BV9" s="50">
        <v>4.4000000000000004</v>
      </c>
      <c r="BW9" s="50">
        <v>5.3</v>
      </c>
      <c r="BX9" s="50">
        <v>5.3</v>
      </c>
      <c r="BY9" s="50">
        <v>5</v>
      </c>
      <c r="BZ9" s="83"/>
      <c r="CA9" s="83"/>
    </row>
    <row r="10" spans="1:79" ht="27">
      <c r="A10" s="22" t="s">
        <v>136</v>
      </c>
      <c r="B10" s="50">
        <v>1.3</v>
      </c>
      <c r="C10" s="50">
        <v>1.3</v>
      </c>
      <c r="D10" s="50">
        <v>1.3</v>
      </c>
      <c r="E10" s="50">
        <v>1.2</v>
      </c>
      <c r="F10" s="50">
        <v>1.2</v>
      </c>
      <c r="G10" s="50">
        <v>1.2</v>
      </c>
      <c r="H10" s="50">
        <v>1.2</v>
      </c>
      <c r="I10" s="50">
        <v>1</v>
      </c>
      <c r="J10" s="50">
        <v>1.5</v>
      </c>
      <c r="K10" s="50">
        <v>1.3</v>
      </c>
      <c r="L10" s="50">
        <v>1.3</v>
      </c>
      <c r="M10" s="50">
        <v>1</v>
      </c>
      <c r="N10" s="50">
        <v>1.2</v>
      </c>
      <c r="O10" s="50">
        <v>1.1000000000000001</v>
      </c>
      <c r="P10" s="50">
        <v>1.1000000000000001</v>
      </c>
      <c r="Q10" s="50">
        <v>0.8</v>
      </c>
      <c r="R10" s="51">
        <v>1</v>
      </c>
      <c r="S10" s="51">
        <v>1</v>
      </c>
      <c r="T10" s="51">
        <v>1</v>
      </c>
      <c r="U10" s="51">
        <v>0.8</v>
      </c>
      <c r="V10" s="51">
        <v>1</v>
      </c>
      <c r="W10" s="51">
        <v>1</v>
      </c>
      <c r="X10" s="51">
        <v>1</v>
      </c>
      <c r="Y10" s="51">
        <v>0.9</v>
      </c>
      <c r="Z10" s="50">
        <v>1</v>
      </c>
      <c r="AA10" s="50">
        <v>1</v>
      </c>
      <c r="AB10" s="50">
        <v>1.1000000000000001</v>
      </c>
      <c r="AC10" s="52">
        <v>1</v>
      </c>
      <c r="AD10" s="50">
        <v>1</v>
      </c>
      <c r="AE10" s="50">
        <v>1</v>
      </c>
      <c r="AF10" s="50">
        <v>1</v>
      </c>
      <c r="AG10" s="50">
        <v>1.1000000000000001</v>
      </c>
      <c r="AH10" s="50">
        <v>1.1000000000000001</v>
      </c>
      <c r="AI10" s="50">
        <v>1.1000000000000001</v>
      </c>
      <c r="AJ10" s="50">
        <v>1.1000000000000001</v>
      </c>
      <c r="AK10" s="50">
        <v>1.1000000000000001</v>
      </c>
      <c r="AL10" s="50">
        <v>1.2</v>
      </c>
      <c r="AM10" s="50">
        <v>1.1000000000000001</v>
      </c>
      <c r="AN10" s="50">
        <v>1.1000000000000001</v>
      </c>
      <c r="AO10" s="50">
        <v>1.1000000000000001</v>
      </c>
      <c r="AP10" s="50">
        <v>1.2</v>
      </c>
      <c r="AQ10" s="50">
        <v>1.1000000000000001</v>
      </c>
      <c r="AR10" s="50">
        <v>1.1000000000000001</v>
      </c>
      <c r="AS10" s="50">
        <v>1.1000000000000001</v>
      </c>
      <c r="AT10" s="50">
        <v>1.1000000000000001</v>
      </c>
      <c r="AU10" s="50">
        <v>1.1000000000000001</v>
      </c>
      <c r="AV10" s="50">
        <v>1.1000000000000001</v>
      </c>
      <c r="AW10" s="50">
        <v>1.1000000000000001</v>
      </c>
      <c r="AX10" s="50">
        <v>1.1000000000000001</v>
      </c>
      <c r="AY10" s="50">
        <v>1.1000000000000001</v>
      </c>
      <c r="AZ10" s="50">
        <v>1.1000000000000001</v>
      </c>
      <c r="BA10" s="50">
        <v>1.1000000000000001</v>
      </c>
      <c r="BB10" s="50">
        <v>1.1000000000000001</v>
      </c>
      <c r="BC10" s="50">
        <v>1.1000000000000001</v>
      </c>
      <c r="BD10" s="50">
        <v>1.1000000000000001</v>
      </c>
      <c r="BE10" s="50">
        <v>1.1000000000000001</v>
      </c>
      <c r="BF10" s="50">
        <v>1.1000000000000001</v>
      </c>
      <c r="BG10" s="50">
        <v>1.1000000000000001</v>
      </c>
      <c r="BH10" s="50">
        <v>1.1000000000000001</v>
      </c>
      <c r="BI10" s="50">
        <v>1.1000000000000001</v>
      </c>
      <c r="BJ10" s="50">
        <v>1.1000000000000001</v>
      </c>
      <c r="BK10" s="50">
        <v>1.1000000000000001</v>
      </c>
      <c r="BL10" s="50">
        <v>1.1000000000000001</v>
      </c>
      <c r="BM10" s="81">
        <v>0.3</v>
      </c>
      <c r="BN10" s="81">
        <v>1.1000000000000001</v>
      </c>
      <c r="BO10" s="81">
        <v>1.1000000000000001</v>
      </c>
      <c r="BP10" s="81">
        <v>1.1000000000000001</v>
      </c>
      <c r="BQ10" s="81">
        <v>0.3</v>
      </c>
      <c r="BR10" s="50">
        <v>0.7</v>
      </c>
      <c r="BS10" s="50">
        <v>0.5</v>
      </c>
      <c r="BT10" s="50">
        <v>0.4</v>
      </c>
      <c r="BU10" s="50">
        <v>0.2</v>
      </c>
      <c r="BV10" s="50">
        <v>0.7</v>
      </c>
      <c r="BW10" s="50">
        <v>0.4</v>
      </c>
      <c r="BX10" s="50">
        <v>0.4</v>
      </c>
      <c r="BY10" s="50">
        <v>0.2</v>
      </c>
      <c r="BZ10" s="83"/>
      <c r="CA10" s="83"/>
    </row>
    <row r="11" spans="1:79">
      <c r="A11" s="25" t="s">
        <v>36</v>
      </c>
      <c r="B11" s="57">
        <f t="shared" ref="B11:P11" si="4">B12+B13</f>
        <v>26.9</v>
      </c>
      <c r="C11" s="57">
        <f t="shared" si="4"/>
        <v>35.800000000000004</v>
      </c>
      <c r="D11" s="57">
        <f t="shared" si="4"/>
        <v>37.700000000000003</v>
      </c>
      <c r="E11" s="57">
        <f t="shared" si="4"/>
        <v>35.5</v>
      </c>
      <c r="F11" s="57">
        <f t="shared" si="4"/>
        <v>18.200000000000003</v>
      </c>
      <c r="G11" s="57">
        <f t="shared" si="4"/>
        <v>26.3</v>
      </c>
      <c r="H11" s="57">
        <f t="shared" si="4"/>
        <v>28.1</v>
      </c>
      <c r="I11" s="57">
        <f t="shared" si="4"/>
        <v>27.5</v>
      </c>
      <c r="J11" s="57">
        <f t="shared" si="4"/>
        <v>29.1</v>
      </c>
      <c r="K11" s="57">
        <f t="shared" si="4"/>
        <v>29.3</v>
      </c>
      <c r="L11" s="57">
        <f t="shared" si="4"/>
        <v>31.7</v>
      </c>
      <c r="M11" s="57">
        <f t="shared" si="4"/>
        <v>29.400000000000002</v>
      </c>
      <c r="N11" s="57">
        <f t="shared" si="4"/>
        <v>19.799999999999997</v>
      </c>
      <c r="O11" s="57">
        <f t="shared" si="4"/>
        <v>21.9</v>
      </c>
      <c r="P11" s="57">
        <f t="shared" si="4"/>
        <v>22.900000000000002</v>
      </c>
      <c r="Q11" s="57">
        <f>Q12+Q13</f>
        <v>25.3</v>
      </c>
      <c r="R11" s="58">
        <f t="shared" ref="R11:Z11" si="5">R12+R13</f>
        <v>22.3</v>
      </c>
      <c r="S11" s="58">
        <f t="shared" si="5"/>
        <v>20.6</v>
      </c>
      <c r="T11" s="58">
        <f t="shared" si="5"/>
        <v>20.799999999999997</v>
      </c>
      <c r="U11" s="58">
        <f t="shared" si="5"/>
        <v>23</v>
      </c>
      <c r="V11" s="58">
        <f t="shared" si="5"/>
        <v>22.599999999999998</v>
      </c>
      <c r="W11" s="58">
        <f t="shared" si="5"/>
        <v>19.799999999999997</v>
      </c>
      <c r="X11" s="58">
        <f t="shared" si="5"/>
        <v>22.4</v>
      </c>
      <c r="Y11" s="58">
        <f t="shared" si="5"/>
        <v>25.2</v>
      </c>
      <c r="Z11" s="57">
        <f t="shared" si="5"/>
        <v>24.5</v>
      </c>
      <c r="AA11" s="57">
        <f>AA12+AA13</f>
        <v>24.5</v>
      </c>
      <c r="AB11" s="57">
        <f>AB12+AB13</f>
        <v>26.599999999999998</v>
      </c>
      <c r="AC11" s="59">
        <f>AC12+AC13</f>
        <v>24.599999999999998</v>
      </c>
      <c r="AD11" s="59">
        <f>AD12+AD13</f>
        <v>23.5</v>
      </c>
      <c r="AE11" s="57">
        <f t="shared" ref="AE11:BB11" si="6">AE12+AE13</f>
        <v>22.3</v>
      </c>
      <c r="AF11" s="57">
        <f t="shared" si="6"/>
        <v>24.6</v>
      </c>
      <c r="AG11" s="57">
        <f t="shared" si="6"/>
        <v>25.8</v>
      </c>
      <c r="AH11" s="57">
        <f t="shared" si="6"/>
        <v>25.5</v>
      </c>
      <c r="AI11" s="57">
        <f t="shared" si="6"/>
        <v>24.5</v>
      </c>
      <c r="AJ11" s="57">
        <f t="shared" si="6"/>
        <v>27.3</v>
      </c>
      <c r="AK11" s="60">
        <f t="shared" si="6"/>
        <v>27.9</v>
      </c>
      <c r="AL11" s="57">
        <f t="shared" si="6"/>
        <v>24.1</v>
      </c>
      <c r="AM11" s="57">
        <f t="shared" si="6"/>
        <v>23.6</v>
      </c>
      <c r="AN11" s="57">
        <f t="shared" si="6"/>
        <v>26.4</v>
      </c>
      <c r="AO11" s="60">
        <f t="shared" si="6"/>
        <v>27.9</v>
      </c>
      <c r="AP11" s="57">
        <f t="shared" si="6"/>
        <v>23.299999999999997</v>
      </c>
      <c r="AQ11" s="57">
        <f t="shared" si="6"/>
        <v>23</v>
      </c>
      <c r="AR11" s="57">
        <f t="shared" si="6"/>
        <v>25.5</v>
      </c>
      <c r="AS11" s="57">
        <f>AS12+AS13</f>
        <v>26.4</v>
      </c>
      <c r="AT11" s="57">
        <f t="shared" si="6"/>
        <v>22.5</v>
      </c>
      <c r="AU11" s="57">
        <f t="shared" si="6"/>
        <v>22.200000000000003</v>
      </c>
      <c r="AV11" s="57">
        <f t="shared" si="6"/>
        <v>24.5</v>
      </c>
      <c r="AW11" s="59">
        <f t="shared" si="6"/>
        <v>25.299999999999997</v>
      </c>
      <c r="AX11" s="59">
        <f t="shared" si="6"/>
        <v>21.2</v>
      </c>
      <c r="AY11" s="57">
        <f t="shared" si="6"/>
        <v>25</v>
      </c>
      <c r="AZ11" s="57">
        <f t="shared" si="6"/>
        <v>27.9</v>
      </c>
      <c r="BA11" s="57">
        <v>27.7</v>
      </c>
      <c r="BB11" s="59">
        <f t="shared" si="6"/>
        <v>20</v>
      </c>
      <c r="BC11" s="59">
        <v>24.2</v>
      </c>
      <c r="BD11" s="57">
        <f>BD12+BD13</f>
        <v>29.6</v>
      </c>
      <c r="BE11" s="59">
        <v>28.8</v>
      </c>
      <c r="BF11" s="59">
        <f t="shared" ref="BF11:BW11" si="7">BF12+BF13</f>
        <v>21.599999999999998</v>
      </c>
      <c r="BG11" s="59">
        <f t="shared" si="7"/>
        <v>24.299999999999997</v>
      </c>
      <c r="BH11" s="59">
        <f t="shared" si="7"/>
        <v>27.5</v>
      </c>
      <c r="BI11" s="59">
        <f t="shared" si="7"/>
        <v>26.5</v>
      </c>
      <c r="BJ11" s="59">
        <f t="shared" si="7"/>
        <v>19.2</v>
      </c>
      <c r="BK11" s="59">
        <f t="shared" si="7"/>
        <v>21.3</v>
      </c>
      <c r="BL11" s="59">
        <f t="shared" si="7"/>
        <v>24.400000000000002</v>
      </c>
      <c r="BM11" s="59">
        <f t="shared" si="7"/>
        <v>25</v>
      </c>
      <c r="BN11" s="59">
        <f t="shared" si="7"/>
        <v>26.099999999999998</v>
      </c>
      <c r="BO11" s="59">
        <f t="shared" si="7"/>
        <v>29.799999999999997</v>
      </c>
      <c r="BP11" s="59">
        <f t="shared" si="7"/>
        <v>30.900000000000002</v>
      </c>
      <c r="BQ11" s="59">
        <f>BQ12+BQ13+BQ14</f>
        <v>28.13</v>
      </c>
      <c r="BR11" s="59">
        <f t="shared" si="7"/>
        <v>24.3</v>
      </c>
      <c r="BS11" s="59">
        <f t="shared" si="7"/>
        <v>27.7</v>
      </c>
      <c r="BT11" s="59">
        <f t="shared" si="7"/>
        <v>29.3</v>
      </c>
      <c r="BU11" s="59">
        <f>BU12+BU13+BU14</f>
        <v>27.5</v>
      </c>
      <c r="BV11" s="59">
        <f t="shared" si="7"/>
        <v>24.599999999999998</v>
      </c>
      <c r="BW11" s="59">
        <f t="shared" si="7"/>
        <v>29.700000000000003</v>
      </c>
      <c r="BX11" s="59">
        <f>BX12+BX13</f>
        <v>30.6</v>
      </c>
      <c r="BY11" s="59">
        <f>BY12+BY13</f>
        <v>28.2</v>
      </c>
      <c r="BZ11" s="83"/>
      <c r="CA11" s="83"/>
    </row>
    <row r="12" spans="1:79">
      <c r="A12" s="22" t="s">
        <v>37</v>
      </c>
      <c r="B12" s="50">
        <v>21.7</v>
      </c>
      <c r="C12" s="50">
        <v>31.1</v>
      </c>
      <c r="D12" s="50">
        <v>31.3</v>
      </c>
      <c r="E12" s="50">
        <v>30</v>
      </c>
      <c r="F12" s="50">
        <v>20.100000000000001</v>
      </c>
      <c r="G12" s="50">
        <v>26.6</v>
      </c>
      <c r="H12" s="50">
        <v>27.5</v>
      </c>
      <c r="I12" s="50">
        <v>26.8</v>
      </c>
      <c r="J12" s="50">
        <v>20.5</v>
      </c>
      <c r="K12" s="50">
        <v>24.8</v>
      </c>
      <c r="L12" s="50">
        <v>29.4</v>
      </c>
      <c r="M12" s="50">
        <v>27.8</v>
      </c>
      <c r="N12" s="50">
        <v>16.899999999999999</v>
      </c>
      <c r="O12" s="50">
        <v>19.399999999999999</v>
      </c>
      <c r="P12" s="50">
        <v>20.6</v>
      </c>
      <c r="Q12" s="50">
        <v>24.3</v>
      </c>
      <c r="R12" s="51">
        <v>19.5</v>
      </c>
      <c r="S12" s="51">
        <v>18</v>
      </c>
      <c r="T12" s="51">
        <v>18.399999999999999</v>
      </c>
      <c r="U12" s="51">
        <v>21.5</v>
      </c>
      <c r="V12" s="51">
        <v>19.899999999999999</v>
      </c>
      <c r="W12" s="51">
        <v>17.399999999999999</v>
      </c>
      <c r="X12" s="51">
        <v>18.3</v>
      </c>
      <c r="Y12" s="51">
        <v>22.8</v>
      </c>
      <c r="Z12" s="50">
        <v>19.899999999999999</v>
      </c>
      <c r="AA12" s="50">
        <v>17.600000000000001</v>
      </c>
      <c r="AB12" s="50">
        <v>20.399999999999999</v>
      </c>
      <c r="AC12" s="52">
        <v>21.9</v>
      </c>
      <c r="AD12" s="50">
        <v>18.8</v>
      </c>
      <c r="AE12" s="50">
        <v>16.8</v>
      </c>
      <c r="AF12" s="50">
        <v>19.3</v>
      </c>
      <c r="AG12" s="50">
        <v>21.6</v>
      </c>
      <c r="AH12" s="50">
        <v>20.9</v>
      </c>
      <c r="AI12" s="50">
        <v>18.600000000000001</v>
      </c>
      <c r="AJ12" s="50">
        <v>20.6</v>
      </c>
      <c r="AK12" s="50">
        <v>22.9</v>
      </c>
      <c r="AL12" s="50">
        <v>20</v>
      </c>
      <c r="AM12" s="50">
        <v>18.3</v>
      </c>
      <c r="AN12" s="50">
        <v>20.399999999999999</v>
      </c>
      <c r="AO12" s="50">
        <v>22.7</v>
      </c>
      <c r="AP12" s="50">
        <v>19.2</v>
      </c>
      <c r="AQ12" s="50">
        <v>17.8</v>
      </c>
      <c r="AR12" s="50">
        <v>19.8</v>
      </c>
      <c r="AS12" s="50">
        <v>21.7</v>
      </c>
      <c r="AT12" s="50">
        <v>18.5</v>
      </c>
      <c r="AU12" s="50">
        <v>17.3</v>
      </c>
      <c r="AV12" s="50">
        <v>19.3</v>
      </c>
      <c r="AW12" s="50">
        <v>21.2</v>
      </c>
      <c r="AX12" s="50">
        <v>18</v>
      </c>
      <c r="AY12" s="50">
        <v>20.399999999999999</v>
      </c>
      <c r="AZ12" s="50">
        <v>23.2</v>
      </c>
      <c r="BA12" s="50">
        <v>23.5</v>
      </c>
      <c r="BB12" s="50">
        <v>17.600000000000001</v>
      </c>
      <c r="BC12" s="50">
        <v>20.7</v>
      </c>
      <c r="BD12" s="50">
        <v>24.2</v>
      </c>
      <c r="BE12" s="50">
        <v>24.7</v>
      </c>
      <c r="BF12" s="50">
        <v>18.399999999999999</v>
      </c>
      <c r="BG12" s="50">
        <v>20.399999999999999</v>
      </c>
      <c r="BH12" s="50">
        <v>23</v>
      </c>
      <c r="BI12" s="50">
        <v>23</v>
      </c>
      <c r="BJ12" s="50">
        <v>16.5</v>
      </c>
      <c r="BK12" s="50">
        <v>18.100000000000001</v>
      </c>
      <c r="BL12" s="50">
        <v>20.8</v>
      </c>
      <c r="BM12" s="50">
        <v>22.1</v>
      </c>
      <c r="BN12" s="50">
        <v>21.9</v>
      </c>
      <c r="BO12" s="50">
        <v>23.9</v>
      </c>
      <c r="BP12" s="50">
        <v>26.1</v>
      </c>
      <c r="BQ12" s="50">
        <v>24.9</v>
      </c>
      <c r="BR12" s="50">
        <v>21.3</v>
      </c>
      <c r="BS12" s="50">
        <v>22.4</v>
      </c>
      <c r="BT12" s="50">
        <v>24.8</v>
      </c>
      <c r="BU12" s="50">
        <v>24.5</v>
      </c>
      <c r="BV12" s="50">
        <v>20.7</v>
      </c>
      <c r="BW12" s="50">
        <v>24.3</v>
      </c>
      <c r="BX12" s="50">
        <v>25.7</v>
      </c>
      <c r="BY12" s="50">
        <v>24.5</v>
      </c>
      <c r="BZ12" s="83"/>
      <c r="CA12" s="83"/>
    </row>
    <row r="13" spans="1:79">
      <c r="A13" s="22" t="s">
        <v>38</v>
      </c>
      <c r="B13" s="50">
        <v>5.2</v>
      </c>
      <c r="C13" s="50">
        <v>4.7</v>
      </c>
      <c r="D13" s="50">
        <v>6.4</v>
      </c>
      <c r="E13" s="50">
        <v>5.5</v>
      </c>
      <c r="F13" s="50">
        <v>-1.9</v>
      </c>
      <c r="G13" s="50">
        <v>-0.3</v>
      </c>
      <c r="H13" s="50">
        <v>0.6</v>
      </c>
      <c r="I13" s="50">
        <v>0.7</v>
      </c>
      <c r="J13" s="50">
        <v>8.6</v>
      </c>
      <c r="K13" s="50">
        <v>4.5</v>
      </c>
      <c r="L13" s="50">
        <v>2.2999999999999998</v>
      </c>
      <c r="M13" s="50">
        <v>1.6</v>
      </c>
      <c r="N13" s="50">
        <v>2.9</v>
      </c>
      <c r="O13" s="50">
        <v>2.5</v>
      </c>
      <c r="P13" s="50">
        <v>2.2999999999999998</v>
      </c>
      <c r="Q13" s="50">
        <v>1</v>
      </c>
      <c r="R13" s="51">
        <v>2.8</v>
      </c>
      <c r="S13" s="51">
        <v>2.6</v>
      </c>
      <c r="T13" s="51">
        <v>2.4</v>
      </c>
      <c r="U13" s="51">
        <v>1.5</v>
      </c>
      <c r="V13" s="51">
        <v>2.7</v>
      </c>
      <c r="W13" s="51">
        <v>2.4</v>
      </c>
      <c r="X13" s="51">
        <v>4.0999999999999996</v>
      </c>
      <c r="Y13" s="51">
        <v>2.4</v>
      </c>
      <c r="Z13" s="50">
        <v>4.5999999999999996</v>
      </c>
      <c r="AA13" s="50">
        <v>6.9</v>
      </c>
      <c r="AB13" s="50">
        <v>6.2</v>
      </c>
      <c r="AC13" s="52">
        <v>2.7</v>
      </c>
      <c r="AD13" s="50">
        <v>4.7</v>
      </c>
      <c r="AE13" s="50">
        <v>5.5</v>
      </c>
      <c r="AF13" s="50">
        <v>5.3</v>
      </c>
      <c r="AG13" s="50">
        <v>4.2</v>
      </c>
      <c r="AH13" s="50">
        <v>4.5999999999999996</v>
      </c>
      <c r="AI13" s="50">
        <v>5.9</v>
      </c>
      <c r="AJ13" s="50">
        <v>6.7</v>
      </c>
      <c r="AK13" s="50">
        <v>5</v>
      </c>
      <c r="AL13" s="50">
        <v>4.0999999999999996</v>
      </c>
      <c r="AM13" s="50">
        <v>5.3</v>
      </c>
      <c r="AN13" s="50">
        <v>6</v>
      </c>
      <c r="AO13" s="50">
        <v>5.2</v>
      </c>
      <c r="AP13" s="50">
        <v>4.0999999999999996</v>
      </c>
      <c r="AQ13" s="50">
        <v>5.2</v>
      </c>
      <c r="AR13" s="50">
        <v>5.7</v>
      </c>
      <c r="AS13" s="50">
        <v>4.7</v>
      </c>
      <c r="AT13" s="50">
        <v>4</v>
      </c>
      <c r="AU13" s="50">
        <v>4.9000000000000004</v>
      </c>
      <c r="AV13" s="50">
        <v>5.2</v>
      </c>
      <c r="AW13" s="50">
        <v>4.0999999999999996</v>
      </c>
      <c r="AX13" s="50">
        <v>3.2</v>
      </c>
      <c r="AY13" s="50">
        <v>4.5999999999999996</v>
      </c>
      <c r="AZ13" s="50">
        <v>4.7</v>
      </c>
      <c r="BA13" s="50">
        <v>4.2</v>
      </c>
      <c r="BB13" s="50">
        <v>2.4</v>
      </c>
      <c r="BC13" s="50">
        <v>3.5</v>
      </c>
      <c r="BD13" s="50">
        <v>5.4</v>
      </c>
      <c r="BE13" s="50">
        <v>4.0999999999999996</v>
      </c>
      <c r="BF13" s="50">
        <v>3.2</v>
      </c>
      <c r="BG13" s="50">
        <v>3.9</v>
      </c>
      <c r="BH13" s="50">
        <v>4.5</v>
      </c>
      <c r="BI13" s="50">
        <v>3.5</v>
      </c>
      <c r="BJ13" s="50">
        <v>2.7</v>
      </c>
      <c r="BK13" s="50">
        <v>3.2</v>
      </c>
      <c r="BL13" s="50">
        <v>3.6</v>
      </c>
      <c r="BM13" s="50">
        <v>2.9</v>
      </c>
      <c r="BN13" s="50">
        <v>4.2</v>
      </c>
      <c r="BO13" s="50">
        <v>5.9</v>
      </c>
      <c r="BP13" s="50">
        <v>4.8</v>
      </c>
      <c r="BQ13" s="50">
        <v>3.2</v>
      </c>
      <c r="BR13" s="50">
        <v>3</v>
      </c>
      <c r="BS13" s="50">
        <v>5.3</v>
      </c>
      <c r="BT13" s="50">
        <v>4.5</v>
      </c>
      <c r="BU13" s="50">
        <v>2.9</v>
      </c>
      <c r="BV13" s="50">
        <v>3.9</v>
      </c>
      <c r="BW13" s="50">
        <v>5.4</v>
      </c>
      <c r="BX13" s="50">
        <v>4.9000000000000004</v>
      </c>
      <c r="BY13" s="50">
        <v>3.7</v>
      </c>
      <c r="BZ13" s="83"/>
      <c r="CA13" s="83"/>
    </row>
    <row r="14" spans="1:79">
      <c r="A14" s="22" t="s">
        <v>41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1"/>
      <c r="S14" s="51"/>
      <c r="T14" s="51"/>
      <c r="U14" s="51"/>
      <c r="V14" s="51"/>
      <c r="W14" s="51"/>
      <c r="X14" s="51"/>
      <c r="Y14" s="51"/>
      <c r="Z14" s="50"/>
      <c r="AA14" s="50"/>
      <c r="AB14" s="50"/>
      <c r="AC14" s="52"/>
      <c r="AD14" s="61"/>
      <c r="AE14" s="50"/>
      <c r="AF14" s="50"/>
      <c r="AG14" s="50"/>
      <c r="AH14" s="50"/>
      <c r="AI14" s="50"/>
      <c r="AJ14" s="50"/>
      <c r="AK14" s="61"/>
      <c r="AL14" s="50"/>
      <c r="AM14" s="50"/>
      <c r="AN14" s="50"/>
      <c r="AO14" s="61"/>
      <c r="AP14" s="50"/>
      <c r="AQ14" s="50"/>
      <c r="AR14" s="50"/>
      <c r="AS14" s="50"/>
      <c r="AT14" s="50"/>
      <c r="AU14" s="50"/>
      <c r="AV14" s="50"/>
      <c r="AW14" s="61"/>
      <c r="AX14" s="61"/>
      <c r="AY14" s="50"/>
      <c r="AZ14" s="50"/>
      <c r="BA14" s="50"/>
      <c r="BB14" s="61"/>
      <c r="BC14" s="61"/>
      <c r="BD14" s="50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2">
        <v>0.03</v>
      </c>
      <c r="BR14" s="61"/>
      <c r="BS14" s="61"/>
      <c r="BT14" s="61"/>
      <c r="BU14" s="61">
        <v>0.1</v>
      </c>
      <c r="BV14" s="61"/>
      <c r="BW14" s="61"/>
      <c r="BX14" s="61"/>
      <c r="BY14" s="61"/>
      <c r="BZ14" s="83"/>
      <c r="CA14" s="83"/>
    </row>
    <row r="15" spans="1:79">
      <c r="A15" s="25" t="s">
        <v>39</v>
      </c>
      <c r="B15" s="57">
        <f t="shared" ref="B15:AA15" si="8">B16-B17</f>
        <v>10.799999999999997</v>
      </c>
      <c r="C15" s="57">
        <f t="shared" si="8"/>
        <v>8.1000000000000014</v>
      </c>
      <c r="D15" s="57">
        <f t="shared" si="8"/>
        <v>5.9000000000000057</v>
      </c>
      <c r="E15" s="57">
        <f t="shared" si="8"/>
        <v>6.5</v>
      </c>
      <c r="F15" s="57">
        <f t="shared" si="8"/>
        <v>27</v>
      </c>
      <c r="G15" s="57">
        <f t="shared" si="8"/>
        <v>24.5</v>
      </c>
      <c r="H15" s="57">
        <f t="shared" si="8"/>
        <v>23.200000000000003</v>
      </c>
      <c r="I15" s="57">
        <f t="shared" si="8"/>
        <v>20</v>
      </c>
      <c r="J15" s="57">
        <f t="shared" si="8"/>
        <v>4.1999999999999957</v>
      </c>
      <c r="K15" s="57">
        <f t="shared" si="8"/>
        <v>3.1000000000000014</v>
      </c>
      <c r="L15" s="57">
        <f t="shared" si="8"/>
        <v>5.8999999999999986</v>
      </c>
      <c r="M15" s="57">
        <f t="shared" si="8"/>
        <v>7.8999999999999986</v>
      </c>
      <c r="N15" s="57">
        <f t="shared" si="8"/>
        <v>22.099999999999998</v>
      </c>
      <c r="O15" s="57">
        <f t="shared" si="8"/>
        <v>21.199999999999996</v>
      </c>
      <c r="P15" s="57">
        <f t="shared" si="8"/>
        <v>17.2</v>
      </c>
      <c r="Q15" s="57">
        <f t="shared" si="8"/>
        <v>14.300000000000004</v>
      </c>
      <c r="R15" s="58">
        <f t="shared" si="8"/>
        <v>23.099999999999998</v>
      </c>
      <c r="S15" s="58">
        <f t="shared" si="8"/>
        <v>27.699999999999996</v>
      </c>
      <c r="T15" s="58">
        <f t="shared" si="8"/>
        <v>24.4</v>
      </c>
      <c r="U15" s="58">
        <f t="shared" si="8"/>
        <v>19.8</v>
      </c>
      <c r="V15" s="58">
        <f t="shared" si="8"/>
        <v>23.400000000000002</v>
      </c>
      <c r="W15" s="58">
        <f t="shared" si="8"/>
        <v>22.799999999999997</v>
      </c>
      <c r="X15" s="58">
        <f t="shared" si="8"/>
        <v>18.5</v>
      </c>
      <c r="Y15" s="58">
        <f t="shared" si="8"/>
        <v>14.5</v>
      </c>
      <c r="Z15" s="57">
        <f t="shared" si="8"/>
        <v>19.399999999999999</v>
      </c>
      <c r="AA15" s="57">
        <f t="shared" si="8"/>
        <v>16.8</v>
      </c>
      <c r="AB15" s="57">
        <f>AB16-AB17</f>
        <v>13.5</v>
      </c>
      <c r="AC15" s="59">
        <f>AC16-AC17</f>
        <v>11.8</v>
      </c>
      <c r="AD15" s="59">
        <f>AD16-AD17</f>
        <v>28.299999999999997</v>
      </c>
      <c r="AE15" s="57">
        <f t="shared" ref="AE15:BB15" si="9">AE16-AE17</f>
        <v>21.299999999999997</v>
      </c>
      <c r="AF15" s="57">
        <f t="shared" si="9"/>
        <v>17.100000000000001</v>
      </c>
      <c r="AG15" s="57">
        <f t="shared" si="9"/>
        <v>13.699999999999996</v>
      </c>
      <c r="AH15" s="57">
        <f t="shared" si="9"/>
        <v>7.3000000000000007</v>
      </c>
      <c r="AI15" s="57">
        <f t="shared" si="9"/>
        <v>6.1999999999999993</v>
      </c>
      <c r="AJ15" s="57">
        <f t="shared" si="9"/>
        <v>4.6999999999999993</v>
      </c>
      <c r="AK15" s="60">
        <f t="shared" si="9"/>
        <v>4</v>
      </c>
      <c r="AL15" s="57">
        <f t="shared" si="9"/>
        <v>6.8000000000000007</v>
      </c>
      <c r="AM15" s="57">
        <f t="shared" si="9"/>
        <v>5.0999999999999979</v>
      </c>
      <c r="AN15" s="57">
        <f t="shared" si="9"/>
        <v>4.0999999999999979</v>
      </c>
      <c r="AO15" s="60">
        <f t="shared" si="9"/>
        <v>3.3000000000000007</v>
      </c>
      <c r="AP15" s="57">
        <f t="shared" si="9"/>
        <v>10.5</v>
      </c>
      <c r="AQ15" s="57">
        <f t="shared" si="9"/>
        <v>9.6999999999999957</v>
      </c>
      <c r="AR15" s="57">
        <f t="shared" si="9"/>
        <v>8.1999999999999993</v>
      </c>
      <c r="AS15" s="57">
        <f>AS16-AS17</f>
        <v>8</v>
      </c>
      <c r="AT15" s="57">
        <f t="shared" si="9"/>
        <v>15.199999999999996</v>
      </c>
      <c r="AU15" s="57">
        <f t="shared" si="9"/>
        <v>14.899999999999999</v>
      </c>
      <c r="AV15" s="57">
        <f t="shared" si="9"/>
        <v>14.400000000000002</v>
      </c>
      <c r="AW15" s="59">
        <f t="shared" si="9"/>
        <v>11.700000000000003</v>
      </c>
      <c r="AX15" s="59">
        <f t="shared" si="9"/>
        <v>16.700000000000003</v>
      </c>
      <c r="AY15" s="57">
        <f t="shared" si="9"/>
        <v>13.099999999999998</v>
      </c>
      <c r="AZ15" s="57">
        <f t="shared" si="9"/>
        <v>10.7</v>
      </c>
      <c r="BA15" s="57">
        <v>8.1</v>
      </c>
      <c r="BB15" s="59">
        <f t="shared" si="9"/>
        <v>15.900000000000002</v>
      </c>
      <c r="BC15" s="59">
        <v>12.1</v>
      </c>
      <c r="BD15" s="57">
        <f>BD16-BD17</f>
        <v>5.6999999999999993</v>
      </c>
      <c r="BE15" s="59">
        <v>4</v>
      </c>
      <c r="BF15" s="59">
        <f t="shared" ref="BF15:BW15" si="10">BF16-BF17</f>
        <v>9.2999999999999972</v>
      </c>
      <c r="BG15" s="59">
        <f t="shared" si="10"/>
        <v>11.5</v>
      </c>
      <c r="BH15" s="59">
        <f t="shared" si="10"/>
        <v>10.899999999999999</v>
      </c>
      <c r="BI15" s="59">
        <f t="shared" si="10"/>
        <v>8.6000000000000014</v>
      </c>
      <c r="BJ15" s="59">
        <f t="shared" si="10"/>
        <v>21.6</v>
      </c>
      <c r="BK15" s="59">
        <f t="shared" si="10"/>
        <v>22.5</v>
      </c>
      <c r="BL15" s="59">
        <f t="shared" si="10"/>
        <v>19.699999999999996</v>
      </c>
      <c r="BM15" s="59">
        <f t="shared" si="10"/>
        <v>14.8</v>
      </c>
      <c r="BN15" s="59">
        <f t="shared" si="10"/>
        <v>10.199999999999999</v>
      </c>
      <c r="BO15" s="59">
        <f t="shared" si="10"/>
        <v>8.2000000000000028</v>
      </c>
      <c r="BP15" s="59">
        <f t="shared" si="10"/>
        <v>7.8999999999999986</v>
      </c>
      <c r="BQ15" s="59">
        <f t="shared" si="10"/>
        <v>7.0000000000000036</v>
      </c>
      <c r="BR15" s="59">
        <f t="shared" si="10"/>
        <v>10.199999999999999</v>
      </c>
      <c r="BS15" s="59">
        <f t="shared" si="10"/>
        <v>9.8000000000000007</v>
      </c>
      <c r="BT15" s="59">
        <f t="shared" si="10"/>
        <v>8.3999999999999986</v>
      </c>
      <c r="BU15" s="59">
        <f t="shared" si="10"/>
        <v>5.5</v>
      </c>
      <c r="BV15" s="59">
        <f t="shared" si="10"/>
        <v>10.100000000000001</v>
      </c>
      <c r="BW15" s="59">
        <f t="shared" si="10"/>
        <v>6.2000000000000028</v>
      </c>
      <c r="BX15" s="59">
        <f>BX16-BX17</f>
        <v>5.2999999999999972</v>
      </c>
      <c r="BY15" s="59">
        <f>BY16-BY17</f>
        <v>3.1999999999999993</v>
      </c>
      <c r="BZ15" s="83"/>
      <c r="CA15" s="83"/>
    </row>
    <row r="16" spans="1:79">
      <c r="A16" s="22" t="s">
        <v>45</v>
      </c>
      <c r="B16" s="50">
        <v>53.4</v>
      </c>
      <c r="C16" s="50">
        <v>51.9</v>
      </c>
      <c r="D16" s="50">
        <v>50.2</v>
      </c>
      <c r="E16" s="50">
        <v>49.3</v>
      </c>
      <c r="F16" s="50">
        <v>63.3</v>
      </c>
      <c r="G16" s="50">
        <v>62.7</v>
      </c>
      <c r="H16" s="50">
        <v>61</v>
      </c>
      <c r="I16" s="50">
        <v>57.1</v>
      </c>
      <c r="J16" s="50">
        <v>41.4</v>
      </c>
      <c r="K16" s="50">
        <v>42.1</v>
      </c>
      <c r="L16" s="50">
        <v>43.3</v>
      </c>
      <c r="M16" s="50">
        <v>41.8</v>
      </c>
      <c r="N16" s="50">
        <v>49.9</v>
      </c>
      <c r="O16" s="50">
        <v>50.3</v>
      </c>
      <c r="P16" s="50">
        <v>47.4</v>
      </c>
      <c r="Q16" s="50">
        <v>44.2</v>
      </c>
      <c r="R16" s="51">
        <v>48.8</v>
      </c>
      <c r="S16" s="51">
        <v>57.3</v>
      </c>
      <c r="T16" s="51">
        <v>52.9</v>
      </c>
      <c r="U16" s="51">
        <v>46.5</v>
      </c>
      <c r="V16" s="51">
        <v>53.2</v>
      </c>
      <c r="W16" s="51">
        <v>53.8</v>
      </c>
      <c r="X16" s="51">
        <v>49.5</v>
      </c>
      <c r="Y16" s="51">
        <v>44.1</v>
      </c>
      <c r="Z16" s="50">
        <v>47.5</v>
      </c>
      <c r="AA16" s="50">
        <v>47.5</v>
      </c>
      <c r="AB16" s="50">
        <v>43</v>
      </c>
      <c r="AC16" s="52">
        <v>38.6</v>
      </c>
      <c r="AD16" s="50">
        <v>52.8</v>
      </c>
      <c r="AE16" s="50">
        <v>49.3</v>
      </c>
      <c r="AF16" s="50">
        <v>44.7</v>
      </c>
      <c r="AG16" s="50">
        <v>39.299999999999997</v>
      </c>
      <c r="AH16" s="50">
        <v>30.7</v>
      </c>
      <c r="AI16" s="50">
        <v>31</v>
      </c>
      <c r="AJ16" s="50">
        <v>29.2</v>
      </c>
      <c r="AK16" s="50">
        <v>28.5</v>
      </c>
      <c r="AL16" s="50">
        <v>38.5</v>
      </c>
      <c r="AM16" s="50">
        <v>36.4</v>
      </c>
      <c r="AN16" s="50">
        <v>34.9</v>
      </c>
      <c r="AO16" s="50">
        <v>31.8</v>
      </c>
      <c r="AP16" s="50">
        <v>38.6</v>
      </c>
      <c r="AQ16" s="50">
        <v>39.299999999999997</v>
      </c>
      <c r="AR16" s="50">
        <v>36.9</v>
      </c>
      <c r="AS16" s="50">
        <v>32.4</v>
      </c>
      <c r="AT16" s="50">
        <v>42.8</v>
      </c>
      <c r="AU16" s="50">
        <v>43.3</v>
      </c>
      <c r="AV16" s="50">
        <v>43.1</v>
      </c>
      <c r="AW16" s="50">
        <v>37.6</v>
      </c>
      <c r="AX16" s="50">
        <v>44.6</v>
      </c>
      <c r="AY16" s="50">
        <v>43.8</v>
      </c>
      <c r="AZ16" s="50">
        <v>42</v>
      </c>
      <c r="BA16" s="50">
        <v>36.5</v>
      </c>
      <c r="BB16" s="50">
        <v>40.1</v>
      </c>
      <c r="BC16" s="50">
        <v>40.6</v>
      </c>
      <c r="BD16" s="50">
        <v>34.9</v>
      </c>
      <c r="BE16" s="50">
        <v>30.5</v>
      </c>
      <c r="BF16" s="50">
        <v>33.4</v>
      </c>
      <c r="BG16" s="50">
        <v>39.1</v>
      </c>
      <c r="BH16" s="50">
        <v>38</v>
      </c>
      <c r="BI16" s="50">
        <v>33.6</v>
      </c>
      <c r="BJ16" s="50">
        <v>47.1</v>
      </c>
      <c r="BK16" s="50">
        <v>51</v>
      </c>
      <c r="BL16" s="50">
        <v>48.8</v>
      </c>
      <c r="BM16" s="50">
        <v>41.6</v>
      </c>
      <c r="BN16" s="50">
        <v>40.9</v>
      </c>
      <c r="BO16" s="50">
        <v>41.7</v>
      </c>
      <c r="BP16" s="50">
        <v>40</v>
      </c>
      <c r="BQ16" s="50">
        <v>34.700000000000003</v>
      </c>
      <c r="BR16" s="50">
        <v>37.4</v>
      </c>
      <c r="BS16" s="50">
        <v>39</v>
      </c>
      <c r="BT16" s="50">
        <v>37.5</v>
      </c>
      <c r="BU16" s="50">
        <v>31.2</v>
      </c>
      <c r="BV16" s="50">
        <v>37.5</v>
      </c>
      <c r="BW16" s="50">
        <v>36.6</v>
      </c>
      <c r="BX16" s="50">
        <v>35.299999999999997</v>
      </c>
      <c r="BY16" s="50">
        <v>29.5</v>
      </c>
      <c r="BZ16" s="83"/>
      <c r="CA16" s="83"/>
    </row>
    <row r="17" spans="1:79">
      <c r="A17" s="22" t="s">
        <v>46</v>
      </c>
      <c r="B17" s="50">
        <v>42.6</v>
      </c>
      <c r="C17" s="50">
        <v>43.8</v>
      </c>
      <c r="D17" s="50">
        <v>44.3</v>
      </c>
      <c r="E17" s="50">
        <v>42.8</v>
      </c>
      <c r="F17" s="50">
        <v>36.299999999999997</v>
      </c>
      <c r="G17" s="50">
        <v>38.200000000000003</v>
      </c>
      <c r="H17" s="50">
        <v>37.799999999999997</v>
      </c>
      <c r="I17" s="50">
        <v>37.1</v>
      </c>
      <c r="J17" s="50">
        <v>37.200000000000003</v>
      </c>
      <c r="K17" s="50">
        <v>39</v>
      </c>
      <c r="L17" s="50">
        <v>37.4</v>
      </c>
      <c r="M17" s="50">
        <v>33.9</v>
      </c>
      <c r="N17" s="50">
        <v>27.8</v>
      </c>
      <c r="O17" s="50">
        <v>29.1</v>
      </c>
      <c r="P17" s="50">
        <v>30.2</v>
      </c>
      <c r="Q17" s="50">
        <v>29.9</v>
      </c>
      <c r="R17" s="51">
        <v>25.7</v>
      </c>
      <c r="S17" s="51">
        <v>29.6</v>
      </c>
      <c r="T17" s="51">
        <v>28.5</v>
      </c>
      <c r="U17" s="51">
        <v>26.7</v>
      </c>
      <c r="V17" s="51">
        <v>29.8</v>
      </c>
      <c r="W17" s="51">
        <v>31</v>
      </c>
      <c r="X17" s="51">
        <v>31</v>
      </c>
      <c r="Y17" s="51">
        <v>29.6</v>
      </c>
      <c r="Z17" s="50">
        <v>28.1</v>
      </c>
      <c r="AA17" s="50">
        <v>30.7</v>
      </c>
      <c r="AB17" s="50">
        <v>29.5</v>
      </c>
      <c r="AC17" s="52">
        <v>26.8</v>
      </c>
      <c r="AD17" s="50">
        <v>24.5</v>
      </c>
      <c r="AE17" s="50">
        <v>28</v>
      </c>
      <c r="AF17" s="50">
        <v>27.6</v>
      </c>
      <c r="AG17" s="50">
        <v>25.6</v>
      </c>
      <c r="AH17" s="50">
        <v>23.4</v>
      </c>
      <c r="AI17" s="50">
        <v>24.8</v>
      </c>
      <c r="AJ17" s="50">
        <v>24.5</v>
      </c>
      <c r="AK17" s="50">
        <v>24.5</v>
      </c>
      <c r="AL17" s="50">
        <v>31.7</v>
      </c>
      <c r="AM17" s="50">
        <v>31.3</v>
      </c>
      <c r="AN17" s="50">
        <v>30.8</v>
      </c>
      <c r="AO17" s="50">
        <v>28.5</v>
      </c>
      <c r="AP17" s="50">
        <v>28.1</v>
      </c>
      <c r="AQ17" s="50">
        <v>29.6</v>
      </c>
      <c r="AR17" s="50">
        <v>28.7</v>
      </c>
      <c r="AS17" s="50">
        <v>24.4</v>
      </c>
      <c r="AT17" s="50">
        <v>27.6</v>
      </c>
      <c r="AU17" s="50">
        <v>28.4</v>
      </c>
      <c r="AV17" s="50">
        <v>28.7</v>
      </c>
      <c r="AW17" s="50">
        <v>25.9</v>
      </c>
      <c r="AX17" s="50">
        <v>27.9</v>
      </c>
      <c r="AY17" s="50">
        <v>30.7</v>
      </c>
      <c r="AZ17" s="50">
        <v>31.3</v>
      </c>
      <c r="BA17" s="50">
        <v>28.4</v>
      </c>
      <c r="BB17" s="50">
        <v>24.2</v>
      </c>
      <c r="BC17" s="50">
        <v>28.5</v>
      </c>
      <c r="BD17" s="50">
        <v>29.2</v>
      </c>
      <c r="BE17" s="50">
        <v>26.5</v>
      </c>
      <c r="BF17" s="50">
        <v>24.1</v>
      </c>
      <c r="BG17" s="50">
        <v>27.6</v>
      </c>
      <c r="BH17" s="50">
        <v>27.1</v>
      </c>
      <c r="BI17" s="50">
        <v>25</v>
      </c>
      <c r="BJ17" s="50">
        <v>25.5</v>
      </c>
      <c r="BK17" s="50">
        <v>28.5</v>
      </c>
      <c r="BL17" s="50">
        <v>29.1</v>
      </c>
      <c r="BM17" s="50">
        <v>26.8</v>
      </c>
      <c r="BN17" s="50">
        <v>30.7</v>
      </c>
      <c r="BO17" s="50">
        <v>33.5</v>
      </c>
      <c r="BP17" s="50">
        <v>32.1</v>
      </c>
      <c r="BQ17" s="50">
        <v>27.7</v>
      </c>
      <c r="BR17" s="50">
        <v>27.2</v>
      </c>
      <c r="BS17" s="50">
        <v>29.2</v>
      </c>
      <c r="BT17" s="50">
        <v>29.1</v>
      </c>
      <c r="BU17" s="50">
        <v>25.7</v>
      </c>
      <c r="BV17" s="50">
        <v>27.4</v>
      </c>
      <c r="BW17" s="50">
        <v>30.4</v>
      </c>
      <c r="BX17" s="50">
        <v>30</v>
      </c>
      <c r="BY17" s="50">
        <v>26.3</v>
      </c>
      <c r="BZ17" s="83"/>
      <c r="CA17" s="83"/>
    </row>
    <row r="18" spans="1:79">
      <c r="A18" s="63" t="s">
        <v>40</v>
      </c>
      <c r="B18" s="50">
        <v>4.2</v>
      </c>
      <c r="C18" s="50">
        <v>-1.1000000000000001</v>
      </c>
      <c r="D18" s="50">
        <v>-1.7</v>
      </c>
      <c r="E18" s="50">
        <v>1.9</v>
      </c>
      <c r="F18" s="50">
        <v>-2.7</v>
      </c>
      <c r="G18" s="50">
        <v>-4.5999999999999996</v>
      </c>
      <c r="H18" s="50">
        <v>-2.2999999999999998</v>
      </c>
      <c r="I18" s="50">
        <v>-2.1</v>
      </c>
      <c r="J18" s="50">
        <v>-1.1000000000000001</v>
      </c>
      <c r="K18" s="50">
        <v>3.6</v>
      </c>
      <c r="L18" s="50">
        <v>1.4</v>
      </c>
      <c r="M18" s="50">
        <v>3.5</v>
      </c>
      <c r="N18" s="50">
        <v>3.2</v>
      </c>
      <c r="O18" s="50">
        <v>4.8</v>
      </c>
      <c r="P18" s="50">
        <v>7.3</v>
      </c>
      <c r="Q18" s="50">
        <v>4.0999999999999996</v>
      </c>
      <c r="R18" s="51">
        <v>1.2</v>
      </c>
      <c r="S18" s="51">
        <v>0.7</v>
      </c>
      <c r="T18" s="51">
        <v>5.2</v>
      </c>
      <c r="U18" s="51">
        <v>4.5</v>
      </c>
      <c r="V18" s="51">
        <v>-1.5</v>
      </c>
      <c r="W18" s="51">
        <v>3.2</v>
      </c>
      <c r="X18" s="51">
        <v>5.9</v>
      </c>
      <c r="Y18" s="51">
        <v>3.8</v>
      </c>
      <c r="Z18" s="50">
        <v>-0.5</v>
      </c>
      <c r="AA18" s="50">
        <v>1.1000000000000001</v>
      </c>
      <c r="AB18" s="50">
        <v>2.7</v>
      </c>
      <c r="AC18" s="52">
        <v>3.5</v>
      </c>
      <c r="AD18" s="50">
        <v>-7.2</v>
      </c>
      <c r="AE18" s="50">
        <v>-1.9</v>
      </c>
      <c r="AF18" s="50">
        <v>0.4</v>
      </c>
      <c r="AG18" s="64">
        <v>1.3</v>
      </c>
      <c r="AH18" s="64">
        <v>5.0999999999999996</v>
      </c>
      <c r="AI18" s="64">
        <v>4.4000000000000004</v>
      </c>
      <c r="AJ18" s="64">
        <v>4.7</v>
      </c>
      <c r="AK18" s="65">
        <v>2.8</v>
      </c>
      <c r="AL18" s="64">
        <v>3</v>
      </c>
      <c r="AM18" s="64">
        <v>4.2</v>
      </c>
      <c r="AN18" s="64">
        <v>4.8</v>
      </c>
      <c r="AO18" s="65">
        <v>2.6</v>
      </c>
      <c r="AP18" s="64">
        <v>3</v>
      </c>
      <c r="AQ18" s="64">
        <v>2.8</v>
      </c>
      <c r="AR18" s="64">
        <v>4.3</v>
      </c>
      <c r="AS18" s="50">
        <v>2.6</v>
      </c>
      <c r="AT18" s="50">
        <v>3.2</v>
      </c>
      <c r="AU18" s="50">
        <v>3.2</v>
      </c>
      <c r="AV18" s="64">
        <v>2.2000000000000002</v>
      </c>
      <c r="AW18" s="50">
        <v>2.6</v>
      </c>
      <c r="AX18" s="50">
        <v>3.7</v>
      </c>
      <c r="AY18" s="50">
        <v>2</v>
      </c>
      <c r="AZ18" s="50">
        <v>1.5</v>
      </c>
      <c r="BA18" s="50">
        <v>2.9</v>
      </c>
      <c r="BB18" s="50">
        <v>3.1</v>
      </c>
      <c r="BC18" s="50">
        <v>0.7</v>
      </c>
      <c r="BD18" s="50">
        <v>1.4</v>
      </c>
      <c r="BE18" s="66">
        <v>1.4</v>
      </c>
      <c r="BF18" s="66">
        <v>4</v>
      </c>
      <c r="BG18" s="66">
        <v>1.8</v>
      </c>
      <c r="BH18" s="66">
        <v>0.3</v>
      </c>
      <c r="BI18" s="50">
        <v>1.9</v>
      </c>
      <c r="BJ18" s="50">
        <v>2.4</v>
      </c>
      <c r="BK18" s="50">
        <v>0.4</v>
      </c>
      <c r="BL18" s="50">
        <v>0.3</v>
      </c>
      <c r="BM18" s="50">
        <v>0.3</v>
      </c>
      <c r="BN18" s="50">
        <v>1.7</v>
      </c>
      <c r="BO18" s="50">
        <v>2.1</v>
      </c>
      <c r="BP18" s="50">
        <v>1.3</v>
      </c>
      <c r="BQ18" s="50">
        <v>2</v>
      </c>
      <c r="BR18" s="50">
        <v>2</v>
      </c>
      <c r="BS18" s="50">
        <v>2.6</v>
      </c>
      <c r="BT18" s="50">
        <v>1.9</v>
      </c>
      <c r="BU18" s="50">
        <v>2.6</v>
      </c>
      <c r="BV18" s="50">
        <v>2.6</v>
      </c>
      <c r="BW18" s="50">
        <v>2.6</v>
      </c>
      <c r="BX18" s="50">
        <v>2.6</v>
      </c>
      <c r="BY18" s="50">
        <v>2.7</v>
      </c>
      <c r="BZ18" s="83"/>
      <c r="CA18" s="83"/>
    </row>
    <row r="19" spans="1:79">
      <c r="A19" s="25" t="s">
        <v>47</v>
      </c>
      <c r="B19" s="57">
        <f>B5+B11+B15+B18</f>
        <v>100</v>
      </c>
      <c r="C19" s="57">
        <f>C5+C11+C15+C18</f>
        <v>100</v>
      </c>
      <c r="D19" s="57">
        <f t="shared" ref="D19:Z19" si="11">D5+D11+D15+D18</f>
        <v>100</v>
      </c>
      <c r="E19" s="57">
        <f>E5+E11+E15+E18</f>
        <v>100</v>
      </c>
      <c r="F19" s="57">
        <f>F5+F11+F15+F18</f>
        <v>100.00000000000001</v>
      </c>
      <c r="G19" s="57">
        <f t="shared" si="11"/>
        <v>100</v>
      </c>
      <c r="H19" s="57">
        <f t="shared" si="11"/>
        <v>100</v>
      </c>
      <c r="I19" s="57">
        <f t="shared" si="11"/>
        <v>100</v>
      </c>
      <c r="J19" s="57">
        <f t="shared" si="11"/>
        <v>100</v>
      </c>
      <c r="K19" s="57">
        <f t="shared" si="11"/>
        <v>100</v>
      </c>
      <c r="L19" s="57">
        <f t="shared" si="11"/>
        <v>100</v>
      </c>
      <c r="M19" s="57">
        <f t="shared" si="11"/>
        <v>100</v>
      </c>
      <c r="N19" s="57">
        <f t="shared" si="11"/>
        <v>100</v>
      </c>
      <c r="O19" s="57">
        <f>O5+O11+O15+O18</f>
        <v>99.999999999999986</v>
      </c>
      <c r="P19" s="57">
        <f t="shared" si="11"/>
        <v>100</v>
      </c>
      <c r="Q19" s="57">
        <f t="shared" si="11"/>
        <v>100</v>
      </c>
      <c r="R19" s="58">
        <f t="shared" si="11"/>
        <v>100</v>
      </c>
      <c r="S19" s="58">
        <f t="shared" si="11"/>
        <v>99.999999999999986</v>
      </c>
      <c r="T19" s="58">
        <f t="shared" si="11"/>
        <v>99.999999999999986</v>
      </c>
      <c r="U19" s="58">
        <f t="shared" si="11"/>
        <v>99.999999999999986</v>
      </c>
      <c r="V19" s="58">
        <f t="shared" si="11"/>
        <v>100</v>
      </c>
      <c r="W19" s="58">
        <f t="shared" si="11"/>
        <v>100</v>
      </c>
      <c r="X19" s="58">
        <f t="shared" si="11"/>
        <v>100</v>
      </c>
      <c r="Y19" s="58">
        <f t="shared" si="11"/>
        <v>100</v>
      </c>
      <c r="Z19" s="57">
        <f t="shared" si="11"/>
        <v>100</v>
      </c>
      <c r="AA19" s="57">
        <f>AA5+AA11+AA15+AA18</f>
        <v>99.999999999999986</v>
      </c>
      <c r="AB19" s="57">
        <f>AB5+AB11+AB15+AB18</f>
        <v>100</v>
      </c>
      <c r="AC19" s="47">
        <f>AC5+AC11+AC15+AC18</f>
        <v>99.999999999999986</v>
      </c>
      <c r="AD19" s="47">
        <f>AD5+AD11+AD15+AD18</f>
        <v>100</v>
      </c>
      <c r="AE19" s="57">
        <f t="shared" ref="AE19:BD19" si="12">AE5+AE11+AE15+AE18</f>
        <v>99.999999999999986</v>
      </c>
      <c r="AF19" s="57">
        <f t="shared" si="12"/>
        <v>100</v>
      </c>
      <c r="AG19" s="57">
        <f>AG5+AG11+AG15+AG18</f>
        <v>99.999999999999986</v>
      </c>
      <c r="AH19" s="57">
        <f t="shared" si="12"/>
        <v>99.999999999999986</v>
      </c>
      <c r="AI19" s="57">
        <f t="shared" si="12"/>
        <v>100.00000000000001</v>
      </c>
      <c r="AJ19" s="57">
        <f t="shared" si="12"/>
        <v>100.00000000000001</v>
      </c>
      <c r="AK19" s="57">
        <f>AK5+AK11+AK15+AK18</f>
        <v>99.999999999999986</v>
      </c>
      <c r="AL19" s="57">
        <f t="shared" si="12"/>
        <v>100.00000000000001</v>
      </c>
      <c r="AM19" s="57">
        <f t="shared" si="12"/>
        <v>99.999999999999986</v>
      </c>
      <c r="AN19" s="57">
        <f t="shared" si="12"/>
        <v>99.999999999999986</v>
      </c>
      <c r="AO19" s="57">
        <f t="shared" si="12"/>
        <v>99.999999999999986</v>
      </c>
      <c r="AP19" s="57">
        <f t="shared" si="12"/>
        <v>100</v>
      </c>
      <c r="AQ19" s="57">
        <f t="shared" si="12"/>
        <v>99.999999999999986</v>
      </c>
      <c r="AR19" s="57">
        <f t="shared" si="12"/>
        <v>100</v>
      </c>
      <c r="AS19" s="57">
        <f t="shared" si="12"/>
        <v>100</v>
      </c>
      <c r="AT19" s="57">
        <f t="shared" si="12"/>
        <v>99.999999999999986</v>
      </c>
      <c r="AU19" s="57">
        <f t="shared" si="12"/>
        <v>100.00000000000001</v>
      </c>
      <c r="AV19" s="57">
        <f t="shared" si="12"/>
        <v>100.00000000000001</v>
      </c>
      <c r="AW19" s="67">
        <f t="shared" si="12"/>
        <v>99.999999999999986</v>
      </c>
      <c r="AX19" s="67">
        <f t="shared" si="12"/>
        <v>100</v>
      </c>
      <c r="AY19" s="57">
        <f t="shared" si="12"/>
        <v>100</v>
      </c>
      <c r="AZ19" s="57">
        <f t="shared" si="12"/>
        <v>100.00000000000001</v>
      </c>
      <c r="BA19" s="57">
        <f t="shared" si="12"/>
        <v>100</v>
      </c>
      <c r="BB19" s="67">
        <f t="shared" si="12"/>
        <v>100</v>
      </c>
      <c r="BC19" s="67">
        <f t="shared" si="12"/>
        <v>100</v>
      </c>
      <c r="BD19" s="57">
        <f t="shared" si="12"/>
        <v>100.00000000000001</v>
      </c>
      <c r="BE19" s="67">
        <v>100</v>
      </c>
      <c r="BF19" s="67">
        <f t="shared" ref="BF19:BW19" si="13">BF5+BF11+BF15+BF18</f>
        <v>99.999999999999986</v>
      </c>
      <c r="BG19" s="67">
        <f t="shared" si="13"/>
        <v>100</v>
      </c>
      <c r="BH19" s="67">
        <f t="shared" si="13"/>
        <v>99.999999999999986</v>
      </c>
      <c r="BI19" s="67">
        <f t="shared" si="13"/>
        <v>100</v>
      </c>
      <c r="BJ19" s="67">
        <f t="shared" si="13"/>
        <v>100</v>
      </c>
      <c r="BK19" s="67">
        <f t="shared" si="13"/>
        <v>100.00000000000001</v>
      </c>
      <c r="BL19" s="67">
        <f t="shared" si="13"/>
        <v>99.999999999999986</v>
      </c>
      <c r="BM19" s="67">
        <f t="shared" si="13"/>
        <v>100</v>
      </c>
      <c r="BN19" s="67">
        <f t="shared" si="13"/>
        <v>100</v>
      </c>
      <c r="BO19" s="67">
        <f t="shared" si="13"/>
        <v>99.999999999999986</v>
      </c>
      <c r="BP19" s="67">
        <f t="shared" si="13"/>
        <v>100.00000000000001</v>
      </c>
      <c r="BQ19" s="67">
        <f t="shared" si="13"/>
        <v>100.03</v>
      </c>
      <c r="BR19" s="67">
        <f t="shared" si="13"/>
        <v>100</v>
      </c>
      <c r="BS19" s="67">
        <f t="shared" si="13"/>
        <v>99.999999999999986</v>
      </c>
      <c r="BT19" s="67">
        <f t="shared" si="13"/>
        <v>100</v>
      </c>
      <c r="BU19" s="67">
        <f t="shared" si="13"/>
        <v>100</v>
      </c>
      <c r="BV19" s="67">
        <f t="shared" si="13"/>
        <v>100</v>
      </c>
      <c r="BW19" s="67">
        <f t="shared" si="13"/>
        <v>100</v>
      </c>
      <c r="BX19" s="67">
        <f>BX5+BX11+BX15+BX18</f>
        <v>99.999999999999986</v>
      </c>
      <c r="BY19" s="67">
        <f>BY5+BY11+BY15+BY18</f>
        <v>100.00000000000001</v>
      </c>
      <c r="BZ19" s="83"/>
      <c r="CA19" s="83"/>
    </row>
    <row r="22" spans="1:79" ht="16.5" customHeight="1">
      <c r="A22" s="89" t="s">
        <v>97</v>
      </c>
      <c r="B22" s="89"/>
    </row>
    <row r="23" spans="1:79" ht="48.75" customHeight="1">
      <c r="A23" s="72" t="s">
        <v>98</v>
      </c>
      <c r="B23" s="72"/>
    </row>
    <row r="24" spans="1:79" ht="35.450000000000003" customHeight="1">
      <c r="A24" s="80" t="s">
        <v>133</v>
      </c>
      <c r="B24" s="80"/>
    </row>
    <row r="25" spans="1:79" ht="52.5" customHeight="1">
      <c r="A25" s="80" t="s">
        <v>134</v>
      </c>
      <c r="B25" s="80"/>
    </row>
    <row r="26" spans="1:79" ht="50.25" customHeight="1">
      <c r="A26" s="85" t="s">
        <v>143</v>
      </c>
      <c r="B26" s="80"/>
    </row>
    <row r="27" spans="1:79">
      <c r="A27" s="89" t="s">
        <v>144</v>
      </c>
      <c r="B27" s="89"/>
    </row>
  </sheetData>
  <mergeCells count="2">
    <mergeCell ref="A27:B27"/>
    <mergeCell ref="A22:B22"/>
  </mergeCells>
  <pageMargins left="0.7" right="0.7" top="0.75" bottom="0.75" header="0.3" footer="0.3"/>
  <pageSetup paperSize="9" orientation="portrait" r:id="rId1"/>
  <ignoredErrors>
    <ignoredError sqref="BQ11 BU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Метаданные</vt:lpstr>
      <vt:lpstr>Условные обозначения</vt:lpstr>
      <vt:lpstr>1990-2006</vt:lpstr>
      <vt:lpstr>2007-2025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Мерей Акимбек</cp:lastModifiedBy>
  <cp:lastPrinted>2024-06-21T07:30:05Z</cp:lastPrinted>
  <dcterms:created xsi:type="dcterms:W3CDTF">2009-03-11T05:00:38Z</dcterms:created>
  <dcterms:modified xsi:type="dcterms:W3CDTF">2026-04-30T07:20:31Z</dcterms:modified>
</cp:coreProperties>
</file>