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6140" yWindow="-60" windowWidth="12660" windowHeight="12645" firstSheet="5" activeTab="5"/>
  </bookViews>
  <sheets>
    <sheet name="Metadata" sheetId="7" r:id="rId1"/>
    <sheet name="Conventions" sheetId="8" r:id="rId2"/>
    <sheet name=" 1990-1997 (USSR Branches)" sheetId="3" r:id="rId3"/>
    <sheet name="1998-2006 (NACE RK 03-2003)" sheetId="2" r:id="rId4"/>
    <sheet name="2007-2009 (NACE RK 03-2007)" sheetId="5" r:id="rId5"/>
    <sheet name="2010-2026 (NACE RK 03-2019)" sheetId="6" r:id="rId6"/>
  </sheets>
  <calcPr calcId="144525" fullPrecision="0"/>
</workbook>
</file>

<file path=xl/calcChain.xml><?xml version="1.0" encoding="utf-8"?>
<calcChain xmlns="http://schemas.openxmlformats.org/spreadsheetml/2006/main">
  <c r="C29" i="2" l="1"/>
  <c r="D29" i="2"/>
  <c r="E29" i="2"/>
  <c r="F29" i="2"/>
  <c r="G29" i="2"/>
  <c r="H29" i="2"/>
  <c r="I29" i="2"/>
  <c r="J29" i="2"/>
  <c r="K29" i="2"/>
  <c r="L29" i="2"/>
  <c r="M29" i="2"/>
  <c r="B29" i="2"/>
  <c r="C16" i="2"/>
  <c r="C13" i="2" s="1"/>
  <c r="D16" i="2"/>
  <c r="D13" i="2" s="1"/>
  <c r="E16" i="2"/>
  <c r="E13" i="2" s="1"/>
  <c r="F16" i="2"/>
  <c r="F13" i="2" s="1"/>
  <c r="G16" i="2"/>
  <c r="G13" i="2" s="1"/>
  <c r="H16" i="2"/>
  <c r="H13" i="2" s="1"/>
  <c r="I16" i="2"/>
  <c r="I13" i="2" s="1"/>
  <c r="J16" i="2"/>
  <c r="J13" i="2" s="1"/>
  <c r="K16" i="2"/>
  <c r="K13" i="2" s="1"/>
  <c r="L16" i="2"/>
  <c r="L13" i="2" s="1"/>
  <c r="M16" i="2"/>
  <c r="M13" i="2" s="1"/>
  <c r="B16" i="2"/>
  <c r="B13" i="2" s="1"/>
  <c r="C8" i="2"/>
  <c r="D8" i="2"/>
  <c r="E8" i="2"/>
  <c r="F8" i="2"/>
  <c r="G8" i="2"/>
  <c r="H8" i="2"/>
  <c r="I8" i="2"/>
  <c r="J8" i="2"/>
  <c r="K8" i="2"/>
  <c r="L8" i="2"/>
  <c r="M8" i="2"/>
  <c r="C5" i="2"/>
  <c r="C4" i="2" s="1"/>
  <c r="C26" i="2" s="1"/>
  <c r="C28" i="2" s="1"/>
  <c r="C32" i="2" s="1"/>
  <c r="D5" i="2"/>
  <c r="E5" i="2"/>
  <c r="F5" i="2"/>
  <c r="F4" i="2" s="1"/>
  <c r="G5" i="2"/>
  <c r="H5" i="2"/>
  <c r="I5" i="2"/>
  <c r="I4" i="2" s="1"/>
  <c r="J5" i="2"/>
  <c r="K5" i="2"/>
  <c r="L5" i="2"/>
  <c r="M5" i="2"/>
  <c r="B8" i="2"/>
  <c r="B5" i="2"/>
  <c r="B4" i="2" s="1"/>
  <c r="C8" i="3"/>
  <c r="C25" i="3" s="1"/>
  <c r="C27" i="3" s="1"/>
  <c r="C30" i="3" s="1"/>
  <c r="D8" i="3"/>
  <c r="D25" i="3" s="1"/>
  <c r="D27" i="3" s="1"/>
  <c r="D30" i="3" s="1"/>
  <c r="E8" i="3"/>
  <c r="E25" i="3" s="1"/>
  <c r="E27" i="3" s="1"/>
  <c r="E30" i="3" s="1"/>
  <c r="F8" i="3"/>
  <c r="F25" i="3" s="1"/>
  <c r="F27" i="3" s="1"/>
  <c r="F30" i="3" s="1"/>
  <c r="G8" i="3"/>
  <c r="G25" i="3" s="1"/>
  <c r="G27" i="3" s="1"/>
  <c r="G30" i="3" s="1"/>
  <c r="H8" i="3"/>
  <c r="H25" i="3" s="1"/>
  <c r="H27" i="3" s="1"/>
  <c r="H30" i="3" s="1"/>
  <c r="I8" i="3"/>
  <c r="I25" i="3" s="1"/>
  <c r="I27" i="3" s="1"/>
  <c r="I30" i="3" s="1"/>
  <c r="B8" i="3"/>
  <c r="B25" i="3" s="1"/>
  <c r="B27" i="3" s="1"/>
  <c r="B30" i="3" s="1"/>
  <c r="L4" i="2" l="1"/>
  <c r="L26" i="2" s="1"/>
  <c r="L28" i="2" s="1"/>
  <c r="L32" i="2" s="1"/>
  <c r="B26" i="2"/>
  <c r="B28" i="2" s="1"/>
  <c r="B32" i="2" s="1"/>
  <c r="K4" i="2"/>
  <c r="K26" i="2" s="1"/>
  <c r="K28" i="2" s="1"/>
  <c r="K32" i="2" s="1"/>
  <c r="G4" i="2"/>
  <c r="G26" i="2" s="1"/>
  <c r="G28" i="2" s="1"/>
  <c r="G32" i="2" s="1"/>
  <c r="J4" i="2"/>
  <c r="J26" i="2" s="1"/>
  <c r="J28" i="2" s="1"/>
  <c r="J32" i="2" s="1"/>
  <c r="E4" i="2"/>
  <c r="E26" i="2" s="1"/>
  <c r="E28" i="2" s="1"/>
  <c r="E32" i="2" s="1"/>
  <c r="F26" i="2"/>
  <c r="F28" i="2" s="1"/>
  <c r="F32" i="2" s="1"/>
  <c r="H4" i="2"/>
  <c r="H26" i="2" s="1"/>
  <c r="H28" i="2" s="1"/>
  <c r="H32" i="2" s="1"/>
  <c r="I26" i="2"/>
  <c r="I28" i="2" s="1"/>
  <c r="I32" i="2" s="1"/>
  <c r="M4" i="2"/>
  <c r="M26" i="2" s="1"/>
  <c r="M28" i="2" s="1"/>
  <c r="M32" i="2" s="1"/>
  <c r="D4" i="2"/>
  <c r="D26" i="2" s="1"/>
  <c r="D28" i="2" s="1"/>
  <c r="D32" i="2" s="1"/>
</calcChain>
</file>

<file path=xl/sharedStrings.xml><?xml version="1.0" encoding="utf-8"?>
<sst xmlns="http://schemas.openxmlformats.org/spreadsheetml/2006/main" count="380" uniqueCount="182">
  <si>
    <t>Gross domestic product by the production method, at current prices</t>
  </si>
  <si>
    <t>mln. tenge</t>
  </si>
  <si>
    <t>Production of goods</t>
  </si>
  <si>
    <t>Agriculture, forestry ang fishing</t>
  </si>
  <si>
    <t>Industry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</si>
  <si>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</si>
  <si>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</si>
  <si>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</si>
  <si>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</si>
  <si>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</si>
  <si>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Production of services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</si>
  <si>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</si>
  <si>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</si>
  <si>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</si>
  <si>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</si>
  <si>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</si>
  <si>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</si>
  <si>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</si>
  <si>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</si>
  <si>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</si>
  <si>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</si>
  <si>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</si>
  <si>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</si>
  <si>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</si>
  <si>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Total for branches</t>
  </si>
  <si>
    <t>FISIM</t>
  </si>
  <si>
    <t xml:space="preserve">Gross value added </t>
  </si>
  <si>
    <t>Net taxes on products and imports</t>
  </si>
  <si>
    <t xml:space="preserve">Gross domestic product </t>
  </si>
  <si>
    <t xml:space="preserve">Subsidies on products </t>
  </si>
  <si>
    <t xml:space="preserve">Taxes on products </t>
  </si>
  <si>
    <t xml:space="preserve">Providing of other services </t>
  </si>
  <si>
    <t xml:space="preserve">Healthcare and social services </t>
  </si>
  <si>
    <t>Government administration</t>
  </si>
  <si>
    <t>Real estate activities, lease and services rendered to consumers</t>
  </si>
  <si>
    <t>Financial activities</t>
  </si>
  <si>
    <t xml:space="preserve">   Communications</t>
  </si>
  <si>
    <t xml:space="preserve">   Transport</t>
  </si>
  <si>
    <t>Transport and communications</t>
  </si>
  <si>
    <t>Hotels and restaurants</t>
  </si>
  <si>
    <t>Trade, repair of motor vehicles, personal and households goods</t>
  </si>
  <si>
    <t>Production and distribution of electricity, gas and water</t>
  </si>
  <si>
    <t>Mining</t>
  </si>
  <si>
    <t>Fishing, fish-breeding</t>
  </si>
  <si>
    <t>Agriculture, hunting, forestry</t>
  </si>
  <si>
    <t>Agriculture, hunting, forestry, fish-breeding</t>
  </si>
  <si>
    <t>NACE</t>
  </si>
  <si>
    <t>Gross value added</t>
  </si>
  <si>
    <t xml:space="preserve">NACE </t>
  </si>
  <si>
    <t xml:space="preserve">                                                                               mln. tenge</t>
  </si>
  <si>
    <t xml:space="preserve">Transport </t>
  </si>
  <si>
    <t>Connection</t>
  </si>
  <si>
    <t>Trade and sphere of circulation</t>
  </si>
  <si>
    <t>Information and computing services</t>
  </si>
  <si>
    <t>Geology and exploration of mineral resources, geodetic and hydrometeorological services</t>
  </si>
  <si>
    <t>Housing</t>
  </si>
  <si>
    <t>Public utilities</t>
  </si>
  <si>
    <t>Non-productive types of consumer services</t>
  </si>
  <si>
    <t>Health care, physical education, social security</t>
  </si>
  <si>
    <t>Culture and art</t>
  </si>
  <si>
    <t>Science and scienctific service</t>
  </si>
  <si>
    <t>Finance, credit, insurance</t>
  </si>
  <si>
    <t>Public administration</t>
  </si>
  <si>
    <t>Public association</t>
  </si>
  <si>
    <t>Others</t>
  </si>
  <si>
    <t>Inderectly-measurable financial intermediation services (IMFIS)</t>
  </si>
  <si>
    <t xml:space="preserve">    mln. tenge</t>
  </si>
  <si>
    <t xml:space="preserve">    mln. rubles</t>
  </si>
  <si>
    <t>AUCBNE</t>
  </si>
  <si>
    <t>Agriculture, hunting, forestry, fishing, fish farming</t>
  </si>
  <si>
    <t>Fishing and fish farming</t>
  </si>
  <si>
    <t>Mining  industry</t>
  </si>
  <si>
    <t>Manufacturing  industry</t>
  </si>
  <si>
    <t>Trade , repair of cars and household products</t>
  </si>
  <si>
    <t>Transport</t>
  </si>
  <si>
    <t>Real estate transactions, rentals and consumer services</t>
  </si>
  <si>
    <t>Health and social services</t>
  </si>
  <si>
    <t>Other communal, social and personal services</t>
  </si>
  <si>
    <t>Housekeeping services</t>
  </si>
  <si>
    <t xml:space="preserve">  mln. tenge</t>
  </si>
  <si>
    <t>Code of the Statistical Indicator</t>
  </si>
  <si>
    <t>Name of the Statistical Indicator</t>
  </si>
  <si>
    <t>Gross domestic product by method of production</t>
  </si>
  <si>
    <t>Unit of Measurement</t>
  </si>
  <si>
    <t>mln.tenge</t>
  </si>
  <si>
    <t>GDP by method of production</t>
  </si>
  <si>
    <t>History of the Indicator</t>
  </si>
  <si>
    <t>Definition of the Indicator</t>
  </si>
  <si>
    <t>Data Processing Method</t>
  </si>
  <si>
    <t>Calculation</t>
  </si>
  <si>
    <t>Methodology for Calculation</t>
  </si>
  <si>
    <t>GDP by production method is the sum of added values (gross output minus intermediate consumption) produced in all sectors of the economy, taking into account net taxes on products</t>
  </si>
  <si>
    <t>Source of the Indicator</t>
  </si>
  <si>
    <t>Statistical data of BNS and administrative data of Government agencies</t>
  </si>
  <si>
    <t>Classifications</t>
  </si>
  <si>
    <t xml:space="preserve">https://stat.gov.kz/en/classifiers/statistical/25797/ </t>
  </si>
  <si>
    <t>Methodological Explanations:</t>
  </si>
  <si>
    <t>Related Publications:</t>
  </si>
  <si>
    <t>Useful Links:</t>
  </si>
  <si>
    <t>https://taldau.stat.gov.kz/en/NewIndex/GetIndex/2709379?keyword=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</si>
  <si>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</si>
  <si>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</si>
  <si>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</si>
  <si>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</si>
  <si>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</si>
  <si>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</si>
  <si>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</si>
  <si>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</si>
  <si>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</si>
  <si>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</si>
  <si>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</si>
  <si>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</si>
  <si>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</si>
  <si>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</si>
  <si>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-</t>
  </si>
  <si>
    <t xml:space="preserve"> - </t>
  </si>
  <si>
    <t xml:space="preserve">Methodology for calculating the gross domestic product by the production method at current and constant prices </t>
  </si>
  <si>
    <t xml:space="preserve">One of the most important indicators of the system of national accounts, characterizing the final result of the country's economic activity
</t>
  </si>
  <si>
    <r>
      <t>Abbreviated Title of the Statistical Indicator</t>
    </r>
    <r>
      <rPr>
        <sz val="10"/>
        <color indexed="8"/>
        <rFont val="Roboto"/>
        <charset val="204"/>
      </rPr>
      <t xml:space="preserve"> </t>
    </r>
  </si>
  <si>
    <r>
      <t>Notes</t>
    </r>
    <r>
      <rPr>
        <sz val="10"/>
        <color indexed="8"/>
        <rFont val="Roboto"/>
        <charset val="204"/>
      </rPr>
      <t xml:space="preserve"> </t>
    </r>
  </si>
  <si>
    <t xml:space="preserve">1 quarter 
2010 </t>
  </si>
  <si>
    <t>January-June  2010</t>
  </si>
  <si>
    <t xml:space="preserve">9 months 
2010 </t>
  </si>
  <si>
    <t xml:space="preserve">1 quarter 
2011 </t>
  </si>
  <si>
    <t>January-June  2011</t>
  </si>
  <si>
    <t xml:space="preserve">9 months 
2011 </t>
  </si>
  <si>
    <t xml:space="preserve">1990-1992 - million rubles, since 1993 - million tenge;
1990–1997 – according to the "All-Union Classifier "Branches of the National Economy"  approved by the USSR State Statistics Committee; 
1998–2009 – according to the General Classifier of Types of Economic Activity (NACE of the Republic of Kazakhstan 03–2003), which is comparable with NACE Rev.1.1;
2010–2023 – according to the General Classifier of Types of Economic Activity (NACE of the Republic of Kazakhstan 03–2007), which is comparable with NACE Rev.2;
from 2024 onward – according to the General Classifier of Types of Economic Activity (NACE of the Republic of Kazakhstan 03–2019), which is comparable with NACE Rev.2.
</t>
  </si>
  <si>
    <t xml:space="preserve">1 quarter 
2012 </t>
  </si>
  <si>
    <t>January-June  2012</t>
  </si>
  <si>
    <t xml:space="preserve">9 months 
2012 </t>
  </si>
  <si>
    <t xml:space="preserve">1 quarter 
2013 </t>
  </si>
  <si>
    <t>January-June  2013</t>
  </si>
  <si>
    <t xml:space="preserve">9 months 
2013 </t>
  </si>
  <si>
    <t xml:space="preserve">1 quarter 
2014 </t>
  </si>
  <si>
    <t>January-June  2014</t>
  </si>
  <si>
    <t xml:space="preserve">9 months 
2014 </t>
  </si>
  <si>
    <t xml:space="preserve">1 quarter 
2015 </t>
  </si>
  <si>
    <t>January-June  2015</t>
  </si>
  <si>
    <t xml:space="preserve">9 months 
2015 </t>
  </si>
  <si>
    <t xml:space="preserve">1 quarter 
2016 </t>
  </si>
  <si>
    <t>January-June  2016</t>
  </si>
  <si>
    <t xml:space="preserve">9 months 
2016 </t>
  </si>
  <si>
    <t xml:space="preserve">1 quarter 
2017 </t>
  </si>
  <si>
    <t>January-June  2017</t>
  </si>
  <si>
    <t xml:space="preserve">9 months 
2017 </t>
  </si>
  <si>
    <t xml:space="preserve">1 quarter 
2018 </t>
  </si>
  <si>
    <t>January-June  2018</t>
  </si>
  <si>
    <t xml:space="preserve">9 months 
2018 </t>
  </si>
  <si>
    <t xml:space="preserve">1 quarter 
2019 </t>
  </si>
  <si>
    <t>January-June  2019</t>
  </si>
  <si>
    <t xml:space="preserve">9 months 
2019 </t>
  </si>
  <si>
    <t xml:space="preserve">1 quarter 
2020 </t>
  </si>
  <si>
    <t>January-June  2020</t>
  </si>
  <si>
    <t xml:space="preserve">9 months 
2020 </t>
  </si>
  <si>
    <t xml:space="preserve">1 quarter 
2021 </t>
  </si>
  <si>
    <t>January-June  2021</t>
  </si>
  <si>
    <t xml:space="preserve">9 months 
2021 </t>
  </si>
  <si>
    <t xml:space="preserve">1 quarter 
2022 </t>
  </si>
  <si>
    <t>January-June  2022</t>
  </si>
  <si>
    <t xml:space="preserve">9 months 
2022 </t>
  </si>
  <si>
    <t xml:space="preserve">1 quarter 
2023 </t>
  </si>
  <si>
    <t>January-June  2023</t>
  </si>
  <si>
    <t xml:space="preserve">9 months 
2023 </t>
  </si>
  <si>
    <t xml:space="preserve">1 quarter 
2024 </t>
  </si>
  <si>
    <t>January-June  2024</t>
  </si>
  <si>
    <t xml:space="preserve">9 months 
2024 </t>
  </si>
  <si>
    <t xml:space="preserve">1 quarter 2025 </t>
  </si>
  <si>
    <t xml:space="preserve">January-June 2025 </t>
  </si>
  <si>
    <t>Activities of households as employers; undifferentiated goods and services-producing activities of households for own use</t>
  </si>
  <si>
    <t>9 months 2025</t>
  </si>
  <si>
    <t>GDP by production method</t>
  </si>
  <si>
    <t xml:space="preserve">GDP by income method          </t>
  </si>
  <si>
    <t>GDP by final expenditure method</t>
  </si>
  <si>
    <t>Short term economic indicator</t>
  </si>
  <si>
    <t>Net taxes on products</t>
  </si>
  <si>
    <t>+7 7172749302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</si>
  <si>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To preliminary data, taking into account the revised Methodology for estimating the Non-observed Economy dated August 21, 2025.</t>
    </r>
  </si>
  <si>
    <r>
      <rPr>
        <i/>
        <vertAlign val="superscript"/>
        <sz val="8"/>
        <rFont val="Roboto"/>
        <charset val="204"/>
      </rPr>
      <t xml:space="preserve">2)  </t>
    </r>
    <r>
      <rPr>
        <i/>
        <sz val="8"/>
        <rFont val="Roboto"/>
        <charset val="204"/>
      </rPr>
      <t>reported data</t>
    </r>
  </si>
  <si>
    <r>
      <t xml:space="preserve">2025 </t>
    </r>
    <r>
      <rPr>
        <b/>
        <vertAlign val="superscript"/>
        <sz val="8"/>
        <rFont val="Roboto"/>
        <charset val="204"/>
      </rPr>
      <t>1)</t>
    </r>
  </si>
  <si>
    <r>
      <t xml:space="preserve">1 quarter 2026 </t>
    </r>
    <r>
      <rPr>
        <b/>
        <vertAlign val="superscript"/>
        <sz val="8"/>
        <rFont val="Roboto"/>
        <charset val="204"/>
      </rPr>
      <t xml:space="preserve">2) </t>
    </r>
  </si>
  <si>
    <t xml:space="preserve">d.ibraeva@aspire.gov.kz 
</t>
  </si>
  <si>
    <t xml:space="preserve">Ibrayeva D.K.,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</si>
</sst>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(* #,##0.00_);_(* \(#,##0.00\);_(* &quot;-&quot;??_);_(@_)"/>
    <numFmt numFmtId="171" formatCode="#,##0.0"/>
    <numFmt numFmtId="172" formatCode="0.0"/>
    <numFmt numFmtId="173" formatCode="mmmm\ d\,\ yyyy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</numFmts>
  <fonts count="35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9"/>
      <color theme="10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indexed="8"/>
      <name val="Roboto"/>
      <charset val="204"/>
    </font>
    <font>
      <u/>
      <sz val="10"/>
      <color theme="10"/>
      <name val="Roboto"/>
      <charset val="204"/>
    </font>
    <font>
      <u/>
      <sz val="9"/>
      <color theme="10"/>
      <name val="Roboto"/>
      <charset val="204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9">
    <xf numFmtId="0" fontId="0" fillId="0" borderId="0"/>
    <xf numFmtId="171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wrapText="1"/>
    </xf>
    <xf numFmtId="0" fontId="6" fillId="0" borderId="0"/>
    <xf numFmtId="0" fontId="2" fillId="0" borderId="0" applyNumberFormat="0" applyFill="0" applyBorder="0" applyAlignment="0" applyProtection="0"/>
    <xf numFmtId="0" fontId="7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0" fontId="2" fillId="0" borderId="0" applyFill="0" applyBorder="0" applyAlignment="0" applyProtection="0"/>
    <xf numFmtId="0" fontId="9" fillId="0" borderId="0">
      <alignment horizontal="center" vertical="center"/>
    </xf>
    <xf numFmtId="0" fontId="9" fillId="0" borderId="0">
      <alignment horizontal="right"/>
    </xf>
    <xf numFmtId="0" fontId="9" fillId="0" borderId="0">
      <alignment horizontal="right"/>
    </xf>
    <xf numFmtId="0" fontId="9" fillId="0" borderId="0">
      <alignment horizontal="right"/>
    </xf>
    <xf numFmtId="0" fontId="9" fillId="0" borderId="0">
      <alignment horizontal="right"/>
    </xf>
    <xf numFmtId="0" fontId="9" fillId="0" borderId="0">
      <alignment horizontal="right"/>
    </xf>
    <xf numFmtId="0" fontId="9" fillId="0" borderId="0">
      <alignment horizontal="center" vertical="center"/>
    </xf>
    <xf numFmtId="0" fontId="10" fillId="0" borderId="0">
      <alignment horizontal="center" vertical="center"/>
    </xf>
    <xf numFmtId="0" fontId="22" fillId="0" borderId="0">
      <alignment horizontal="right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2" fillId="0" borderId="1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8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1" fillId="0" borderId="0"/>
    <xf numFmtId="0" fontId="12" fillId="0" borderId="0"/>
    <xf numFmtId="0" fontId="25" fillId="0" borderId="0"/>
    <xf numFmtId="0" fontId="26" fillId="0" borderId="0"/>
    <xf numFmtId="9" fontId="11" fillId="0" borderId="0" applyFont="0" applyFill="0" applyBorder="0" applyAlignment="0" applyProtection="0"/>
    <xf numFmtId="170" fontId="2" fillId="0" borderId="0" applyFont="0" applyFill="0" applyBorder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13" fillId="0" borderId="0" xfId="0" applyFont="1" applyFill="1" applyAlignment="1">
      <alignment vertical="center"/>
    </xf>
    <xf numFmtId="0" fontId="14" fillId="0" borderId="0" xfId="0" applyFont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171" fontId="13" fillId="0" borderId="2" xfId="0" applyNumberFormat="1" applyFont="1" applyFill="1" applyBorder="1" applyAlignment="1">
      <alignment horizontal="right" wrapText="1"/>
    </xf>
    <xf numFmtId="171" fontId="13" fillId="0" borderId="2" xfId="0" applyNumberFormat="1" applyFont="1" applyBorder="1" applyAlignment="1">
      <alignment horizontal="right" wrapText="1"/>
    </xf>
    <xf numFmtId="171" fontId="13" fillId="0" borderId="3" xfId="0" applyNumberFormat="1" applyFont="1" applyBorder="1" applyAlignment="1">
      <alignment horizontal="right" wrapText="1"/>
    </xf>
    <xf numFmtId="0" fontId="13" fillId="0" borderId="0" xfId="0" applyFont="1"/>
    <xf numFmtId="0" fontId="14" fillId="0" borderId="2" xfId="0" applyFont="1" applyBorder="1" applyAlignment="1">
      <alignment horizontal="left" wrapText="1" indent="2"/>
    </xf>
    <xf numFmtId="171" fontId="14" fillId="0" borderId="2" xfId="0" applyNumberFormat="1" applyFont="1" applyFill="1" applyBorder="1" applyAlignment="1">
      <alignment horizontal="right" wrapText="1"/>
    </xf>
    <xf numFmtId="171" fontId="14" fillId="0" borderId="2" xfId="0" applyNumberFormat="1" applyFont="1" applyBorder="1" applyAlignment="1">
      <alignment horizontal="right" wrapText="1"/>
    </xf>
    <xf numFmtId="171" fontId="14" fillId="0" borderId="2" xfId="0" applyNumberFormat="1" applyFont="1" applyFill="1" applyBorder="1"/>
    <xf numFmtId="171" fontId="14" fillId="0" borderId="2" xfId="0" applyNumberFormat="1" applyFont="1" applyBorder="1"/>
    <xf numFmtId="171" fontId="14" fillId="2" borderId="2" xfId="0" applyNumberFormat="1" applyFont="1" applyFill="1" applyBorder="1"/>
    <xf numFmtId="0" fontId="14" fillId="0" borderId="2" xfId="0" applyFont="1" applyBorder="1" applyAlignment="1">
      <alignment horizontal="left" wrapText="1" indent="3"/>
    </xf>
    <xf numFmtId="0" fontId="14" fillId="0" borderId="2" xfId="0" applyFont="1" applyFill="1" applyBorder="1"/>
    <xf numFmtId="0" fontId="13" fillId="0" borderId="2" xfId="0" applyFont="1" applyFill="1" applyBorder="1" applyAlignment="1">
      <alignment horizontal="justify" vertical="center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172" fontId="14" fillId="0" borderId="0" xfId="0" applyNumberFormat="1" applyFont="1"/>
    <xf numFmtId="0" fontId="14" fillId="0" borderId="0" xfId="0" applyFont="1" applyFill="1"/>
    <xf numFmtId="0" fontId="13" fillId="0" borderId="0" xfId="0" applyFont="1" applyFill="1"/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wrapText="1" indent="2"/>
    </xf>
    <xf numFmtId="0" fontId="14" fillId="0" borderId="2" xfId="0" applyFont="1" applyFill="1" applyBorder="1" applyAlignment="1">
      <alignment horizontal="left" wrapText="1" indent="3"/>
    </xf>
    <xf numFmtId="0" fontId="13" fillId="0" borderId="2" xfId="0" applyFont="1" applyFill="1" applyBorder="1" applyAlignment="1">
      <alignment horizontal="left" wrapText="1" indent="1"/>
    </xf>
    <xf numFmtId="171" fontId="13" fillId="0" borderId="2" xfId="0" applyNumberFormat="1" applyFont="1" applyFill="1" applyBorder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right"/>
    </xf>
    <xf numFmtId="0" fontId="13" fillId="0" borderId="3" xfId="0" applyFont="1" applyFill="1" applyBorder="1" applyAlignment="1">
      <alignment horizontal="left" wrapText="1" indent="1"/>
    </xf>
    <xf numFmtId="171" fontId="13" fillId="0" borderId="3" xfId="0" applyNumberFormat="1" applyFont="1" applyFill="1" applyBorder="1" applyAlignment="1"/>
    <xf numFmtId="1" fontId="14" fillId="0" borderId="2" xfId="0" applyNumberFormat="1" applyFont="1" applyFill="1" applyBorder="1" applyAlignment="1">
      <alignment horizontal="left" wrapText="1" indent="2"/>
    </xf>
    <xf numFmtId="171" fontId="14" fillId="0" borderId="2" xfId="0" applyNumberFormat="1" applyFont="1" applyFill="1" applyBorder="1" applyAlignment="1"/>
    <xf numFmtId="1" fontId="14" fillId="0" borderId="2" xfId="0" applyNumberFormat="1" applyFont="1" applyFill="1" applyBorder="1" applyAlignment="1">
      <alignment horizontal="left" wrapText="1" indent="3"/>
    </xf>
    <xf numFmtId="171" fontId="14" fillId="0" borderId="2" xfId="0" applyNumberFormat="1" applyFont="1" applyFill="1" applyBorder="1" applyAlignment="1">
      <alignment wrapText="1"/>
    </xf>
    <xf numFmtId="171" fontId="13" fillId="0" borderId="2" xfId="0" applyNumberFormat="1" applyFont="1" applyFill="1" applyBorder="1" applyAlignment="1"/>
    <xf numFmtId="171" fontId="14" fillId="0" borderId="4" xfId="0" applyNumberFormat="1" applyFont="1" applyFill="1" applyBorder="1" applyAlignment="1">
      <alignment horizontal="right" wrapText="1"/>
    </xf>
    <xf numFmtId="2" fontId="13" fillId="0" borderId="2" xfId="0" applyNumberFormat="1" applyFont="1" applyFill="1" applyBorder="1" applyAlignment="1">
      <alignment wrapText="1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left" vertical="center" wrapText="1" indent="2"/>
    </xf>
    <xf numFmtId="0" fontId="14" fillId="0" borderId="0" xfId="0" applyFont="1" applyFill="1" applyBorder="1"/>
    <xf numFmtId="0" fontId="18" fillId="0" borderId="0" xfId="0" applyFont="1" applyFill="1" applyBorder="1"/>
    <xf numFmtId="171" fontId="14" fillId="0" borderId="3" xfId="0" applyNumberFormat="1" applyFont="1" applyBorder="1" applyAlignment="1">
      <alignment horizontal="right" wrapText="1"/>
    </xf>
    <xf numFmtId="0" fontId="27" fillId="0" borderId="2" xfId="40" applyFont="1" applyFill="1" applyBorder="1" applyAlignment="1">
      <alignment horizontal="left" vertical="top"/>
    </xf>
    <xf numFmtId="0" fontId="27" fillId="0" borderId="2" xfId="40" applyFont="1" applyFill="1" applyBorder="1" applyAlignment="1">
      <alignment vertical="top" wrapText="1"/>
    </xf>
    <xf numFmtId="0" fontId="27" fillId="0" borderId="2" xfId="40" applyFont="1" applyFill="1" applyBorder="1" applyAlignment="1">
      <alignment vertical="top"/>
    </xf>
    <xf numFmtId="0" fontId="28" fillId="0" borderId="0" xfId="40" applyFont="1"/>
    <xf numFmtId="0" fontId="19" fillId="0" borderId="0" xfId="40" applyFont="1" applyAlignment="1">
      <alignment vertical="top" wrapText="1"/>
    </xf>
    <xf numFmtId="0" fontId="29" fillId="0" borderId="0" xfId="40" applyFont="1" applyAlignment="1"/>
    <xf numFmtId="0" fontId="20" fillId="0" borderId="0" xfId="40" applyFont="1"/>
    <xf numFmtId="0" fontId="15" fillId="0" borderId="0" xfId="40" applyFont="1" applyFill="1" applyAlignment="1">
      <alignment horizontal="right"/>
    </xf>
    <xf numFmtId="171" fontId="14" fillId="0" borderId="2" xfId="0" applyNumberFormat="1" applyFont="1" applyFill="1" applyBorder="1" applyAlignment="1">
      <alignment horizontal="right"/>
    </xf>
    <xf numFmtId="0" fontId="14" fillId="0" borderId="2" xfId="0" applyFont="1" applyFill="1" applyBorder="1" applyAlignment="1">
      <alignment horizontal="right"/>
    </xf>
    <xf numFmtId="171" fontId="14" fillId="0" borderId="2" xfId="0" applyNumberFormat="1" applyFont="1" applyBorder="1" applyAlignment="1">
      <alignment horizontal="right"/>
    </xf>
    <xf numFmtId="171" fontId="14" fillId="2" borderId="2" xfId="0" applyNumberFormat="1" applyFont="1" applyFill="1" applyBorder="1" applyAlignment="1">
      <alignment horizontal="right"/>
    </xf>
    <xf numFmtId="0" fontId="27" fillId="0" borderId="2" xfId="40" applyFont="1" applyFill="1" applyBorder="1" applyAlignment="1">
      <alignment horizontal="left" vertical="top" wrapText="1"/>
    </xf>
    <xf numFmtId="14" fontId="27" fillId="0" borderId="2" xfId="0" applyNumberFormat="1" applyFont="1" applyBorder="1" applyAlignment="1">
      <alignment horizontal="left" vertical="top"/>
    </xf>
    <xf numFmtId="0" fontId="17" fillId="0" borderId="0" xfId="0" applyFont="1" applyFill="1" applyAlignment="1">
      <alignment vertical="top"/>
    </xf>
    <xf numFmtId="0" fontId="30" fillId="0" borderId="2" xfId="40" applyFont="1" applyBorder="1"/>
    <xf numFmtId="0" fontId="20" fillId="0" borderId="0" xfId="0" applyFont="1"/>
    <xf numFmtId="0" fontId="30" fillId="0" borderId="2" xfId="40" applyFont="1" applyBorder="1" applyAlignment="1">
      <alignment vertical="top"/>
    </xf>
    <xf numFmtId="0" fontId="32" fillId="0" borderId="2" xfId="38" applyFont="1" applyFill="1" applyBorder="1" applyAlignment="1" applyProtection="1">
      <alignment vertical="top" wrapText="1"/>
    </xf>
    <xf numFmtId="0" fontId="33" fillId="0" borderId="2" xfId="38" applyFont="1" applyBorder="1" applyAlignment="1" applyProtection="1">
      <alignment vertical="center" wrapText="1"/>
    </xf>
    <xf numFmtId="0" fontId="32" fillId="0" borderId="2" xfId="38" applyFont="1" applyFill="1" applyBorder="1" applyAlignment="1" applyProtection="1">
      <alignment horizontal="left" vertical="top"/>
    </xf>
    <xf numFmtId="0" fontId="20" fillId="0" borderId="0" xfId="0" applyFont="1" applyAlignment="1">
      <alignment wrapText="1"/>
    </xf>
    <xf numFmtId="0" fontId="13" fillId="0" borderId="2" xfId="0" applyFont="1" applyFill="1" applyBorder="1" applyAlignment="1">
      <alignment horizontal="center" vertical="center"/>
    </xf>
    <xf numFmtId="0" fontId="23" fillId="0" borderId="2" xfId="38" applyBorder="1" applyAlignment="1" applyProtection="1">
      <alignment vertical="center"/>
    </xf>
    <xf numFmtId="0" fontId="23" fillId="0" borderId="2" xfId="38" applyBorder="1" applyAlignment="1" applyProtection="1"/>
    <xf numFmtId="0" fontId="15" fillId="0" borderId="0" xfId="0" applyFont="1" applyAlignment="1">
      <alignment horizontal="left" vertical="top"/>
    </xf>
    <xf numFmtId="49" fontId="27" fillId="0" borderId="2" xfId="40" applyNumberFormat="1" applyFont="1" applyFill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23" fillId="0" borderId="2" xfId="38" applyFill="1" applyBorder="1" applyAlignment="1" applyProtection="1">
      <alignment vertical="top" wrapText="1"/>
    </xf>
    <xf numFmtId="0" fontId="30" fillId="0" borderId="5" xfId="40" applyFont="1" applyBorder="1" applyAlignment="1">
      <alignment horizontal="left" vertical="center"/>
    </xf>
    <xf numFmtId="0" fontId="30" fillId="0" borderId="4" xfId="40" applyFont="1" applyBorder="1" applyAlignment="1">
      <alignment horizontal="left" vertical="center"/>
    </xf>
    <xf numFmtId="0" fontId="30" fillId="0" borderId="3" xfId="40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top"/>
    </xf>
  </cellXfs>
  <cellStyles count="59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38" builtinId="8"/>
    <cellStyle name="Денежный 2" xfId="39"/>
    <cellStyle name="Обычный" xfId="0" builtinId="0"/>
    <cellStyle name="Обычный 2 2" xfId="40"/>
    <cellStyle name="Обычный 3" xfId="41"/>
    <cellStyle name="Обычный 3 2" xfId="42"/>
    <cellStyle name="Обычный 3 3" xfId="43"/>
    <cellStyle name="Обычный 4" xfId="44"/>
    <cellStyle name="Обычный 4 2" xfId="56"/>
    <cellStyle name="Обычный 5" xfId="45"/>
    <cellStyle name="Обычный 6" xfId="46"/>
    <cellStyle name="Обычный 6 2" xfId="47"/>
    <cellStyle name="Обычный 6 2 2" xfId="58"/>
    <cellStyle name="Обычный 6 3" xfId="57"/>
    <cellStyle name="Обычный 7" xfId="48"/>
    <cellStyle name="Обычный 7 2" xfId="49"/>
    <cellStyle name="Обычный 8" xfId="50"/>
    <cellStyle name="Обычный 9" xfId="51"/>
    <cellStyle name="Процентный 2" xfId="52"/>
    <cellStyle name="Тысячи_Sheet1" xfId="53"/>
    <cellStyle name="Финансовый 2 2" xfId="54"/>
    <cellStyle name="Финансовый 2 3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.ibraeva@aspire.gov.kz" TargetMode="External"/><Relationship Id="rId3" Type="http://schemas.openxmlformats.org/officeDocument/2006/relationships/hyperlink" Target="https://stat.gov.kz/upload/iblock/ecb/3agav49h77zrxrlzed8894rl4aik89ta/28.Methodology%20for%20calculating%20the%20gross%20domestic%20product%20by%20the%20production%20method%20at%20current%20and%20constant%20prices.rar" TargetMode="External"/><Relationship Id="rId7" Type="http://schemas.openxmlformats.org/officeDocument/2006/relationships/hyperlink" Target="https://stat.gov.kz/en/industries/economy/national-accounts/publications/472892/" TargetMode="External"/><Relationship Id="rId2" Type="http://schemas.openxmlformats.org/officeDocument/2006/relationships/hyperlink" Target="https://taldau.stat.gov.kz/en/NewIndex/GetIndex/2709379?keyword=" TargetMode="External"/><Relationship Id="rId1" Type="http://schemas.openxmlformats.org/officeDocument/2006/relationships/hyperlink" Target="https://stat.gov.kz/en/classifiers/statistical/25797/" TargetMode="External"/><Relationship Id="rId6" Type="http://schemas.openxmlformats.org/officeDocument/2006/relationships/hyperlink" Target="https://stat.gov.kz/en/industries/economy/national-accounts/publications/474209/" TargetMode="External"/><Relationship Id="rId5" Type="http://schemas.openxmlformats.org/officeDocument/2006/relationships/hyperlink" Target="https://stat.gov.kz/en/industries/economy/national-accounts/publications/473602/" TargetMode="External"/><Relationship Id="rId4" Type="http://schemas.openxmlformats.org/officeDocument/2006/relationships/hyperlink" Target="https://stat.gov.kz/en/industries/economy/national-accounts/publications/473524/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G9" sqref="G9"/>
    </sheetView>
  </sheetViews>
  <sheetFormatPr defaultRowHeight="12.75"/>
  <cols>
    <col min="1" max="1" width="47.42578125" style="66" customWidth="1"/>
    <col min="2" max="2" width="86.42578125" style="66" customWidth="1"/>
    <col min="3" max="16384" width="9.140625" style="66"/>
  </cols>
  <sheetData>
    <row r="2" spans="1:2">
      <c r="A2" s="65" t="s">
        <v>80</v>
      </c>
      <c r="B2" s="50">
        <v>111208</v>
      </c>
    </row>
    <row r="3" spans="1:2">
      <c r="A3" s="65" t="s">
        <v>81</v>
      </c>
      <c r="B3" s="50" t="s">
        <v>82</v>
      </c>
    </row>
    <row r="4" spans="1:2">
      <c r="A4" s="65" t="s">
        <v>83</v>
      </c>
      <c r="B4" s="50" t="s">
        <v>84</v>
      </c>
    </row>
    <row r="5" spans="1:2">
      <c r="A5" s="65" t="s">
        <v>118</v>
      </c>
      <c r="B5" s="50" t="s">
        <v>85</v>
      </c>
    </row>
    <row r="6" spans="1:2" ht="116.25" customHeight="1">
      <c r="A6" s="67" t="s">
        <v>86</v>
      </c>
      <c r="B6" s="62" t="s">
        <v>126</v>
      </c>
    </row>
    <row r="7" spans="1:2" ht="27.75" customHeight="1">
      <c r="A7" s="67" t="s">
        <v>87</v>
      </c>
      <c r="B7" s="51" t="s">
        <v>117</v>
      </c>
    </row>
    <row r="8" spans="1:2">
      <c r="A8" s="65" t="s">
        <v>88</v>
      </c>
      <c r="B8" s="52" t="s">
        <v>89</v>
      </c>
    </row>
    <row r="9" spans="1:2" ht="25.5">
      <c r="A9" s="67" t="s">
        <v>90</v>
      </c>
      <c r="B9" s="51" t="s">
        <v>91</v>
      </c>
    </row>
    <row r="10" spans="1:2">
      <c r="A10" s="65" t="s">
        <v>92</v>
      </c>
      <c r="B10" s="51" t="s">
        <v>93</v>
      </c>
    </row>
    <row r="11" spans="1:2">
      <c r="A11" s="67" t="s">
        <v>119</v>
      </c>
      <c r="B11" s="51"/>
    </row>
    <row r="12" spans="1:2">
      <c r="A12" s="65" t="s">
        <v>94</v>
      </c>
      <c r="B12" s="68" t="s">
        <v>95</v>
      </c>
    </row>
    <row r="13" spans="1:2" ht="24.75" customHeight="1">
      <c r="A13" s="65" t="s">
        <v>96</v>
      </c>
      <c r="B13" s="69" t="s">
        <v>116</v>
      </c>
    </row>
    <row r="14" spans="1:2">
      <c r="A14" s="79" t="s">
        <v>97</v>
      </c>
      <c r="B14" s="73" t="s">
        <v>170</v>
      </c>
    </row>
    <row r="15" spans="1:2">
      <c r="A15" s="80"/>
      <c r="B15" s="73" t="s">
        <v>171</v>
      </c>
    </row>
    <row r="16" spans="1:2">
      <c r="A16" s="80"/>
      <c r="B16" s="73" t="s">
        <v>172</v>
      </c>
    </row>
    <row r="17" spans="1:5">
      <c r="A17" s="81"/>
      <c r="B17" s="74" t="s">
        <v>173</v>
      </c>
    </row>
    <row r="18" spans="1:5">
      <c r="A18" s="65" t="s">
        <v>98</v>
      </c>
      <c r="B18" s="70" t="s">
        <v>99</v>
      </c>
    </row>
    <row r="19" spans="1:5">
      <c r="A19" s="65" t="s">
        <v>100</v>
      </c>
      <c r="B19" s="63">
        <v>46202</v>
      </c>
      <c r="E19" s="71"/>
    </row>
    <row r="20" spans="1:5">
      <c r="A20" s="65" t="s">
        <v>101</v>
      </c>
      <c r="B20" s="63">
        <v>46234</v>
      </c>
    </row>
    <row r="21" spans="1:5">
      <c r="A21" s="65" t="s">
        <v>102</v>
      </c>
      <c r="B21" s="51" t="s">
        <v>103</v>
      </c>
    </row>
    <row r="22" spans="1:5" ht="13.5" customHeight="1">
      <c r="A22" s="65" t="s">
        <v>104</v>
      </c>
      <c r="B22" s="51" t="s">
        <v>181</v>
      </c>
    </row>
    <row r="23" spans="1:5" ht="25.5" customHeight="1">
      <c r="A23" s="65" t="s">
        <v>105</v>
      </c>
      <c r="B23" s="76" t="s">
        <v>175</v>
      </c>
    </row>
    <row r="24" spans="1:5" ht="15" customHeight="1">
      <c r="A24" s="67" t="s">
        <v>106</v>
      </c>
      <c r="B24" s="78" t="s">
        <v>180</v>
      </c>
    </row>
  </sheetData>
  <mergeCells count="1">
    <mergeCell ref="A14:A17"/>
  </mergeCells>
  <hyperlinks>
    <hyperlink ref="B12" r:id="rId1"/>
    <hyperlink ref="B18" r:id="rId2"/>
    <hyperlink ref="B13" r:id="rId3" display="https://stat.gov.kz/upload/iblock/ecb/3agav49h77zrxrlzed8894rl4aik89ta/28.Methodology for calculating the gross domestic product by the production method at current and constant prices.rar"/>
    <hyperlink ref="B14" r:id="rId4" display="https://stat.gov.kz/en/industries/economy/national-accounts/publications/473524/"/>
    <hyperlink ref="B15" r:id="rId5" display="https://stat.gov.kz/en/industries/economy/national-accounts/publications/473602/"/>
    <hyperlink ref="B16" r:id="rId6" display="https://stat.gov.kz/en/industries/economy/national-accounts/publications/474209/"/>
    <hyperlink ref="B17" r:id="rId7" display="https://stat.gov.kz/en/industries/economy/national-accounts/publications/472892/"/>
    <hyperlink ref="B24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47" sqref="B47"/>
    </sheetView>
  </sheetViews>
  <sheetFormatPr defaultRowHeight="12.75"/>
  <cols>
    <col min="2" max="2" width="100.5703125" customWidth="1"/>
  </cols>
  <sheetData>
    <row r="5" spans="2:2">
      <c r="B5" s="53" t="s">
        <v>107</v>
      </c>
    </row>
    <row r="6" spans="2:2">
      <c r="B6" s="53" t="s">
        <v>108</v>
      </c>
    </row>
    <row r="7" spans="2:2">
      <c r="B7" s="53" t="s">
        <v>109</v>
      </c>
    </row>
    <row r="8" spans="2:2">
      <c r="B8" s="53" t="s">
        <v>110</v>
      </c>
    </row>
    <row r="9" spans="2:2">
      <c r="B9" s="53" t="s">
        <v>111</v>
      </c>
    </row>
    <row r="10" spans="2:2" ht="25.5">
      <c r="B10" s="54" t="s">
        <v>112</v>
      </c>
    </row>
    <row r="11" spans="2:2">
      <c r="B11" s="55"/>
    </row>
    <row r="12" spans="2:2">
      <c r="B12" s="55"/>
    </row>
    <row r="13" spans="2:2">
      <c r="B13" s="56"/>
    </row>
    <row r="14" spans="2:2">
      <c r="B14" s="56"/>
    </row>
    <row r="15" spans="2:2">
      <c r="B15" s="56"/>
    </row>
    <row r="16" spans="2:2">
      <c r="B16" s="56"/>
    </row>
    <row r="17" spans="2:2">
      <c r="B17" s="56"/>
    </row>
    <row r="18" spans="2:2">
      <c r="B18" s="56"/>
    </row>
    <row r="19" spans="2:2">
      <c r="B19" s="57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10" zoomScaleNormal="110" workbookViewId="0">
      <selection activeCell="A45" sqref="A45"/>
    </sheetView>
  </sheetViews>
  <sheetFormatPr defaultRowHeight="11.25"/>
  <cols>
    <col min="1" max="1" width="38.7109375" style="26" customWidth="1"/>
    <col min="2" max="9" width="12.7109375" style="26" customWidth="1"/>
    <col min="10" max="16384" width="9.140625" style="26"/>
  </cols>
  <sheetData>
    <row r="1" spans="1:9" ht="21.75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>
      <c r="A2" s="27"/>
    </row>
    <row r="3" spans="1:9" ht="15.75" customHeight="1">
      <c r="A3" s="82" t="s">
        <v>68</v>
      </c>
      <c r="B3" s="82" t="s">
        <v>67</v>
      </c>
      <c r="C3" s="82"/>
      <c r="D3" s="82"/>
      <c r="E3" s="82" t="s">
        <v>66</v>
      </c>
      <c r="F3" s="82"/>
      <c r="G3" s="82"/>
      <c r="H3" s="82"/>
      <c r="I3" s="82"/>
    </row>
    <row r="4" spans="1:9" ht="17.25" customHeight="1">
      <c r="A4" s="82"/>
      <c r="B4" s="28">
        <v>1990</v>
      </c>
      <c r="C4" s="28">
        <v>1991</v>
      </c>
      <c r="D4" s="28">
        <v>1992</v>
      </c>
      <c r="E4" s="28">
        <v>1993</v>
      </c>
      <c r="F4" s="28">
        <v>1994</v>
      </c>
      <c r="G4" s="28">
        <v>1995</v>
      </c>
      <c r="H4" s="28">
        <v>1996</v>
      </c>
      <c r="I4" s="28">
        <v>1997</v>
      </c>
    </row>
    <row r="5" spans="1:9">
      <c r="A5" s="14" t="s">
        <v>4</v>
      </c>
      <c r="B5" s="17">
        <v>9821.4</v>
      </c>
      <c r="C5" s="17">
        <v>23323.200000000001</v>
      </c>
      <c r="D5" s="17">
        <v>375704.4</v>
      </c>
      <c r="E5" s="17">
        <v>8443.5</v>
      </c>
      <c r="F5" s="17">
        <v>123277.5</v>
      </c>
      <c r="G5" s="17">
        <v>238732.7</v>
      </c>
      <c r="H5" s="17">
        <v>299957.8</v>
      </c>
      <c r="I5" s="17">
        <v>357452.4</v>
      </c>
    </row>
    <row r="6" spans="1:9">
      <c r="A6" s="14" t="s">
        <v>3</v>
      </c>
      <c r="B6" s="17">
        <v>16286.3</v>
      </c>
      <c r="C6" s="17">
        <v>25304</v>
      </c>
      <c r="D6" s="17">
        <v>281266.3</v>
      </c>
      <c r="E6" s="17">
        <v>4836.7</v>
      </c>
      <c r="F6" s="17">
        <v>63298.2</v>
      </c>
      <c r="G6" s="17">
        <v>125043.4</v>
      </c>
      <c r="H6" s="17">
        <v>172044.1</v>
      </c>
      <c r="I6" s="17">
        <v>190737.6</v>
      </c>
    </row>
    <row r="7" spans="1:9">
      <c r="A7" s="14" t="s">
        <v>9</v>
      </c>
      <c r="B7" s="17">
        <v>5762</v>
      </c>
      <c r="C7" s="17">
        <v>7922.6</v>
      </c>
      <c r="D7" s="17">
        <v>105848</v>
      </c>
      <c r="E7" s="17">
        <v>2440</v>
      </c>
      <c r="F7" s="17">
        <v>40599.5</v>
      </c>
      <c r="G7" s="17">
        <v>65500.9</v>
      </c>
      <c r="H7" s="17">
        <v>62300.9</v>
      </c>
      <c r="I7" s="17">
        <v>70722.8</v>
      </c>
    </row>
    <row r="8" spans="1:9">
      <c r="A8" s="29" t="s">
        <v>38</v>
      </c>
      <c r="B8" s="17">
        <f>B9+B10</f>
        <v>4490.3</v>
      </c>
      <c r="C8" s="17">
        <f t="shared" ref="C8:I8" si="0">C9+C10</f>
        <v>6418.7</v>
      </c>
      <c r="D8" s="17">
        <f t="shared" si="0"/>
        <v>90608.2</v>
      </c>
      <c r="E8" s="17">
        <f t="shared" si="0"/>
        <v>2936.8</v>
      </c>
      <c r="F8" s="17">
        <f t="shared" si="0"/>
        <v>47282.9</v>
      </c>
      <c r="G8" s="17">
        <f t="shared" si="0"/>
        <v>108203.3</v>
      </c>
      <c r="H8" s="17">
        <f t="shared" si="0"/>
        <v>159704.1</v>
      </c>
      <c r="I8" s="17">
        <f t="shared" si="0"/>
        <v>195624.8</v>
      </c>
    </row>
    <row r="9" spans="1:9">
      <c r="A9" s="30" t="s">
        <v>50</v>
      </c>
      <c r="B9" s="17">
        <v>4112.5</v>
      </c>
      <c r="C9" s="17">
        <v>5867.9</v>
      </c>
      <c r="D9" s="17">
        <v>85003.5</v>
      </c>
      <c r="E9" s="17">
        <v>2741</v>
      </c>
      <c r="F9" s="17">
        <v>43280.4</v>
      </c>
      <c r="G9" s="17">
        <v>94999.9</v>
      </c>
      <c r="H9" s="17">
        <v>136643.4</v>
      </c>
      <c r="I9" s="17">
        <v>172744.9</v>
      </c>
    </row>
    <row r="10" spans="1:9">
      <c r="A10" s="30" t="s">
        <v>51</v>
      </c>
      <c r="B10" s="17">
        <v>377.8</v>
      </c>
      <c r="C10" s="17">
        <v>550.79999999999995</v>
      </c>
      <c r="D10" s="17">
        <v>5604.7</v>
      </c>
      <c r="E10" s="17">
        <v>195.8</v>
      </c>
      <c r="F10" s="17">
        <v>4002.5</v>
      </c>
      <c r="G10" s="17">
        <v>13203.4</v>
      </c>
      <c r="H10" s="17">
        <v>23060.7</v>
      </c>
      <c r="I10" s="17">
        <v>22879.9</v>
      </c>
    </row>
    <row r="11" spans="1:9">
      <c r="A11" s="29" t="s">
        <v>52</v>
      </c>
      <c r="B11" s="17">
        <v>3911.3</v>
      </c>
      <c r="C11" s="17">
        <v>6970.2</v>
      </c>
      <c r="D11" s="17">
        <v>103165.1</v>
      </c>
      <c r="E11" s="17">
        <v>3051.1</v>
      </c>
      <c r="F11" s="17">
        <v>51396.1</v>
      </c>
      <c r="G11" s="17">
        <v>174642.1</v>
      </c>
      <c r="H11" s="17">
        <v>244416.5</v>
      </c>
      <c r="I11" s="17">
        <v>261643.4</v>
      </c>
    </row>
    <row r="12" spans="1:9">
      <c r="A12" s="29" t="s">
        <v>53</v>
      </c>
      <c r="B12" s="17">
        <v>99.2</v>
      </c>
      <c r="C12" s="17">
        <v>136.4</v>
      </c>
      <c r="D12" s="17">
        <v>783.9</v>
      </c>
      <c r="E12" s="17">
        <v>30.9</v>
      </c>
      <c r="F12" s="17">
        <v>272</v>
      </c>
      <c r="G12" s="17">
        <v>966.4</v>
      </c>
      <c r="H12" s="17">
        <v>867.7</v>
      </c>
      <c r="I12" s="17">
        <v>1237.8</v>
      </c>
    </row>
    <row r="13" spans="1:9" ht="22.5">
      <c r="A13" s="29" t="s">
        <v>54</v>
      </c>
      <c r="B13" s="17">
        <v>415.2</v>
      </c>
      <c r="C13" s="17">
        <v>629.6</v>
      </c>
      <c r="D13" s="17">
        <v>7264.7</v>
      </c>
      <c r="E13" s="17">
        <v>154.6</v>
      </c>
      <c r="F13" s="17">
        <v>4878.1000000000004</v>
      </c>
      <c r="G13" s="17">
        <v>6081.2</v>
      </c>
      <c r="H13" s="17">
        <v>6043.2</v>
      </c>
      <c r="I13" s="17">
        <v>7535.5</v>
      </c>
    </row>
    <row r="14" spans="1:9">
      <c r="A14" s="29" t="s">
        <v>55</v>
      </c>
      <c r="B14" s="17">
        <v>826.2</v>
      </c>
      <c r="C14" s="17">
        <v>1760.5</v>
      </c>
      <c r="D14" s="17">
        <v>25583.4</v>
      </c>
      <c r="E14" s="17">
        <v>781.8</v>
      </c>
      <c r="F14" s="17">
        <v>20262.599999999999</v>
      </c>
      <c r="G14" s="17">
        <v>35734.300000000003</v>
      </c>
      <c r="H14" s="17">
        <v>53869.4</v>
      </c>
      <c r="I14" s="17">
        <v>65313.5</v>
      </c>
    </row>
    <row r="15" spans="1:9">
      <c r="A15" s="29" t="s">
        <v>56</v>
      </c>
      <c r="B15" s="17">
        <v>768</v>
      </c>
      <c r="C15" s="17">
        <v>2635.7</v>
      </c>
      <c r="D15" s="17">
        <v>38185.4</v>
      </c>
      <c r="E15" s="17">
        <v>863.2</v>
      </c>
      <c r="F15" s="17">
        <v>17013.2</v>
      </c>
      <c r="G15" s="17">
        <v>28752.799999999999</v>
      </c>
      <c r="H15" s="17">
        <v>62347.6</v>
      </c>
      <c r="I15" s="17">
        <v>93294.2</v>
      </c>
    </row>
    <row r="16" spans="1:9">
      <c r="A16" s="29" t="s">
        <v>57</v>
      </c>
      <c r="B16" s="17">
        <v>359.8</v>
      </c>
      <c r="C16" s="17">
        <v>766</v>
      </c>
      <c r="D16" s="17">
        <v>10216.9</v>
      </c>
      <c r="E16" s="17">
        <v>206</v>
      </c>
      <c r="F16" s="17">
        <v>2587.1999999999998</v>
      </c>
      <c r="G16" s="17">
        <v>5465.7</v>
      </c>
      <c r="H16" s="17">
        <v>6521.9</v>
      </c>
      <c r="I16" s="17">
        <v>11004.9</v>
      </c>
    </row>
    <row r="17" spans="1:9">
      <c r="A17" s="29" t="s">
        <v>58</v>
      </c>
      <c r="B17" s="17">
        <v>1094.5999999999999</v>
      </c>
      <c r="C17" s="17">
        <v>2761.6</v>
      </c>
      <c r="D17" s="17">
        <v>18997.5</v>
      </c>
      <c r="E17" s="17">
        <v>891.8</v>
      </c>
      <c r="F17" s="17">
        <v>6684.9</v>
      </c>
      <c r="G17" s="17">
        <v>23576.6</v>
      </c>
      <c r="H17" s="17">
        <v>37498.800000000003</v>
      </c>
      <c r="I17" s="17">
        <v>43979.4</v>
      </c>
    </row>
    <row r="18" spans="1:9">
      <c r="A18" s="29" t="s">
        <v>20</v>
      </c>
      <c r="B18" s="17">
        <v>2033</v>
      </c>
      <c r="C18" s="17">
        <v>4241.3999999999996</v>
      </c>
      <c r="D18" s="17">
        <v>31381.9</v>
      </c>
      <c r="E18" s="17">
        <v>1272.5</v>
      </c>
      <c r="F18" s="17">
        <v>14061.6</v>
      </c>
      <c r="G18" s="17">
        <v>39456.6</v>
      </c>
      <c r="H18" s="17">
        <v>60384</v>
      </c>
      <c r="I18" s="17">
        <v>74296.600000000006</v>
      </c>
    </row>
    <row r="19" spans="1:9">
      <c r="A19" s="29" t="s">
        <v>59</v>
      </c>
      <c r="B19" s="17">
        <v>334.4</v>
      </c>
      <c r="C19" s="17">
        <v>597.70000000000005</v>
      </c>
      <c r="D19" s="17">
        <v>3600.3</v>
      </c>
      <c r="E19" s="17">
        <v>153</v>
      </c>
      <c r="F19" s="17">
        <v>2974.3</v>
      </c>
      <c r="G19" s="17">
        <v>5125.3</v>
      </c>
      <c r="H19" s="17">
        <v>6212.4</v>
      </c>
      <c r="I19" s="17">
        <v>8166.2</v>
      </c>
    </row>
    <row r="20" spans="1:9">
      <c r="A20" s="29" t="s">
        <v>60</v>
      </c>
      <c r="B20" s="17">
        <v>335.6</v>
      </c>
      <c r="C20" s="17">
        <v>340.8</v>
      </c>
      <c r="D20" s="17">
        <v>7677.3</v>
      </c>
      <c r="E20" s="17">
        <v>287.2</v>
      </c>
      <c r="F20" s="17">
        <v>1364</v>
      </c>
      <c r="G20" s="17">
        <v>2808.9</v>
      </c>
      <c r="H20" s="17">
        <v>4463.2</v>
      </c>
      <c r="I20" s="17">
        <v>5753.3</v>
      </c>
    </row>
    <row r="21" spans="1:9">
      <c r="A21" s="29" t="s">
        <v>61</v>
      </c>
      <c r="B21" s="17">
        <v>497</v>
      </c>
      <c r="C21" s="17">
        <v>2341.8000000000002</v>
      </c>
      <c r="D21" s="17">
        <v>66027.5</v>
      </c>
      <c r="E21" s="17">
        <v>1839.8</v>
      </c>
      <c r="F21" s="17">
        <v>3585.4</v>
      </c>
      <c r="G21" s="17">
        <v>12629</v>
      </c>
      <c r="H21" s="17">
        <v>15358</v>
      </c>
      <c r="I21" s="17">
        <v>18056.7</v>
      </c>
    </row>
    <row r="22" spans="1:9">
      <c r="A22" s="29" t="s">
        <v>62</v>
      </c>
      <c r="B22" s="17">
        <v>476</v>
      </c>
      <c r="C22" s="17">
        <v>1109</v>
      </c>
      <c r="D22" s="17">
        <v>12691.9</v>
      </c>
      <c r="E22" s="17">
        <v>580.6</v>
      </c>
      <c r="F22" s="17">
        <v>6531.4</v>
      </c>
      <c r="G22" s="17">
        <v>23794.1</v>
      </c>
      <c r="H22" s="17">
        <v>36264.300000000003</v>
      </c>
      <c r="I22" s="17">
        <v>46707.5</v>
      </c>
    </row>
    <row r="23" spans="1:9">
      <c r="A23" s="29" t="s">
        <v>63</v>
      </c>
      <c r="B23" s="17">
        <v>273.2</v>
      </c>
      <c r="C23" s="17">
        <v>577.4</v>
      </c>
      <c r="D23" s="17">
        <v>16741.400000000001</v>
      </c>
      <c r="E23" s="17">
        <v>123.6</v>
      </c>
      <c r="F23" s="17">
        <v>158.80000000000001</v>
      </c>
      <c r="G23" s="17">
        <v>998.7</v>
      </c>
      <c r="H23" s="17">
        <v>2306.1</v>
      </c>
      <c r="I23" s="17">
        <v>2445.1</v>
      </c>
    </row>
    <row r="24" spans="1:9">
      <c r="A24" s="29" t="s">
        <v>64</v>
      </c>
      <c r="B24" s="17">
        <v>645.1</v>
      </c>
      <c r="C24" s="17">
        <v>651.70000000000005</v>
      </c>
      <c r="D24" s="17">
        <v>30163.5</v>
      </c>
      <c r="E24" s="17">
        <v>666.4</v>
      </c>
      <c r="F24" s="17">
        <v>8858.1</v>
      </c>
      <c r="G24" s="17">
        <v>79040.5</v>
      </c>
      <c r="H24" s="17">
        <v>125477.2</v>
      </c>
      <c r="I24" s="17">
        <v>149327.1</v>
      </c>
    </row>
    <row r="25" spans="1:9">
      <c r="A25" s="31" t="s">
        <v>24</v>
      </c>
      <c r="B25" s="32">
        <f>B5+B6+B7+B8+B11+B12+B13+B14+B15+B16+B17+B18+B19+B20+B21+B22+B23+B24</f>
        <v>48428.6</v>
      </c>
      <c r="C25" s="32">
        <f t="shared" ref="C25:I25" si="1">C5+C6+C7+C8+C11+C12+C13+C14+C15+C16+C17+C18+C19+C20+C21+C22+C23+C24</f>
        <v>88488.3</v>
      </c>
      <c r="D25" s="32">
        <f t="shared" si="1"/>
        <v>1225907.6000000001</v>
      </c>
      <c r="E25" s="32">
        <f t="shared" si="1"/>
        <v>29559.5</v>
      </c>
      <c r="F25" s="32">
        <f t="shared" si="1"/>
        <v>415085.8</v>
      </c>
      <c r="G25" s="32">
        <f t="shared" si="1"/>
        <v>976552.5</v>
      </c>
      <c r="H25" s="32">
        <f t="shared" si="1"/>
        <v>1356037.2</v>
      </c>
      <c r="I25" s="32">
        <f t="shared" si="1"/>
        <v>1603298.8</v>
      </c>
    </row>
    <row r="26" spans="1:9" ht="22.5">
      <c r="A26" s="29" t="s">
        <v>65</v>
      </c>
      <c r="B26" s="17">
        <v>-416.1</v>
      </c>
      <c r="C26" s="17">
        <v>-2054.1999999999998</v>
      </c>
      <c r="D26" s="17">
        <v>-63793.1</v>
      </c>
      <c r="E26" s="17">
        <v>-1933.3</v>
      </c>
      <c r="F26" s="17">
        <v>-5455.6</v>
      </c>
      <c r="G26" s="17">
        <v>-6696.1</v>
      </c>
      <c r="H26" s="17">
        <v>-10696</v>
      </c>
      <c r="I26" s="17">
        <v>-8041.4</v>
      </c>
    </row>
    <row r="27" spans="1:9">
      <c r="A27" s="31" t="s">
        <v>47</v>
      </c>
      <c r="B27" s="32">
        <f>B25+B26</f>
        <v>48012.5</v>
      </c>
      <c r="C27" s="32">
        <f t="shared" ref="C27:I27" si="2">C25+C26</f>
        <v>86434.1</v>
      </c>
      <c r="D27" s="32">
        <f t="shared" si="2"/>
        <v>1162114.5</v>
      </c>
      <c r="E27" s="32">
        <f t="shared" si="2"/>
        <v>27626.2</v>
      </c>
      <c r="F27" s="32">
        <f t="shared" si="2"/>
        <v>409630.2</v>
      </c>
      <c r="G27" s="32">
        <f t="shared" si="2"/>
        <v>969856.4</v>
      </c>
      <c r="H27" s="32">
        <f t="shared" si="2"/>
        <v>1345341.2</v>
      </c>
      <c r="I27" s="32">
        <f t="shared" si="2"/>
        <v>1595257.4</v>
      </c>
    </row>
    <row r="28" spans="1:9">
      <c r="A28" s="20" t="s">
        <v>30</v>
      </c>
      <c r="B28" s="17">
        <v>4962</v>
      </c>
      <c r="C28" s="17">
        <v>5983</v>
      </c>
      <c r="D28" s="17">
        <v>82197</v>
      </c>
      <c r="E28" s="17">
        <v>2390.1</v>
      </c>
      <c r="F28" s="17">
        <v>21441.7</v>
      </c>
      <c r="G28" s="17">
        <v>56126</v>
      </c>
      <c r="H28" s="17">
        <v>79552</v>
      </c>
      <c r="I28" s="17">
        <v>83591.3</v>
      </c>
    </row>
    <row r="29" spans="1:9">
      <c r="A29" s="20" t="s">
        <v>29</v>
      </c>
      <c r="B29" s="17">
        <v>5104</v>
      </c>
      <c r="C29" s="17">
        <v>6554</v>
      </c>
      <c r="D29" s="17">
        <v>26622.3</v>
      </c>
      <c r="E29" s="17">
        <v>593.20000000000005</v>
      </c>
      <c r="F29" s="17">
        <v>7603.1</v>
      </c>
      <c r="G29" s="17">
        <v>11792.4</v>
      </c>
      <c r="H29" s="17">
        <v>9143.5</v>
      </c>
      <c r="I29" s="17">
        <v>6706.2</v>
      </c>
    </row>
    <row r="30" spans="1:9">
      <c r="A30" s="22" t="s">
        <v>28</v>
      </c>
      <c r="B30" s="32">
        <f>B27+B28-B29</f>
        <v>47870.5</v>
      </c>
      <c r="C30" s="32">
        <f t="shared" ref="C30:I30" si="3">C27+C28-C29</f>
        <v>85863.1</v>
      </c>
      <c r="D30" s="32">
        <f t="shared" si="3"/>
        <v>1217689.2</v>
      </c>
      <c r="E30" s="32">
        <f t="shared" si="3"/>
        <v>29423.1</v>
      </c>
      <c r="F30" s="32">
        <f t="shared" si="3"/>
        <v>423468.79999999999</v>
      </c>
      <c r="G30" s="32">
        <f t="shared" si="3"/>
        <v>1014190</v>
      </c>
      <c r="H30" s="32">
        <f t="shared" si="3"/>
        <v>1415749.7</v>
      </c>
      <c r="I30" s="32">
        <f t="shared" si="3"/>
        <v>1672142.5</v>
      </c>
    </row>
    <row r="32" spans="1:9">
      <c r="A32" s="33"/>
    </row>
  </sheetData>
  <mergeCells count="3">
    <mergeCell ref="A3:A4"/>
    <mergeCell ref="B3:D3"/>
    <mergeCell ref="E3:I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110" zoomScaleNormal="110" workbookViewId="0">
      <selection activeCell="A42" sqref="A42"/>
    </sheetView>
  </sheetViews>
  <sheetFormatPr defaultRowHeight="11.25"/>
  <cols>
    <col min="1" max="1" width="38.7109375" style="26" customWidth="1"/>
    <col min="2" max="13" width="12.7109375" style="26" customWidth="1"/>
    <col min="14" max="16384" width="9.140625" style="26"/>
  </cols>
  <sheetData>
    <row r="1" spans="1:13" ht="25.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>
      <c r="A2" s="27"/>
      <c r="M2" s="34" t="s">
        <v>79</v>
      </c>
    </row>
    <row r="3" spans="1:13" ht="27" customHeight="1">
      <c r="A3" s="72" t="s">
        <v>46</v>
      </c>
      <c r="B3" s="72">
        <v>1998</v>
      </c>
      <c r="C3" s="72">
        <v>1999</v>
      </c>
      <c r="D3" s="72">
        <v>2000</v>
      </c>
      <c r="E3" s="72">
        <v>2001</v>
      </c>
      <c r="F3" s="72">
        <v>2002</v>
      </c>
      <c r="G3" s="72">
        <v>2003</v>
      </c>
      <c r="H3" s="72">
        <v>2004</v>
      </c>
      <c r="I3" s="72">
        <v>2005</v>
      </c>
      <c r="J3" s="72">
        <v>2006</v>
      </c>
      <c r="K3" s="72">
        <v>2007</v>
      </c>
      <c r="L3" s="72">
        <v>2008</v>
      </c>
      <c r="M3" s="72">
        <v>2009</v>
      </c>
    </row>
    <row r="4" spans="1:13">
      <c r="A4" s="35" t="s">
        <v>2</v>
      </c>
      <c r="B4" s="36">
        <f>B5+B8+B12</f>
        <v>656567.6</v>
      </c>
      <c r="C4" s="36">
        <f t="shared" ref="C4:M4" si="0">C5+C8+C12</f>
        <v>864112.3</v>
      </c>
      <c r="D4" s="36">
        <f t="shared" si="0"/>
        <v>1193006.8</v>
      </c>
      <c r="E4" s="36">
        <f t="shared" si="0"/>
        <v>1458432.7</v>
      </c>
      <c r="F4" s="36">
        <f t="shared" si="0"/>
        <v>1654267.8</v>
      </c>
      <c r="G4" s="36">
        <f t="shared" si="0"/>
        <v>1980265.6</v>
      </c>
      <c r="H4" s="36">
        <f t="shared" si="0"/>
        <v>2493327.7999999998</v>
      </c>
      <c r="I4" s="36">
        <f t="shared" si="0"/>
        <v>3339674.5</v>
      </c>
      <c r="J4" s="36">
        <f t="shared" si="0"/>
        <v>4581092.4000000004</v>
      </c>
      <c r="K4" s="36">
        <f t="shared" si="0"/>
        <v>5575678.4000000004</v>
      </c>
      <c r="L4" s="36">
        <f t="shared" si="0"/>
        <v>7314681</v>
      </c>
      <c r="M4" s="36">
        <f t="shared" si="0"/>
        <v>7581731.0999999996</v>
      </c>
    </row>
    <row r="5" spans="1:13" ht="14.25" customHeight="1">
      <c r="A5" s="37" t="s">
        <v>69</v>
      </c>
      <c r="B5" s="38">
        <f>B6+B7</f>
        <v>148467.79999999999</v>
      </c>
      <c r="C5" s="38">
        <f t="shared" ref="C5:M5" si="1">C6+C7</f>
        <v>199353.9</v>
      </c>
      <c r="D5" s="38">
        <f t="shared" si="1"/>
        <v>210872.4</v>
      </c>
      <c r="E5" s="38">
        <f t="shared" si="1"/>
        <v>283608.8</v>
      </c>
      <c r="F5" s="38">
        <f t="shared" si="1"/>
        <v>301947.7</v>
      </c>
      <c r="G5" s="38">
        <f t="shared" si="1"/>
        <v>362603</v>
      </c>
      <c r="H5" s="38">
        <f t="shared" si="1"/>
        <v>418127.2</v>
      </c>
      <c r="I5" s="38">
        <f t="shared" si="1"/>
        <v>483484.6</v>
      </c>
      <c r="J5" s="38">
        <f t="shared" si="1"/>
        <v>561329.80000000005</v>
      </c>
      <c r="K5" s="38">
        <f t="shared" si="1"/>
        <v>727335.8</v>
      </c>
      <c r="L5" s="38">
        <f t="shared" si="1"/>
        <v>853341.6</v>
      </c>
      <c r="M5" s="38">
        <f t="shared" si="1"/>
        <v>1045440.5</v>
      </c>
    </row>
    <row r="6" spans="1:13">
      <c r="A6" s="39" t="s">
        <v>44</v>
      </c>
      <c r="B6" s="40">
        <v>146544.1</v>
      </c>
      <c r="C6" s="40">
        <v>197291.4</v>
      </c>
      <c r="D6" s="38">
        <v>206872.7</v>
      </c>
      <c r="E6" s="38">
        <v>278231.7</v>
      </c>
      <c r="F6" s="38">
        <v>295886.40000000002</v>
      </c>
      <c r="G6" s="38">
        <v>357978.8</v>
      </c>
      <c r="H6" s="38">
        <v>412329.8</v>
      </c>
      <c r="I6" s="38">
        <v>477445</v>
      </c>
      <c r="J6" s="38">
        <v>554064.5</v>
      </c>
      <c r="K6" s="38">
        <v>717000.7</v>
      </c>
      <c r="L6" s="15">
        <v>840815.4</v>
      </c>
      <c r="M6" s="15">
        <v>1034832.4</v>
      </c>
    </row>
    <row r="7" spans="1:13">
      <c r="A7" s="39" t="s">
        <v>70</v>
      </c>
      <c r="B7" s="40">
        <v>1923.7</v>
      </c>
      <c r="C7" s="40">
        <v>2062.5</v>
      </c>
      <c r="D7" s="38">
        <v>3999.7</v>
      </c>
      <c r="E7" s="38">
        <v>5377.1</v>
      </c>
      <c r="F7" s="38">
        <v>6061.3</v>
      </c>
      <c r="G7" s="38">
        <v>4624.2</v>
      </c>
      <c r="H7" s="38">
        <v>5797.4</v>
      </c>
      <c r="I7" s="38">
        <v>6039.6</v>
      </c>
      <c r="J7" s="38">
        <v>7265.3</v>
      </c>
      <c r="K7" s="38">
        <v>10335.1</v>
      </c>
      <c r="L7" s="15">
        <v>12526.2</v>
      </c>
      <c r="M7" s="15">
        <v>10608.1</v>
      </c>
    </row>
    <row r="8" spans="1:13">
      <c r="A8" s="37" t="s">
        <v>4</v>
      </c>
      <c r="B8" s="38">
        <f>B9+B10+B11</f>
        <v>422520.8</v>
      </c>
      <c r="C8" s="38">
        <f t="shared" ref="C8:M8" si="2">C9+C10+C11</f>
        <v>569087</v>
      </c>
      <c r="D8" s="38">
        <f t="shared" si="2"/>
        <v>847559.1</v>
      </c>
      <c r="E8" s="38">
        <f t="shared" si="2"/>
        <v>997071.9</v>
      </c>
      <c r="F8" s="38">
        <f t="shared" si="2"/>
        <v>1112959.7</v>
      </c>
      <c r="G8" s="38">
        <f t="shared" si="2"/>
        <v>1341482.1000000001</v>
      </c>
      <c r="H8" s="38">
        <f t="shared" si="2"/>
        <v>1719372.3</v>
      </c>
      <c r="I8" s="38">
        <f t="shared" si="2"/>
        <v>2261203.7000000002</v>
      </c>
      <c r="J8" s="38">
        <f t="shared" si="2"/>
        <v>3018544</v>
      </c>
      <c r="K8" s="38">
        <f t="shared" si="2"/>
        <v>3635126</v>
      </c>
      <c r="L8" s="38">
        <f t="shared" si="2"/>
        <v>5162639</v>
      </c>
      <c r="M8" s="38">
        <f t="shared" si="2"/>
        <v>5194801.2</v>
      </c>
    </row>
    <row r="9" spans="1:13" ht="12.75" customHeight="1">
      <c r="A9" s="39" t="s">
        <v>71</v>
      </c>
      <c r="B9" s="40">
        <v>137018</v>
      </c>
      <c r="C9" s="40">
        <v>210201</v>
      </c>
      <c r="D9" s="38">
        <v>339075.2</v>
      </c>
      <c r="E9" s="38">
        <v>371470.7</v>
      </c>
      <c r="F9" s="38">
        <v>457704.4</v>
      </c>
      <c r="G9" s="38">
        <v>557748.6</v>
      </c>
      <c r="H9" s="38">
        <v>799555</v>
      </c>
      <c r="I9" s="38">
        <v>1198887.3999999999</v>
      </c>
      <c r="J9" s="38">
        <v>1646628</v>
      </c>
      <c r="K9" s="38">
        <v>1934762.2</v>
      </c>
      <c r="L9" s="15">
        <v>3003647.4</v>
      </c>
      <c r="M9" s="15">
        <v>3036305.6</v>
      </c>
    </row>
    <row r="10" spans="1:13">
      <c r="A10" s="39" t="s">
        <v>72</v>
      </c>
      <c r="B10" s="40">
        <v>208336.6</v>
      </c>
      <c r="C10" s="40">
        <v>284152</v>
      </c>
      <c r="D10" s="38">
        <v>428932.7</v>
      </c>
      <c r="E10" s="38">
        <v>534563</v>
      </c>
      <c r="F10" s="38">
        <v>547414.1</v>
      </c>
      <c r="G10" s="38">
        <v>655719</v>
      </c>
      <c r="H10" s="38">
        <v>781558.7</v>
      </c>
      <c r="I10" s="38">
        <v>914013.2</v>
      </c>
      <c r="J10" s="38">
        <v>1188108</v>
      </c>
      <c r="K10" s="38">
        <v>1476647.6</v>
      </c>
      <c r="L10" s="15">
        <v>1890053</v>
      </c>
      <c r="M10" s="15">
        <v>1849097.5</v>
      </c>
    </row>
    <row r="11" spans="1:13" ht="22.5">
      <c r="A11" s="39" t="s">
        <v>41</v>
      </c>
      <c r="B11" s="40">
        <v>77166.2</v>
      </c>
      <c r="C11" s="40">
        <v>74734</v>
      </c>
      <c r="D11" s="38">
        <v>79551.199999999997</v>
      </c>
      <c r="E11" s="38">
        <v>91038.2</v>
      </c>
      <c r="F11" s="38">
        <v>107841.2</v>
      </c>
      <c r="G11" s="38">
        <v>128014.5</v>
      </c>
      <c r="H11" s="38">
        <v>138258.6</v>
      </c>
      <c r="I11" s="38">
        <v>148303.1</v>
      </c>
      <c r="J11" s="38">
        <v>183808</v>
      </c>
      <c r="K11" s="38">
        <v>223716.2</v>
      </c>
      <c r="L11" s="15">
        <v>268938.59999999998</v>
      </c>
      <c r="M11" s="15">
        <v>309398.09999999998</v>
      </c>
    </row>
    <row r="12" spans="1:13">
      <c r="A12" s="37" t="s">
        <v>9</v>
      </c>
      <c r="B12" s="38">
        <v>85579</v>
      </c>
      <c r="C12" s="38">
        <v>95671.4</v>
      </c>
      <c r="D12" s="38">
        <v>134575.29999999999</v>
      </c>
      <c r="E12" s="38">
        <v>177752</v>
      </c>
      <c r="F12" s="38">
        <v>239360.4</v>
      </c>
      <c r="G12" s="38">
        <v>276180.5</v>
      </c>
      <c r="H12" s="38">
        <v>355828.3</v>
      </c>
      <c r="I12" s="38">
        <v>594986.19999999995</v>
      </c>
      <c r="J12" s="38">
        <v>1001218.6</v>
      </c>
      <c r="K12" s="38">
        <v>1213216.6000000001</v>
      </c>
      <c r="L12" s="15">
        <v>1298700.3999999999</v>
      </c>
      <c r="M12" s="15">
        <v>1341489.3999999999</v>
      </c>
    </row>
    <row r="13" spans="1:13">
      <c r="A13" s="35" t="s">
        <v>10</v>
      </c>
      <c r="B13" s="41">
        <f>B14+B15+B16+B19+B20+B21+B22+B23+B24+B25</f>
        <v>983395.4</v>
      </c>
      <c r="C13" s="41">
        <f t="shared" ref="C13:M13" si="3">C14+C15+C16+C19+C20+C21+C22+C23+C24+C25</f>
        <v>1057476.6000000001</v>
      </c>
      <c r="D13" s="41">
        <f t="shared" si="3"/>
        <v>1257872.3999999999</v>
      </c>
      <c r="E13" s="41">
        <f t="shared" si="3"/>
        <v>1604873.6</v>
      </c>
      <c r="F13" s="41">
        <f t="shared" si="3"/>
        <v>1905930.6</v>
      </c>
      <c r="G13" s="41">
        <f t="shared" si="3"/>
        <v>2390019.1</v>
      </c>
      <c r="H13" s="41">
        <f t="shared" si="3"/>
        <v>3133483.5</v>
      </c>
      <c r="I13" s="41">
        <f t="shared" si="3"/>
        <v>3948769.8</v>
      </c>
      <c r="J13" s="41">
        <f t="shared" si="3"/>
        <v>5272838.5</v>
      </c>
      <c r="K13" s="41">
        <f t="shared" si="3"/>
        <v>6968485.4000000004</v>
      </c>
      <c r="L13" s="41">
        <f t="shared" si="3"/>
        <v>8364352.4000000004</v>
      </c>
      <c r="M13" s="41">
        <f t="shared" si="3"/>
        <v>9183315</v>
      </c>
    </row>
    <row r="14" spans="1:13">
      <c r="A14" s="37" t="s">
        <v>73</v>
      </c>
      <c r="B14" s="40">
        <v>262653.7</v>
      </c>
      <c r="C14" s="40">
        <v>273895.7</v>
      </c>
      <c r="D14" s="38">
        <v>323467.2</v>
      </c>
      <c r="E14" s="38">
        <v>392906</v>
      </c>
      <c r="F14" s="38">
        <v>459464.5</v>
      </c>
      <c r="G14" s="38">
        <v>536939.80000000005</v>
      </c>
      <c r="H14" s="38">
        <v>731600.2</v>
      </c>
      <c r="I14" s="38">
        <v>897919.4</v>
      </c>
      <c r="J14" s="38">
        <v>1164740.3999999999</v>
      </c>
      <c r="K14" s="38">
        <v>1587736.3</v>
      </c>
      <c r="L14" s="15">
        <v>1965681.1</v>
      </c>
      <c r="M14" s="15">
        <v>2076034.1</v>
      </c>
    </row>
    <row r="15" spans="1:13">
      <c r="A15" s="37" t="s">
        <v>39</v>
      </c>
      <c r="B15" s="40">
        <v>11297.5</v>
      </c>
      <c r="C15" s="40">
        <v>11621.9</v>
      </c>
      <c r="D15" s="38">
        <v>14782.9</v>
      </c>
      <c r="E15" s="38">
        <v>18919.900000000001</v>
      </c>
      <c r="F15" s="38">
        <v>25838.799999999999</v>
      </c>
      <c r="G15" s="38">
        <v>39025.699999999997</v>
      </c>
      <c r="H15" s="38">
        <v>51649.9</v>
      </c>
      <c r="I15" s="38">
        <v>68053.899999999994</v>
      </c>
      <c r="J15" s="38">
        <v>84160.7</v>
      </c>
      <c r="K15" s="38">
        <v>114474.2</v>
      </c>
      <c r="L15" s="15">
        <v>132041.20000000001</v>
      </c>
      <c r="M15" s="15">
        <v>143301.5</v>
      </c>
    </row>
    <row r="16" spans="1:13">
      <c r="A16" s="37" t="s">
        <v>38</v>
      </c>
      <c r="B16" s="40">
        <f>B17+B18</f>
        <v>239386.3</v>
      </c>
      <c r="C16" s="40">
        <f t="shared" ref="C16:M16" si="4">C17+C18</f>
        <v>243196.4</v>
      </c>
      <c r="D16" s="40">
        <f t="shared" si="4"/>
        <v>298514.5</v>
      </c>
      <c r="E16" s="40">
        <f t="shared" si="4"/>
        <v>362551.5</v>
      </c>
      <c r="F16" s="40">
        <f t="shared" si="4"/>
        <v>437772</v>
      </c>
      <c r="G16" s="40">
        <f t="shared" si="4"/>
        <v>570794</v>
      </c>
      <c r="H16" s="40">
        <f t="shared" si="4"/>
        <v>691248.8</v>
      </c>
      <c r="I16" s="40">
        <f t="shared" si="4"/>
        <v>896814.2</v>
      </c>
      <c r="J16" s="40">
        <f t="shared" si="4"/>
        <v>1178831.8999999999</v>
      </c>
      <c r="K16" s="40">
        <f t="shared" si="4"/>
        <v>1481636.2</v>
      </c>
      <c r="L16" s="40">
        <f t="shared" si="4"/>
        <v>1769082.1</v>
      </c>
      <c r="M16" s="40">
        <f t="shared" si="4"/>
        <v>1874361.2</v>
      </c>
    </row>
    <row r="17" spans="1:13">
      <c r="A17" s="39" t="s">
        <v>74</v>
      </c>
      <c r="B17" s="40">
        <v>212508.4</v>
      </c>
      <c r="C17" s="40">
        <v>212595.3</v>
      </c>
      <c r="D17" s="38">
        <v>260172.4</v>
      </c>
      <c r="E17" s="38">
        <v>314737.09999999998</v>
      </c>
      <c r="F17" s="38">
        <v>380874.3</v>
      </c>
      <c r="G17" s="38">
        <v>496170.9</v>
      </c>
      <c r="H17" s="38">
        <v>589964.1</v>
      </c>
      <c r="I17" s="38">
        <v>741912.1</v>
      </c>
      <c r="J17" s="38">
        <v>951403.6</v>
      </c>
      <c r="K17" s="38">
        <v>1160169.3</v>
      </c>
      <c r="L17" s="15">
        <v>1372129.3</v>
      </c>
      <c r="M17" s="15">
        <v>1408764.3</v>
      </c>
    </row>
    <row r="18" spans="1:13">
      <c r="A18" s="39" t="s">
        <v>51</v>
      </c>
      <c r="B18" s="40">
        <v>26877.9</v>
      </c>
      <c r="C18" s="40">
        <v>30601.1</v>
      </c>
      <c r="D18" s="38">
        <v>38342.1</v>
      </c>
      <c r="E18" s="38">
        <v>47814.400000000001</v>
      </c>
      <c r="F18" s="38">
        <v>56897.7</v>
      </c>
      <c r="G18" s="38">
        <v>74623.100000000006</v>
      </c>
      <c r="H18" s="38">
        <v>101284.7</v>
      </c>
      <c r="I18" s="38">
        <v>154902.1</v>
      </c>
      <c r="J18" s="38">
        <v>227428.3</v>
      </c>
      <c r="K18" s="38">
        <v>321466.90000000002</v>
      </c>
      <c r="L18" s="42">
        <v>396952.8</v>
      </c>
      <c r="M18" s="15">
        <v>465596.9</v>
      </c>
    </row>
    <row r="19" spans="1:13">
      <c r="A19" s="37" t="s">
        <v>35</v>
      </c>
      <c r="B19" s="40">
        <v>29847.8</v>
      </c>
      <c r="C19" s="40">
        <v>54602.6</v>
      </c>
      <c r="D19" s="38">
        <v>80679.3</v>
      </c>
      <c r="E19" s="38">
        <v>111502.8</v>
      </c>
      <c r="F19" s="38">
        <v>130528.3</v>
      </c>
      <c r="G19" s="38">
        <v>145847.6</v>
      </c>
      <c r="H19" s="38">
        <v>172221.9</v>
      </c>
      <c r="I19" s="38">
        <v>245775.6</v>
      </c>
      <c r="J19" s="38">
        <v>475525.9</v>
      </c>
      <c r="K19" s="38">
        <v>761616</v>
      </c>
      <c r="L19" s="15">
        <v>848500.4</v>
      </c>
      <c r="M19" s="15">
        <v>843974.1</v>
      </c>
    </row>
    <row r="20" spans="1:13" ht="23.25" customHeight="1">
      <c r="A20" s="37" t="s">
        <v>75</v>
      </c>
      <c r="B20" s="40">
        <v>226756.5</v>
      </c>
      <c r="C20" s="40">
        <v>241361.2</v>
      </c>
      <c r="D20" s="38">
        <v>280895</v>
      </c>
      <c r="E20" s="38">
        <v>392425.7</v>
      </c>
      <c r="F20" s="38">
        <v>474132.7</v>
      </c>
      <c r="G20" s="38">
        <v>662586.6</v>
      </c>
      <c r="H20" s="38">
        <v>901210.5</v>
      </c>
      <c r="I20" s="38">
        <v>1142799.2</v>
      </c>
      <c r="J20" s="38">
        <v>1515722.2</v>
      </c>
      <c r="K20" s="38">
        <v>1896241.5</v>
      </c>
      <c r="L20" s="15">
        <v>2404819.9</v>
      </c>
      <c r="M20" s="15">
        <v>2707387.7</v>
      </c>
    </row>
    <row r="21" spans="1:13">
      <c r="A21" s="37" t="s">
        <v>62</v>
      </c>
      <c r="B21" s="40">
        <v>50951.7</v>
      </c>
      <c r="C21" s="40">
        <v>52687.199999999997</v>
      </c>
      <c r="D21" s="38">
        <v>60739.6</v>
      </c>
      <c r="E21" s="38">
        <v>65562.600000000006</v>
      </c>
      <c r="F21" s="38">
        <v>74464.399999999994</v>
      </c>
      <c r="G21" s="38">
        <v>86409.600000000006</v>
      </c>
      <c r="H21" s="38">
        <v>127624</v>
      </c>
      <c r="I21" s="38">
        <v>157851.5</v>
      </c>
      <c r="J21" s="38">
        <v>190892.5</v>
      </c>
      <c r="K21" s="38">
        <v>249746.8</v>
      </c>
      <c r="L21" s="15">
        <v>272332.2</v>
      </c>
      <c r="M21" s="15">
        <v>348556.6</v>
      </c>
    </row>
    <row r="22" spans="1:13">
      <c r="A22" s="37" t="s">
        <v>20</v>
      </c>
      <c r="B22" s="40">
        <v>78011.399999999994</v>
      </c>
      <c r="C22" s="40">
        <v>86268.3</v>
      </c>
      <c r="D22" s="38">
        <v>96184</v>
      </c>
      <c r="E22" s="38">
        <v>118227</v>
      </c>
      <c r="F22" s="38">
        <v>131422.29999999999</v>
      </c>
      <c r="G22" s="38">
        <v>159750.70000000001</v>
      </c>
      <c r="H22" s="38">
        <v>218906.5</v>
      </c>
      <c r="I22" s="38">
        <v>263460.90000000002</v>
      </c>
      <c r="J22" s="38">
        <v>321669.40000000002</v>
      </c>
      <c r="K22" s="38">
        <v>418932.8</v>
      </c>
      <c r="L22" s="15">
        <v>452237.8</v>
      </c>
      <c r="M22" s="15">
        <v>550689.69999999995</v>
      </c>
    </row>
    <row r="23" spans="1:13" ht="12.75" customHeight="1">
      <c r="A23" s="37" t="s">
        <v>76</v>
      </c>
      <c r="B23" s="40">
        <v>47497</v>
      </c>
      <c r="C23" s="40">
        <v>49034</v>
      </c>
      <c r="D23" s="38">
        <v>52466.400000000001</v>
      </c>
      <c r="E23" s="38">
        <v>68272.3</v>
      </c>
      <c r="F23" s="38">
        <v>77519.3</v>
      </c>
      <c r="G23" s="38">
        <v>83634.100000000006</v>
      </c>
      <c r="H23" s="38">
        <v>113499.2</v>
      </c>
      <c r="I23" s="38">
        <v>129837.5</v>
      </c>
      <c r="J23" s="38">
        <v>158772.9</v>
      </c>
      <c r="K23" s="38">
        <v>213356.9</v>
      </c>
      <c r="L23" s="15">
        <v>237392.1</v>
      </c>
      <c r="M23" s="15">
        <v>304916.40000000002</v>
      </c>
    </row>
    <row r="24" spans="1:13">
      <c r="A24" s="37" t="s">
        <v>77</v>
      </c>
      <c r="B24" s="40">
        <v>36993.5</v>
      </c>
      <c r="C24" s="40">
        <v>44809.3</v>
      </c>
      <c r="D24" s="38">
        <v>49237.3</v>
      </c>
      <c r="E24" s="38">
        <v>65513.3</v>
      </c>
      <c r="F24" s="38">
        <v>85169.7</v>
      </c>
      <c r="G24" s="38">
        <v>98712.8</v>
      </c>
      <c r="H24" s="38">
        <v>116139.3</v>
      </c>
      <c r="I24" s="38">
        <v>135877.70000000001</v>
      </c>
      <c r="J24" s="38">
        <v>171104</v>
      </c>
      <c r="K24" s="38">
        <v>231148.1</v>
      </c>
      <c r="L24" s="15">
        <v>268934.7</v>
      </c>
      <c r="M24" s="15">
        <v>320252.40000000002</v>
      </c>
    </row>
    <row r="25" spans="1:13">
      <c r="A25" s="37" t="s">
        <v>78</v>
      </c>
      <c r="B25" s="40"/>
      <c r="C25" s="40"/>
      <c r="D25" s="38">
        <v>906.2</v>
      </c>
      <c r="E25" s="38">
        <v>8992.5</v>
      </c>
      <c r="F25" s="38">
        <v>9618.6</v>
      </c>
      <c r="G25" s="38">
        <v>6318.2</v>
      </c>
      <c r="H25" s="38">
        <v>9383.2000000000007</v>
      </c>
      <c r="I25" s="38">
        <v>10379.9</v>
      </c>
      <c r="J25" s="38">
        <v>11418.6</v>
      </c>
      <c r="K25" s="38">
        <v>13596.6</v>
      </c>
      <c r="L25" s="42">
        <v>13330.9</v>
      </c>
      <c r="M25" s="15">
        <v>13841.3</v>
      </c>
    </row>
    <row r="26" spans="1:13">
      <c r="A26" s="35" t="s">
        <v>24</v>
      </c>
      <c r="B26" s="41">
        <f>B4+B13</f>
        <v>1639963</v>
      </c>
      <c r="C26" s="41">
        <f t="shared" ref="C26:M26" si="5">C4+C13</f>
        <v>1921588.9</v>
      </c>
      <c r="D26" s="41">
        <f t="shared" si="5"/>
        <v>2450879.2000000002</v>
      </c>
      <c r="E26" s="41">
        <f t="shared" si="5"/>
        <v>3063306.3</v>
      </c>
      <c r="F26" s="41">
        <f t="shared" si="5"/>
        <v>3560198.4</v>
      </c>
      <c r="G26" s="41">
        <f t="shared" si="5"/>
        <v>4370284.7</v>
      </c>
      <c r="H26" s="41">
        <f t="shared" si="5"/>
        <v>5626811.2999999998</v>
      </c>
      <c r="I26" s="41">
        <f t="shared" si="5"/>
        <v>7288444.2999999998</v>
      </c>
      <c r="J26" s="41">
        <f t="shared" si="5"/>
        <v>9853930.9000000004</v>
      </c>
      <c r="K26" s="41">
        <f t="shared" si="5"/>
        <v>12544163.800000001</v>
      </c>
      <c r="L26" s="41">
        <f t="shared" si="5"/>
        <v>15679033.4</v>
      </c>
      <c r="M26" s="41">
        <f t="shared" si="5"/>
        <v>16765046.1</v>
      </c>
    </row>
    <row r="27" spans="1:13" ht="22.5">
      <c r="A27" s="37" t="s">
        <v>65</v>
      </c>
      <c r="B27" s="38">
        <v>-10370.4</v>
      </c>
      <c r="C27" s="38">
        <v>-18660.599999999999</v>
      </c>
      <c r="D27" s="38">
        <v>-23660</v>
      </c>
      <c r="E27" s="38">
        <v>-37339.5</v>
      </c>
      <c r="F27" s="38">
        <v>-55702.8</v>
      </c>
      <c r="G27" s="38">
        <v>-71332.100000000006</v>
      </c>
      <c r="H27" s="38">
        <v>-110000.3</v>
      </c>
      <c r="I27" s="38">
        <v>-165700.70000000001</v>
      </c>
      <c r="J27" s="38">
        <v>-306033.90000000002</v>
      </c>
      <c r="K27" s="38">
        <v>-613954.80000000005</v>
      </c>
      <c r="L27" s="15">
        <v>-751369.6</v>
      </c>
      <c r="M27" s="15">
        <v>-539681.80000000005</v>
      </c>
    </row>
    <row r="28" spans="1:13">
      <c r="A28" s="35" t="s">
        <v>47</v>
      </c>
      <c r="B28" s="41">
        <f>B26+B27</f>
        <v>1629592.6</v>
      </c>
      <c r="C28" s="41">
        <f t="shared" ref="C28:M28" si="6">C26+C27</f>
        <v>1902928.3</v>
      </c>
      <c r="D28" s="41">
        <f t="shared" si="6"/>
        <v>2427219.2000000002</v>
      </c>
      <c r="E28" s="41">
        <f t="shared" si="6"/>
        <v>3025966.8</v>
      </c>
      <c r="F28" s="41">
        <f t="shared" si="6"/>
        <v>3504495.6</v>
      </c>
      <c r="G28" s="41">
        <f t="shared" si="6"/>
        <v>4298952.5999999996</v>
      </c>
      <c r="H28" s="41">
        <f t="shared" si="6"/>
        <v>5516811</v>
      </c>
      <c r="I28" s="41">
        <f t="shared" si="6"/>
        <v>7122743.5999999996</v>
      </c>
      <c r="J28" s="41">
        <f t="shared" si="6"/>
        <v>9547897</v>
      </c>
      <c r="K28" s="41">
        <f t="shared" si="6"/>
        <v>11930209</v>
      </c>
      <c r="L28" s="41">
        <f t="shared" si="6"/>
        <v>14927663.800000001</v>
      </c>
      <c r="M28" s="41">
        <f t="shared" si="6"/>
        <v>16225364.300000001</v>
      </c>
    </row>
    <row r="29" spans="1:13">
      <c r="A29" s="14" t="s">
        <v>27</v>
      </c>
      <c r="B29" s="38">
        <f>B30-B31</f>
        <v>103670.9</v>
      </c>
      <c r="C29" s="38">
        <f t="shared" ref="C29:M29" si="7">C30-C31</f>
        <v>113528</v>
      </c>
      <c r="D29" s="38">
        <f t="shared" si="7"/>
        <v>172682.4</v>
      </c>
      <c r="E29" s="38">
        <f t="shared" si="7"/>
        <v>224626.5</v>
      </c>
      <c r="F29" s="38">
        <f t="shared" si="7"/>
        <v>271781.7</v>
      </c>
      <c r="G29" s="38">
        <f t="shared" si="7"/>
        <v>313022.7</v>
      </c>
      <c r="H29" s="38">
        <f t="shared" si="7"/>
        <v>353323.3</v>
      </c>
      <c r="I29" s="38">
        <f t="shared" si="7"/>
        <v>467849.9</v>
      </c>
      <c r="J29" s="38">
        <f t="shared" si="7"/>
        <v>665834.19999999995</v>
      </c>
      <c r="K29" s="38">
        <f t="shared" si="7"/>
        <v>919585</v>
      </c>
      <c r="L29" s="38">
        <f t="shared" si="7"/>
        <v>1125255.3999999999</v>
      </c>
      <c r="M29" s="38">
        <f t="shared" si="7"/>
        <v>782282.7</v>
      </c>
    </row>
    <row r="30" spans="1:13">
      <c r="A30" s="20" t="s">
        <v>30</v>
      </c>
      <c r="B30" s="38">
        <v>106899</v>
      </c>
      <c r="C30" s="38">
        <v>119724.6</v>
      </c>
      <c r="D30" s="38">
        <v>174530.5</v>
      </c>
      <c r="E30" s="38">
        <v>228701.1</v>
      </c>
      <c r="F30" s="38">
        <v>273722.7</v>
      </c>
      <c r="G30" s="38">
        <v>316651.59999999998</v>
      </c>
      <c r="H30" s="38">
        <v>358192.2</v>
      </c>
      <c r="I30" s="38">
        <v>474580.9</v>
      </c>
      <c r="J30" s="38">
        <v>674739.3</v>
      </c>
      <c r="K30" s="38">
        <v>929628.3</v>
      </c>
      <c r="L30" s="15">
        <v>1138840.3999999999</v>
      </c>
      <c r="M30" s="21">
        <v>808272.1</v>
      </c>
    </row>
    <row r="31" spans="1:13">
      <c r="A31" s="20" t="s">
        <v>29</v>
      </c>
      <c r="B31" s="38">
        <v>3228.1</v>
      </c>
      <c r="C31" s="38">
        <v>6196.6</v>
      </c>
      <c r="D31" s="38">
        <v>1848.1</v>
      </c>
      <c r="E31" s="38">
        <v>4074.6</v>
      </c>
      <c r="F31" s="38">
        <v>1941</v>
      </c>
      <c r="G31" s="38">
        <v>3628.9</v>
      </c>
      <c r="H31" s="38">
        <v>4868.8999999999996</v>
      </c>
      <c r="I31" s="38">
        <v>6731</v>
      </c>
      <c r="J31" s="38">
        <v>8905.1</v>
      </c>
      <c r="K31" s="38">
        <v>10043.299999999999</v>
      </c>
      <c r="L31" s="42">
        <v>13585</v>
      </c>
      <c r="M31" s="15">
        <v>25989.4</v>
      </c>
    </row>
    <row r="32" spans="1:13">
      <c r="A32" s="43" t="s">
        <v>28</v>
      </c>
      <c r="B32" s="41">
        <f>B28+B29</f>
        <v>1733263.5</v>
      </c>
      <c r="C32" s="41">
        <f t="shared" ref="C32:M32" si="8">C28+C29</f>
        <v>2016456.3</v>
      </c>
      <c r="D32" s="41">
        <f t="shared" si="8"/>
        <v>2599901.6</v>
      </c>
      <c r="E32" s="41">
        <f t="shared" si="8"/>
        <v>3250593.3</v>
      </c>
      <c r="F32" s="41">
        <f t="shared" si="8"/>
        <v>3776277.3</v>
      </c>
      <c r="G32" s="41">
        <f t="shared" si="8"/>
        <v>4611975.3</v>
      </c>
      <c r="H32" s="41">
        <f t="shared" si="8"/>
        <v>5870134.2999999998</v>
      </c>
      <c r="I32" s="41">
        <f t="shared" si="8"/>
        <v>7590593.5</v>
      </c>
      <c r="J32" s="41">
        <f t="shared" si="8"/>
        <v>10213731.199999999</v>
      </c>
      <c r="K32" s="41">
        <f t="shared" si="8"/>
        <v>12849794</v>
      </c>
      <c r="L32" s="41">
        <f t="shared" si="8"/>
        <v>16052919.199999999</v>
      </c>
      <c r="M32" s="41">
        <f t="shared" si="8"/>
        <v>17007647</v>
      </c>
    </row>
    <row r="34" spans="1:1">
      <c r="A34" s="33"/>
    </row>
  </sheetData>
  <mergeCells count="1">
    <mergeCell ref="A1:M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zoomScale="110" zoomScaleNormal="110" workbookViewId="0">
      <selection activeCell="B36" sqref="B36"/>
    </sheetView>
  </sheetViews>
  <sheetFormatPr defaultRowHeight="11.25"/>
  <cols>
    <col min="1" max="1" width="38.7109375" style="26" customWidth="1"/>
    <col min="2" max="4" width="12.7109375" style="26" customWidth="1"/>
    <col min="5" max="16384" width="9.140625" style="26"/>
  </cols>
  <sheetData>
    <row r="1" spans="1:4" ht="24" customHeight="1">
      <c r="A1" s="83" t="s">
        <v>0</v>
      </c>
      <c r="B1" s="83"/>
      <c r="C1" s="83"/>
      <c r="D1" s="83"/>
    </row>
    <row r="2" spans="1:4" ht="15.75" customHeight="1">
      <c r="B2" s="44"/>
      <c r="C2" s="44"/>
      <c r="D2" s="45" t="s">
        <v>1</v>
      </c>
    </row>
    <row r="3" spans="1:4" ht="39.75" customHeight="1">
      <c r="A3" s="8" t="s">
        <v>46</v>
      </c>
      <c r="B3" s="8">
        <v>2007</v>
      </c>
      <c r="C3" s="8">
        <v>2008</v>
      </c>
      <c r="D3" s="8">
        <v>2009</v>
      </c>
    </row>
    <row r="4" spans="1:4">
      <c r="A4" s="9" t="s">
        <v>2</v>
      </c>
      <c r="B4" s="41">
        <v>5575678.4000000004</v>
      </c>
      <c r="C4" s="41">
        <v>7314681</v>
      </c>
      <c r="D4" s="41">
        <v>7581731.0999999996</v>
      </c>
    </row>
    <row r="5" spans="1:4" ht="16.5" customHeight="1">
      <c r="A5" s="46" t="s">
        <v>45</v>
      </c>
      <c r="B5" s="38">
        <v>727335.8</v>
      </c>
      <c r="C5" s="38">
        <v>853341.6</v>
      </c>
      <c r="D5" s="38">
        <v>1045440.5</v>
      </c>
    </row>
    <row r="6" spans="1:4" ht="12.75" customHeight="1">
      <c r="A6" s="30" t="s">
        <v>44</v>
      </c>
      <c r="B6" s="38">
        <v>717000.7</v>
      </c>
      <c r="C6" s="15">
        <v>840815.4</v>
      </c>
      <c r="D6" s="15">
        <v>1034832.4</v>
      </c>
    </row>
    <row r="7" spans="1:4" ht="12.75" customHeight="1">
      <c r="A7" s="30" t="s">
        <v>43</v>
      </c>
      <c r="B7" s="38">
        <v>10335.1</v>
      </c>
      <c r="C7" s="15">
        <v>12526.2</v>
      </c>
      <c r="D7" s="15">
        <v>10608.1</v>
      </c>
    </row>
    <row r="8" spans="1:4">
      <c r="A8" s="46" t="s">
        <v>4</v>
      </c>
      <c r="B8" s="38">
        <v>3635126</v>
      </c>
      <c r="C8" s="38">
        <v>5162639</v>
      </c>
      <c r="D8" s="38">
        <v>5194801.2</v>
      </c>
    </row>
    <row r="9" spans="1:4" ht="13.5" customHeight="1">
      <c r="A9" s="30" t="s">
        <v>42</v>
      </c>
      <c r="B9" s="38">
        <v>1934762.2</v>
      </c>
      <c r="C9" s="15">
        <v>3003647.4</v>
      </c>
      <c r="D9" s="15">
        <v>3036305.6</v>
      </c>
    </row>
    <row r="10" spans="1:4" ht="12.75" customHeight="1">
      <c r="A10" s="30" t="s">
        <v>6</v>
      </c>
      <c r="B10" s="38">
        <v>1476647.6</v>
      </c>
      <c r="C10" s="15">
        <v>1890053</v>
      </c>
      <c r="D10" s="15">
        <v>1849097.5</v>
      </c>
    </row>
    <row r="11" spans="1:4" ht="22.5" customHeight="1">
      <c r="A11" s="30" t="s">
        <v>41</v>
      </c>
      <c r="B11" s="38">
        <v>223716.2</v>
      </c>
      <c r="C11" s="15">
        <v>268938.59999999998</v>
      </c>
      <c r="D11" s="15">
        <v>309398.09999999998</v>
      </c>
    </row>
    <row r="12" spans="1:4">
      <c r="A12" s="46" t="s">
        <v>9</v>
      </c>
      <c r="B12" s="38">
        <v>1213216.6000000001</v>
      </c>
      <c r="C12" s="15">
        <v>1298700.3999999999</v>
      </c>
      <c r="D12" s="15">
        <v>1341489.3999999999</v>
      </c>
    </row>
    <row r="13" spans="1:4">
      <c r="A13" s="9" t="s">
        <v>10</v>
      </c>
      <c r="B13" s="10">
        <v>6968485.4000000004</v>
      </c>
      <c r="C13" s="10">
        <v>8364352.4000000004</v>
      </c>
      <c r="D13" s="10">
        <v>9183315</v>
      </c>
    </row>
    <row r="14" spans="1:4" ht="24" customHeight="1">
      <c r="A14" s="46" t="s">
        <v>40</v>
      </c>
      <c r="B14" s="38">
        <v>1587736.3</v>
      </c>
      <c r="C14" s="15">
        <v>1965681.1</v>
      </c>
      <c r="D14" s="15">
        <v>2076034.1</v>
      </c>
    </row>
    <row r="15" spans="1:4" ht="13.5" customHeight="1">
      <c r="A15" s="46" t="s">
        <v>39</v>
      </c>
      <c r="B15" s="38">
        <v>114474.2</v>
      </c>
      <c r="C15" s="15">
        <v>132041.20000000001</v>
      </c>
      <c r="D15" s="15">
        <v>143301.5</v>
      </c>
    </row>
    <row r="16" spans="1:4">
      <c r="A16" s="46" t="s">
        <v>38</v>
      </c>
      <c r="B16" s="40">
        <v>1481636.2</v>
      </c>
      <c r="C16" s="40">
        <v>1769082.1</v>
      </c>
      <c r="D16" s="40">
        <v>1874361.2</v>
      </c>
    </row>
    <row r="17" spans="1:4">
      <c r="A17" s="30" t="s">
        <v>37</v>
      </c>
      <c r="B17" s="38">
        <v>1160169.3</v>
      </c>
      <c r="C17" s="15">
        <v>1372129.3</v>
      </c>
      <c r="D17" s="15">
        <v>1408764.3</v>
      </c>
    </row>
    <row r="18" spans="1:4">
      <c r="A18" s="30" t="s">
        <v>36</v>
      </c>
      <c r="B18" s="38">
        <v>321466.90000000002</v>
      </c>
      <c r="C18" s="15">
        <v>396952.8</v>
      </c>
      <c r="D18" s="15">
        <v>465596.9</v>
      </c>
    </row>
    <row r="19" spans="1:4" ht="12" customHeight="1">
      <c r="A19" s="46" t="s">
        <v>35</v>
      </c>
      <c r="B19" s="38">
        <v>761616</v>
      </c>
      <c r="C19" s="15">
        <v>848500.4</v>
      </c>
      <c r="D19" s="15">
        <v>843974.1</v>
      </c>
    </row>
    <row r="20" spans="1:4" ht="24.75" customHeight="1">
      <c r="A20" s="46" t="s">
        <v>34</v>
      </c>
      <c r="B20" s="38">
        <v>1896241.5</v>
      </c>
      <c r="C20" s="15">
        <v>2404819.9</v>
      </c>
      <c r="D20" s="15">
        <v>2707387.7</v>
      </c>
    </row>
    <row r="21" spans="1:4" ht="12.75" customHeight="1">
      <c r="A21" s="46" t="s">
        <v>33</v>
      </c>
      <c r="B21" s="38">
        <v>249746.8</v>
      </c>
      <c r="C21" s="15">
        <v>272332.2</v>
      </c>
      <c r="D21" s="15">
        <v>348556.6</v>
      </c>
    </row>
    <row r="22" spans="1:4">
      <c r="A22" s="46" t="s">
        <v>20</v>
      </c>
      <c r="B22" s="38">
        <v>418932.8</v>
      </c>
      <c r="C22" s="15">
        <v>452237.8</v>
      </c>
      <c r="D22" s="15">
        <v>550689.69999999995</v>
      </c>
    </row>
    <row r="23" spans="1:4" ht="13.5" customHeight="1">
      <c r="A23" s="46" t="s">
        <v>32</v>
      </c>
      <c r="B23" s="38">
        <v>213356.9</v>
      </c>
      <c r="C23" s="15">
        <v>237392.1</v>
      </c>
      <c r="D23" s="15">
        <v>304916.40000000002</v>
      </c>
    </row>
    <row r="24" spans="1:4" ht="12.75" customHeight="1">
      <c r="A24" s="46" t="s">
        <v>31</v>
      </c>
      <c r="B24" s="38">
        <v>244744.7</v>
      </c>
      <c r="C24" s="15">
        <v>282265.59999999998</v>
      </c>
      <c r="D24" s="15">
        <v>334093.7</v>
      </c>
    </row>
    <row r="25" spans="1:4">
      <c r="A25" s="9" t="s">
        <v>24</v>
      </c>
      <c r="B25" s="41">
        <v>12544163.800000001</v>
      </c>
      <c r="C25" s="41">
        <v>15679033.4</v>
      </c>
      <c r="D25" s="41">
        <v>16765046.1</v>
      </c>
    </row>
    <row r="26" spans="1:4" ht="12.75" customHeight="1">
      <c r="A26" s="46" t="s">
        <v>25</v>
      </c>
      <c r="B26" s="38">
        <v>-613954.80000000005</v>
      </c>
      <c r="C26" s="15">
        <v>-751369.6</v>
      </c>
      <c r="D26" s="15">
        <v>-539681.80000000005</v>
      </c>
    </row>
    <row r="27" spans="1:4">
      <c r="A27" s="9" t="s">
        <v>26</v>
      </c>
      <c r="B27" s="41">
        <v>11930209</v>
      </c>
      <c r="C27" s="41">
        <v>14927663.800000001</v>
      </c>
      <c r="D27" s="41">
        <v>16225364.300000001</v>
      </c>
    </row>
    <row r="28" spans="1:4" ht="13.5" customHeight="1">
      <c r="A28" s="46" t="s">
        <v>27</v>
      </c>
      <c r="B28" s="17">
        <v>919585</v>
      </c>
      <c r="C28" s="17">
        <v>1125255.3999999999</v>
      </c>
      <c r="D28" s="17">
        <v>782282.7</v>
      </c>
    </row>
    <row r="29" spans="1:4" ht="13.5" customHeight="1">
      <c r="A29" s="14" t="s">
        <v>30</v>
      </c>
      <c r="B29" s="38">
        <v>929628.3</v>
      </c>
      <c r="C29" s="15">
        <v>1138840.3999999999</v>
      </c>
      <c r="D29" s="21">
        <v>808272.1</v>
      </c>
    </row>
    <row r="30" spans="1:4" ht="13.5" customHeight="1">
      <c r="A30" s="14" t="s">
        <v>29</v>
      </c>
      <c r="B30" s="38">
        <v>10043.299999999999</v>
      </c>
      <c r="C30" s="15">
        <v>13585</v>
      </c>
      <c r="D30" s="15">
        <v>25989.4</v>
      </c>
    </row>
    <row r="31" spans="1:4" ht="12.75" customHeight="1">
      <c r="A31" s="22" t="s">
        <v>28</v>
      </c>
      <c r="B31" s="10">
        <v>12849794</v>
      </c>
      <c r="C31" s="10">
        <v>16052919.199999999</v>
      </c>
      <c r="D31" s="10">
        <v>17007647</v>
      </c>
    </row>
    <row r="33" spans="1:2">
      <c r="A33" s="47"/>
      <c r="B33" s="48"/>
    </row>
    <row r="34" spans="1:2">
      <c r="A34" s="47"/>
      <c r="B34" s="47"/>
    </row>
  </sheetData>
  <mergeCells count="1">
    <mergeCell ref="A1:D1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7"/>
  <sheetViews>
    <sheetView showGridLines="0" tabSelected="1" workbookViewId="0">
      <pane xSplit="1" ySplit="3" topLeftCell="BK4" activePane="bottomRight" state="frozen"/>
      <selection pane="topRight" activeCell="B1" sqref="B1"/>
      <selection pane="bottomLeft" activeCell="A4" sqref="A4"/>
      <selection pane="bottomRight" activeCell="BO16" sqref="BO16"/>
    </sheetView>
  </sheetViews>
  <sheetFormatPr defaultRowHeight="11.25"/>
  <cols>
    <col min="1" max="1" width="38.7109375" style="2" customWidth="1"/>
    <col min="2" max="6" width="13" style="2" customWidth="1"/>
    <col min="7" max="7" width="13" style="25" customWidth="1"/>
    <col min="8" max="53" width="13" style="2" customWidth="1"/>
    <col min="54" max="54" width="12.85546875" style="2" customWidth="1"/>
    <col min="55" max="58" width="13" style="2" customWidth="1"/>
    <col min="59" max="59" width="13.42578125" style="2" customWidth="1"/>
    <col min="60" max="60" width="12.42578125" style="2" customWidth="1"/>
    <col min="61" max="62" width="13.140625" style="2" customWidth="1"/>
    <col min="63" max="63" width="13" style="2" customWidth="1"/>
    <col min="64" max="64" width="11.7109375" style="2" bestFit="1" customWidth="1"/>
    <col min="65" max="65" width="14.140625" style="2" customWidth="1"/>
    <col min="66" max="66" width="12.5703125" style="2" customWidth="1"/>
    <col min="67" max="16384" width="9.140625" style="2"/>
  </cols>
  <sheetData>
    <row r="1" spans="1:66" ht="25.5" customHeight="1">
      <c r="A1" s="6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6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AF2" s="5"/>
      <c r="AG2" s="5"/>
      <c r="AH2" s="5"/>
      <c r="AI2" s="5"/>
      <c r="AJ2" s="5"/>
      <c r="AK2" s="5"/>
      <c r="AL2" s="5"/>
      <c r="AM2" s="5"/>
      <c r="AN2" s="5"/>
      <c r="AO2" s="5"/>
      <c r="AQ2" s="5"/>
      <c r="AR2" s="5"/>
      <c r="AS2" s="5"/>
      <c r="AT2" s="5"/>
      <c r="AU2" s="6"/>
      <c r="AV2" s="6"/>
      <c r="AW2" s="6"/>
      <c r="AZ2" s="7"/>
      <c r="BI2" s="7"/>
      <c r="BN2" s="7" t="s">
        <v>49</v>
      </c>
    </row>
    <row r="3" spans="1:66" ht="36" customHeight="1">
      <c r="A3" s="8" t="s">
        <v>48</v>
      </c>
      <c r="B3" s="8" t="s">
        <v>120</v>
      </c>
      <c r="C3" s="8" t="s">
        <v>121</v>
      </c>
      <c r="D3" s="8" t="s">
        <v>122</v>
      </c>
      <c r="E3" s="8">
        <v>2010</v>
      </c>
      <c r="F3" s="8" t="s">
        <v>123</v>
      </c>
      <c r="G3" s="8" t="s">
        <v>124</v>
      </c>
      <c r="H3" s="8" t="s">
        <v>125</v>
      </c>
      <c r="I3" s="8">
        <v>2011</v>
      </c>
      <c r="J3" s="8" t="s">
        <v>127</v>
      </c>
      <c r="K3" s="8" t="s">
        <v>128</v>
      </c>
      <c r="L3" s="8" t="s">
        <v>129</v>
      </c>
      <c r="M3" s="8">
        <v>2012</v>
      </c>
      <c r="N3" s="8" t="s">
        <v>130</v>
      </c>
      <c r="O3" s="8" t="s">
        <v>131</v>
      </c>
      <c r="P3" s="8" t="s">
        <v>132</v>
      </c>
      <c r="Q3" s="8">
        <v>2013</v>
      </c>
      <c r="R3" s="8" t="s">
        <v>133</v>
      </c>
      <c r="S3" s="8" t="s">
        <v>134</v>
      </c>
      <c r="T3" s="8" t="s">
        <v>135</v>
      </c>
      <c r="U3" s="8">
        <v>2014</v>
      </c>
      <c r="V3" s="8" t="s">
        <v>136</v>
      </c>
      <c r="W3" s="8" t="s">
        <v>137</v>
      </c>
      <c r="X3" s="8" t="s">
        <v>138</v>
      </c>
      <c r="Y3" s="8">
        <v>2015</v>
      </c>
      <c r="Z3" s="8" t="s">
        <v>139</v>
      </c>
      <c r="AA3" s="8" t="s">
        <v>140</v>
      </c>
      <c r="AB3" s="8" t="s">
        <v>141</v>
      </c>
      <c r="AC3" s="8">
        <v>2016</v>
      </c>
      <c r="AD3" s="8" t="s">
        <v>142</v>
      </c>
      <c r="AE3" s="8" t="s">
        <v>143</v>
      </c>
      <c r="AF3" s="8" t="s">
        <v>144</v>
      </c>
      <c r="AG3" s="8">
        <v>2017</v>
      </c>
      <c r="AH3" s="8" t="s">
        <v>145</v>
      </c>
      <c r="AI3" s="8" t="s">
        <v>146</v>
      </c>
      <c r="AJ3" s="8" t="s">
        <v>147</v>
      </c>
      <c r="AK3" s="8">
        <v>2018</v>
      </c>
      <c r="AL3" s="8" t="s">
        <v>148</v>
      </c>
      <c r="AM3" s="8" t="s">
        <v>149</v>
      </c>
      <c r="AN3" s="8" t="s">
        <v>150</v>
      </c>
      <c r="AO3" s="8">
        <v>2019</v>
      </c>
      <c r="AP3" s="8" t="s">
        <v>151</v>
      </c>
      <c r="AQ3" s="8" t="s">
        <v>152</v>
      </c>
      <c r="AR3" s="8" t="s">
        <v>153</v>
      </c>
      <c r="AS3" s="8">
        <v>2020</v>
      </c>
      <c r="AT3" s="8" t="s">
        <v>154</v>
      </c>
      <c r="AU3" s="8" t="s">
        <v>155</v>
      </c>
      <c r="AV3" s="8" t="s">
        <v>156</v>
      </c>
      <c r="AW3" s="8">
        <v>2021</v>
      </c>
      <c r="AX3" s="8" t="s">
        <v>157</v>
      </c>
      <c r="AY3" s="8" t="s">
        <v>158</v>
      </c>
      <c r="AZ3" s="8" t="s">
        <v>159</v>
      </c>
      <c r="BA3" s="8">
        <v>2022</v>
      </c>
      <c r="BB3" s="8" t="s">
        <v>160</v>
      </c>
      <c r="BC3" s="8" t="s">
        <v>161</v>
      </c>
      <c r="BD3" s="8" t="s">
        <v>162</v>
      </c>
      <c r="BE3" s="8">
        <v>2023</v>
      </c>
      <c r="BF3" s="8" t="s">
        <v>163</v>
      </c>
      <c r="BG3" s="8" t="s">
        <v>164</v>
      </c>
      <c r="BH3" s="8" t="s">
        <v>165</v>
      </c>
      <c r="BI3" s="8">
        <v>2024</v>
      </c>
      <c r="BJ3" s="8" t="s">
        <v>166</v>
      </c>
      <c r="BK3" s="8" t="s">
        <v>167</v>
      </c>
      <c r="BL3" s="8" t="s">
        <v>169</v>
      </c>
      <c r="BM3" s="8" t="s">
        <v>178</v>
      </c>
      <c r="BN3" s="8" t="s">
        <v>179</v>
      </c>
    </row>
    <row r="4" spans="1:66" s="13" customFormat="1">
      <c r="A4" s="9" t="s">
        <v>2</v>
      </c>
      <c r="B4" s="10">
        <v>1697091.9</v>
      </c>
      <c r="C4" s="10">
        <v>3795387.2</v>
      </c>
      <c r="D4" s="10">
        <v>6312654.9000000004</v>
      </c>
      <c r="E4" s="11">
        <v>9841623.1999999993</v>
      </c>
      <c r="F4" s="10">
        <v>2168502.2000000002</v>
      </c>
      <c r="G4" s="10">
        <v>4814509.5999999996</v>
      </c>
      <c r="H4" s="10">
        <v>8103645.0999999996</v>
      </c>
      <c r="I4" s="11">
        <v>11934119.5</v>
      </c>
      <c r="J4" s="10">
        <v>2358158.1</v>
      </c>
      <c r="K4" s="10">
        <v>5104647.4000000004</v>
      </c>
      <c r="L4" s="10">
        <v>8594190.0999999996</v>
      </c>
      <c r="M4" s="11">
        <v>12589431.300000001</v>
      </c>
      <c r="N4" s="10">
        <v>2707902.6</v>
      </c>
      <c r="O4" s="10">
        <v>5500144.2999999998</v>
      </c>
      <c r="P4" s="10">
        <v>9288576.5</v>
      </c>
      <c r="Q4" s="11">
        <v>13752477.6</v>
      </c>
      <c r="R4" s="10">
        <v>3032348</v>
      </c>
      <c r="S4" s="10">
        <v>6247058</v>
      </c>
      <c r="T4" s="10">
        <v>10469033.199999999</v>
      </c>
      <c r="U4" s="11">
        <v>14893902.300000001</v>
      </c>
      <c r="V4" s="10">
        <v>2947393</v>
      </c>
      <c r="W4" s="10">
        <v>6088490.0999999996</v>
      </c>
      <c r="X4" s="10">
        <v>10266034.300000001</v>
      </c>
      <c r="Y4" s="11">
        <v>14540579</v>
      </c>
      <c r="Z4" s="10">
        <v>3190338.8</v>
      </c>
      <c r="AA4" s="10">
        <v>6839405.5999999996</v>
      </c>
      <c r="AB4" s="10">
        <v>11620714.699999999</v>
      </c>
      <c r="AC4" s="11">
        <v>17161282.899999999</v>
      </c>
      <c r="AD4" s="11">
        <v>3740496.7</v>
      </c>
      <c r="AE4" s="10">
        <v>7853582.4000000004</v>
      </c>
      <c r="AF4" s="10">
        <v>13189323.199999999</v>
      </c>
      <c r="AG4" s="11">
        <v>20034372.899999999</v>
      </c>
      <c r="AH4" s="10">
        <v>4345905.5</v>
      </c>
      <c r="AI4" s="10">
        <v>9483735.0999999996</v>
      </c>
      <c r="AJ4" s="10">
        <v>15619844</v>
      </c>
      <c r="AK4" s="11">
        <v>23424694.899999999</v>
      </c>
      <c r="AL4" s="10">
        <v>4782786</v>
      </c>
      <c r="AM4" s="11">
        <v>10631620.1</v>
      </c>
      <c r="AN4" s="11">
        <v>17301567.100000001</v>
      </c>
      <c r="AO4" s="11">
        <v>26071350</v>
      </c>
      <c r="AP4" s="11">
        <v>5479804.5</v>
      </c>
      <c r="AQ4" s="11">
        <v>11077311.199999999</v>
      </c>
      <c r="AR4" s="11">
        <v>18340165.300000001</v>
      </c>
      <c r="AS4" s="11">
        <v>27192162.800000001</v>
      </c>
      <c r="AT4" s="11">
        <v>6192881.2000000002</v>
      </c>
      <c r="AU4" s="11">
        <v>12866077.6</v>
      </c>
      <c r="AV4" s="11">
        <v>21973739.5</v>
      </c>
      <c r="AW4" s="11">
        <v>33829913.899999999</v>
      </c>
      <c r="AX4" s="11">
        <v>7650074.2000000002</v>
      </c>
      <c r="AY4" s="11">
        <v>16269943.6</v>
      </c>
      <c r="AZ4" s="11">
        <v>27360824.5</v>
      </c>
      <c r="BA4" s="12">
        <v>41741280.100000001</v>
      </c>
      <c r="BB4" s="12">
        <v>8340185.4000000004</v>
      </c>
      <c r="BC4" s="12">
        <v>17456038.100000001</v>
      </c>
      <c r="BD4" s="12">
        <v>28115622.399999999</v>
      </c>
      <c r="BE4" s="12">
        <v>43301995.5</v>
      </c>
      <c r="BF4" s="12">
        <v>9100827</v>
      </c>
      <c r="BG4" s="12">
        <v>18845719.100000001</v>
      </c>
      <c r="BH4" s="12">
        <v>30897192.800000001</v>
      </c>
      <c r="BI4" s="12">
        <v>49202895.700000003</v>
      </c>
      <c r="BJ4" s="12">
        <v>10676740.5</v>
      </c>
      <c r="BK4" s="12">
        <v>21877789.600000001</v>
      </c>
      <c r="BL4" s="12">
        <v>35855929.299999997</v>
      </c>
      <c r="BM4" s="12">
        <v>58155538.399999999</v>
      </c>
      <c r="BN4" s="12">
        <v>12210781.199999999</v>
      </c>
    </row>
    <row r="5" spans="1:66">
      <c r="A5" s="14" t="s">
        <v>3</v>
      </c>
      <c r="B5" s="15">
        <v>90224.5</v>
      </c>
      <c r="C5" s="15">
        <v>226705.8</v>
      </c>
      <c r="D5" s="15">
        <v>633523</v>
      </c>
      <c r="E5" s="16">
        <v>983994.9</v>
      </c>
      <c r="F5" s="15">
        <v>115401.2</v>
      </c>
      <c r="G5" s="15">
        <v>253450.7</v>
      </c>
      <c r="H5" s="15">
        <v>750606.2</v>
      </c>
      <c r="I5" s="16">
        <v>1409038.6</v>
      </c>
      <c r="J5" s="15">
        <v>133618.70000000001</v>
      </c>
      <c r="K5" s="17">
        <v>292927.3</v>
      </c>
      <c r="L5" s="17">
        <v>841850</v>
      </c>
      <c r="M5" s="16">
        <v>1330033.6000000001</v>
      </c>
      <c r="N5" s="17">
        <v>134647.20000000001</v>
      </c>
      <c r="O5" s="17">
        <v>335954.4</v>
      </c>
      <c r="P5" s="17">
        <v>1078912.5</v>
      </c>
      <c r="Q5" s="16">
        <v>1621232.5</v>
      </c>
      <c r="R5" s="17">
        <v>161844.20000000001</v>
      </c>
      <c r="S5" s="17">
        <v>393494.3</v>
      </c>
      <c r="T5" s="17">
        <v>1153408.8999999999</v>
      </c>
      <c r="U5" s="16">
        <v>1717786</v>
      </c>
      <c r="V5" s="17">
        <v>179588.5</v>
      </c>
      <c r="W5" s="17">
        <v>435168.9</v>
      </c>
      <c r="X5" s="17">
        <v>1319982.8</v>
      </c>
      <c r="Y5" s="16">
        <v>1925866.5</v>
      </c>
      <c r="Z5" s="17">
        <v>193406.6</v>
      </c>
      <c r="AA5" s="17">
        <v>480748.7</v>
      </c>
      <c r="AB5" s="17">
        <v>1456636.2</v>
      </c>
      <c r="AC5" s="16">
        <v>2140007.6</v>
      </c>
      <c r="AD5" s="17">
        <v>214414.1</v>
      </c>
      <c r="AE5" s="17">
        <v>522147.5</v>
      </c>
      <c r="AF5" s="17">
        <v>1568223.1</v>
      </c>
      <c r="AG5" s="17">
        <v>2456284.6</v>
      </c>
      <c r="AH5" s="17">
        <v>238092.5</v>
      </c>
      <c r="AI5" s="17">
        <v>606063.80000000005</v>
      </c>
      <c r="AJ5" s="17">
        <v>1658959.4</v>
      </c>
      <c r="AK5" s="17">
        <v>2717499.1</v>
      </c>
      <c r="AL5" s="15">
        <v>274580.59999999998</v>
      </c>
      <c r="AM5" s="15">
        <v>678911.8</v>
      </c>
      <c r="AN5" s="15">
        <v>1897182.5</v>
      </c>
      <c r="AO5" s="17">
        <v>3105560.7</v>
      </c>
      <c r="AP5" s="17">
        <v>336754.6</v>
      </c>
      <c r="AQ5" s="17">
        <v>803610.8</v>
      </c>
      <c r="AR5" s="17">
        <v>2327245.9</v>
      </c>
      <c r="AS5" s="17">
        <v>3808889.1</v>
      </c>
      <c r="AT5" s="17">
        <v>397251.6</v>
      </c>
      <c r="AU5" s="16">
        <v>922684.2</v>
      </c>
      <c r="AV5" s="18">
        <v>2709556.8</v>
      </c>
      <c r="AW5" s="19">
        <v>4222766.5</v>
      </c>
      <c r="AX5" s="19">
        <v>468601.8</v>
      </c>
      <c r="AY5" s="19">
        <v>1109432.7</v>
      </c>
      <c r="AZ5" s="19">
        <v>3396125.2</v>
      </c>
      <c r="BA5" s="19">
        <v>5444727.2999999998</v>
      </c>
      <c r="BB5" s="19">
        <v>542781.1</v>
      </c>
      <c r="BC5" s="19">
        <v>1276262</v>
      </c>
      <c r="BD5" s="19">
        <v>3096720.2</v>
      </c>
      <c r="BE5" s="19">
        <v>4568671.3</v>
      </c>
      <c r="BF5" s="19">
        <v>588856.80000000005</v>
      </c>
      <c r="BG5" s="49">
        <v>1319477.6000000001</v>
      </c>
      <c r="BH5" s="49">
        <v>3420995.9</v>
      </c>
      <c r="BI5" s="49">
        <v>5306833.0999999996</v>
      </c>
      <c r="BJ5" s="49">
        <v>587916.30000000005</v>
      </c>
      <c r="BK5" s="19">
        <v>1356836.7</v>
      </c>
      <c r="BL5" s="19">
        <v>3660499.5</v>
      </c>
      <c r="BM5" s="19">
        <v>6078379.7000000002</v>
      </c>
      <c r="BN5" s="61">
        <v>690543.7</v>
      </c>
    </row>
    <row r="6" spans="1:66">
      <c r="A6" s="14" t="s">
        <v>4</v>
      </c>
      <c r="B6" s="15">
        <v>1391949.9</v>
      </c>
      <c r="C6" s="15">
        <v>3013661.2</v>
      </c>
      <c r="D6" s="15">
        <v>4606949.7</v>
      </c>
      <c r="E6" s="16">
        <v>7177125.7999999998</v>
      </c>
      <c r="F6" s="15">
        <v>1812665.5</v>
      </c>
      <c r="G6" s="15">
        <v>3980944.9</v>
      </c>
      <c r="H6" s="15">
        <v>6268902.7000000002</v>
      </c>
      <c r="I6" s="16">
        <v>8708469.4000000004</v>
      </c>
      <c r="J6" s="15">
        <v>1967596.4</v>
      </c>
      <c r="K6" s="15">
        <v>4134914.5</v>
      </c>
      <c r="L6" s="15">
        <v>6493635.5</v>
      </c>
      <c r="M6" s="16">
        <v>9343705.5</v>
      </c>
      <c r="N6" s="15">
        <v>2316673.7999999998</v>
      </c>
      <c r="O6" s="15">
        <v>4429867.3</v>
      </c>
      <c r="P6" s="15">
        <v>6868494.0999999996</v>
      </c>
      <c r="Q6" s="16">
        <v>9985996.5999999996</v>
      </c>
      <c r="R6" s="15">
        <v>2593745.7000000002</v>
      </c>
      <c r="S6" s="15">
        <v>5037119.9000000004</v>
      </c>
      <c r="T6" s="15">
        <v>7855054.2999999998</v>
      </c>
      <c r="U6" s="16">
        <v>10818122.5</v>
      </c>
      <c r="V6" s="15">
        <v>2473738</v>
      </c>
      <c r="W6" s="15">
        <v>4760156.4000000004</v>
      </c>
      <c r="X6" s="15">
        <v>7299892.9000000004</v>
      </c>
      <c r="Y6" s="16">
        <v>10166976.4</v>
      </c>
      <c r="Z6" s="15">
        <v>2675935.7999999998</v>
      </c>
      <c r="AA6" s="15">
        <v>5373653.5</v>
      </c>
      <c r="AB6" s="15">
        <v>8327608.2999999998</v>
      </c>
      <c r="AC6" s="16">
        <v>12262514.9</v>
      </c>
      <c r="AD6" s="16">
        <v>3160398.6</v>
      </c>
      <c r="AE6" s="15">
        <v>6283949.5</v>
      </c>
      <c r="AF6" s="15">
        <v>9668245.4000000004</v>
      </c>
      <c r="AG6" s="16">
        <v>14600972.1</v>
      </c>
      <c r="AH6" s="15">
        <v>3714387.6</v>
      </c>
      <c r="AI6" s="15">
        <v>7734525.7000000002</v>
      </c>
      <c r="AJ6" s="15">
        <v>11838387.5</v>
      </c>
      <c r="AK6" s="16">
        <v>17421280.899999999</v>
      </c>
      <c r="AL6" s="16">
        <v>4064140</v>
      </c>
      <c r="AM6" s="16">
        <v>8650663.1999999993</v>
      </c>
      <c r="AN6" s="16">
        <v>12937664.4</v>
      </c>
      <c r="AO6" s="16">
        <v>19154492.5</v>
      </c>
      <c r="AP6" s="16">
        <v>4540678.7</v>
      </c>
      <c r="AQ6" s="16">
        <v>8732162.0999999996</v>
      </c>
      <c r="AR6" s="16">
        <v>13233038</v>
      </c>
      <c r="AS6" s="16">
        <v>19098171.399999999</v>
      </c>
      <c r="AT6" s="16">
        <v>5112711.9000000004</v>
      </c>
      <c r="AU6" s="16">
        <v>10206517.300000001</v>
      </c>
      <c r="AV6" s="16">
        <v>16182687.300000001</v>
      </c>
      <c r="AW6" s="16">
        <v>24841595.100000001</v>
      </c>
      <c r="AX6" s="16">
        <v>6406076.2000000002</v>
      </c>
      <c r="AY6" s="16">
        <v>13170633.6</v>
      </c>
      <c r="AZ6" s="16">
        <v>20527934.300000001</v>
      </c>
      <c r="BA6" s="16">
        <v>30841860.5</v>
      </c>
      <c r="BB6" s="16">
        <v>6887049.4000000004</v>
      </c>
      <c r="BC6" s="16">
        <v>13854450.800000001</v>
      </c>
      <c r="BD6" s="16">
        <v>20996534.899999999</v>
      </c>
      <c r="BE6" s="16">
        <v>32012398.600000001</v>
      </c>
      <c r="BF6" s="16">
        <v>7388870</v>
      </c>
      <c r="BG6" s="49">
        <v>14880738.1</v>
      </c>
      <c r="BH6" s="49">
        <v>22890711.300000001</v>
      </c>
      <c r="BI6" s="49">
        <v>35717802.5</v>
      </c>
      <c r="BJ6" s="49">
        <v>8617091.6999999993</v>
      </c>
      <c r="BK6" s="16">
        <v>17321721.100000001</v>
      </c>
      <c r="BL6" s="16">
        <v>26812201.699999999</v>
      </c>
      <c r="BM6" s="19">
        <v>42222225.799999997</v>
      </c>
      <c r="BN6" s="61">
        <v>9753318.3000000007</v>
      </c>
    </row>
    <row r="7" spans="1:66">
      <c r="A7" s="20" t="s">
        <v>5</v>
      </c>
      <c r="B7" s="15">
        <v>830790.6</v>
      </c>
      <c r="C7" s="15">
        <v>1732753.2</v>
      </c>
      <c r="D7" s="15">
        <v>2591097.1</v>
      </c>
      <c r="E7" s="16">
        <v>4249267.9000000004</v>
      </c>
      <c r="F7" s="15">
        <v>1096759.2</v>
      </c>
      <c r="G7" s="15">
        <v>2366942</v>
      </c>
      <c r="H7" s="15">
        <v>3561670.8</v>
      </c>
      <c r="I7" s="16">
        <v>5003252.9000000004</v>
      </c>
      <c r="J7" s="15">
        <v>1143503.3</v>
      </c>
      <c r="K7" s="17">
        <v>2398155.9</v>
      </c>
      <c r="L7" s="17">
        <v>3702550.4</v>
      </c>
      <c r="M7" s="16">
        <v>5288740.5</v>
      </c>
      <c r="N7" s="17">
        <v>1347420.8</v>
      </c>
      <c r="O7" s="17">
        <v>2553854.1</v>
      </c>
      <c r="P7" s="17">
        <v>3912151.9</v>
      </c>
      <c r="Q7" s="16">
        <v>5477694</v>
      </c>
      <c r="R7" s="17">
        <v>1490932.5</v>
      </c>
      <c r="S7" s="17">
        <v>2912107</v>
      </c>
      <c r="T7" s="17">
        <v>4465392.9000000004</v>
      </c>
      <c r="U7" s="16">
        <v>5982772</v>
      </c>
      <c r="V7" s="17">
        <v>1264490.2</v>
      </c>
      <c r="W7" s="17">
        <v>2579770.9</v>
      </c>
      <c r="X7" s="17">
        <v>3886962.5</v>
      </c>
      <c r="Y7" s="16">
        <v>5170567.7</v>
      </c>
      <c r="Z7" s="17">
        <v>1279625.3999999999</v>
      </c>
      <c r="AA7" s="17">
        <v>2715193.5</v>
      </c>
      <c r="AB7" s="17">
        <v>4191449.6</v>
      </c>
      <c r="AC7" s="16">
        <v>6047727.2999999998</v>
      </c>
      <c r="AD7" s="17">
        <v>1534890.6</v>
      </c>
      <c r="AE7" s="17">
        <v>3238816.5</v>
      </c>
      <c r="AF7" s="17">
        <v>4901352.0999999996</v>
      </c>
      <c r="AG7" s="17">
        <v>7421694.4000000004</v>
      </c>
      <c r="AH7" s="17">
        <v>1882800.2</v>
      </c>
      <c r="AI7" s="17">
        <v>4189830.3</v>
      </c>
      <c r="AJ7" s="17">
        <v>6337465.7000000002</v>
      </c>
      <c r="AK7" s="17">
        <v>9204650</v>
      </c>
      <c r="AL7" s="17">
        <v>2125713.4</v>
      </c>
      <c r="AM7" s="17">
        <v>4783751.8</v>
      </c>
      <c r="AN7" s="17">
        <v>6944960.4000000004</v>
      </c>
      <c r="AO7" s="17">
        <v>10032109.5</v>
      </c>
      <c r="AP7" s="17">
        <v>2247848.1</v>
      </c>
      <c r="AQ7" s="17">
        <v>4360628.2</v>
      </c>
      <c r="AR7" s="17">
        <v>6396554.5999999996</v>
      </c>
      <c r="AS7" s="17">
        <v>8596835.5</v>
      </c>
      <c r="AT7" s="17">
        <v>2373035.6</v>
      </c>
      <c r="AU7" s="16">
        <v>5013287.5999999996</v>
      </c>
      <c r="AV7" s="18">
        <v>7864138.7000000002</v>
      </c>
      <c r="AW7" s="19">
        <v>11886878.4</v>
      </c>
      <c r="AX7" s="19">
        <v>3082835.8</v>
      </c>
      <c r="AY7" s="19">
        <v>6863402.2000000002</v>
      </c>
      <c r="AZ7" s="19">
        <v>10447491.4</v>
      </c>
      <c r="BA7" s="19">
        <v>15210887.199999999</v>
      </c>
      <c r="BB7" s="19">
        <v>3041150.5</v>
      </c>
      <c r="BC7" s="19">
        <v>6786106</v>
      </c>
      <c r="BD7" s="19">
        <v>10222736</v>
      </c>
      <c r="BE7" s="19">
        <v>15365189.300000001</v>
      </c>
      <c r="BF7" s="19">
        <v>3276831.5</v>
      </c>
      <c r="BG7" s="49">
        <v>7336487.4000000004</v>
      </c>
      <c r="BH7" s="49">
        <v>11197477.300000001</v>
      </c>
      <c r="BI7" s="49">
        <v>16430049.199999999</v>
      </c>
      <c r="BJ7" s="49">
        <v>3714897</v>
      </c>
      <c r="BK7" s="19">
        <v>8247030.9000000004</v>
      </c>
      <c r="BL7" s="19">
        <v>12662618.699999999</v>
      </c>
      <c r="BM7" s="19">
        <v>18986881.699999999</v>
      </c>
      <c r="BN7" s="61">
        <v>3587020.7999999998</v>
      </c>
    </row>
    <row r="8" spans="1:66">
      <c r="A8" s="20" t="s">
        <v>6</v>
      </c>
      <c r="B8" s="15">
        <v>439983.2</v>
      </c>
      <c r="C8" s="15">
        <v>1069292.1000000001</v>
      </c>
      <c r="D8" s="15">
        <v>1706620.7</v>
      </c>
      <c r="E8" s="16">
        <v>2469804.1</v>
      </c>
      <c r="F8" s="15">
        <v>568258.4</v>
      </c>
      <c r="G8" s="15">
        <v>1363436.6</v>
      </c>
      <c r="H8" s="15">
        <v>2330503.7000000002</v>
      </c>
      <c r="I8" s="16">
        <v>3131187</v>
      </c>
      <c r="J8" s="15">
        <v>650928</v>
      </c>
      <c r="K8" s="17">
        <v>1437755.9</v>
      </c>
      <c r="L8" s="17">
        <v>2371402.9</v>
      </c>
      <c r="M8" s="16">
        <v>3436730.5</v>
      </c>
      <c r="N8" s="17">
        <v>777608.3</v>
      </c>
      <c r="O8" s="17">
        <v>1537789.3</v>
      </c>
      <c r="P8" s="17">
        <v>2481764.9</v>
      </c>
      <c r="Q8" s="16">
        <v>3828486.9</v>
      </c>
      <c r="R8" s="17">
        <v>887560.5</v>
      </c>
      <c r="S8" s="17">
        <v>1749333.5</v>
      </c>
      <c r="T8" s="17">
        <v>2857968.1</v>
      </c>
      <c r="U8" s="16">
        <v>4093849.1</v>
      </c>
      <c r="V8" s="17">
        <v>977723.6</v>
      </c>
      <c r="W8" s="17">
        <v>1772653.5</v>
      </c>
      <c r="X8" s="17">
        <v>2837684.8</v>
      </c>
      <c r="Y8" s="16">
        <v>4201012.0999999996</v>
      </c>
      <c r="Z8" s="17">
        <v>1145831</v>
      </c>
      <c r="AA8" s="17">
        <v>2222204.6</v>
      </c>
      <c r="AB8" s="17">
        <v>3508329.9</v>
      </c>
      <c r="AC8" s="16">
        <v>5321896.9000000004</v>
      </c>
      <c r="AD8" s="17">
        <v>1337369</v>
      </c>
      <c r="AE8" s="17">
        <v>2560757.2999999998</v>
      </c>
      <c r="AF8" s="17">
        <v>4039101.7</v>
      </c>
      <c r="AG8" s="17">
        <v>6134020.5</v>
      </c>
      <c r="AH8" s="17">
        <v>1518777.7</v>
      </c>
      <c r="AI8" s="17">
        <v>2992380.3</v>
      </c>
      <c r="AJ8" s="17">
        <v>4698754.5999999996</v>
      </c>
      <c r="AK8" s="17">
        <v>7065121.5999999996</v>
      </c>
      <c r="AL8" s="17">
        <v>1631421.7</v>
      </c>
      <c r="AM8" s="17">
        <v>3318029.4</v>
      </c>
      <c r="AN8" s="17">
        <v>5164537.7</v>
      </c>
      <c r="AO8" s="17">
        <v>7972864.0999999996</v>
      </c>
      <c r="AP8" s="17">
        <v>1953607.5</v>
      </c>
      <c r="AQ8" s="17">
        <v>3754421.3</v>
      </c>
      <c r="AR8" s="17">
        <v>5888918.2000000002</v>
      </c>
      <c r="AS8" s="17">
        <v>9235617.5999999996</v>
      </c>
      <c r="AT8" s="17">
        <v>2360000.7999999998</v>
      </c>
      <c r="AU8" s="16">
        <v>4506592.8</v>
      </c>
      <c r="AV8" s="18">
        <v>7272551</v>
      </c>
      <c r="AW8" s="19">
        <v>11424765.699999999</v>
      </c>
      <c r="AX8" s="19">
        <v>2907249.4</v>
      </c>
      <c r="AY8" s="19">
        <v>5544062.7999999998</v>
      </c>
      <c r="AZ8" s="19">
        <v>8929638.5999999996</v>
      </c>
      <c r="BA8" s="19">
        <v>13929790.699999999</v>
      </c>
      <c r="BB8" s="19">
        <v>3374411.5</v>
      </c>
      <c r="BC8" s="19">
        <v>6182096.5999999996</v>
      </c>
      <c r="BD8" s="19">
        <v>9445182.6999999993</v>
      </c>
      <c r="BE8" s="19">
        <v>14677293.6</v>
      </c>
      <c r="BF8" s="19">
        <v>3530701.1</v>
      </c>
      <c r="BG8" s="49">
        <v>6492927.4000000004</v>
      </c>
      <c r="BH8" s="49">
        <v>10128056</v>
      </c>
      <c r="BI8" s="49">
        <v>16941133.300000001</v>
      </c>
      <c r="BJ8" s="49">
        <v>4269534</v>
      </c>
      <c r="BK8" s="19">
        <v>7878566.4000000004</v>
      </c>
      <c r="BL8" s="19">
        <v>12327320</v>
      </c>
      <c r="BM8" s="19">
        <v>20466318.5</v>
      </c>
      <c r="BN8" s="61">
        <v>5393230.9000000004</v>
      </c>
    </row>
    <row r="9" spans="1:66" ht="22.5">
      <c r="A9" s="20" t="s">
        <v>7</v>
      </c>
      <c r="B9" s="15">
        <v>108062.6</v>
      </c>
      <c r="C9" s="15">
        <v>179413.8</v>
      </c>
      <c r="D9" s="15">
        <v>262688.8</v>
      </c>
      <c r="E9" s="16">
        <v>391236.4</v>
      </c>
      <c r="F9" s="15">
        <v>127691.4</v>
      </c>
      <c r="G9" s="15">
        <v>214517.2</v>
      </c>
      <c r="H9" s="15">
        <v>316790.40000000002</v>
      </c>
      <c r="I9" s="16">
        <v>478933.7</v>
      </c>
      <c r="J9" s="15">
        <v>152777.29999999999</v>
      </c>
      <c r="K9" s="17">
        <v>253949.7</v>
      </c>
      <c r="L9" s="17">
        <v>347843</v>
      </c>
      <c r="M9" s="16">
        <v>518624.1</v>
      </c>
      <c r="N9" s="17">
        <v>169352</v>
      </c>
      <c r="O9" s="17">
        <v>293985.2</v>
      </c>
      <c r="P9" s="17">
        <v>406057.6</v>
      </c>
      <c r="Q9" s="16">
        <v>580317.6</v>
      </c>
      <c r="R9" s="17">
        <v>189751.2</v>
      </c>
      <c r="S9" s="17">
        <v>326929.7</v>
      </c>
      <c r="T9" s="17">
        <v>455873</v>
      </c>
      <c r="U9" s="16">
        <v>637529.19999999995</v>
      </c>
      <c r="V9" s="17">
        <v>204613.1</v>
      </c>
      <c r="W9" s="17">
        <v>357433.2</v>
      </c>
      <c r="X9" s="17">
        <v>498329.1</v>
      </c>
      <c r="Y9" s="16">
        <v>693589.4</v>
      </c>
      <c r="Z9" s="17">
        <v>222948.3</v>
      </c>
      <c r="AA9" s="17">
        <v>383310.5</v>
      </c>
      <c r="AB9" s="17">
        <v>545480.69999999995</v>
      </c>
      <c r="AC9" s="16">
        <v>775534.8</v>
      </c>
      <c r="AD9" s="17">
        <v>256585.4</v>
      </c>
      <c r="AE9" s="17">
        <v>423874.8</v>
      </c>
      <c r="AF9" s="17">
        <v>629300.5</v>
      </c>
      <c r="AG9" s="17">
        <v>903522.7</v>
      </c>
      <c r="AH9" s="17">
        <v>276591.40000000002</v>
      </c>
      <c r="AI9" s="17">
        <v>478744.8</v>
      </c>
      <c r="AJ9" s="17">
        <v>691792</v>
      </c>
      <c r="AK9" s="17">
        <v>995420.5</v>
      </c>
      <c r="AL9" s="17">
        <v>265181.8</v>
      </c>
      <c r="AM9" s="17">
        <v>468375</v>
      </c>
      <c r="AN9" s="17">
        <v>708187</v>
      </c>
      <c r="AO9" s="17">
        <v>980795.2</v>
      </c>
      <c r="AP9" s="17">
        <v>291412.09999999998</v>
      </c>
      <c r="AQ9" s="17">
        <v>527181</v>
      </c>
      <c r="AR9" s="17">
        <v>811005.2</v>
      </c>
      <c r="AS9" s="17">
        <v>1097125.1000000001</v>
      </c>
      <c r="AT9" s="17">
        <v>326108.59999999998</v>
      </c>
      <c r="AU9" s="16">
        <v>588070</v>
      </c>
      <c r="AV9" s="18">
        <v>894190.1</v>
      </c>
      <c r="AW9" s="19">
        <v>1310044.3</v>
      </c>
      <c r="AX9" s="19">
        <v>355660.3</v>
      </c>
      <c r="AY9" s="19">
        <v>647705</v>
      </c>
      <c r="AZ9" s="19">
        <v>975239.6</v>
      </c>
      <c r="BA9" s="19">
        <v>1452458.8</v>
      </c>
      <c r="BB9" s="19">
        <v>402803.4</v>
      </c>
      <c r="BC9" s="19">
        <v>755196.9</v>
      </c>
      <c r="BD9" s="19">
        <v>1126172.6000000001</v>
      </c>
      <c r="BE9" s="19">
        <v>1690003</v>
      </c>
      <c r="BF9" s="19">
        <v>500202.3</v>
      </c>
      <c r="BG9" s="49">
        <v>905060.6</v>
      </c>
      <c r="BH9" s="49">
        <v>1334752.5</v>
      </c>
      <c r="BI9" s="49">
        <v>2016982.3</v>
      </c>
      <c r="BJ9" s="49">
        <v>545873</v>
      </c>
      <c r="BK9" s="19">
        <v>1038471.9</v>
      </c>
      <c r="BL9" s="19">
        <v>1574587.7</v>
      </c>
      <c r="BM9" s="19">
        <v>2398114</v>
      </c>
      <c r="BN9" s="61">
        <v>673681.5</v>
      </c>
    </row>
    <row r="10" spans="1:66" ht="24.75" customHeight="1">
      <c r="A10" s="20" t="s">
        <v>8</v>
      </c>
      <c r="B10" s="15">
        <v>13113.5</v>
      </c>
      <c r="C10" s="15">
        <v>32202.1</v>
      </c>
      <c r="D10" s="15">
        <v>46543.1</v>
      </c>
      <c r="E10" s="16">
        <v>66817.399999999994</v>
      </c>
      <c r="F10" s="15">
        <v>19956.5</v>
      </c>
      <c r="G10" s="15">
        <v>36049.1</v>
      </c>
      <c r="H10" s="15">
        <v>59937.8</v>
      </c>
      <c r="I10" s="16">
        <v>95095.8</v>
      </c>
      <c r="J10" s="15">
        <v>20387.8</v>
      </c>
      <c r="K10" s="17">
        <v>45053</v>
      </c>
      <c r="L10" s="17">
        <v>71839.199999999997</v>
      </c>
      <c r="M10" s="16">
        <v>99610.4</v>
      </c>
      <c r="N10" s="17">
        <v>22292.7</v>
      </c>
      <c r="O10" s="17">
        <v>44238.7</v>
      </c>
      <c r="P10" s="17">
        <v>68519.7</v>
      </c>
      <c r="Q10" s="16">
        <v>99498.1</v>
      </c>
      <c r="R10" s="17">
        <v>25501.5</v>
      </c>
      <c r="S10" s="17">
        <v>48749.7</v>
      </c>
      <c r="T10" s="17">
        <v>75820.3</v>
      </c>
      <c r="U10" s="16">
        <v>103972.2</v>
      </c>
      <c r="V10" s="17">
        <v>26911.1</v>
      </c>
      <c r="W10" s="17">
        <v>50298.8</v>
      </c>
      <c r="X10" s="17">
        <v>76916.5</v>
      </c>
      <c r="Y10" s="16">
        <v>101807.2</v>
      </c>
      <c r="Z10" s="17">
        <v>27531.1</v>
      </c>
      <c r="AA10" s="17">
        <v>52944.9</v>
      </c>
      <c r="AB10" s="17">
        <v>82348.100000000006</v>
      </c>
      <c r="AC10" s="16">
        <v>117355.9</v>
      </c>
      <c r="AD10" s="17">
        <v>31553.599999999999</v>
      </c>
      <c r="AE10" s="17">
        <v>60500.9</v>
      </c>
      <c r="AF10" s="17">
        <v>98491.1</v>
      </c>
      <c r="AG10" s="17">
        <v>141734.5</v>
      </c>
      <c r="AH10" s="17">
        <v>36218.300000000003</v>
      </c>
      <c r="AI10" s="17">
        <v>73570.3</v>
      </c>
      <c r="AJ10" s="17">
        <v>110375.2</v>
      </c>
      <c r="AK10" s="17">
        <v>156088.79999999999</v>
      </c>
      <c r="AL10" s="17">
        <v>41823.1</v>
      </c>
      <c r="AM10" s="17">
        <v>80507</v>
      </c>
      <c r="AN10" s="17">
        <v>119979.3</v>
      </c>
      <c r="AO10" s="17">
        <v>168723.7</v>
      </c>
      <c r="AP10" s="17">
        <v>47811</v>
      </c>
      <c r="AQ10" s="17">
        <v>89931.6</v>
      </c>
      <c r="AR10" s="17">
        <v>136560</v>
      </c>
      <c r="AS10" s="17">
        <v>168593.2</v>
      </c>
      <c r="AT10" s="17">
        <v>53566.9</v>
      </c>
      <c r="AU10" s="16">
        <v>98566.9</v>
      </c>
      <c r="AV10" s="18">
        <v>151807.5</v>
      </c>
      <c r="AW10" s="19">
        <v>219906.7</v>
      </c>
      <c r="AX10" s="19">
        <v>60330.7</v>
      </c>
      <c r="AY10" s="19">
        <v>115463.6</v>
      </c>
      <c r="AZ10" s="19">
        <v>175564.7</v>
      </c>
      <c r="BA10" s="19">
        <v>248723.8</v>
      </c>
      <c r="BB10" s="19">
        <v>68684</v>
      </c>
      <c r="BC10" s="19">
        <v>131051.3</v>
      </c>
      <c r="BD10" s="19">
        <v>202443.6</v>
      </c>
      <c r="BE10" s="19">
        <v>279912.7</v>
      </c>
      <c r="BF10" s="19">
        <v>81135.100000000006</v>
      </c>
      <c r="BG10" s="49">
        <v>146262.70000000001</v>
      </c>
      <c r="BH10" s="49">
        <v>230425.5</v>
      </c>
      <c r="BI10" s="49">
        <v>329637.7</v>
      </c>
      <c r="BJ10" s="49">
        <v>86787.7</v>
      </c>
      <c r="BK10" s="19">
        <v>157651.9</v>
      </c>
      <c r="BL10" s="19">
        <v>247675.3</v>
      </c>
      <c r="BM10" s="19">
        <v>370911.6</v>
      </c>
      <c r="BN10" s="61">
        <v>99385.1</v>
      </c>
    </row>
    <row r="11" spans="1:66">
      <c r="A11" s="14" t="s">
        <v>9</v>
      </c>
      <c r="B11" s="15">
        <v>214917.5</v>
      </c>
      <c r="C11" s="15">
        <v>555020.19999999995</v>
      </c>
      <c r="D11" s="15">
        <v>1072182.2</v>
      </c>
      <c r="E11" s="16">
        <v>1680502.5</v>
      </c>
      <c r="F11" s="15">
        <v>240435.5</v>
      </c>
      <c r="G11" s="15">
        <v>580114</v>
      </c>
      <c r="H11" s="15">
        <v>1084136.2</v>
      </c>
      <c r="I11" s="16">
        <v>1816611.5</v>
      </c>
      <c r="J11" s="15">
        <v>256943</v>
      </c>
      <c r="K11" s="17">
        <v>676805.6</v>
      </c>
      <c r="L11" s="17">
        <v>1258704.6000000001</v>
      </c>
      <c r="M11" s="16">
        <v>1915692.2</v>
      </c>
      <c r="N11" s="17">
        <v>256581.6</v>
      </c>
      <c r="O11" s="17">
        <v>734322.6</v>
      </c>
      <c r="P11" s="17">
        <v>1341169.8999999999</v>
      </c>
      <c r="Q11" s="16">
        <v>2145248.5</v>
      </c>
      <c r="R11" s="17">
        <v>276758.09999999998</v>
      </c>
      <c r="S11" s="17">
        <v>816443.8</v>
      </c>
      <c r="T11" s="17">
        <v>1460570</v>
      </c>
      <c r="U11" s="16">
        <v>2357993.7999999998</v>
      </c>
      <c r="V11" s="17">
        <v>294066.5</v>
      </c>
      <c r="W11" s="17">
        <v>893164.8</v>
      </c>
      <c r="X11" s="17">
        <v>1646158.6</v>
      </c>
      <c r="Y11" s="16">
        <v>2447736.1</v>
      </c>
      <c r="Z11" s="17">
        <v>320996.40000000002</v>
      </c>
      <c r="AA11" s="17">
        <v>985003.4</v>
      </c>
      <c r="AB11" s="17">
        <v>1836470.2</v>
      </c>
      <c r="AC11" s="16">
        <v>2758760.4</v>
      </c>
      <c r="AD11" s="17">
        <v>365684</v>
      </c>
      <c r="AE11" s="17">
        <v>1047485.4</v>
      </c>
      <c r="AF11" s="17">
        <v>1952854.7</v>
      </c>
      <c r="AG11" s="17">
        <v>2977116.2</v>
      </c>
      <c r="AH11" s="17">
        <v>393425.4</v>
      </c>
      <c r="AI11" s="17">
        <v>1143145.6000000001</v>
      </c>
      <c r="AJ11" s="17">
        <v>2122497.1</v>
      </c>
      <c r="AK11" s="17">
        <v>3285914.9</v>
      </c>
      <c r="AL11" s="17">
        <v>444065.4</v>
      </c>
      <c r="AM11" s="17">
        <v>1302045.1000000001</v>
      </c>
      <c r="AN11" s="17">
        <v>2466720.2000000002</v>
      </c>
      <c r="AO11" s="17">
        <v>3811296.8</v>
      </c>
      <c r="AP11" s="17">
        <v>602371.19999999995</v>
      </c>
      <c r="AQ11" s="17">
        <v>1541538.3</v>
      </c>
      <c r="AR11" s="17">
        <v>2779881.4</v>
      </c>
      <c r="AS11" s="17">
        <v>4285102.3</v>
      </c>
      <c r="AT11" s="17">
        <v>682917.7</v>
      </c>
      <c r="AU11" s="16">
        <v>1736876.1</v>
      </c>
      <c r="AV11" s="18">
        <v>3081495.4</v>
      </c>
      <c r="AW11" s="19">
        <v>4765552.3</v>
      </c>
      <c r="AX11" s="19">
        <v>775396.2</v>
      </c>
      <c r="AY11" s="19">
        <v>1989877.3</v>
      </c>
      <c r="AZ11" s="19">
        <v>3436765</v>
      </c>
      <c r="BA11" s="19">
        <v>5454692.2999999998</v>
      </c>
      <c r="BB11" s="19">
        <v>910354.9</v>
      </c>
      <c r="BC11" s="19">
        <v>2325325.2999999998</v>
      </c>
      <c r="BD11" s="19">
        <v>4022367.3</v>
      </c>
      <c r="BE11" s="19">
        <v>6720925.5999999996</v>
      </c>
      <c r="BF11" s="19">
        <v>1123100.2</v>
      </c>
      <c r="BG11" s="49">
        <v>2645503.4</v>
      </c>
      <c r="BH11" s="49">
        <v>4585485.5999999996</v>
      </c>
      <c r="BI11" s="49">
        <v>8178260.0999999996</v>
      </c>
      <c r="BJ11" s="49">
        <v>1471732.5</v>
      </c>
      <c r="BK11" s="19">
        <v>3199231.8</v>
      </c>
      <c r="BL11" s="19">
        <v>5383228.0999999996</v>
      </c>
      <c r="BM11" s="19">
        <v>9854932.9000000004</v>
      </c>
      <c r="BN11" s="61">
        <v>1766919.2</v>
      </c>
    </row>
    <row r="12" spans="1:66" s="13" customFormat="1">
      <c r="A12" s="9" t="s">
        <v>10</v>
      </c>
      <c r="B12" s="10">
        <v>2195486.7000000002</v>
      </c>
      <c r="C12" s="10">
        <v>4679378.2</v>
      </c>
      <c r="D12" s="10">
        <v>7396284.7999999998</v>
      </c>
      <c r="E12" s="11">
        <v>11274267.800000001</v>
      </c>
      <c r="F12" s="10">
        <v>2706916.4</v>
      </c>
      <c r="G12" s="10">
        <v>5534401.2000000002</v>
      </c>
      <c r="H12" s="10">
        <v>9092617.8000000007</v>
      </c>
      <c r="I12" s="11">
        <v>13807755.300000001</v>
      </c>
      <c r="J12" s="10">
        <v>3178032.3</v>
      </c>
      <c r="K12" s="10">
        <v>6546411.2000000002</v>
      </c>
      <c r="L12" s="10">
        <v>10416970.800000001</v>
      </c>
      <c r="M12" s="11">
        <v>15938658.800000001</v>
      </c>
      <c r="N12" s="10">
        <v>3610746.1</v>
      </c>
      <c r="O12" s="10">
        <v>7558069.7000000002</v>
      </c>
      <c r="P12" s="10">
        <v>12257332.4</v>
      </c>
      <c r="Q12" s="11">
        <v>19144123.399999999</v>
      </c>
      <c r="R12" s="10">
        <v>4192115.8</v>
      </c>
      <c r="S12" s="10">
        <v>8823890.8000000007</v>
      </c>
      <c r="T12" s="10">
        <v>14341257.800000001</v>
      </c>
      <c r="U12" s="11">
        <v>21757669.899999999</v>
      </c>
      <c r="V12" s="10">
        <v>4918722.9000000004</v>
      </c>
      <c r="W12" s="10">
        <v>9872452.4000000004</v>
      </c>
      <c r="X12" s="10">
        <v>15715382.9</v>
      </c>
      <c r="Y12" s="11">
        <v>24243321.399999999</v>
      </c>
      <c r="Z12" s="10">
        <v>5518327.0999999996</v>
      </c>
      <c r="AA12" s="10">
        <v>11281186.6</v>
      </c>
      <c r="AB12" s="10">
        <v>17751106.899999999</v>
      </c>
      <c r="AC12" s="11">
        <v>27176302.600000001</v>
      </c>
      <c r="AD12" s="11">
        <v>5940200.4000000004</v>
      </c>
      <c r="AE12" s="10">
        <v>12186431.1</v>
      </c>
      <c r="AF12" s="10">
        <v>19690313</v>
      </c>
      <c r="AG12" s="11">
        <v>31161486.399999999</v>
      </c>
      <c r="AH12" s="10">
        <v>6573937</v>
      </c>
      <c r="AI12" s="10">
        <v>13515062</v>
      </c>
      <c r="AJ12" s="10">
        <v>21141917</v>
      </c>
      <c r="AK12" s="11">
        <v>34281858.399999999</v>
      </c>
      <c r="AL12" s="10">
        <v>7313193.7000000002</v>
      </c>
      <c r="AM12" s="11">
        <v>15006504.9</v>
      </c>
      <c r="AN12" s="11">
        <v>23425450.699999999</v>
      </c>
      <c r="AO12" s="11">
        <v>38610254.799999997</v>
      </c>
      <c r="AP12" s="11">
        <v>8574322</v>
      </c>
      <c r="AQ12" s="11">
        <v>15594083.6</v>
      </c>
      <c r="AR12" s="11">
        <v>24667523.5</v>
      </c>
      <c r="AS12" s="11">
        <v>39636072.299999997</v>
      </c>
      <c r="AT12" s="11">
        <v>8881779</v>
      </c>
      <c r="AU12" s="11">
        <v>17117602.199999999</v>
      </c>
      <c r="AV12" s="11">
        <v>27318285.100000001</v>
      </c>
      <c r="AW12" s="11">
        <v>45266156.399999999</v>
      </c>
      <c r="AX12" s="11">
        <v>10377407.199999999</v>
      </c>
      <c r="AY12" s="11">
        <v>20250914.199999999</v>
      </c>
      <c r="AZ12" s="11">
        <v>32517568.899999999</v>
      </c>
      <c r="BA12" s="11">
        <v>54626235.399999999</v>
      </c>
      <c r="BB12" s="11">
        <v>13138785</v>
      </c>
      <c r="BC12" s="11">
        <v>25563787.199999999</v>
      </c>
      <c r="BD12" s="11">
        <v>40910045.5</v>
      </c>
      <c r="BE12" s="11">
        <v>67299123.5</v>
      </c>
      <c r="BF12" s="11">
        <v>15090823.800000001</v>
      </c>
      <c r="BG12" s="12">
        <v>29808499.899999999</v>
      </c>
      <c r="BH12" s="12">
        <v>48062346.200000003</v>
      </c>
      <c r="BI12" s="12">
        <v>79203932.400000006</v>
      </c>
      <c r="BJ12" s="12">
        <v>17784886.199999999</v>
      </c>
      <c r="BK12" s="11">
        <v>35126547.399999999</v>
      </c>
      <c r="BL12" s="11">
        <v>56890323.5</v>
      </c>
      <c r="BM12" s="11">
        <v>92098336</v>
      </c>
      <c r="BN12" s="11">
        <v>19224936.300000001</v>
      </c>
    </row>
    <row r="13" spans="1:66" ht="22.5">
      <c r="A13" s="14" t="s">
        <v>11</v>
      </c>
      <c r="B13" s="15">
        <v>531247.1</v>
      </c>
      <c r="C13" s="15">
        <v>1115910</v>
      </c>
      <c r="D13" s="15">
        <v>1831344.2</v>
      </c>
      <c r="E13" s="16">
        <v>2834219.3</v>
      </c>
      <c r="F13" s="15">
        <v>656672</v>
      </c>
      <c r="G13" s="15">
        <v>1382074.4</v>
      </c>
      <c r="H13" s="15">
        <v>2506588.2999999998</v>
      </c>
      <c r="I13" s="16">
        <v>3819319.2</v>
      </c>
      <c r="J13" s="15">
        <v>771368.3</v>
      </c>
      <c r="K13" s="17">
        <v>1744938.5</v>
      </c>
      <c r="L13" s="17">
        <v>2989975.9</v>
      </c>
      <c r="M13" s="16">
        <v>4624794.8</v>
      </c>
      <c r="N13" s="17">
        <v>892689</v>
      </c>
      <c r="O13" s="17">
        <v>2044851.4</v>
      </c>
      <c r="P13" s="17">
        <v>3708099</v>
      </c>
      <c r="Q13" s="16">
        <v>5415975.2999999998</v>
      </c>
      <c r="R13" s="17">
        <v>1082882.5</v>
      </c>
      <c r="S13" s="17">
        <v>2528838.2000000002</v>
      </c>
      <c r="T13" s="17">
        <v>4375537.5</v>
      </c>
      <c r="U13" s="16">
        <v>6332749.0999999996</v>
      </c>
      <c r="V13" s="17">
        <v>1319338.3</v>
      </c>
      <c r="W13" s="17">
        <v>2785446.9</v>
      </c>
      <c r="X13" s="17">
        <v>4542493.3</v>
      </c>
      <c r="Y13" s="16">
        <v>6994015.7999999998</v>
      </c>
      <c r="Z13" s="17">
        <v>1399703.7</v>
      </c>
      <c r="AA13" s="17">
        <v>3051785.4</v>
      </c>
      <c r="AB13" s="17">
        <v>5044836.8</v>
      </c>
      <c r="AC13" s="16">
        <v>7898849.7000000002</v>
      </c>
      <c r="AD13" s="17">
        <v>1550590.6</v>
      </c>
      <c r="AE13" s="17">
        <v>3316986.9</v>
      </c>
      <c r="AF13" s="17">
        <v>5436349.2000000002</v>
      </c>
      <c r="AG13" s="17">
        <v>9141161.9000000004</v>
      </c>
      <c r="AH13" s="17">
        <v>1726118</v>
      </c>
      <c r="AI13" s="17">
        <v>3724434.4</v>
      </c>
      <c r="AJ13" s="17">
        <v>6075568.5</v>
      </c>
      <c r="AK13" s="17">
        <v>10366506.1</v>
      </c>
      <c r="AL13" s="17">
        <v>1941902.1</v>
      </c>
      <c r="AM13" s="17">
        <v>4234904.4000000004</v>
      </c>
      <c r="AN13" s="17">
        <v>6888603.0999999996</v>
      </c>
      <c r="AO13" s="17">
        <v>11788364</v>
      </c>
      <c r="AP13" s="17">
        <v>2256100</v>
      </c>
      <c r="AQ13" s="17">
        <v>4100980.6</v>
      </c>
      <c r="AR13" s="17">
        <v>6679859.7000000002</v>
      </c>
      <c r="AS13" s="17">
        <v>12166037.6</v>
      </c>
      <c r="AT13" s="17">
        <v>2371895.2000000002</v>
      </c>
      <c r="AU13" s="16">
        <v>4772050.5999999996</v>
      </c>
      <c r="AV13" s="18">
        <v>7868609.0999999996</v>
      </c>
      <c r="AW13" s="19">
        <v>14106194.6</v>
      </c>
      <c r="AX13" s="19">
        <v>2813396.2</v>
      </c>
      <c r="AY13" s="19">
        <v>5668895.7000000002</v>
      </c>
      <c r="AZ13" s="19">
        <v>9304243.6999999993</v>
      </c>
      <c r="BA13" s="19">
        <v>17046877.699999999</v>
      </c>
      <c r="BB13" s="19">
        <v>3798911</v>
      </c>
      <c r="BC13" s="19">
        <v>7379424</v>
      </c>
      <c r="BD13" s="19">
        <v>11906846.5</v>
      </c>
      <c r="BE13" s="19">
        <v>21816414.199999999</v>
      </c>
      <c r="BF13" s="19">
        <v>4294492.5999999996</v>
      </c>
      <c r="BG13" s="49">
        <v>8393491.6999999993</v>
      </c>
      <c r="BH13" s="49">
        <v>13770226</v>
      </c>
      <c r="BI13" s="49">
        <v>26007101.5</v>
      </c>
      <c r="BJ13" s="49">
        <v>5035899.3</v>
      </c>
      <c r="BK13" s="19">
        <v>10048208.699999999</v>
      </c>
      <c r="BL13" s="19">
        <v>16663662.5</v>
      </c>
      <c r="BM13" s="19">
        <v>31844716.899999999</v>
      </c>
      <c r="BN13" s="61">
        <v>5755231.0999999996</v>
      </c>
    </row>
    <row r="14" spans="1:66">
      <c r="A14" s="14" t="s">
        <v>12</v>
      </c>
      <c r="B14" s="15">
        <v>291463</v>
      </c>
      <c r="C14" s="15">
        <v>642227.6</v>
      </c>
      <c r="D14" s="15">
        <v>1114733.6000000001</v>
      </c>
      <c r="E14" s="16">
        <v>1750835.6</v>
      </c>
      <c r="F14" s="15">
        <v>359362</v>
      </c>
      <c r="G14" s="15">
        <v>717493.1</v>
      </c>
      <c r="H14" s="15">
        <v>1290907.7</v>
      </c>
      <c r="I14" s="16">
        <v>1937037.6</v>
      </c>
      <c r="J14" s="15">
        <v>413005</v>
      </c>
      <c r="K14" s="17">
        <v>858807</v>
      </c>
      <c r="L14" s="17">
        <v>1434900.4</v>
      </c>
      <c r="M14" s="16">
        <v>2294128.9</v>
      </c>
      <c r="N14" s="17">
        <v>501245.8</v>
      </c>
      <c r="O14" s="17">
        <v>1046850.8</v>
      </c>
      <c r="P14" s="17">
        <v>1698644.9</v>
      </c>
      <c r="Q14" s="16">
        <v>2736538.1</v>
      </c>
      <c r="R14" s="17">
        <v>585103.5</v>
      </c>
      <c r="S14" s="17">
        <v>1206301.2</v>
      </c>
      <c r="T14" s="17">
        <v>1938414.7</v>
      </c>
      <c r="U14" s="16">
        <v>3144595.2</v>
      </c>
      <c r="V14" s="17">
        <v>723127.6</v>
      </c>
      <c r="W14" s="17">
        <v>1368867.5</v>
      </c>
      <c r="X14" s="17">
        <v>2114705.2000000002</v>
      </c>
      <c r="Y14" s="16">
        <v>3520545.5</v>
      </c>
      <c r="Z14" s="17">
        <v>817053.9</v>
      </c>
      <c r="AA14" s="17">
        <v>1623854.8</v>
      </c>
      <c r="AB14" s="17">
        <v>2435973.6</v>
      </c>
      <c r="AC14" s="16">
        <v>3876007.8</v>
      </c>
      <c r="AD14" s="17">
        <v>903001</v>
      </c>
      <c r="AE14" s="17">
        <v>1770244.4</v>
      </c>
      <c r="AF14" s="17">
        <v>2687688.7</v>
      </c>
      <c r="AG14" s="17">
        <v>4453674.7</v>
      </c>
      <c r="AH14" s="17">
        <v>963303.1</v>
      </c>
      <c r="AI14" s="17">
        <v>1981913.6</v>
      </c>
      <c r="AJ14" s="17">
        <v>3056881.6</v>
      </c>
      <c r="AK14" s="17">
        <v>5065480.5</v>
      </c>
      <c r="AL14" s="17">
        <v>1084730.3</v>
      </c>
      <c r="AM14" s="17">
        <v>2239738.6</v>
      </c>
      <c r="AN14" s="17">
        <v>3414175.3</v>
      </c>
      <c r="AO14" s="17">
        <v>5589850.5999999996</v>
      </c>
      <c r="AP14" s="17">
        <v>1188676.2</v>
      </c>
      <c r="AQ14" s="17">
        <v>2095568.3</v>
      </c>
      <c r="AR14" s="17">
        <v>3062637.1</v>
      </c>
      <c r="AS14" s="17">
        <v>4824663.8</v>
      </c>
      <c r="AT14" s="17">
        <v>1077190.8999999999</v>
      </c>
      <c r="AU14" s="16">
        <v>2116483.2999999998</v>
      </c>
      <c r="AV14" s="18">
        <v>3278347</v>
      </c>
      <c r="AW14" s="19">
        <v>5718757</v>
      </c>
      <c r="AX14" s="19">
        <v>1282344.1000000001</v>
      </c>
      <c r="AY14" s="19">
        <v>2486663.6</v>
      </c>
      <c r="AZ14" s="19">
        <v>3778785.5</v>
      </c>
      <c r="BA14" s="19">
        <v>6391443.2999999998</v>
      </c>
      <c r="BB14" s="19">
        <v>1342075.8</v>
      </c>
      <c r="BC14" s="19">
        <v>2767909.5</v>
      </c>
      <c r="BD14" s="19">
        <v>4137576.2</v>
      </c>
      <c r="BE14" s="19">
        <v>6716351.2000000002</v>
      </c>
      <c r="BF14" s="19">
        <v>1552933.7</v>
      </c>
      <c r="BG14" s="49">
        <v>3186339.8</v>
      </c>
      <c r="BH14" s="49">
        <v>4760688.5999999996</v>
      </c>
      <c r="BI14" s="49">
        <v>7752756.9000000004</v>
      </c>
      <c r="BJ14" s="49">
        <v>1995174.7</v>
      </c>
      <c r="BK14" s="19">
        <v>4177596.3</v>
      </c>
      <c r="BL14" s="19">
        <v>6209117.9000000004</v>
      </c>
      <c r="BM14" s="19">
        <v>9838660.9000000004</v>
      </c>
      <c r="BN14" s="61">
        <v>2351838.2999999998</v>
      </c>
    </row>
    <row r="15" spans="1:66">
      <c r="A15" s="14" t="s">
        <v>13</v>
      </c>
      <c r="B15" s="15">
        <v>43986.6</v>
      </c>
      <c r="C15" s="15">
        <v>75939.600000000006</v>
      </c>
      <c r="D15" s="15">
        <v>125190.9</v>
      </c>
      <c r="E15" s="16">
        <v>188935.4</v>
      </c>
      <c r="F15" s="15">
        <v>55024</v>
      </c>
      <c r="G15" s="15">
        <v>93949.9</v>
      </c>
      <c r="H15" s="15">
        <v>153726.1</v>
      </c>
      <c r="I15" s="16">
        <v>239592.8</v>
      </c>
      <c r="J15" s="15">
        <v>63853</v>
      </c>
      <c r="K15" s="17">
        <v>106579</v>
      </c>
      <c r="L15" s="17">
        <v>176015.1</v>
      </c>
      <c r="M15" s="16">
        <v>277328.09999999998</v>
      </c>
      <c r="N15" s="17">
        <v>73196.399999999994</v>
      </c>
      <c r="O15" s="17">
        <v>123797.5</v>
      </c>
      <c r="P15" s="17">
        <v>198541.4</v>
      </c>
      <c r="Q15" s="16">
        <v>311180.40000000002</v>
      </c>
      <c r="R15" s="17">
        <v>79861.3</v>
      </c>
      <c r="S15" s="17">
        <v>136712.20000000001</v>
      </c>
      <c r="T15" s="17">
        <v>227900.3</v>
      </c>
      <c r="U15" s="16">
        <v>366505.8</v>
      </c>
      <c r="V15" s="17">
        <v>93168</v>
      </c>
      <c r="W15" s="17">
        <v>155033.20000000001</v>
      </c>
      <c r="X15" s="17">
        <v>257579.1</v>
      </c>
      <c r="Y15" s="16">
        <v>420185</v>
      </c>
      <c r="Z15" s="17">
        <v>104044.3</v>
      </c>
      <c r="AA15" s="17">
        <v>176593.4</v>
      </c>
      <c r="AB15" s="17">
        <v>303365.8</v>
      </c>
      <c r="AC15" s="16">
        <v>528771.4</v>
      </c>
      <c r="AD15" s="17">
        <v>117747.4</v>
      </c>
      <c r="AE15" s="17">
        <v>191649.9</v>
      </c>
      <c r="AF15" s="17">
        <v>338137.2</v>
      </c>
      <c r="AG15" s="17">
        <v>645467.1</v>
      </c>
      <c r="AH15" s="17">
        <v>130431.4</v>
      </c>
      <c r="AI15" s="17">
        <v>213917.8</v>
      </c>
      <c r="AJ15" s="17">
        <v>335352.8</v>
      </c>
      <c r="AK15" s="17">
        <v>703857.5</v>
      </c>
      <c r="AL15" s="17">
        <v>141712.1</v>
      </c>
      <c r="AM15" s="17">
        <v>238068.2</v>
      </c>
      <c r="AN15" s="17">
        <v>371547</v>
      </c>
      <c r="AO15" s="17">
        <v>793329.6</v>
      </c>
      <c r="AP15" s="17">
        <v>152402.6</v>
      </c>
      <c r="AQ15" s="17">
        <v>245804.4</v>
      </c>
      <c r="AR15" s="17">
        <v>355351.3</v>
      </c>
      <c r="AS15" s="17">
        <v>722736</v>
      </c>
      <c r="AT15" s="17">
        <v>159972.4</v>
      </c>
      <c r="AU15" s="16">
        <v>267560.7</v>
      </c>
      <c r="AV15" s="18">
        <v>389647</v>
      </c>
      <c r="AW15" s="19">
        <v>812752.2</v>
      </c>
      <c r="AX15" s="19">
        <v>170742.6</v>
      </c>
      <c r="AY15" s="19">
        <v>303909.59999999998</v>
      </c>
      <c r="AZ15" s="19">
        <v>460970.7</v>
      </c>
      <c r="BA15" s="19">
        <v>1052069.3</v>
      </c>
      <c r="BB15" s="19">
        <v>227758</v>
      </c>
      <c r="BC15" s="19">
        <v>377404.1</v>
      </c>
      <c r="BD15" s="19">
        <v>577627.4</v>
      </c>
      <c r="BE15" s="19">
        <v>1305506.8</v>
      </c>
      <c r="BF15" s="19">
        <v>233003</v>
      </c>
      <c r="BG15" s="49">
        <v>445555.7</v>
      </c>
      <c r="BH15" s="49">
        <v>670471.19999999995</v>
      </c>
      <c r="BI15" s="49">
        <v>1580662.4</v>
      </c>
      <c r="BJ15" s="49">
        <v>263001.8</v>
      </c>
      <c r="BK15" s="19">
        <v>525010.4</v>
      </c>
      <c r="BL15" s="19">
        <v>806034.4</v>
      </c>
      <c r="BM15" s="19">
        <v>1778130.7</v>
      </c>
      <c r="BN15" s="61">
        <v>301767.09999999998</v>
      </c>
    </row>
    <row r="16" spans="1:66">
      <c r="A16" s="14" t="s">
        <v>14</v>
      </c>
      <c r="B16" s="15">
        <v>112890.4</v>
      </c>
      <c r="C16" s="15">
        <v>254126.9</v>
      </c>
      <c r="D16" s="15">
        <v>392645.8</v>
      </c>
      <c r="E16" s="16">
        <v>675234.2</v>
      </c>
      <c r="F16" s="15">
        <v>137498.6</v>
      </c>
      <c r="G16" s="15">
        <v>308825.5</v>
      </c>
      <c r="H16" s="15">
        <v>469230.7</v>
      </c>
      <c r="I16" s="16">
        <v>698970.9</v>
      </c>
      <c r="J16" s="15">
        <v>140205.5</v>
      </c>
      <c r="K16" s="17">
        <v>309757.90000000002</v>
      </c>
      <c r="L16" s="17">
        <v>501193.1</v>
      </c>
      <c r="M16" s="16">
        <v>811345.7</v>
      </c>
      <c r="N16" s="17">
        <v>144267.5</v>
      </c>
      <c r="O16" s="17">
        <v>332689.90000000002</v>
      </c>
      <c r="P16" s="17">
        <v>554692.80000000005</v>
      </c>
      <c r="Q16" s="16">
        <v>946161.4</v>
      </c>
      <c r="R16" s="17">
        <v>159612.6</v>
      </c>
      <c r="S16" s="17">
        <v>363160.9</v>
      </c>
      <c r="T16" s="17">
        <v>602603.19999999995</v>
      </c>
      <c r="U16" s="16">
        <v>1005229</v>
      </c>
      <c r="V16" s="17">
        <v>165251.9</v>
      </c>
      <c r="W16" s="17">
        <v>377937.2</v>
      </c>
      <c r="X16" s="17">
        <v>630106.1</v>
      </c>
      <c r="Y16" s="16">
        <v>1071814.5</v>
      </c>
      <c r="Z16" s="17">
        <v>167322.6</v>
      </c>
      <c r="AA16" s="17">
        <v>369419</v>
      </c>
      <c r="AB16" s="17">
        <v>598107.69999999995</v>
      </c>
      <c r="AC16" s="16">
        <v>978417.4</v>
      </c>
      <c r="AD16" s="17">
        <v>176290</v>
      </c>
      <c r="AE16" s="17">
        <v>387464.7</v>
      </c>
      <c r="AF16" s="17">
        <v>629160.4</v>
      </c>
      <c r="AG16" s="17">
        <v>1089261.8</v>
      </c>
      <c r="AH16" s="17">
        <v>190716.1</v>
      </c>
      <c r="AI16" s="17">
        <v>415941.2</v>
      </c>
      <c r="AJ16" s="17">
        <v>661763.5</v>
      </c>
      <c r="AK16" s="17">
        <v>1182681.6000000001</v>
      </c>
      <c r="AL16" s="17">
        <v>208549.1</v>
      </c>
      <c r="AM16" s="17">
        <v>450723.5</v>
      </c>
      <c r="AN16" s="17">
        <v>718114.1</v>
      </c>
      <c r="AO16" s="17">
        <v>1349561.9</v>
      </c>
      <c r="AP16" s="17">
        <v>258400.7</v>
      </c>
      <c r="AQ16" s="17">
        <v>545152.30000000005</v>
      </c>
      <c r="AR16" s="17">
        <v>838282.6</v>
      </c>
      <c r="AS16" s="17">
        <v>1670561</v>
      </c>
      <c r="AT16" s="17">
        <v>289248.90000000002</v>
      </c>
      <c r="AU16" s="16">
        <v>646314.69999999995</v>
      </c>
      <c r="AV16" s="18">
        <v>1019355.6</v>
      </c>
      <c r="AW16" s="19">
        <v>1952156.7</v>
      </c>
      <c r="AX16" s="19">
        <v>339517.9</v>
      </c>
      <c r="AY16" s="19">
        <v>750687.9</v>
      </c>
      <c r="AZ16" s="19">
        <v>1159971.7</v>
      </c>
      <c r="BA16" s="19">
        <v>2109087.4</v>
      </c>
      <c r="BB16" s="19">
        <v>410940</v>
      </c>
      <c r="BC16" s="19">
        <v>978405.7</v>
      </c>
      <c r="BD16" s="19">
        <v>1507394.6</v>
      </c>
      <c r="BE16" s="19">
        <v>2595103.4</v>
      </c>
      <c r="BF16" s="19">
        <v>491536.7</v>
      </c>
      <c r="BG16" s="49">
        <v>1168633.7</v>
      </c>
      <c r="BH16" s="49">
        <v>1782258.5</v>
      </c>
      <c r="BI16" s="49">
        <v>3013049.3</v>
      </c>
      <c r="BJ16" s="49">
        <v>588674.1</v>
      </c>
      <c r="BK16" s="19">
        <v>1357846.2</v>
      </c>
      <c r="BL16" s="19">
        <v>2104053.1</v>
      </c>
      <c r="BM16" s="19">
        <v>3654544.7</v>
      </c>
      <c r="BN16" s="61">
        <v>656475</v>
      </c>
    </row>
    <row r="17" spans="1:66">
      <c r="A17" s="14" t="s">
        <v>15</v>
      </c>
      <c r="B17" s="15">
        <v>148655.20000000001</v>
      </c>
      <c r="C17" s="15">
        <v>381722.3</v>
      </c>
      <c r="D17" s="15">
        <v>565020.30000000005</v>
      </c>
      <c r="E17" s="16">
        <v>792399.5</v>
      </c>
      <c r="F17" s="15">
        <v>187921.8</v>
      </c>
      <c r="G17" s="15">
        <v>429688.2</v>
      </c>
      <c r="H17" s="15">
        <v>622829.69999999995</v>
      </c>
      <c r="I17" s="16">
        <v>550503.5</v>
      </c>
      <c r="J17" s="15">
        <v>149167.20000000001</v>
      </c>
      <c r="K17" s="17">
        <v>312654.7</v>
      </c>
      <c r="L17" s="17">
        <v>497728</v>
      </c>
      <c r="M17" s="16">
        <v>655348</v>
      </c>
      <c r="N17" s="17">
        <v>193180.1</v>
      </c>
      <c r="O17" s="17">
        <v>509937.6</v>
      </c>
      <c r="P17" s="17">
        <v>720382.7</v>
      </c>
      <c r="Q17" s="16">
        <v>986543.5</v>
      </c>
      <c r="R17" s="17">
        <v>234028.5</v>
      </c>
      <c r="S17" s="17">
        <v>462216.3</v>
      </c>
      <c r="T17" s="17">
        <v>749767.8</v>
      </c>
      <c r="U17" s="16">
        <v>1199418.3</v>
      </c>
      <c r="V17" s="17">
        <v>269626.09999999998</v>
      </c>
      <c r="W17" s="17">
        <v>531660</v>
      </c>
      <c r="X17" s="17">
        <v>949543.2</v>
      </c>
      <c r="Y17" s="16">
        <v>1430703.9</v>
      </c>
      <c r="Z17" s="17">
        <v>385184.2</v>
      </c>
      <c r="AA17" s="17">
        <v>795730.2</v>
      </c>
      <c r="AB17" s="17">
        <v>1226441.3</v>
      </c>
      <c r="AC17" s="16">
        <v>1668758.4</v>
      </c>
      <c r="AD17" s="17">
        <v>376387.9</v>
      </c>
      <c r="AE17" s="17">
        <v>839483.2</v>
      </c>
      <c r="AF17" s="17">
        <v>1429770.7</v>
      </c>
      <c r="AG17" s="17">
        <v>2020521.6</v>
      </c>
      <c r="AH17" s="17">
        <v>450305.8</v>
      </c>
      <c r="AI17" s="17">
        <v>956795.4</v>
      </c>
      <c r="AJ17" s="17">
        <v>1435397.5</v>
      </c>
      <c r="AK17" s="17">
        <v>2048002.8</v>
      </c>
      <c r="AL17" s="17">
        <v>511343.6</v>
      </c>
      <c r="AM17" s="17">
        <v>911233.2</v>
      </c>
      <c r="AN17" s="17">
        <v>1414379.8</v>
      </c>
      <c r="AO17" s="17">
        <v>2233384.2000000002</v>
      </c>
      <c r="AP17" s="17">
        <v>710435.5</v>
      </c>
      <c r="AQ17" s="17">
        <v>1002073.5</v>
      </c>
      <c r="AR17" s="17">
        <v>1707961.7</v>
      </c>
      <c r="AS17" s="17">
        <v>2376245.1</v>
      </c>
      <c r="AT17" s="17">
        <v>633709.9</v>
      </c>
      <c r="AU17" s="16">
        <v>1159763.7</v>
      </c>
      <c r="AV17" s="18">
        <v>1820810.8</v>
      </c>
      <c r="AW17" s="19">
        <v>2438216</v>
      </c>
      <c r="AX17" s="19">
        <v>704703.1</v>
      </c>
      <c r="AY17" s="19">
        <v>1415092.8</v>
      </c>
      <c r="AZ17" s="19">
        <v>2284550.7000000002</v>
      </c>
      <c r="BA17" s="19">
        <v>3171635.7</v>
      </c>
      <c r="BB17" s="19">
        <v>890258.5</v>
      </c>
      <c r="BC17" s="19">
        <v>1885914.3</v>
      </c>
      <c r="BD17" s="19">
        <v>2837540.5</v>
      </c>
      <c r="BE17" s="19">
        <v>3934921.8</v>
      </c>
      <c r="BF17" s="19">
        <v>1031940.2</v>
      </c>
      <c r="BG17" s="49">
        <v>2068708.1</v>
      </c>
      <c r="BH17" s="49">
        <v>3238362.6</v>
      </c>
      <c r="BI17" s="49">
        <v>4649709.0999999996</v>
      </c>
      <c r="BJ17" s="49">
        <v>1334137.1000000001</v>
      </c>
      <c r="BK17" s="19">
        <v>2695496.7</v>
      </c>
      <c r="BL17" s="19">
        <v>4162664.5</v>
      </c>
      <c r="BM17" s="19">
        <v>5825067.5999999996</v>
      </c>
      <c r="BN17" s="61">
        <v>1365394.6</v>
      </c>
    </row>
    <row r="18" spans="1:66">
      <c r="A18" s="14" t="s">
        <v>16</v>
      </c>
      <c r="B18" s="15">
        <v>383305.3</v>
      </c>
      <c r="C18" s="15">
        <v>822896.2</v>
      </c>
      <c r="D18" s="15">
        <v>1201660.8999999999</v>
      </c>
      <c r="E18" s="16">
        <v>1884428.6</v>
      </c>
      <c r="F18" s="15">
        <v>453937.6</v>
      </c>
      <c r="G18" s="15">
        <v>932601.1</v>
      </c>
      <c r="H18" s="15">
        <v>1347266.4</v>
      </c>
      <c r="I18" s="16">
        <v>2390740</v>
      </c>
      <c r="J18" s="15">
        <v>551021.9</v>
      </c>
      <c r="K18" s="17">
        <v>1084177.6000000001</v>
      </c>
      <c r="L18" s="17">
        <v>1530626.5</v>
      </c>
      <c r="M18" s="16">
        <v>2659454.9</v>
      </c>
      <c r="N18" s="17">
        <v>602442.1</v>
      </c>
      <c r="O18" s="17">
        <v>1181103.3</v>
      </c>
      <c r="P18" s="17">
        <v>1696890.4</v>
      </c>
      <c r="Q18" s="16">
        <v>3019353</v>
      </c>
      <c r="R18" s="17">
        <v>628977.4</v>
      </c>
      <c r="S18" s="17">
        <v>1243730.6000000001</v>
      </c>
      <c r="T18" s="17">
        <v>1847568.9</v>
      </c>
      <c r="U18" s="16">
        <v>3283010.9</v>
      </c>
      <c r="V18" s="17">
        <v>709939.6</v>
      </c>
      <c r="W18" s="17">
        <v>1486032.2</v>
      </c>
      <c r="X18" s="17">
        <v>2189088</v>
      </c>
      <c r="Y18" s="16">
        <v>3685580.4</v>
      </c>
      <c r="Z18" s="17">
        <v>782689.8</v>
      </c>
      <c r="AA18" s="17">
        <v>1643775.9</v>
      </c>
      <c r="AB18" s="17">
        <v>2432448.7999999998</v>
      </c>
      <c r="AC18" s="16">
        <v>4101176.8</v>
      </c>
      <c r="AD18" s="17">
        <v>854400.2</v>
      </c>
      <c r="AE18" s="17">
        <v>1783175.4</v>
      </c>
      <c r="AF18" s="17">
        <v>2694684</v>
      </c>
      <c r="AG18" s="17">
        <v>4515363.5</v>
      </c>
      <c r="AH18" s="17">
        <v>949332.1</v>
      </c>
      <c r="AI18" s="17">
        <v>1890753.5</v>
      </c>
      <c r="AJ18" s="17">
        <v>2777846.1</v>
      </c>
      <c r="AK18" s="17">
        <v>4793647.7</v>
      </c>
      <c r="AL18" s="17">
        <v>1036448.9</v>
      </c>
      <c r="AM18" s="17">
        <v>2036667.7</v>
      </c>
      <c r="AN18" s="17">
        <v>3009927</v>
      </c>
      <c r="AO18" s="17">
        <v>5222690.9000000004</v>
      </c>
      <c r="AP18" s="17">
        <v>1159483.8</v>
      </c>
      <c r="AQ18" s="17">
        <v>2111233.6</v>
      </c>
      <c r="AR18" s="17">
        <v>3690174.3</v>
      </c>
      <c r="AS18" s="17">
        <v>5147649</v>
      </c>
      <c r="AT18" s="17">
        <v>1253990.1000000001</v>
      </c>
      <c r="AU18" s="16">
        <v>2165642.1</v>
      </c>
      <c r="AV18" s="18">
        <v>3619929.3</v>
      </c>
      <c r="AW18" s="19">
        <v>5486403.2000000002</v>
      </c>
      <c r="AX18" s="19">
        <v>1466134.8</v>
      </c>
      <c r="AY18" s="19">
        <v>2574346.7000000002</v>
      </c>
      <c r="AZ18" s="19">
        <v>4430798.5</v>
      </c>
      <c r="BA18" s="19">
        <v>6732562</v>
      </c>
      <c r="BB18" s="19">
        <v>1924522.9</v>
      </c>
      <c r="BC18" s="19">
        <v>3525276.9</v>
      </c>
      <c r="BD18" s="19">
        <v>5902743.2999999998</v>
      </c>
      <c r="BE18" s="19">
        <v>8942176.8000000007</v>
      </c>
      <c r="BF18" s="19">
        <v>2320546</v>
      </c>
      <c r="BG18" s="49">
        <v>4402776.4000000004</v>
      </c>
      <c r="BH18" s="49">
        <v>7374629.0999999996</v>
      </c>
      <c r="BI18" s="49">
        <v>11576195</v>
      </c>
      <c r="BJ18" s="49">
        <v>2764125.7</v>
      </c>
      <c r="BK18" s="19">
        <v>5129800.9000000004</v>
      </c>
      <c r="BL18" s="19">
        <v>8436621</v>
      </c>
      <c r="BM18" s="19">
        <v>14710843.5</v>
      </c>
      <c r="BN18" s="61">
        <v>3184072.5</v>
      </c>
    </row>
    <row r="19" spans="1:66" ht="9.75" customHeight="1">
      <c r="A19" s="14" t="s">
        <v>17</v>
      </c>
      <c r="B19" s="15">
        <v>214186.3</v>
      </c>
      <c r="C19" s="15">
        <v>381415.5</v>
      </c>
      <c r="D19" s="15">
        <v>550243.1</v>
      </c>
      <c r="E19" s="16">
        <v>841846.1</v>
      </c>
      <c r="F19" s="15">
        <v>273745.3</v>
      </c>
      <c r="G19" s="15">
        <v>482546.9</v>
      </c>
      <c r="H19" s="15">
        <v>697707.9</v>
      </c>
      <c r="I19" s="16">
        <v>1270049</v>
      </c>
      <c r="J19" s="15">
        <v>342016.7</v>
      </c>
      <c r="K19" s="17">
        <v>596338.19999999995</v>
      </c>
      <c r="L19" s="17">
        <v>848431.7</v>
      </c>
      <c r="M19" s="16">
        <v>1381939.8</v>
      </c>
      <c r="N19" s="17">
        <v>402073.1</v>
      </c>
      <c r="O19" s="17">
        <v>680691.9</v>
      </c>
      <c r="P19" s="17">
        <v>966753</v>
      </c>
      <c r="Q19" s="16">
        <v>1530057.1</v>
      </c>
      <c r="R19" s="17">
        <v>428658.9</v>
      </c>
      <c r="S19" s="17">
        <v>748830.6</v>
      </c>
      <c r="T19" s="17">
        <v>1075696.2</v>
      </c>
      <c r="U19" s="16">
        <v>1670643</v>
      </c>
      <c r="V19" s="17">
        <v>501888.5</v>
      </c>
      <c r="W19" s="17">
        <v>850307.4</v>
      </c>
      <c r="X19" s="17">
        <v>1207891.2</v>
      </c>
      <c r="Y19" s="16">
        <v>1864408.9</v>
      </c>
      <c r="Z19" s="17">
        <v>564312.30000000005</v>
      </c>
      <c r="AA19" s="17">
        <v>979919.9</v>
      </c>
      <c r="AB19" s="17">
        <v>1385456.7</v>
      </c>
      <c r="AC19" s="16">
        <v>2335967.1</v>
      </c>
      <c r="AD19" s="17">
        <v>576005.4</v>
      </c>
      <c r="AE19" s="17">
        <v>1020505.8</v>
      </c>
      <c r="AF19" s="17">
        <v>1439276.5</v>
      </c>
      <c r="AG19" s="17">
        <v>2457398.9</v>
      </c>
      <c r="AH19" s="17">
        <v>649979.30000000005</v>
      </c>
      <c r="AI19" s="17">
        <v>1151532.1000000001</v>
      </c>
      <c r="AJ19" s="17">
        <v>1599410.7</v>
      </c>
      <c r="AK19" s="17">
        <v>2742926.9</v>
      </c>
      <c r="AL19" s="17">
        <v>713415.7</v>
      </c>
      <c r="AM19" s="17">
        <v>1276206.8</v>
      </c>
      <c r="AN19" s="17">
        <v>1747535.3</v>
      </c>
      <c r="AO19" s="17">
        <v>3062749.9</v>
      </c>
      <c r="AP19" s="17">
        <v>812417.5</v>
      </c>
      <c r="AQ19" s="17">
        <v>1336789.2</v>
      </c>
      <c r="AR19" s="17">
        <v>1776295.3</v>
      </c>
      <c r="AS19" s="17">
        <v>2919937.4</v>
      </c>
      <c r="AT19" s="17">
        <v>853046.6</v>
      </c>
      <c r="AU19" s="16">
        <v>1347193.5</v>
      </c>
      <c r="AV19" s="18">
        <v>1790292.1</v>
      </c>
      <c r="AW19" s="19">
        <v>3106546.6</v>
      </c>
      <c r="AX19" s="19">
        <v>903993.1</v>
      </c>
      <c r="AY19" s="19">
        <v>1429395.7</v>
      </c>
      <c r="AZ19" s="19">
        <v>1935803.2</v>
      </c>
      <c r="BA19" s="19">
        <v>3427482.3</v>
      </c>
      <c r="BB19" s="19">
        <v>1170842.3999999999</v>
      </c>
      <c r="BC19" s="19">
        <v>1821854.1</v>
      </c>
      <c r="BD19" s="19">
        <v>2524994.6</v>
      </c>
      <c r="BE19" s="19">
        <v>4188167.1</v>
      </c>
      <c r="BF19" s="19">
        <v>1175580</v>
      </c>
      <c r="BG19" s="49">
        <v>2153141.9</v>
      </c>
      <c r="BH19" s="49">
        <v>2939199.9</v>
      </c>
      <c r="BI19" s="49">
        <v>4252469</v>
      </c>
      <c r="BJ19" s="49">
        <v>1329408.3</v>
      </c>
      <c r="BK19" s="19">
        <v>2174988.2000000002</v>
      </c>
      <c r="BL19" s="19">
        <v>3133415.6</v>
      </c>
      <c r="BM19" s="19">
        <v>4614702.7</v>
      </c>
      <c r="BN19" s="61">
        <v>1290363.8</v>
      </c>
    </row>
    <row r="20" spans="1:66">
      <c r="A20" s="14" t="s">
        <v>18</v>
      </c>
      <c r="B20" s="15">
        <v>105334.9</v>
      </c>
      <c r="C20" s="15">
        <v>193368.6</v>
      </c>
      <c r="D20" s="15">
        <v>290835.90000000002</v>
      </c>
      <c r="E20" s="16">
        <v>419847</v>
      </c>
      <c r="F20" s="15">
        <v>115858.3</v>
      </c>
      <c r="G20" s="15">
        <v>222587.4</v>
      </c>
      <c r="H20" s="15">
        <v>324801.90000000002</v>
      </c>
      <c r="I20" s="16">
        <v>491047.4</v>
      </c>
      <c r="J20" s="15">
        <v>125496.9</v>
      </c>
      <c r="K20" s="17">
        <v>235973.6</v>
      </c>
      <c r="L20" s="17">
        <v>362743.1</v>
      </c>
      <c r="M20" s="16">
        <v>553813.5</v>
      </c>
      <c r="N20" s="17">
        <v>140975.5</v>
      </c>
      <c r="O20" s="17">
        <v>265589</v>
      </c>
      <c r="P20" s="17">
        <v>404816.1</v>
      </c>
      <c r="Q20" s="16">
        <v>637108.6</v>
      </c>
      <c r="R20" s="17">
        <v>168755</v>
      </c>
      <c r="S20" s="17">
        <v>312671.8</v>
      </c>
      <c r="T20" s="17">
        <v>483091.5</v>
      </c>
      <c r="U20" s="16">
        <v>752924.9</v>
      </c>
      <c r="V20" s="17">
        <v>191458.6</v>
      </c>
      <c r="W20" s="17">
        <v>353628.9</v>
      </c>
      <c r="X20" s="17">
        <v>518596.1</v>
      </c>
      <c r="Y20" s="16">
        <v>846480.3</v>
      </c>
      <c r="Z20" s="17">
        <v>215734.39999999999</v>
      </c>
      <c r="AA20" s="17">
        <v>408050.6</v>
      </c>
      <c r="AB20" s="17">
        <v>611575.80000000005</v>
      </c>
      <c r="AC20" s="16">
        <v>1005314.3</v>
      </c>
      <c r="AD20" s="17">
        <v>251375.1</v>
      </c>
      <c r="AE20" s="17">
        <v>497525.3</v>
      </c>
      <c r="AF20" s="17">
        <v>763107</v>
      </c>
      <c r="AG20" s="17">
        <v>1240767.3</v>
      </c>
      <c r="AH20" s="17">
        <v>290163.09999999998</v>
      </c>
      <c r="AI20" s="17">
        <v>571370.30000000005</v>
      </c>
      <c r="AJ20" s="17">
        <v>859362</v>
      </c>
      <c r="AK20" s="17">
        <v>1371432.8</v>
      </c>
      <c r="AL20" s="17">
        <v>322876.2</v>
      </c>
      <c r="AM20" s="17">
        <v>653226.30000000005</v>
      </c>
      <c r="AN20" s="17">
        <v>976872</v>
      </c>
      <c r="AO20" s="17">
        <v>1600314.9</v>
      </c>
      <c r="AP20" s="17">
        <v>376034.8</v>
      </c>
      <c r="AQ20" s="17">
        <v>710217.5</v>
      </c>
      <c r="AR20" s="17">
        <v>984796.9</v>
      </c>
      <c r="AS20" s="17">
        <v>1609821</v>
      </c>
      <c r="AT20" s="17">
        <v>360014.9</v>
      </c>
      <c r="AU20" s="16">
        <v>638128.19999999995</v>
      </c>
      <c r="AV20" s="18">
        <v>963676.9</v>
      </c>
      <c r="AW20" s="19">
        <v>1741828.5</v>
      </c>
      <c r="AX20" s="19">
        <v>407960.4</v>
      </c>
      <c r="AY20" s="19">
        <v>762028.1</v>
      </c>
      <c r="AZ20" s="19">
        <v>1230774.6000000001</v>
      </c>
      <c r="BA20" s="19">
        <v>2219160.6</v>
      </c>
      <c r="BB20" s="19">
        <v>515538.2</v>
      </c>
      <c r="BC20" s="19">
        <v>966491.6</v>
      </c>
      <c r="BD20" s="19">
        <v>1593098</v>
      </c>
      <c r="BE20" s="19">
        <v>2821767.4</v>
      </c>
      <c r="BF20" s="19">
        <v>588989.80000000005</v>
      </c>
      <c r="BG20" s="49">
        <v>1139950.3999999999</v>
      </c>
      <c r="BH20" s="49">
        <v>1792873.3</v>
      </c>
      <c r="BI20" s="49">
        <v>3210188.6</v>
      </c>
      <c r="BJ20" s="49">
        <v>629055.80000000005</v>
      </c>
      <c r="BK20" s="19">
        <v>1203682.8</v>
      </c>
      <c r="BL20" s="19">
        <v>1917526.5</v>
      </c>
      <c r="BM20" s="19">
        <v>3368776</v>
      </c>
      <c r="BN20" s="61">
        <v>723472.1</v>
      </c>
    </row>
    <row r="21" spans="1:66" ht="22.5">
      <c r="A21" s="14" t="s">
        <v>19</v>
      </c>
      <c r="B21" s="15">
        <v>79134.8</v>
      </c>
      <c r="C21" s="15">
        <v>188962.6</v>
      </c>
      <c r="D21" s="15">
        <v>297816.90000000002</v>
      </c>
      <c r="E21" s="16">
        <v>456417</v>
      </c>
      <c r="F21" s="15">
        <v>98907.6</v>
      </c>
      <c r="G21" s="15">
        <v>192462.6</v>
      </c>
      <c r="H21" s="15">
        <v>353849.9</v>
      </c>
      <c r="I21" s="16">
        <v>551535.19999999995</v>
      </c>
      <c r="J21" s="15">
        <v>138276.20000000001</v>
      </c>
      <c r="K21" s="17">
        <v>300420.5</v>
      </c>
      <c r="L21" s="17">
        <v>444720.3</v>
      </c>
      <c r="M21" s="16">
        <v>608373.1</v>
      </c>
      <c r="N21" s="17">
        <v>146500.9</v>
      </c>
      <c r="O21" s="17">
        <v>310732.2</v>
      </c>
      <c r="P21" s="17">
        <v>516663.8</v>
      </c>
      <c r="Q21" s="16">
        <v>711439.5</v>
      </c>
      <c r="R21" s="17">
        <v>173520.5</v>
      </c>
      <c r="S21" s="17">
        <v>370413.7</v>
      </c>
      <c r="T21" s="17">
        <v>561432</v>
      </c>
      <c r="U21" s="16">
        <v>773223</v>
      </c>
      <c r="V21" s="17">
        <v>189168</v>
      </c>
      <c r="W21" s="17">
        <v>394255.6</v>
      </c>
      <c r="X21" s="17">
        <v>570555.1</v>
      </c>
      <c r="Y21" s="16">
        <v>809408.7</v>
      </c>
      <c r="Z21" s="17">
        <v>223889.7</v>
      </c>
      <c r="AA21" s="17">
        <v>431178.6</v>
      </c>
      <c r="AB21" s="17">
        <v>632689</v>
      </c>
      <c r="AC21" s="16">
        <v>856126.3</v>
      </c>
      <c r="AD21" s="17">
        <v>210388.3</v>
      </c>
      <c r="AE21" s="17">
        <v>413001.9</v>
      </c>
      <c r="AF21" s="17">
        <v>820716.8</v>
      </c>
      <c r="AG21" s="17">
        <v>914529.6</v>
      </c>
      <c r="AH21" s="17">
        <v>208513.3</v>
      </c>
      <c r="AI21" s="17">
        <v>423693.5</v>
      </c>
      <c r="AJ21" s="17">
        <v>661577.1</v>
      </c>
      <c r="AK21" s="17">
        <v>934017.6</v>
      </c>
      <c r="AL21" s="17">
        <v>244017.8</v>
      </c>
      <c r="AM21" s="17">
        <v>525930.4</v>
      </c>
      <c r="AN21" s="17">
        <v>809170.9</v>
      </c>
      <c r="AO21" s="17">
        <v>1175340.3999999999</v>
      </c>
      <c r="AP21" s="17">
        <v>287151.09999999998</v>
      </c>
      <c r="AQ21" s="17">
        <v>616309.4</v>
      </c>
      <c r="AR21" s="17">
        <v>931294.4</v>
      </c>
      <c r="AS21" s="17">
        <v>1342993.7</v>
      </c>
      <c r="AT21" s="17">
        <v>351848.5</v>
      </c>
      <c r="AU21" s="16">
        <v>733087.1</v>
      </c>
      <c r="AV21" s="18">
        <v>1101953.1000000001</v>
      </c>
      <c r="AW21" s="19">
        <v>1533106.6</v>
      </c>
      <c r="AX21" s="19">
        <v>412324.6</v>
      </c>
      <c r="AY21" s="19">
        <v>874127.7</v>
      </c>
      <c r="AZ21" s="19">
        <v>1340726.6000000001</v>
      </c>
      <c r="BA21" s="19">
        <v>1961063.2</v>
      </c>
      <c r="BB21" s="19">
        <v>502422.2</v>
      </c>
      <c r="BC21" s="19">
        <v>1039819</v>
      </c>
      <c r="BD21" s="19">
        <v>1548658.3</v>
      </c>
      <c r="BE21" s="19">
        <v>2442908.7000000002</v>
      </c>
      <c r="BF21" s="19">
        <v>542876.30000000005</v>
      </c>
      <c r="BG21" s="49">
        <v>1205117.2</v>
      </c>
      <c r="BH21" s="49">
        <v>1831082.3</v>
      </c>
      <c r="BI21" s="49">
        <v>2630560.2999999998</v>
      </c>
      <c r="BJ21" s="49">
        <v>665820.9</v>
      </c>
      <c r="BK21" s="19">
        <v>1394177</v>
      </c>
      <c r="BL21" s="19">
        <v>2114479.5</v>
      </c>
      <c r="BM21" s="19">
        <v>3003133</v>
      </c>
      <c r="BN21" s="61">
        <v>689319.6</v>
      </c>
    </row>
    <row r="22" spans="1:66">
      <c r="A22" s="14" t="s">
        <v>20</v>
      </c>
      <c r="B22" s="15">
        <v>148092.70000000001</v>
      </c>
      <c r="C22" s="15">
        <v>313378.40000000002</v>
      </c>
      <c r="D22" s="15">
        <v>478451.3</v>
      </c>
      <c r="E22" s="16">
        <v>704180.6</v>
      </c>
      <c r="F22" s="15">
        <v>191545.9</v>
      </c>
      <c r="G22" s="15">
        <v>372211.7</v>
      </c>
      <c r="H22" s="15">
        <v>582533.4</v>
      </c>
      <c r="I22" s="16">
        <v>886288.7</v>
      </c>
      <c r="J22" s="15">
        <v>251556.5</v>
      </c>
      <c r="K22" s="17">
        <v>480959</v>
      </c>
      <c r="L22" s="17">
        <v>717810.6</v>
      </c>
      <c r="M22" s="16">
        <v>949217.2</v>
      </c>
      <c r="N22" s="17">
        <v>264196.3</v>
      </c>
      <c r="O22" s="17">
        <v>502854.8</v>
      </c>
      <c r="P22" s="17">
        <v>772636.3</v>
      </c>
      <c r="Q22" s="16">
        <v>1029843.4</v>
      </c>
      <c r="R22" s="17">
        <v>282664.2</v>
      </c>
      <c r="S22" s="17">
        <v>547665.4</v>
      </c>
      <c r="T22" s="17">
        <v>840439.5</v>
      </c>
      <c r="U22" s="16">
        <v>1125456.2</v>
      </c>
      <c r="V22" s="17">
        <v>319724.3</v>
      </c>
      <c r="W22" s="17">
        <v>587773.19999999995</v>
      </c>
      <c r="X22" s="17">
        <v>912489.1</v>
      </c>
      <c r="Y22" s="16">
        <v>1197316.8999999999</v>
      </c>
      <c r="Z22" s="17">
        <v>340589.3</v>
      </c>
      <c r="AA22" s="17">
        <v>663015.4</v>
      </c>
      <c r="AB22" s="17">
        <v>1061224.6000000001</v>
      </c>
      <c r="AC22" s="16">
        <v>1325335.8</v>
      </c>
      <c r="AD22" s="17">
        <v>353617.9</v>
      </c>
      <c r="AE22" s="17">
        <v>736791.3</v>
      </c>
      <c r="AF22" s="17">
        <v>1242272.3999999999</v>
      </c>
      <c r="AG22" s="17">
        <v>1528964.5</v>
      </c>
      <c r="AH22" s="17">
        <v>380577.6</v>
      </c>
      <c r="AI22" s="17">
        <v>790891.9</v>
      </c>
      <c r="AJ22" s="17">
        <v>1332118.3999999999</v>
      </c>
      <c r="AK22" s="17">
        <v>1657450.4</v>
      </c>
      <c r="AL22" s="17">
        <v>410476.1</v>
      </c>
      <c r="AM22" s="17">
        <v>853785.1</v>
      </c>
      <c r="AN22" s="17">
        <v>1440890.6</v>
      </c>
      <c r="AO22" s="17">
        <v>1859275.3</v>
      </c>
      <c r="AP22" s="17">
        <v>503914.7</v>
      </c>
      <c r="AQ22" s="17">
        <v>1090651.1000000001</v>
      </c>
      <c r="AR22" s="17">
        <v>1725278.6</v>
      </c>
      <c r="AS22" s="17">
        <v>2572779.7000000002</v>
      </c>
      <c r="AT22" s="17">
        <v>606600.19999999995</v>
      </c>
      <c r="AU22" s="16">
        <v>1397916.8</v>
      </c>
      <c r="AV22" s="18">
        <v>2204570.5</v>
      </c>
      <c r="AW22" s="19">
        <v>3245879.8</v>
      </c>
      <c r="AX22" s="19">
        <v>783146</v>
      </c>
      <c r="AY22" s="19">
        <v>1830740.7</v>
      </c>
      <c r="AZ22" s="19">
        <v>2860028.3</v>
      </c>
      <c r="BA22" s="19">
        <v>4224630.8</v>
      </c>
      <c r="BB22" s="19">
        <v>941988.1</v>
      </c>
      <c r="BC22" s="19">
        <v>2186669</v>
      </c>
      <c r="BD22" s="19">
        <v>3590489.1</v>
      </c>
      <c r="BE22" s="19">
        <v>5337072.7</v>
      </c>
      <c r="BF22" s="19">
        <v>1117581</v>
      </c>
      <c r="BG22" s="49">
        <v>2457717</v>
      </c>
      <c r="BH22" s="49">
        <v>4287170.5</v>
      </c>
      <c r="BI22" s="49">
        <v>5729285.5</v>
      </c>
      <c r="BJ22" s="49">
        <v>1265889.8</v>
      </c>
      <c r="BK22" s="19">
        <v>2776240.2</v>
      </c>
      <c r="BL22" s="19">
        <v>5002229.2</v>
      </c>
      <c r="BM22" s="19">
        <v>5068728.4000000004</v>
      </c>
      <c r="BN22" s="61">
        <v>1190088.6000000001</v>
      </c>
    </row>
    <row r="23" spans="1:66">
      <c r="A23" s="14" t="s">
        <v>21</v>
      </c>
      <c r="B23" s="15">
        <v>79996.2</v>
      </c>
      <c r="C23" s="15">
        <v>177934.4</v>
      </c>
      <c r="D23" s="15">
        <v>297399.90000000002</v>
      </c>
      <c r="E23" s="16">
        <v>377936.9</v>
      </c>
      <c r="F23" s="15">
        <v>105815</v>
      </c>
      <c r="G23" s="15">
        <v>216970.4</v>
      </c>
      <c r="H23" s="15">
        <v>380539.6</v>
      </c>
      <c r="I23" s="16">
        <v>482072</v>
      </c>
      <c r="J23" s="15">
        <v>143333.20000000001</v>
      </c>
      <c r="K23" s="17">
        <v>286764.7</v>
      </c>
      <c r="L23" s="17">
        <v>463010.1</v>
      </c>
      <c r="M23" s="16">
        <v>516554.1</v>
      </c>
      <c r="N23" s="17">
        <v>149821.6</v>
      </c>
      <c r="O23" s="17">
        <v>303277.59999999998</v>
      </c>
      <c r="P23" s="17">
        <v>491977.5</v>
      </c>
      <c r="Q23" s="16">
        <v>577127</v>
      </c>
      <c r="R23" s="17">
        <v>157790.9</v>
      </c>
      <c r="S23" s="17">
        <v>329956.09999999998</v>
      </c>
      <c r="T23" s="17">
        <v>548975.4</v>
      </c>
      <c r="U23" s="16">
        <v>666308.4</v>
      </c>
      <c r="V23" s="17">
        <v>179934.5</v>
      </c>
      <c r="W23" s="17">
        <v>369566.1</v>
      </c>
      <c r="X23" s="17">
        <v>608098.30000000005</v>
      </c>
      <c r="Y23" s="16">
        <v>729986.8</v>
      </c>
      <c r="Z23" s="17">
        <v>223193.3</v>
      </c>
      <c r="AA23" s="17">
        <v>427715.6</v>
      </c>
      <c r="AB23" s="17">
        <v>715627.5</v>
      </c>
      <c r="AC23" s="16">
        <v>888829.7</v>
      </c>
      <c r="AD23" s="17">
        <v>241933.1</v>
      </c>
      <c r="AE23" s="17">
        <v>479180.1</v>
      </c>
      <c r="AF23" s="17">
        <v>769201.1</v>
      </c>
      <c r="AG23" s="17">
        <v>1075843.5</v>
      </c>
      <c r="AH23" s="17">
        <v>256229.4</v>
      </c>
      <c r="AI23" s="17">
        <v>511860</v>
      </c>
      <c r="AJ23" s="17">
        <v>780111.1</v>
      </c>
      <c r="AK23" s="17">
        <v>1172754.3</v>
      </c>
      <c r="AL23" s="17">
        <v>279152.2</v>
      </c>
      <c r="AM23" s="17">
        <v>559874.80000000005</v>
      </c>
      <c r="AN23" s="17">
        <v>857404.6</v>
      </c>
      <c r="AO23" s="17">
        <v>1326324.8999999999</v>
      </c>
      <c r="AP23" s="17">
        <v>350810</v>
      </c>
      <c r="AQ23" s="17">
        <v>665947.30000000005</v>
      </c>
      <c r="AR23" s="17">
        <v>1017756.7</v>
      </c>
      <c r="AS23" s="17">
        <v>1804796.2</v>
      </c>
      <c r="AT23" s="17">
        <v>395748.7</v>
      </c>
      <c r="AU23" s="16">
        <v>816624.2</v>
      </c>
      <c r="AV23" s="18">
        <v>1324183.8999999999</v>
      </c>
      <c r="AW23" s="19">
        <v>2459919.9</v>
      </c>
      <c r="AX23" s="19">
        <v>479856.4</v>
      </c>
      <c r="AY23" s="19">
        <v>955365.8</v>
      </c>
      <c r="AZ23" s="19">
        <v>1555558.1</v>
      </c>
      <c r="BA23" s="19">
        <v>2959635.6</v>
      </c>
      <c r="BB23" s="19">
        <v>622225.69999999995</v>
      </c>
      <c r="BC23" s="19">
        <v>1149391.8999999999</v>
      </c>
      <c r="BD23" s="19">
        <v>1975392.1</v>
      </c>
      <c r="BE23" s="19">
        <v>3490168.7</v>
      </c>
      <c r="BF23" s="19">
        <v>723516.7</v>
      </c>
      <c r="BG23" s="49">
        <v>1420041.5</v>
      </c>
      <c r="BH23" s="49">
        <v>2295568.2000000002</v>
      </c>
      <c r="BI23" s="49">
        <v>4075853.2</v>
      </c>
      <c r="BJ23" s="49">
        <v>813964.3</v>
      </c>
      <c r="BK23" s="19">
        <v>1656138.8</v>
      </c>
      <c r="BL23" s="19">
        <v>2679795.7000000002</v>
      </c>
      <c r="BM23" s="19">
        <v>2874656.2</v>
      </c>
      <c r="BN23" s="61">
        <v>429965.2</v>
      </c>
    </row>
    <row r="24" spans="1:66">
      <c r="A24" s="14" t="s">
        <v>22</v>
      </c>
      <c r="B24" s="15">
        <v>22882.2</v>
      </c>
      <c r="C24" s="15">
        <v>57787</v>
      </c>
      <c r="D24" s="15">
        <v>89221.6</v>
      </c>
      <c r="E24" s="16">
        <v>130801.1</v>
      </c>
      <c r="F24" s="15">
        <v>29953.7</v>
      </c>
      <c r="G24" s="15">
        <v>68858</v>
      </c>
      <c r="H24" s="15">
        <v>111660.7</v>
      </c>
      <c r="I24" s="16">
        <v>176073.9</v>
      </c>
      <c r="J24" s="15">
        <v>38027.5</v>
      </c>
      <c r="K24" s="17">
        <v>86003.199999999997</v>
      </c>
      <c r="L24" s="17">
        <v>134623.9</v>
      </c>
      <c r="M24" s="16">
        <v>197730.7</v>
      </c>
      <c r="N24" s="17">
        <v>41518.6</v>
      </c>
      <c r="O24" s="17">
        <v>96439.5</v>
      </c>
      <c r="P24" s="17">
        <v>151285.79999999999</v>
      </c>
      <c r="Q24" s="16">
        <v>243360.9</v>
      </c>
      <c r="R24" s="17">
        <v>50254.5</v>
      </c>
      <c r="S24" s="17">
        <v>114798.2</v>
      </c>
      <c r="T24" s="17">
        <v>182991.7</v>
      </c>
      <c r="U24" s="16">
        <v>289131.09999999998</v>
      </c>
      <c r="V24" s="17">
        <v>59131</v>
      </c>
      <c r="W24" s="17">
        <v>124930.5</v>
      </c>
      <c r="X24" s="17">
        <v>197553</v>
      </c>
      <c r="Y24" s="16">
        <v>329278.5</v>
      </c>
      <c r="Z24" s="17">
        <v>64622.2</v>
      </c>
      <c r="AA24" s="17">
        <v>139378.29999999999</v>
      </c>
      <c r="AB24" s="17">
        <v>221880.5</v>
      </c>
      <c r="AC24" s="16">
        <v>357605.4</v>
      </c>
      <c r="AD24" s="17">
        <v>70346.5</v>
      </c>
      <c r="AE24" s="17">
        <v>160828.4</v>
      </c>
      <c r="AF24" s="17">
        <v>260607.2</v>
      </c>
      <c r="AG24" s="17">
        <v>415736</v>
      </c>
      <c r="AH24" s="17">
        <v>79927.100000000006</v>
      </c>
      <c r="AI24" s="17">
        <v>180946.2</v>
      </c>
      <c r="AJ24" s="17">
        <v>280996.09999999998</v>
      </c>
      <c r="AK24" s="17">
        <v>450094.6</v>
      </c>
      <c r="AL24" s="17">
        <v>86460.1</v>
      </c>
      <c r="AM24" s="17">
        <v>199010.5</v>
      </c>
      <c r="AN24" s="17">
        <v>320488.09999999998</v>
      </c>
      <c r="AO24" s="17">
        <v>508692.8</v>
      </c>
      <c r="AP24" s="17">
        <v>98164.9</v>
      </c>
      <c r="AQ24" s="17">
        <v>213859.4</v>
      </c>
      <c r="AR24" s="17">
        <v>369967.6</v>
      </c>
      <c r="AS24" s="17">
        <v>639680.6</v>
      </c>
      <c r="AT24" s="17">
        <v>98668.6</v>
      </c>
      <c r="AU24" s="16">
        <v>224506.9</v>
      </c>
      <c r="AV24" s="18">
        <v>388279.7</v>
      </c>
      <c r="AW24" s="19">
        <v>731327.4</v>
      </c>
      <c r="AX24" s="19">
        <v>168017.1</v>
      </c>
      <c r="AY24" s="19">
        <v>294955.40000000002</v>
      </c>
      <c r="AZ24" s="19">
        <v>449989.8</v>
      </c>
      <c r="BA24" s="19">
        <v>928891.5</v>
      </c>
      <c r="BB24" s="19">
        <v>217904.8</v>
      </c>
      <c r="BC24" s="19">
        <v>349180.5</v>
      </c>
      <c r="BD24" s="19">
        <v>565893.69999999995</v>
      </c>
      <c r="BE24" s="19">
        <v>1047193.4</v>
      </c>
      <c r="BF24" s="19">
        <v>275956.8</v>
      </c>
      <c r="BG24" s="49">
        <v>434578.9</v>
      </c>
      <c r="BH24" s="49">
        <v>676553.1</v>
      </c>
      <c r="BI24" s="49">
        <v>1257750.8999999999</v>
      </c>
      <c r="BJ24" s="49">
        <v>342831.6</v>
      </c>
      <c r="BK24" s="19">
        <v>529940.30000000005</v>
      </c>
      <c r="BL24" s="19">
        <v>811570.2</v>
      </c>
      <c r="BM24" s="19">
        <v>1507721.6</v>
      </c>
      <c r="BN24" s="61">
        <v>412552.7</v>
      </c>
    </row>
    <row r="25" spans="1:66">
      <c r="A25" s="14" t="s">
        <v>23</v>
      </c>
      <c r="B25" s="15">
        <v>31172.7</v>
      </c>
      <c r="C25" s="15">
        <v>66504.399999999994</v>
      </c>
      <c r="D25" s="15">
        <v>150677</v>
      </c>
      <c r="E25" s="16">
        <v>200807.6</v>
      </c>
      <c r="F25" s="15">
        <v>38070.5</v>
      </c>
      <c r="G25" s="15">
        <v>109375.2</v>
      </c>
      <c r="H25" s="15">
        <v>242198.8</v>
      </c>
      <c r="I25" s="16">
        <v>301033.09999999998</v>
      </c>
      <c r="J25" s="15">
        <v>45679.1</v>
      </c>
      <c r="K25" s="17">
        <v>131136.29999999999</v>
      </c>
      <c r="L25" s="17">
        <v>296599.09999999998</v>
      </c>
      <c r="M25" s="16">
        <v>380462.2</v>
      </c>
      <c r="N25" s="17">
        <v>51861.3</v>
      </c>
      <c r="O25" s="17">
        <v>144160</v>
      </c>
      <c r="P25" s="17">
        <v>355440.3</v>
      </c>
      <c r="Q25" s="16">
        <v>972543.9</v>
      </c>
      <c r="R25" s="17">
        <v>154022.79999999999</v>
      </c>
      <c r="S25" s="17">
        <v>442981.5</v>
      </c>
      <c r="T25" s="17">
        <v>885002.8</v>
      </c>
      <c r="U25" s="16">
        <v>1119352.2</v>
      </c>
      <c r="V25" s="17">
        <v>189915.6</v>
      </c>
      <c r="W25" s="17">
        <v>470779.3</v>
      </c>
      <c r="X25" s="17">
        <v>994017.6</v>
      </c>
      <c r="Y25" s="16">
        <v>1312678.3</v>
      </c>
      <c r="Z25" s="17">
        <v>222686</v>
      </c>
      <c r="AA25" s="17">
        <v>553547.1</v>
      </c>
      <c r="AB25" s="17">
        <v>1054280.7</v>
      </c>
      <c r="AC25" s="16">
        <v>1323043.5</v>
      </c>
      <c r="AD25" s="17">
        <v>249889.2</v>
      </c>
      <c r="AE25" s="17">
        <v>570415.80000000005</v>
      </c>
      <c r="AF25" s="17">
        <v>1148951.3999999999</v>
      </c>
      <c r="AG25" s="17">
        <v>1621966.9</v>
      </c>
      <c r="AH25" s="17">
        <v>289232.90000000002</v>
      </c>
      <c r="AI25" s="17">
        <v>680271.1</v>
      </c>
      <c r="AJ25" s="17">
        <v>1252885.8999999999</v>
      </c>
      <c r="AK25" s="17">
        <v>1749064.9</v>
      </c>
      <c r="AL25" s="17">
        <v>322125.09999999998</v>
      </c>
      <c r="AM25" s="17">
        <v>804790.6</v>
      </c>
      <c r="AN25" s="17">
        <v>1421574.9</v>
      </c>
      <c r="AO25" s="17">
        <v>2053934.9</v>
      </c>
      <c r="AP25" s="17">
        <v>407346.8</v>
      </c>
      <c r="AQ25" s="17">
        <v>835684.6</v>
      </c>
      <c r="AR25" s="17">
        <v>1490757.1</v>
      </c>
      <c r="AS25" s="17">
        <v>1788578.2</v>
      </c>
      <c r="AT25" s="17">
        <v>415885.2</v>
      </c>
      <c r="AU25" s="16">
        <v>806730.1</v>
      </c>
      <c r="AV25" s="18">
        <v>1508438</v>
      </c>
      <c r="AW25" s="19">
        <v>1879315.7</v>
      </c>
      <c r="AX25" s="19">
        <v>429928.3</v>
      </c>
      <c r="AY25" s="19">
        <v>876040.8</v>
      </c>
      <c r="AZ25" s="19">
        <v>1679598.3</v>
      </c>
      <c r="BA25" s="19">
        <v>2338955</v>
      </c>
      <c r="BB25" s="19">
        <v>554612</v>
      </c>
      <c r="BC25" s="19">
        <v>1101779.8</v>
      </c>
      <c r="BD25" s="19">
        <v>2188076.9</v>
      </c>
      <c r="BE25" s="19">
        <v>2460139.7999999998</v>
      </c>
      <c r="BF25" s="19">
        <v>721190.8</v>
      </c>
      <c r="BG25" s="49">
        <v>1294277.6000000001</v>
      </c>
      <c r="BH25" s="49">
        <v>2583401.6</v>
      </c>
      <c r="BI25" s="49">
        <v>3175149.4</v>
      </c>
      <c r="BJ25" s="49">
        <v>734261</v>
      </c>
      <c r="BK25" s="19">
        <v>1414978.9</v>
      </c>
      <c r="BL25" s="19">
        <v>2781400.2</v>
      </c>
      <c r="BM25" s="19">
        <v>3724521.6</v>
      </c>
      <c r="BN25" s="61">
        <v>846648.9</v>
      </c>
    </row>
    <row r="26" spans="1:66" ht="36" customHeight="1">
      <c r="A26" s="14" t="s">
        <v>168</v>
      </c>
      <c r="B26" s="15">
        <v>3139.3</v>
      </c>
      <c r="C26" s="15">
        <v>7204.7</v>
      </c>
      <c r="D26" s="15">
        <v>11043.4</v>
      </c>
      <c r="E26" s="16">
        <v>16378.9</v>
      </c>
      <c r="F26" s="15">
        <v>2604.1</v>
      </c>
      <c r="G26" s="15">
        <v>4756.8</v>
      </c>
      <c r="H26" s="15">
        <v>8776.7000000000007</v>
      </c>
      <c r="I26" s="16">
        <v>13492</v>
      </c>
      <c r="J26" s="15">
        <v>5025.3</v>
      </c>
      <c r="K26" s="17">
        <v>11901</v>
      </c>
      <c r="L26" s="17">
        <v>18593</v>
      </c>
      <c r="M26" s="16">
        <v>28167.8</v>
      </c>
      <c r="N26" s="17">
        <v>6777.9</v>
      </c>
      <c r="O26" s="17">
        <v>15094.2</v>
      </c>
      <c r="P26" s="17">
        <v>20508.400000000001</v>
      </c>
      <c r="Q26" s="16">
        <v>26891.3</v>
      </c>
      <c r="R26" s="17">
        <v>5983.2</v>
      </c>
      <c r="S26" s="17">
        <v>15614.1</v>
      </c>
      <c r="T26" s="17">
        <v>21836.3</v>
      </c>
      <c r="U26" s="16">
        <v>29122.799999999999</v>
      </c>
      <c r="V26" s="17">
        <v>7050.9</v>
      </c>
      <c r="W26" s="17">
        <v>16234.4</v>
      </c>
      <c r="X26" s="17">
        <v>22667.599999999999</v>
      </c>
      <c r="Y26" s="16">
        <v>30917.9</v>
      </c>
      <c r="Z26" s="17">
        <v>7301.4</v>
      </c>
      <c r="AA26" s="17">
        <v>17222.400000000001</v>
      </c>
      <c r="AB26" s="17">
        <v>27198.1</v>
      </c>
      <c r="AC26" s="16">
        <v>32099</v>
      </c>
      <c r="AD26" s="17">
        <v>8227.7999999999993</v>
      </c>
      <c r="AE26" s="17">
        <v>19178</v>
      </c>
      <c r="AF26" s="17">
        <v>30390.400000000001</v>
      </c>
      <c r="AG26" s="17">
        <v>40829.1</v>
      </c>
      <c r="AH26" s="17">
        <v>9107.7999999999993</v>
      </c>
      <c r="AI26" s="17">
        <v>20741</v>
      </c>
      <c r="AJ26" s="17">
        <v>32645.7</v>
      </c>
      <c r="AK26" s="17">
        <v>43940.7</v>
      </c>
      <c r="AL26" s="17">
        <v>9984.4</v>
      </c>
      <c r="AM26" s="17">
        <v>22344.799999999999</v>
      </c>
      <c r="AN26" s="17">
        <v>34768</v>
      </c>
      <c r="AO26" s="17">
        <v>46440.5</v>
      </c>
      <c r="AP26" s="17">
        <v>12983.4</v>
      </c>
      <c r="AQ26" s="17">
        <v>23812.400000000001</v>
      </c>
      <c r="AR26" s="17">
        <v>37110.199999999997</v>
      </c>
      <c r="AS26" s="17">
        <v>49593</v>
      </c>
      <c r="AT26" s="17">
        <v>13958.9</v>
      </c>
      <c r="AU26" s="16">
        <v>25600.3</v>
      </c>
      <c r="AV26" s="18">
        <v>40192.1</v>
      </c>
      <c r="AW26" s="19">
        <v>53752.2</v>
      </c>
      <c r="AX26" s="19">
        <v>15342.6</v>
      </c>
      <c r="AY26" s="19">
        <v>28663.7</v>
      </c>
      <c r="AZ26" s="19">
        <v>45769.2</v>
      </c>
      <c r="BA26" s="19">
        <v>62741</v>
      </c>
      <c r="BB26" s="19">
        <v>18785.400000000001</v>
      </c>
      <c r="BC26" s="19">
        <v>34266.800000000003</v>
      </c>
      <c r="BD26" s="19">
        <v>53714.3</v>
      </c>
      <c r="BE26" s="19">
        <v>201231.5</v>
      </c>
      <c r="BF26" s="19">
        <v>20680.2</v>
      </c>
      <c r="BG26" s="49">
        <v>38170</v>
      </c>
      <c r="BH26" s="49">
        <v>59861.3</v>
      </c>
      <c r="BI26" s="49">
        <v>293201.3</v>
      </c>
      <c r="BJ26" s="49">
        <v>22641.8</v>
      </c>
      <c r="BK26" s="19">
        <v>42442</v>
      </c>
      <c r="BL26" s="19">
        <v>67753.2</v>
      </c>
      <c r="BM26" s="19">
        <v>284132.2</v>
      </c>
      <c r="BN26" s="61">
        <v>27746.799999999999</v>
      </c>
    </row>
    <row r="27" spans="1:66" s="13" customFormat="1">
      <c r="A27" s="9" t="s">
        <v>24</v>
      </c>
      <c r="B27" s="10">
        <v>3892578.6</v>
      </c>
      <c r="C27" s="10">
        <v>8474765.4000000004</v>
      </c>
      <c r="D27" s="10">
        <v>13708939.699999999</v>
      </c>
      <c r="E27" s="11">
        <v>21115891</v>
      </c>
      <c r="F27" s="10">
        <v>4875418.5999999996</v>
      </c>
      <c r="G27" s="10">
        <v>10348910.800000001</v>
      </c>
      <c r="H27" s="10">
        <v>17196262.899999999</v>
      </c>
      <c r="I27" s="11">
        <v>25741874.800000001</v>
      </c>
      <c r="J27" s="10">
        <v>5536190.4000000004</v>
      </c>
      <c r="K27" s="10">
        <v>11651058.6</v>
      </c>
      <c r="L27" s="10">
        <v>19011160.899999999</v>
      </c>
      <c r="M27" s="11">
        <v>28528090.100000001</v>
      </c>
      <c r="N27" s="10">
        <v>6318648.7000000002</v>
      </c>
      <c r="O27" s="10">
        <v>13058214</v>
      </c>
      <c r="P27" s="10">
        <v>21545908.899999999</v>
      </c>
      <c r="Q27" s="11">
        <v>32896601</v>
      </c>
      <c r="R27" s="10">
        <v>7224463.7999999998</v>
      </c>
      <c r="S27" s="10">
        <v>15070948.800000001</v>
      </c>
      <c r="T27" s="10">
        <v>24810291</v>
      </c>
      <c r="U27" s="11">
        <v>36651572.200000003</v>
      </c>
      <c r="V27" s="10">
        <v>7866115.9000000004</v>
      </c>
      <c r="W27" s="10">
        <v>15960942.5</v>
      </c>
      <c r="X27" s="10">
        <v>25981417.199999999</v>
      </c>
      <c r="Y27" s="11">
        <v>38783900.399999999</v>
      </c>
      <c r="Z27" s="10">
        <v>8708665.9000000004</v>
      </c>
      <c r="AA27" s="10">
        <v>18120592.199999999</v>
      </c>
      <c r="AB27" s="10">
        <v>29371821.600000001</v>
      </c>
      <c r="AC27" s="11">
        <v>44337585.5</v>
      </c>
      <c r="AD27" s="11">
        <v>9680697.0999999996</v>
      </c>
      <c r="AE27" s="10">
        <v>20040013.5</v>
      </c>
      <c r="AF27" s="10">
        <v>32879636.199999999</v>
      </c>
      <c r="AG27" s="11">
        <v>51195859.299999997</v>
      </c>
      <c r="AH27" s="10">
        <v>10919842.5</v>
      </c>
      <c r="AI27" s="10">
        <v>22998797.100000001</v>
      </c>
      <c r="AJ27" s="10">
        <v>36761761</v>
      </c>
      <c r="AK27" s="11">
        <v>57706553.299999997</v>
      </c>
      <c r="AL27" s="10">
        <v>12095979.699999999</v>
      </c>
      <c r="AM27" s="11">
        <v>25638125</v>
      </c>
      <c r="AN27" s="11">
        <v>40727017.799999997</v>
      </c>
      <c r="AO27" s="11">
        <v>64681604.799999997</v>
      </c>
      <c r="AP27" s="11">
        <v>14054126.5</v>
      </c>
      <c r="AQ27" s="11">
        <v>26671394.800000001</v>
      </c>
      <c r="AR27" s="11">
        <v>43007688.799999997</v>
      </c>
      <c r="AS27" s="11">
        <v>66828235.100000001</v>
      </c>
      <c r="AT27" s="11">
        <v>15074660.199999999</v>
      </c>
      <c r="AU27" s="11">
        <v>29983679.800000001</v>
      </c>
      <c r="AV27" s="11">
        <v>49292024.600000001</v>
      </c>
      <c r="AW27" s="11">
        <v>79096070.299999997</v>
      </c>
      <c r="AX27" s="11">
        <v>18027481.399999999</v>
      </c>
      <c r="AY27" s="11">
        <v>36520857.799999997</v>
      </c>
      <c r="AZ27" s="11">
        <v>59878393.399999999</v>
      </c>
      <c r="BA27" s="11">
        <v>96367515.5</v>
      </c>
      <c r="BB27" s="11">
        <v>21478970.399999999</v>
      </c>
      <c r="BC27" s="11">
        <v>43019825.299999997</v>
      </c>
      <c r="BD27" s="11">
        <v>69025667.900000006</v>
      </c>
      <c r="BE27" s="11">
        <v>110601119</v>
      </c>
      <c r="BF27" s="11">
        <v>24191650.800000001</v>
      </c>
      <c r="BG27" s="12">
        <v>48654219</v>
      </c>
      <c r="BH27" s="12">
        <v>78959539</v>
      </c>
      <c r="BI27" s="12">
        <v>128406828.09999999</v>
      </c>
      <c r="BJ27" s="12">
        <v>28461626.699999999</v>
      </c>
      <c r="BK27" s="10">
        <v>57004337</v>
      </c>
      <c r="BL27" s="10">
        <v>92746252.799999997</v>
      </c>
      <c r="BM27" s="10">
        <v>150253874.40000001</v>
      </c>
      <c r="BN27" s="10">
        <v>31435717.5</v>
      </c>
    </row>
    <row r="28" spans="1:66">
      <c r="A28" s="14" t="s">
        <v>25</v>
      </c>
      <c r="B28" s="15">
        <v>-69194.100000000006</v>
      </c>
      <c r="C28" s="15">
        <v>-196113.2</v>
      </c>
      <c r="D28" s="15">
        <v>-314041.3</v>
      </c>
      <c r="E28" s="16">
        <v>-466859.4</v>
      </c>
      <c r="F28" s="15">
        <v>-134934.70000000001</v>
      </c>
      <c r="G28" s="15">
        <v>-268696.09999999998</v>
      </c>
      <c r="H28" s="15">
        <v>-406516</v>
      </c>
      <c r="I28" s="16" t="s">
        <v>114</v>
      </c>
      <c r="J28" s="15" t="s">
        <v>114</v>
      </c>
      <c r="K28" s="58" t="s">
        <v>114</v>
      </c>
      <c r="L28" s="58" t="s">
        <v>114</v>
      </c>
      <c r="M28" s="16" t="s">
        <v>114</v>
      </c>
      <c r="N28" s="58" t="s">
        <v>114</v>
      </c>
      <c r="O28" s="58" t="s">
        <v>114</v>
      </c>
      <c r="P28" s="58" t="s">
        <v>114</v>
      </c>
      <c r="Q28" s="16" t="s">
        <v>114</v>
      </c>
      <c r="R28" s="58" t="s">
        <v>114</v>
      </c>
      <c r="S28" s="58" t="s">
        <v>114</v>
      </c>
      <c r="T28" s="58" t="s">
        <v>114</v>
      </c>
      <c r="U28" s="16" t="s">
        <v>114</v>
      </c>
      <c r="V28" s="58" t="s">
        <v>114</v>
      </c>
      <c r="W28" s="58" t="s">
        <v>114</v>
      </c>
      <c r="X28" s="58" t="s">
        <v>114</v>
      </c>
      <c r="Y28" s="16" t="s">
        <v>114</v>
      </c>
      <c r="Z28" s="58" t="s">
        <v>114</v>
      </c>
      <c r="AA28" s="58" t="s">
        <v>114</v>
      </c>
      <c r="AB28" s="58" t="s">
        <v>114</v>
      </c>
      <c r="AC28" s="16" t="s">
        <v>114</v>
      </c>
      <c r="AD28" s="58" t="s">
        <v>114</v>
      </c>
      <c r="AE28" s="58" t="s">
        <v>114</v>
      </c>
      <c r="AF28" s="58" t="s">
        <v>114</v>
      </c>
      <c r="AG28" s="58" t="s">
        <v>114</v>
      </c>
      <c r="AH28" s="58" t="s">
        <v>114</v>
      </c>
      <c r="AI28" s="58" t="s">
        <v>114</v>
      </c>
      <c r="AJ28" s="58" t="s">
        <v>114</v>
      </c>
      <c r="AK28" s="58" t="s">
        <v>114</v>
      </c>
      <c r="AL28" s="58" t="s">
        <v>114</v>
      </c>
      <c r="AM28" s="58" t="s">
        <v>114</v>
      </c>
      <c r="AN28" s="58" t="s">
        <v>114</v>
      </c>
      <c r="AO28" s="58" t="s">
        <v>114</v>
      </c>
      <c r="AP28" s="58" t="s">
        <v>114</v>
      </c>
      <c r="AQ28" s="58" t="s">
        <v>114</v>
      </c>
      <c r="AR28" s="58" t="s">
        <v>114</v>
      </c>
      <c r="AS28" s="58" t="s">
        <v>114</v>
      </c>
      <c r="AT28" s="58" t="s">
        <v>114</v>
      </c>
      <c r="AU28" s="59" t="s">
        <v>114</v>
      </c>
      <c r="AV28" s="60" t="s">
        <v>114</v>
      </c>
      <c r="AW28" s="61" t="s">
        <v>114</v>
      </c>
      <c r="AX28" s="61" t="s">
        <v>114</v>
      </c>
      <c r="AY28" s="61" t="s">
        <v>114</v>
      </c>
      <c r="AZ28" s="61" t="s">
        <v>114</v>
      </c>
      <c r="BA28" s="61" t="s">
        <v>114</v>
      </c>
      <c r="BB28" s="61" t="s">
        <v>114</v>
      </c>
      <c r="BC28" s="61" t="s">
        <v>114</v>
      </c>
      <c r="BD28" s="61" t="s">
        <v>114</v>
      </c>
      <c r="BE28" s="61" t="s">
        <v>114</v>
      </c>
      <c r="BF28" s="61" t="s">
        <v>114</v>
      </c>
      <c r="BG28" s="12" t="s">
        <v>114</v>
      </c>
      <c r="BH28" s="12" t="s">
        <v>114</v>
      </c>
      <c r="BI28" s="12" t="s">
        <v>114</v>
      </c>
      <c r="BJ28" s="12" t="s">
        <v>114</v>
      </c>
      <c r="BK28" s="16" t="s">
        <v>115</v>
      </c>
      <c r="BL28" s="16" t="s">
        <v>114</v>
      </c>
      <c r="BM28" s="16" t="s">
        <v>114</v>
      </c>
      <c r="BN28" s="16" t="s">
        <v>114</v>
      </c>
    </row>
    <row r="29" spans="1:66" s="13" customFormat="1">
      <c r="A29" s="9" t="s">
        <v>47</v>
      </c>
      <c r="B29" s="10">
        <v>3823384.5</v>
      </c>
      <c r="C29" s="10">
        <v>8278652.2000000002</v>
      </c>
      <c r="D29" s="10">
        <v>13394898.4</v>
      </c>
      <c r="E29" s="11">
        <v>20649031.600000001</v>
      </c>
      <c r="F29" s="10">
        <v>4740483.9000000004</v>
      </c>
      <c r="G29" s="10">
        <v>10080214.699999999</v>
      </c>
      <c r="H29" s="10">
        <v>16789746.899999999</v>
      </c>
      <c r="I29" s="11">
        <v>25741874.800000001</v>
      </c>
      <c r="J29" s="10">
        <v>5536190.4000000004</v>
      </c>
      <c r="K29" s="10">
        <v>11651058.6</v>
      </c>
      <c r="L29" s="10">
        <v>19011160.899999999</v>
      </c>
      <c r="M29" s="11">
        <v>28528090.100000001</v>
      </c>
      <c r="N29" s="10">
        <v>6318648.7000000002</v>
      </c>
      <c r="O29" s="10">
        <v>13058214</v>
      </c>
      <c r="P29" s="10">
        <v>21545908.899999999</v>
      </c>
      <c r="Q29" s="11">
        <v>32896601</v>
      </c>
      <c r="R29" s="10">
        <v>7224463.7999999998</v>
      </c>
      <c r="S29" s="10">
        <v>15070948.800000001</v>
      </c>
      <c r="T29" s="10">
        <v>24810291</v>
      </c>
      <c r="U29" s="11">
        <v>36651572.200000003</v>
      </c>
      <c r="V29" s="10">
        <v>7866115.9000000004</v>
      </c>
      <c r="W29" s="10">
        <v>15960942.5</v>
      </c>
      <c r="X29" s="10">
        <v>25981417.199999999</v>
      </c>
      <c r="Y29" s="11">
        <v>38783900.399999999</v>
      </c>
      <c r="Z29" s="10">
        <v>8708665.9000000004</v>
      </c>
      <c r="AA29" s="10">
        <v>18120592.199999999</v>
      </c>
      <c r="AB29" s="10">
        <v>29371821.600000001</v>
      </c>
      <c r="AC29" s="11">
        <v>44337585.5</v>
      </c>
      <c r="AD29" s="11">
        <v>9680697.0999999996</v>
      </c>
      <c r="AE29" s="10">
        <v>20040013.5</v>
      </c>
      <c r="AF29" s="10">
        <v>32879636.199999999</v>
      </c>
      <c r="AG29" s="11">
        <v>51195859.299999997</v>
      </c>
      <c r="AH29" s="10">
        <v>10919842.5</v>
      </c>
      <c r="AI29" s="10">
        <v>22998797.100000001</v>
      </c>
      <c r="AJ29" s="10">
        <v>36761761</v>
      </c>
      <c r="AK29" s="11">
        <v>57706553.299999997</v>
      </c>
      <c r="AL29" s="10">
        <v>12095979.699999999</v>
      </c>
      <c r="AM29" s="11">
        <v>25638125</v>
      </c>
      <c r="AN29" s="11">
        <v>40727017.799999997</v>
      </c>
      <c r="AO29" s="11">
        <v>64681604.799999997</v>
      </c>
      <c r="AP29" s="11">
        <v>14054126.5</v>
      </c>
      <c r="AQ29" s="11">
        <v>26671394.800000001</v>
      </c>
      <c r="AR29" s="11">
        <v>43007688.799999997</v>
      </c>
      <c r="AS29" s="11">
        <v>66828235.100000001</v>
      </c>
      <c r="AT29" s="11">
        <v>15074660.199999999</v>
      </c>
      <c r="AU29" s="11">
        <v>29983679.800000001</v>
      </c>
      <c r="AV29" s="11">
        <v>49292024.600000001</v>
      </c>
      <c r="AW29" s="11">
        <v>79096070.299999997</v>
      </c>
      <c r="AX29" s="11">
        <v>18027481.399999999</v>
      </c>
      <c r="AY29" s="11">
        <v>36520857.799999997</v>
      </c>
      <c r="AZ29" s="11">
        <v>59878393.399999999</v>
      </c>
      <c r="BA29" s="11">
        <v>96367515.5</v>
      </c>
      <c r="BB29" s="11">
        <v>21478970.399999999</v>
      </c>
      <c r="BC29" s="11">
        <v>43019825.299999997</v>
      </c>
      <c r="BD29" s="11">
        <v>69025667.900000006</v>
      </c>
      <c r="BE29" s="11">
        <v>110601119</v>
      </c>
      <c r="BF29" s="11">
        <v>24191650.800000001</v>
      </c>
      <c r="BG29" s="12">
        <v>48654219</v>
      </c>
      <c r="BH29" s="12">
        <v>78959539</v>
      </c>
      <c r="BI29" s="12">
        <v>128406828.09999999</v>
      </c>
      <c r="BJ29" s="12">
        <v>28461626.699999999</v>
      </c>
      <c r="BK29" s="10">
        <v>57004337</v>
      </c>
      <c r="BL29" s="10">
        <v>92746252.799999997</v>
      </c>
      <c r="BM29" s="10">
        <v>150253874.40000001</v>
      </c>
      <c r="BN29" s="10">
        <v>31435717.5</v>
      </c>
    </row>
    <row r="30" spans="1:66" s="13" customFormat="1">
      <c r="A30" s="14" t="s">
        <v>174</v>
      </c>
      <c r="B30" s="58" t="s">
        <v>114</v>
      </c>
      <c r="C30" s="58" t="s">
        <v>114</v>
      </c>
      <c r="D30" s="58" t="s">
        <v>114</v>
      </c>
      <c r="E30" s="58">
        <v>1166485.3999999999</v>
      </c>
      <c r="F30" s="58" t="s">
        <v>114</v>
      </c>
      <c r="G30" s="58" t="s">
        <v>114</v>
      </c>
      <c r="H30" s="58" t="s">
        <v>114</v>
      </c>
      <c r="I30" s="58">
        <v>2501177.9</v>
      </c>
      <c r="J30" s="58" t="s">
        <v>114</v>
      </c>
      <c r="K30" s="58" t="s">
        <v>114</v>
      </c>
      <c r="L30" s="58" t="s">
        <v>114</v>
      </c>
      <c r="M30" s="58">
        <v>2487096.5</v>
      </c>
      <c r="N30" s="58" t="s">
        <v>114</v>
      </c>
      <c r="O30" s="58" t="s">
        <v>114</v>
      </c>
      <c r="P30" s="58" t="s">
        <v>114</v>
      </c>
      <c r="Q30" s="58">
        <v>3102424.1</v>
      </c>
      <c r="R30" s="58" t="s">
        <v>114</v>
      </c>
      <c r="S30" s="58" t="s">
        <v>114</v>
      </c>
      <c r="T30" s="58" t="s">
        <v>114</v>
      </c>
      <c r="U30" s="58">
        <v>3024260.7</v>
      </c>
      <c r="V30" s="58" t="s">
        <v>114</v>
      </c>
      <c r="W30" s="58" t="s">
        <v>114</v>
      </c>
      <c r="X30" s="58" t="s">
        <v>114</v>
      </c>
      <c r="Y30" s="58">
        <v>2100233.2000000002</v>
      </c>
      <c r="Z30" s="58" t="s">
        <v>114</v>
      </c>
      <c r="AA30" s="58" t="s">
        <v>114</v>
      </c>
      <c r="AB30" s="58" t="s">
        <v>114</v>
      </c>
      <c r="AC30" s="16">
        <v>2633564.5</v>
      </c>
      <c r="AD30" s="58" t="s">
        <v>114</v>
      </c>
      <c r="AE30" s="58" t="s">
        <v>114</v>
      </c>
      <c r="AF30" s="58" t="s">
        <v>114</v>
      </c>
      <c r="AG30" s="16">
        <v>3182998.5</v>
      </c>
      <c r="AH30" s="58" t="s">
        <v>114</v>
      </c>
      <c r="AI30" s="58" t="s">
        <v>114</v>
      </c>
      <c r="AJ30" s="58" t="s">
        <v>114</v>
      </c>
      <c r="AK30" s="58">
        <v>4112983.1</v>
      </c>
      <c r="AL30" s="58" t="s">
        <v>114</v>
      </c>
      <c r="AM30" s="16" t="s">
        <v>114</v>
      </c>
      <c r="AN30" s="16" t="s">
        <v>114</v>
      </c>
      <c r="AO30" s="16">
        <v>4851021.7</v>
      </c>
      <c r="AP30" s="16" t="s">
        <v>114</v>
      </c>
      <c r="AQ30" s="16" t="s">
        <v>114</v>
      </c>
      <c r="AR30" s="16" t="s">
        <v>114</v>
      </c>
      <c r="AS30" s="16">
        <v>3820798.1</v>
      </c>
      <c r="AT30" s="16" t="s">
        <v>114</v>
      </c>
      <c r="AU30" s="16" t="s">
        <v>114</v>
      </c>
      <c r="AV30" s="16" t="s">
        <v>114</v>
      </c>
      <c r="AW30" s="16">
        <v>4855517.5999999996</v>
      </c>
      <c r="AX30" s="16" t="s">
        <v>114</v>
      </c>
      <c r="AY30" s="16" t="s">
        <v>114</v>
      </c>
      <c r="AZ30" s="16" t="s">
        <v>114</v>
      </c>
      <c r="BA30" s="16">
        <v>7398002.7000000002</v>
      </c>
      <c r="BB30" s="16" t="s">
        <v>114</v>
      </c>
      <c r="BC30" s="16" t="s">
        <v>114</v>
      </c>
      <c r="BD30" s="16" t="s">
        <v>114</v>
      </c>
      <c r="BE30" s="16">
        <v>8841170.6999999993</v>
      </c>
      <c r="BF30" s="16" t="s">
        <v>114</v>
      </c>
      <c r="BG30" s="49" t="s">
        <v>114</v>
      </c>
      <c r="BH30" s="49" t="s">
        <v>114</v>
      </c>
      <c r="BI30" s="49">
        <v>8286490.2000000002</v>
      </c>
      <c r="BJ30" s="49" t="s">
        <v>114</v>
      </c>
      <c r="BK30" s="61" t="s">
        <v>114</v>
      </c>
      <c r="BL30" s="61" t="s">
        <v>114</v>
      </c>
      <c r="BM30" s="61">
        <v>9329876.3000000007</v>
      </c>
      <c r="BN30" s="61" t="s">
        <v>114</v>
      </c>
    </row>
    <row r="31" spans="1:66" s="13" customFormat="1">
      <c r="A31" s="20" t="s">
        <v>30</v>
      </c>
      <c r="B31" s="58">
        <v>197493.9</v>
      </c>
      <c r="C31" s="58">
        <v>433491.7</v>
      </c>
      <c r="D31" s="58">
        <v>740329.7</v>
      </c>
      <c r="E31" s="16">
        <v>1226970.2</v>
      </c>
      <c r="F31" s="58">
        <v>499739.6</v>
      </c>
      <c r="G31" s="58">
        <v>1159816.2</v>
      </c>
      <c r="H31" s="58">
        <v>1875192.6</v>
      </c>
      <c r="I31" s="16">
        <v>2581518.2000000002</v>
      </c>
      <c r="J31" s="58">
        <v>561539.5</v>
      </c>
      <c r="K31" s="58">
        <v>1197943</v>
      </c>
      <c r="L31" s="58">
        <v>1837571.7</v>
      </c>
      <c r="M31" s="16">
        <v>2585020.7999999998</v>
      </c>
      <c r="N31" s="58">
        <v>648286.30000000005</v>
      </c>
      <c r="O31" s="58">
        <v>1441778.2</v>
      </c>
      <c r="P31" s="58">
        <v>2222084.5</v>
      </c>
      <c r="Q31" s="16">
        <v>3193949.1</v>
      </c>
      <c r="R31" s="58">
        <v>709363.7</v>
      </c>
      <c r="S31" s="58">
        <v>1412003.4</v>
      </c>
      <c r="T31" s="58">
        <v>2230696.2999999998</v>
      </c>
      <c r="U31" s="16">
        <v>3140575.7</v>
      </c>
      <c r="V31" s="58">
        <v>401401.8</v>
      </c>
      <c r="W31" s="58">
        <v>843475.6</v>
      </c>
      <c r="X31" s="58">
        <v>1455119.5</v>
      </c>
      <c r="Y31" s="16">
        <v>2223043.7999999998</v>
      </c>
      <c r="Z31" s="58">
        <v>600425</v>
      </c>
      <c r="AA31" s="58">
        <v>1236464.7</v>
      </c>
      <c r="AB31" s="58">
        <v>1983304.5</v>
      </c>
      <c r="AC31" s="16">
        <v>2777016.3</v>
      </c>
      <c r="AD31" s="58">
        <v>750660.9</v>
      </c>
      <c r="AE31" s="58">
        <v>1506256.2</v>
      </c>
      <c r="AF31" s="58">
        <v>2262429</v>
      </c>
      <c r="AG31" s="58">
        <v>3371983.4</v>
      </c>
      <c r="AH31" s="58">
        <v>866324.2</v>
      </c>
      <c r="AI31" s="58">
        <v>1858322.1</v>
      </c>
      <c r="AJ31" s="58">
        <v>3005344.7</v>
      </c>
      <c r="AK31" s="58">
        <v>4277352.3</v>
      </c>
      <c r="AL31" s="58">
        <v>1084877.5</v>
      </c>
      <c r="AM31" s="58">
        <v>2270493.1</v>
      </c>
      <c r="AN31" s="58">
        <v>3570894.3</v>
      </c>
      <c r="AO31" s="58">
        <v>5057371</v>
      </c>
      <c r="AP31" s="58">
        <v>1039215.9</v>
      </c>
      <c r="AQ31" s="58">
        <v>1728197.9</v>
      </c>
      <c r="AR31" s="58">
        <v>2795566.4</v>
      </c>
      <c r="AS31" s="58">
        <v>4069079.9</v>
      </c>
      <c r="AT31" s="58">
        <v>864011.3</v>
      </c>
      <c r="AU31" s="16">
        <v>2281756.7000000002</v>
      </c>
      <c r="AV31" s="60">
        <v>3737341.1</v>
      </c>
      <c r="AW31" s="61">
        <v>5161134</v>
      </c>
      <c r="AX31" s="61">
        <v>1668111.4</v>
      </c>
      <c r="AY31" s="61">
        <v>3513474.8</v>
      </c>
      <c r="AZ31" s="61">
        <v>5609404.5</v>
      </c>
      <c r="BA31" s="61">
        <v>7779408.5</v>
      </c>
      <c r="BB31" s="61">
        <v>2103666.6</v>
      </c>
      <c r="BC31" s="61">
        <v>4224846.2</v>
      </c>
      <c r="BD31" s="61">
        <v>6521152.4000000004</v>
      </c>
      <c r="BE31" s="61">
        <v>9180745.3000000007</v>
      </c>
      <c r="BF31" s="61">
        <v>1832253</v>
      </c>
      <c r="BG31" s="49">
        <v>3688521.3</v>
      </c>
      <c r="BH31" s="49">
        <v>6003087.0999999996</v>
      </c>
      <c r="BI31" s="49">
        <v>8713991.3000000007</v>
      </c>
      <c r="BJ31" s="49">
        <v>2005707</v>
      </c>
      <c r="BK31" s="61">
        <v>4367484.9000000004</v>
      </c>
      <c r="BL31" s="61">
        <v>6978645.7000000002</v>
      </c>
      <c r="BM31" s="61">
        <v>9903977.5999999996</v>
      </c>
      <c r="BN31" s="61">
        <v>2666640.6</v>
      </c>
    </row>
    <row r="32" spans="1:66" s="13" customFormat="1">
      <c r="A32" s="20" t="s">
        <v>29</v>
      </c>
      <c r="B32" s="58" t="s">
        <v>114</v>
      </c>
      <c r="C32" s="58" t="s">
        <v>114</v>
      </c>
      <c r="D32" s="58" t="s">
        <v>114</v>
      </c>
      <c r="E32" s="16">
        <v>60484.800000000003</v>
      </c>
      <c r="F32" s="58" t="s">
        <v>114</v>
      </c>
      <c r="G32" s="58" t="s">
        <v>114</v>
      </c>
      <c r="H32" s="58" t="s">
        <v>114</v>
      </c>
      <c r="I32" s="16">
        <v>80340.3</v>
      </c>
      <c r="J32" s="58" t="s">
        <v>114</v>
      </c>
      <c r="K32" s="58" t="s">
        <v>114</v>
      </c>
      <c r="L32" s="58" t="s">
        <v>114</v>
      </c>
      <c r="M32" s="16">
        <v>97924.3</v>
      </c>
      <c r="N32" s="58" t="s">
        <v>114</v>
      </c>
      <c r="O32" s="58" t="s">
        <v>114</v>
      </c>
      <c r="P32" s="58" t="s">
        <v>114</v>
      </c>
      <c r="Q32" s="16">
        <v>91525</v>
      </c>
      <c r="R32" s="58" t="s">
        <v>114</v>
      </c>
      <c r="S32" s="58" t="s">
        <v>114</v>
      </c>
      <c r="T32" s="58" t="s">
        <v>114</v>
      </c>
      <c r="U32" s="16">
        <v>116315</v>
      </c>
      <c r="V32" s="58" t="s">
        <v>114</v>
      </c>
      <c r="W32" s="58" t="s">
        <v>114</v>
      </c>
      <c r="X32" s="58" t="s">
        <v>114</v>
      </c>
      <c r="Y32" s="16">
        <v>122810.6</v>
      </c>
      <c r="Z32" s="58" t="s">
        <v>114</v>
      </c>
      <c r="AA32" s="58" t="s">
        <v>114</v>
      </c>
      <c r="AB32" s="58" t="s">
        <v>114</v>
      </c>
      <c r="AC32" s="16">
        <v>143451.79999999999</v>
      </c>
      <c r="AD32" s="58" t="s">
        <v>114</v>
      </c>
      <c r="AE32" s="58" t="s">
        <v>114</v>
      </c>
      <c r="AF32" s="58" t="s">
        <v>114</v>
      </c>
      <c r="AG32" s="58">
        <v>188984.9</v>
      </c>
      <c r="AH32" s="58" t="s">
        <v>114</v>
      </c>
      <c r="AI32" s="58" t="s">
        <v>114</v>
      </c>
      <c r="AJ32" s="58" t="s">
        <v>114</v>
      </c>
      <c r="AK32" s="58">
        <v>164369.20000000001</v>
      </c>
      <c r="AL32" s="58" t="s">
        <v>114</v>
      </c>
      <c r="AM32" s="58" t="s">
        <v>114</v>
      </c>
      <c r="AN32" s="58" t="s">
        <v>114</v>
      </c>
      <c r="AO32" s="58">
        <v>206349.3</v>
      </c>
      <c r="AP32" s="58" t="s">
        <v>114</v>
      </c>
      <c r="AQ32" s="58" t="s">
        <v>114</v>
      </c>
      <c r="AR32" s="58" t="s">
        <v>114</v>
      </c>
      <c r="AS32" s="58">
        <v>248281.8</v>
      </c>
      <c r="AT32" s="58" t="s">
        <v>114</v>
      </c>
      <c r="AU32" s="59" t="s">
        <v>114</v>
      </c>
      <c r="AV32" s="60" t="s">
        <v>114</v>
      </c>
      <c r="AW32" s="61">
        <v>305616.40000000002</v>
      </c>
      <c r="AX32" s="61" t="s">
        <v>114</v>
      </c>
      <c r="AY32" s="61" t="s">
        <v>114</v>
      </c>
      <c r="AZ32" s="61" t="s">
        <v>114</v>
      </c>
      <c r="BA32" s="61">
        <v>381405.8</v>
      </c>
      <c r="BB32" s="61" t="s">
        <v>114</v>
      </c>
      <c r="BC32" s="61" t="s">
        <v>114</v>
      </c>
      <c r="BD32" s="61" t="s">
        <v>114</v>
      </c>
      <c r="BE32" s="61">
        <v>339574.6</v>
      </c>
      <c r="BF32" s="61" t="s">
        <v>114</v>
      </c>
      <c r="BG32" s="12" t="s">
        <v>114</v>
      </c>
      <c r="BH32" s="12" t="s">
        <v>114</v>
      </c>
      <c r="BI32" s="49">
        <v>427501.1</v>
      </c>
      <c r="BJ32" s="49" t="s">
        <v>114</v>
      </c>
      <c r="BK32" s="61" t="s">
        <v>114</v>
      </c>
      <c r="BL32" s="61" t="s">
        <v>114</v>
      </c>
      <c r="BM32" s="61">
        <v>574101.30000000005</v>
      </c>
      <c r="BN32" s="61" t="s">
        <v>114</v>
      </c>
    </row>
    <row r="33" spans="1:66" s="13" customFormat="1">
      <c r="A33" s="22" t="s">
        <v>28</v>
      </c>
      <c r="B33" s="10">
        <v>4020878.4</v>
      </c>
      <c r="C33" s="10">
        <v>8712143.9000000004</v>
      </c>
      <c r="D33" s="10">
        <v>14135228.1</v>
      </c>
      <c r="E33" s="10">
        <v>21815517</v>
      </c>
      <c r="F33" s="10">
        <v>5240223.5</v>
      </c>
      <c r="G33" s="10">
        <v>11240030.9</v>
      </c>
      <c r="H33" s="10">
        <v>18664939.5</v>
      </c>
      <c r="I33" s="10">
        <v>28243052.699999999</v>
      </c>
      <c r="J33" s="10">
        <v>6097729.9000000004</v>
      </c>
      <c r="K33" s="10">
        <v>12849001.6</v>
      </c>
      <c r="L33" s="10">
        <v>20848732.600000001</v>
      </c>
      <c r="M33" s="10">
        <v>31015186.600000001</v>
      </c>
      <c r="N33" s="10">
        <v>6966935</v>
      </c>
      <c r="O33" s="10">
        <v>14499992.199999999</v>
      </c>
      <c r="P33" s="10">
        <v>23767993.399999999</v>
      </c>
      <c r="Q33" s="10">
        <v>35999025.100000001</v>
      </c>
      <c r="R33" s="10">
        <v>7933827.5</v>
      </c>
      <c r="S33" s="10">
        <v>16482952.199999999</v>
      </c>
      <c r="T33" s="10">
        <v>27040987.300000001</v>
      </c>
      <c r="U33" s="10">
        <v>39675832.899999999</v>
      </c>
      <c r="V33" s="10">
        <v>8267517.7000000002</v>
      </c>
      <c r="W33" s="10">
        <v>16804418.100000001</v>
      </c>
      <c r="X33" s="10">
        <v>27436536.699999999</v>
      </c>
      <c r="Y33" s="10">
        <v>40884133.600000001</v>
      </c>
      <c r="Z33" s="10">
        <v>9309090.9000000004</v>
      </c>
      <c r="AA33" s="10">
        <v>19357056.899999999</v>
      </c>
      <c r="AB33" s="10">
        <v>31355126.100000001</v>
      </c>
      <c r="AC33" s="11">
        <v>46971150</v>
      </c>
      <c r="AD33" s="10">
        <v>10431358</v>
      </c>
      <c r="AE33" s="10">
        <v>21546269.699999999</v>
      </c>
      <c r="AF33" s="10">
        <v>35142065.200000003</v>
      </c>
      <c r="AG33" s="11">
        <v>54378857.799999997</v>
      </c>
      <c r="AH33" s="10">
        <v>11786166.699999999</v>
      </c>
      <c r="AI33" s="10">
        <v>24857119.199999999</v>
      </c>
      <c r="AJ33" s="10">
        <v>39767105.700000003</v>
      </c>
      <c r="AK33" s="11">
        <v>61819536.399999999</v>
      </c>
      <c r="AL33" s="10">
        <v>13180857.199999999</v>
      </c>
      <c r="AM33" s="11">
        <v>27908618.100000001</v>
      </c>
      <c r="AN33" s="11">
        <v>44297912.100000001</v>
      </c>
      <c r="AO33" s="11">
        <v>69532626.5</v>
      </c>
      <c r="AP33" s="11">
        <v>15093342.4</v>
      </c>
      <c r="AQ33" s="11">
        <v>28399592.699999999</v>
      </c>
      <c r="AR33" s="11">
        <v>45803255.200000003</v>
      </c>
      <c r="AS33" s="11">
        <v>70649033.200000003</v>
      </c>
      <c r="AT33" s="11">
        <v>15938671.5</v>
      </c>
      <c r="AU33" s="11">
        <v>32265436.5</v>
      </c>
      <c r="AV33" s="11">
        <v>53029365.700000003</v>
      </c>
      <c r="AW33" s="11">
        <v>83951587.900000006</v>
      </c>
      <c r="AX33" s="11">
        <v>19695592.800000001</v>
      </c>
      <c r="AY33" s="11">
        <v>40034332.600000001</v>
      </c>
      <c r="AZ33" s="11">
        <v>65487797.899999999</v>
      </c>
      <c r="BA33" s="11">
        <v>103765518.2</v>
      </c>
      <c r="BB33" s="11">
        <v>23582637</v>
      </c>
      <c r="BC33" s="11">
        <v>47244671.5</v>
      </c>
      <c r="BD33" s="11">
        <v>75546820.299999997</v>
      </c>
      <c r="BE33" s="11">
        <v>119442289.7</v>
      </c>
      <c r="BF33" s="11">
        <v>26023903.800000001</v>
      </c>
      <c r="BG33" s="12">
        <v>52342740.299999997</v>
      </c>
      <c r="BH33" s="12">
        <v>84962626.099999994</v>
      </c>
      <c r="BI33" s="12">
        <v>136693318.30000001</v>
      </c>
      <c r="BJ33" s="12">
        <v>30467333.699999999</v>
      </c>
      <c r="BK33" s="11">
        <v>61371821.899999999</v>
      </c>
      <c r="BL33" s="11">
        <v>99724898.5</v>
      </c>
      <c r="BM33" s="11">
        <v>159583750.69999999</v>
      </c>
      <c r="BN33" s="11">
        <v>34102358.100000001</v>
      </c>
    </row>
    <row r="35" spans="1:66" s="23" customFormat="1">
      <c r="A35" s="75" t="s">
        <v>176</v>
      </c>
    </row>
    <row r="36" spans="1:66">
      <c r="A36" s="77" t="s">
        <v>177</v>
      </c>
    </row>
    <row r="37" spans="1:66">
      <c r="A37" s="24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77b8961fcc364c82de7a4d8a48934aa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9D4B2A-3938-4E70-97AB-D3C51E126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A31DCB-65FB-46FC-B8A9-1709544DC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41810D6-6ED2-493B-B39A-6319476301ED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Metadata</vt:lpstr>
      <vt:lpstr>Conventions</vt:lpstr>
      <vt:lpstr> 1990-1997 (USSR Branches)</vt:lpstr>
      <vt:lpstr>1998-2006 (NACE RK 03-2003)</vt:lpstr>
      <vt:lpstr>2007-2009 (NACE RK 03-2007)</vt:lpstr>
      <vt:lpstr>2010-2026 (NACE RK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dcterms:created xsi:type="dcterms:W3CDTF">1996-10-08T23:32:33Z</dcterms:created>
  <dcterms:modified xsi:type="dcterms:W3CDTF">2026-06-29T06:03:28Z</dcterms:modified>
</cp:coreProperties>
</file>