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95" yWindow="195" windowWidth="14400" windowHeight="11370" tabRatio="876" firstSheet="1" activeTab="1"/>
  </bookViews>
  <sheets>
    <sheet name="NACE" sheetId="1" r:id="rId1"/>
    <sheet name="NACE (final draft)" sheetId="2" r:id="rId2"/>
  </sheets>
  <calcPr calcId="124519" fullPrecision="0"/>
</workbook>
</file>

<file path=xl/calcChain.xml><?xml version="1.0" encoding="utf-8"?>
<calcChain xmlns="http://schemas.openxmlformats.org/spreadsheetml/2006/main">
  <c r="BF27" i="2"/>
  <c r="BF29" s="1"/>
  <c r="BF12"/>
  <c r="BF4"/>
  <c r="BD29" l="1"/>
  <c r="BD27"/>
  <c r="BD6"/>
  <c r="BD12"/>
  <c r="BD4"/>
  <c r="BC29"/>
  <c r="BC27"/>
  <c r="BC12"/>
  <c r="BC6"/>
  <c r="BC4"/>
  <c r="BA12"/>
  <c r="BA6"/>
  <c r="BA4" s="1"/>
  <c r="BB29" l="1"/>
  <c r="BB27"/>
  <c r="BB12"/>
  <c r="BB6"/>
  <c r="BB4"/>
  <c r="BA27"/>
  <c r="BA29" s="1"/>
  <c r="AZ6"/>
  <c r="AY6"/>
  <c r="AX6"/>
  <c r="AZ12" l="1"/>
  <c r="AZ4"/>
  <c r="AZ27" s="1"/>
  <c r="AZ29" s="1"/>
  <c r="AY12" l="1"/>
  <c r="AY4"/>
  <c r="AY27" s="1"/>
  <c r="AY29" s="1"/>
  <c r="AW6"/>
  <c r="AW4" s="1"/>
  <c r="AW27" s="1"/>
  <c r="AW29" s="1"/>
  <c r="AW12"/>
  <c r="AX12" l="1"/>
  <c r="AX4"/>
  <c r="AX27" s="1"/>
  <c r="AX29" s="1"/>
  <c r="AV12"/>
  <c r="AV4"/>
  <c r="AV27" s="1"/>
  <c r="AV29" s="1"/>
  <c r="AU12"/>
  <c r="AU4"/>
  <c r="AU27" s="1"/>
  <c r="AU29" s="1"/>
  <c r="AT12"/>
  <c r="AT4"/>
  <c r="AT27" s="1"/>
  <c r="AT29" s="1"/>
  <c r="AS12"/>
  <c r="AS4"/>
  <c r="AR12"/>
  <c r="AR4"/>
  <c r="AR27" s="1"/>
  <c r="AR29" s="1"/>
  <c r="AQ27"/>
  <c r="AQ12"/>
  <c r="AQ4"/>
  <c r="AQ29"/>
  <c r="AP12"/>
  <c r="AP4"/>
  <c r="AO12"/>
  <c r="AO4"/>
  <c r="AO27" s="1"/>
  <c r="AO29" s="1"/>
  <c r="AN12"/>
  <c r="AN4"/>
  <c r="AN27" s="1"/>
  <c r="AN29" s="1"/>
  <c r="AM12"/>
  <c r="AM6"/>
  <c r="AM4" s="1"/>
  <c r="AM27" s="1"/>
  <c r="AM29" s="1"/>
  <c r="AK6"/>
  <c r="AK4" s="1"/>
  <c r="AK27" s="1"/>
  <c r="AK29" s="1"/>
  <c r="AG6"/>
  <c r="AG4" s="1"/>
  <c r="AG27" s="1"/>
  <c r="AG29" s="1"/>
  <c r="AL12"/>
  <c r="AL4"/>
  <c r="AL27" s="1"/>
  <c r="AL29" s="1"/>
  <c r="AK12"/>
  <c r="AJ12"/>
  <c r="AJ4"/>
  <c r="AJ27" s="1"/>
  <c r="AJ29" s="1"/>
  <c r="AI12"/>
  <c r="AI4"/>
  <c r="AI27" s="1"/>
  <c r="AI29" s="1"/>
  <c r="AH12"/>
  <c r="AH4"/>
  <c r="AH27" s="1"/>
  <c r="AH29" s="1"/>
  <c r="AG12"/>
  <c r="AF12"/>
  <c r="AF4"/>
  <c r="AF27"/>
  <c r="AF29" s="1"/>
  <c r="AE12"/>
  <c r="AE4"/>
  <c r="AE27"/>
  <c r="AE29" s="1"/>
  <c r="AD29"/>
  <c r="AD12"/>
  <c r="AD4"/>
  <c r="I8" i="1"/>
  <c r="I4"/>
  <c r="I19"/>
  <c r="E8"/>
  <c r="E19"/>
  <c r="E4"/>
  <c r="AC12" i="2"/>
  <c r="AC27"/>
  <c r="AC29" s="1"/>
  <c r="AC4"/>
  <c r="Y12"/>
  <c r="Y6"/>
  <c r="Y4" s="1"/>
  <c r="Y27" s="1"/>
  <c r="Y29" s="1"/>
  <c r="U12"/>
  <c r="U6"/>
  <c r="U4" s="1"/>
  <c r="U27" s="1"/>
  <c r="U29" s="1"/>
  <c r="Q12"/>
  <c r="Q6"/>
  <c r="Q4" s="1"/>
  <c r="Q27" s="1"/>
  <c r="Q29" s="1"/>
  <c r="M12"/>
  <c r="M6"/>
  <c r="M4"/>
  <c r="M27" s="1"/>
  <c r="M29" s="1"/>
  <c r="I12"/>
  <c r="I6"/>
  <c r="I4" s="1"/>
  <c r="I27" s="1"/>
  <c r="I29" s="1"/>
  <c r="E12"/>
  <c r="E6"/>
  <c r="E4" s="1"/>
  <c r="E27" s="1"/>
  <c r="E29" s="1"/>
  <c r="AB12"/>
  <c r="AB6"/>
  <c r="AB4" s="1"/>
  <c r="AB27" s="1"/>
  <c r="AB29" s="1"/>
  <c r="AA12"/>
  <c r="AA6"/>
  <c r="AA4"/>
  <c r="AA27" s="1"/>
  <c r="AA29" s="1"/>
  <c r="Z12"/>
  <c r="Z6"/>
  <c r="Z4" s="1"/>
  <c r="Z27" s="1"/>
  <c r="Z29" s="1"/>
  <c r="X12"/>
  <c r="W12"/>
  <c r="V12"/>
  <c r="T12"/>
  <c r="S12"/>
  <c r="R12"/>
  <c r="P12"/>
  <c r="O12"/>
  <c r="N12"/>
  <c r="L12"/>
  <c r="K12"/>
  <c r="J12"/>
  <c r="H12"/>
  <c r="G12"/>
  <c r="F12"/>
  <c r="X6"/>
  <c r="X4" s="1"/>
  <c r="X27" s="1"/>
  <c r="X29" s="1"/>
  <c r="W6"/>
  <c r="W4" s="1"/>
  <c r="W27" s="1"/>
  <c r="W29" s="1"/>
  <c r="V6"/>
  <c r="V4" s="1"/>
  <c r="V27" s="1"/>
  <c r="V29" s="1"/>
  <c r="T6"/>
  <c r="T4" s="1"/>
  <c r="T27" s="1"/>
  <c r="T29" s="1"/>
  <c r="S6"/>
  <c r="S4" s="1"/>
  <c r="S27" s="1"/>
  <c r="S29" s="1"/>
  <c r="R6"/>
  <c r="R4" s="1"/>
  <c r="R27" s="1"/>
  <c r="R29" s="1"/>
  <c r="P6"/>
  <c r="P4" s="1"/>
  <c r="P27" s="1"/>
  <c r="P29" s="1"/>
  <c r="O6"/>
  <c r="O4" s="1"/>
  <c r="O27" s="1"/>
  <c r="O29" s="1"/>
  <c r="N6"/>
  <c r="N4" s="1"/>
  <c r="N27" s="1"/>
  <c r="N29" s="1"/>
  <c r="L6"/>
  <c r="L4" s="1"/>
  <c r="L27" s="1"/>
  <c r="L29" s="1"/>
  <c r="K6"/>
  <c r="K4" s="1"/>
  <c r="K27" s="1"/>
  <c r="K29" s="1"/>
  <c r="J6"/>
  <c r="J4" s="1"/>
  <c r="J27" s="1"/>
  <c r="J29" s="1"/>
  <c r="H6"/>
  <c r="H4" s="1"/>
  <c r="H27" s="1"/>
  <c r="H29" s="1"/>
  <c r="G6"/>
  <c r="G4" s="1"/>
  <c r="G27" s="1"/>
  <c r="G29" s="1"/>
  <c r="F6"/>
  <c r="F4" s="1"/>
  <c r="F27" s="1"/>
  <c r="F29" s="1"/>
  <c r="C12"/>
  <c r="D12"/>
  <c r="C6"/>
  <c r="C4"/>
  <c r="C27" s="1"/>
  <c r="C29" s="1"/>
  <c r="D6"/>
  <c r="D4"/>
  <c r="D27" s="1"/>
  <c r="D29" s="1"/>
  <c r="B12"/>
  <c r="B6"/>
  <c r="B4" s="1"/>
  <c r="B27" s="1"/>
  <c r="B29" s="1"/>
  <c r="C8" i="1"/>
  <c r="D8"/>
  <c r="F8"/>
  <c r="F19"/>
  <c r="G8"/>
  <c r="H8"/>
  <c r="H4"/>
  <c r="H19"/>
  <c r="G4"/>
  <c r="G19"/>
  <c r="F4"/>
  <c r="D4"/>
  <c r="D19"/>
  <c r="C4"/>
  <c r="C19"/>
  <c r="B8"/>
  <c r="B4"/>
  <c r="B19"/>
  <c r="AP27" i="2"/>
  <c r="AP29" s="1"/>
  <c r="AS27"/>
  <c r="AS29" s="1"/>
</calcChain>
</file>

<file path=xl/sharedStrings.xml><?xml version="1.0" encoding="utf-8"?>
<sst xmlns="http://schemas.openxmlformats.org/spreadsheetml/2006/main" count="116" uniqueCount="109">
  <si>
    <t>Other taxes on production</t>
  </si>
  <si>
    <t>mln.tenge</t>
  </si>
  <si>
    <t>CCEA</t>
  </si>
  <si>
    <t>1 quarter   2008</t>
  </si>
  <si>
    <t>6 month 2008</t>
  </si>
  <si>
    <t>9 month 2008</t>
  </si>
  <si>
    <t>1 quarter 2009</t>
  </si>
  <si>
    <t>6 month 2009</t>
  </si>
  <si>
    <t>9 month 2009</t>
  </si>
  <si>
    <t>Production of goods</t>
  </si>
  <si>
    <t>Agriculture, hunting, forestry, fish-breeding</t>
  </si>
  <si>
    <t>Industry</t>
  </si>
  <si>
    <t>Construction</t>
  </si>
  <si>
    <t>Production of services</t>
  </si>
  <si>
    <t>Trade, repair of motor vehicles, personal and households goods</t>
  </si>
  <si>
    <t>Hotels and restaurants</t>
  </si>
  <si>
    <t>Transport and communications</t>
  </si>
  <si>
    <t>Financial activities</t>
  </si>
  <si>
    <t>Real estate activities, lease and services rendered to consumers</t>
  </si>
  <si>
    <t>Government administration</t>
  </si>
  <si>
    <t>Education</t>
  </si>
  <si>
    <t>Healthcare and social services</t>
  </si>
  <si>
    <t>Community, social and personal services</t>
  </si>
  <si>
    <t>Activities of households as employers of domestic staff and producing goods and services for own use</t>
  </si>
  <si>
    <t>Total for branches</t>
  </si>
  <si>
    <t>NACE (final draft)</t>
  </si>
  <si>
    <t>1 quarter 2010 year</t>
  </si>
  <si>
    <t>1 half-year 2010 year</t>
  </si>
  <si>
    <t>9 month 2010 year</t>
  </si>
  <si>
    <t>mln. tenge</t>
  </si>
  <si>
    <t>Agriculture, forestry ang fishing</t>
  </si>
  <si>
    <t>Mining and quarrying</t>
  </si>
  <si>
    <t>Manufacturing</t>
  </si>
  <si>
    <t>Electricity, gas, steam and air conditioning supply</t>
  </si>
  <si>
    <t>Water supply; sewerage, waste management and remediation activities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</si>
  <si>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</si>
  <si>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</si>
  <si>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</si>
  <si>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</si>
  <si>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</si>
  <si>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</si>
  <si>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</si>
  <si>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</si>
  <si>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</si>
  <si>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Human health and social work activities</t>
  </si>
  <si>
    <t>Arts, entertainment and recreation</t>
  </si>
  <si>
    <t>Other service activities</t>
  </si>
  <si>
    <t>Activities of households as employers; undifferentiated godds and services-producing activities of households for own use</t>
  </si>
  <si>
    <t xml:space="preserve"> 1 quarter 2015 year</t>
  </si>
  <si>
    <t>1 half-year 2015 year</t>
  </si>
  <si>
    <t>9 month 2015 year</t>
  </si>
  <si>
    <t xml:space="preserve"> 1 quarter 2016 year</t>
  </si>
  <si>
    <t>1 quarter 2011 year</t>
  </si>
  <si>
    <t>1 half-year 2011 year</t>
  </si>
  <si>
    <t>9 month 2011 year</t>
  </si>
  <si>
    <t>1 quarter 2012 year</t>
  </si>
  <si>
    <t>1 half-year 2012 year</t>
  </si>
  <si>
    <t>9 month 2012 year</t>
  </si>
  <si>
    <t>1 quarter 2013 year</t>
  </si>
  <si>
    <t>1 half-year 2013 year</t>
  </si>
  <si>
    <t>9 month 2013 year</t>
  </si>
  <si>
    <t xml:space="preserve"> 1 quarter 2014 year</t>
  </si>
  <si>
    <t>1 half-year 2014 year</t>
  </si>
  <si>
    <t>9 month 2014 year</t>
  </si>
  <si>
    <t>1 half-year 2016 year</t>
  </si>
  <si>
    <t>9 month 2016 year</t>
  </si>
  <si>
    <t>2008 year</t>
  </si>
  <si>
    <t>2009 year</t>
  </si>
  <si>
    <t>2010 year</t>
  </si>
  <si>
    <t>2011 year</t>
  </si>
  <si>
    <t>2012 year</t>
  </si>
  <si>
    <t>2013 year</t>
  </si>
  <si>
    <t>2014 year</t>
  </si>
  <si>
    <t>2015 year</t>
  </si>
  <si>
    <t xml:space="preserve"> 2016 year</t>
  </si>
  <si>
    <t>1 quarter 2017 year</t>
  </si>
  <si>
    <t>1 half-year 2017 year</t>
  </si>
  <si>
    <t>9 month  2017 year</t>
  </si>
  <si>
    <t>Net taxes on products</t>
  </si>
  <si>
    <t>Total taxes on production and on imports</t>
  </si>
  <si>
    <t>1 quarter 2018 year</t>
  </si>
  <si>
    <t>1 half-year 2018 year</t>
  </si>
  <si>
    <t>9 month  2018 year</t>
  </si>
  <si>
    <t>1 quarter 2019 year</t>
  </si>
  <si>
    <t>1 half-year 2019 year</t>
  </si>
  <si>
    <t>9 month 2019 year</t>
  </si>
  <si>
    <t>1 quarter 2020 year</t>
  </si>
  <si>
    <t xml:space="preserve"> 2019 year</t>
  </si>
  <si>
    <t>1 half-year 2020 year</t>
  </si>
  <si>
    <t>9 month 2020 year</t>
  </si>
  <si>
    <t>1 quarter 2021 year</t>
  </si>
  <si>
    <t>1 half-year 2021 year</t>
  </si>
  <si>
    <t>9 month 2021 year</t>
  </si>
  <si>
    <r>
      <t xml:space="preserve"> 2017 year </t>
    </r>
    <r>
      <rPr>
        <b/>
        <vertAlign val="superscript"/>
        <sz val="10"/>
        <rFont val="Roboto"/>
        <charset val="204"/>
      </rPr>
      <t>1)</t>
    </r>
  </si>
  <si>
    <r>
      <t xml:space="preserve">2018 year </t>
    </r>
    <r>
      <rPr>
        <b/>
        <vertAlign val="superscript"/>
        <sz val="10"/>
        <rFont val="Roboto"/>
        <charset val="204"/>
      </rPr>
      <t>1)</t>
    </r>
  </si>
  <si>
    <r>
      <t xml:space="preserve">2020 year </t>
    </r>
    <r>
      <rPr>
        <b/>
        <vertAlign val="superscript"/>
        <sz val="10"/>
        <rFont val="Roboto"/>
        <charset val="204"/>
      </rPr>
      <t>1)</t>
    </r>
  </si>
  <si>
    <r>
      <t xml:space="preserve"> 2021 year </t>
    </r>
    <r>
      <rPr>
        <b/>
        <vertAlign val="superscript"/>
        <sz val="10"/>
        <rFont val="Roboto"/>
        <charset val="204"/>
      </rPr>
      <t>1)2)</t>
    </r>
  </si>
  <si>
    <r>
      <t xml:space="preserve">1 quarter 2022 year </t>
    </r>
    <r>
      <rPr>
        <b/>
        <vertAlign val="superscript"/>
        <sz val="10"/>
        <rFont val="Roboto"/>
        <charset val="204"/>
      </rPr>
      <t>2)</t>
    </r>
  </si>
  <si>
    <r>
      <t xml:space="preserve">1 half-year 2022 year </t>
    </r>
    <r>
      <rPr>
        <b/>
        <vertAlign val="superscript"/>
        <sz val="10"/>
        <rFont val="Roboto"/>
        <charset val="204"/>
      </rPr>
      <t>2)</t>
    </r>
  </si>
  <si>
    <r>
      <t xml:space="preserve">9 month 2022 year </t>
    </r>
    <r>
      <rPr>
        <b/>
        <vertAlign val="superscript"/>
        <sz val="10"/>
        <rFont val="Roboto"/>
        <charset val="204"/>
      </rPr>
      <t>2)</t>
    </r>
  </si>
  <si>
    <r>
      <t xml:space="preserve"> 2022 year </t>
    </r>
    <r>
      <rPr>
        <b/>
        <vertAlign val="superscript"/>
        <sz val="10"/>
        <rFont val="Roboto"/>
        <charset val="204"/>
      </rPr>
      <t>1)2)</t>
    </r>
  </si>
  <si>
    <r>
      <t xml:space="preserve">1 quarter 2023 year </t>
    </r>
    <r>
      <rPr>
        <b/>
        <vertAlign val="superscript"/>
        <sz val="10"/>
        <rFont val="Roboto"/>
        <charset val="204"/>
      </rPr>
      <t>2)</t>
    </r>
  </si>
  <si>
    <r>
      <t xml:space="preserve">1 half-year 2023 year </t>
    </r>
    <r>
      <rPr>
        <b/>
        <vertAlign val="superscript"/>
        <sz val="10"/>
        <rFont val="Roboto"/>
        <charset val="204"/>
      </rPr>
      <t>2)</t>
    </r>
  </si>
  <si>
    <r>
      <t xml:space="preserve">9 month 2023 year </t>
    </r>
    <r>
      <rPr>
        <b/>
        <vertAlign val="superscript"/>
        <sz val="10"/>
        <rFont val="Roboto"/>
        <charset val="204"/>
      </rPr>
      <t>2)</t>
    </r>
  </si>
  <si>
    <r>
      <rPr>
        <vertAlign val="superscript"/>
        <sz val="8"/>
        <rFont val="Roboto"/>
        <charset val="204"/>
      </rPr>
      <t xml:space="preserve">1) </t>
    </r>
    <r>
      <rPr>
        <sz val="8"/>
        <rFont val="Roboto"/>
        <charset val="204"/>
      </rPr>
      <t>The calculations were made in accordance with the new Methodology for assessing the non-observed economy registered in the Ministry of Justice of the Republic of Kazakhstan No.19215 of 08.08.2019.</t>
    </r>
  </si>
  <si>
    <r>
      <rPr>
        <vertAlign val="superscript"/>
        <sz val="8"/>
        <color indexed="8"/>
        <rFont val="Roboto"/>
        <charset val="204"/>
      </rPr>
      <t>2)</t>
    </r>
    <r>
      <rPr>
        <sz val="8"/>
        <rFont val="Roboto"/>
        <charset val="204"/>
      </rPr>
      <t xml:space="preserve">  Calculations of other taxes on production were made in accordance with the new list of taxes according to the Methodology for calculating Gross Domestic Product by the income method registered in the Ministry of Justice of the Republic of Kazakhstan No.15859 of 06.10.2017.</t>
    </r>
  </si>
  <si>
    <r>
      <t xml:space="preserve">1 quarter 2024 year </t>
    </r>
    <r>
      <rPr>
        <b/>
        <vertAlign val="superscript"/>
        <sz val="10"/>
        <rFont val="Roboto"/>
        <charset val="204"/>
      </rPr>
      <t>2)</t>
    </r>
  </si>
  <si>
    <r>
      <t xml:space="preserve"> 2023 year </t>
    </r>
    <r>
      <rPr>
        <b/>
        <vertAlign val="superscript"/>
        <sz val="10"/>
        <rFont val="Roboto"/>
        <charset val="204"/>
      </rPr>
      <t>1)2)3)</t>
    </r>
  </si>
  <si>
    <r>
      <rPr>
        <vertAlign val="superscript"/>
        <sz val="8"/>
        <color indexed="8"/>
        <rFont val="Roboto"/>
        <charset val="204"/>
      </rPr>
      <t>3)</t>
    </r>
    <r>
      <rPr>
        <sz val="8"/>
        <rFont val="Roboto"/>
        <charset val="204"/>
      </rPr>
      <t xml:space="preserve">  Other net taxes on production</t>
    </r>
  </si>
</sst>
</file>

<file path=xl/styles.xml><?xml version="1.0" encoding="utf-8"?>
<styleSheet xmlns="http://schemas.openxmlformats.org/spreadsheetml/2006/main">
  <numFmts count="1">
    <numFmt numFmtId="164" formatCode="#,##0.0"/>
  </numFmts>
  <fonts count="13">
    <font>
      <sz val="10"/>
      <name val="Arial Cyr"/>
      <charset val="204"/>
    </font>
    <font>
      <sz val="10"/>
      <name val="Arial"/>
      <family val="2"/>
      <charset val="204"/>
    </font>
    <font>
      <sz val="10"/>
      <name val="Arial"/>
      <family val="2"/>
      <charset val="204"/>
    </font>
    <font>
      <b/>
      <sz val="9"/>
      <name val="Times New Roman"/>
      <family val="1"/>
      <charset val="204"/>
    </font>
    <font>
      <b/>
      <sz val="10"/>
      <name val="Arial"/>
      <family val="2"/>
      <charset val="204"/>
    </font>
    <font>
      <sz val="8"/>
      <name val="Arial Cyr"/>
      <charset val="204"/>
    </font>
    <font>
      <b/>
      <sz val="10"/>
      <name val="Roboto"/>
      <charset val="204"/>
    </font>
    <font>
      <sz val="10"/>
      <name val="Roboto"/>
      <charset val="204"/>
    </font>
    <font>
      <b/>
      <vertAlign val="superscript"/>
      <sz val="10"/>
      <name val="Roboto"/>
      <charset val="204"/>
    </font>
    <font>
      <sz val="8"/>
      <name val="Roboto"/>
      <charset val="204"/>
    </font>
    <font>
      <vertAlign val="superscript"/>
      <sz val="8"/>
      <name val="Roboto"/>
      <charset val="204"/>
    </font>
    <font>
      <sz val="8"/>
      <color theme="1"/>
      <name val="Roboto"/>
      <charset val="204"/>
    </font>
    <font>
      <vertAlign val="superscript"/>
      <sz val="8"/>
      <color indexed="8"/>
      <name val="Roboto"/>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1" fillId="0" borderId="0"/>
    <xf numFmtId="0" fontId="2" fillId="0" borderId="0"/>
  </cellStyleXfs>
  <cellXfs count="55">
    <xf numFmtId="0" fontId="0" fillId="0" borderId="0" xfId="0"/>
    <xf numFmtId="0" fontId="2" fillId="0" borderId="0" xfId="2" applyFill="1" applyBorder="1" applyAlignment="1"/>
    <xf numFmtId="164" fontId="3" fillId="0" borderId="0" xfId="2" applyNumberFormat="1" applyFont="1" applyFill="1" applyBorder="1" applyAlignment="1"/>
    <xf numFmtId="1" fontId="3" fillId="0" borderId="0" xfId="2" applyNumberFormat="1" applyFont="1" applyFill="1" applyBorder="1" applyAlignment="1"/>
    <xf numFmtId="164" fontId="4" fillId="0" borderId="1" xfId="2" applyNumberFormat="1" applyFont="1" applyFill="1" applyBorder="1"/>
    <xf numFmtId="1" fontId="4" fillId="0" borderId="1" xfId="2" applyNumberFormat="1" applyFont="1" applyFill="1" applyBorder="1" applyAlignment="1">
      <alignment wrapText="1"/>
    </xf>
    <xf numFmtId="164" fontId="1" fillId="0" borderId="1" xfId="2" applyNumberFormat="1" applyFont="1" applyFill="1" applyBorder="1"/>
    <xf numFmtId="164" fontId="1" fillId="0" borderId="1" xfId="2" applyNumberFormat="1" applyFont="1" applyFill="1" applyBorder="1" applyAlignment="1">
      <alignment wrapText="1"/>
    </xf>
    <xf numFmtId="0" fontId="4" fillId="0" borderId="1" xfId="2" applyFont="1" applyFill="1" applyBorder="1" applyAlignment="1">
      <alignment wrapText="1"/>
    </xf>
    <xf numFmtId="164" fontId="4" fillId="0" borderId="2" xfId="2" applyNumberFormat="1" applyFont="1" applyFill="1" applyBorder="1"/>
    <xf numFmtId="0" fontId="4" fillId="0" borderId="2" xfId="2" applyFont="1" applyFill="1" applyBorder="1" applyAlignment="1">
      <alignment wrapText="1"/>
    </xf>
    <xf numFmtId="0" fontId="4" fillId="0" borderId="0" xfId="2" applyFont="1" applyFill="1" applyBorder="1" applyAlignment="1">
      <alignment horizontal="left"/>
    </xf>
    <xf numFmtId="0" fontId="4" fillId="0" borderId="3" xfId="2" applyFont="1" applyFill="1" applyBorder="1" applyAlignment="1">
      <alignment horizontal="center" vertical="center" wrapText="1"/>
    </xf>
    <xf numFmtId="1" fontId="1" fillId="0" borderId="1" xfId="2" applyNumberFormat="1" applyFont="1" applyFill="1" applyBorder="1" applyAlignment="1">
      <alignment wrapText="1"/>
    </xf>
    <xf numFmtId="0" fontId="1" fillId="0" borderId="1" xfId="2" applyFont="1" applyFill="1" applyBorder="1" applyAlignment="1">
      <alignment wrapText="1"/>
    </xf>
    <xf numFmtId="0" fontId="4" fillId="0" borderId="0" xfId="2" applyFont="1" applyFill="1" applyBorder="1" applyAlignment="1">
      <alignment horizontal="left" wrapText="1"/>
    </xf>
    <xf numFmtId="164" fontId="1" fillId="0" borderId="4" xfId="2" applyNumberFormat="1" applyFont="1" applyFill="1" applyBorder="1" applyAlignment="1">
      <alignment horizontal="right" wrapText="1"/>
    </xf>
    <xf numFmtId="0" fontId="0" fillId="0" borderId="4" xfId="0" applyBorder="1" applyAlignment="1">
      <alignment wrapText="1"/>
    </xf>
    <xf numFmtId="164" fontId="1" fillId="0" borderId="1" xfId="0" applyNumberFormat="1" applyFont="1" applyFill="1" applyBorder="1" applyAlignment="1"/>
    <xf numFmtId="164" fontId="1" fillId="0" borderId="4" xfId="2" applyNumberFormat="1" applyFont="1" applyFill="1" applyBorder="1" applyAlignment="1">
      <alignment wrapText="1"/>
    </xf>
    <xf numFmtId="164" fontId="0" fillId="0" borderId="0" xfId="0" applyNumberFormat="1"/>
    <xf numFmtId="0" fontId="6" fillId="0" borderId="0" xfId="2" applyFont="1" applyFill="1" applyBorder="1" applyAlignment="1">
      <alignment horizontal="left" wrapText="1"/>
    </xf>
    <xf numFmtId="0" fontId="7" fillId="0" borderId="0" xfId="0" applyFont="1" applyFill="1"/>
    <xf numFmtId="0" fontId="6" fillId="0" borderId="0" xfId="0" applyFont="1" applyFill="1"/>
    <xf numFmtId="0" fontId="7" fillId="0" borderId="0" xfId="0" applyFont="1" applyFill="1" applyAlignment="1">
      <alignment horizontal="right"/>
    </xf>
    <xf numFmtId="0" fontId="7" fillId="0" borderId="0" xfId="0" applyFont="1" applyFill="1" applyBorder="1" applyAlignment="1">
      <alignment horizontal="right"/>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2" xfId="0" applyFont="1" applyFill="1" applyBorder="1" applyAlignment="1">
      <alignment horizontal="left" vertical="center" wrapText="1" indent="1"/>
    </xf>
    <xf numFmtId="164" fontId="6" fillId="0" borderId="2" xfId="0" applyNumberFormat="1" applyFont="1" applyFill="1" applyBorder="1" applyAlignment="1">
      <alignment horizontal="right" wrapText="1"/>
    </xf>
    <xf numFmtId="164" fontId="6" fillId="0" borderId="5" xfId="0" applyNumberFormat="1" applyFont="1" applyBorder="1" applyAlignment="1">
      <alignment horizontal="right" wrapText="1"/>
    </xf>
    <xf numFmtId="164" fontId="6" fillId="0" borderId="7" xfId="0" applyNumberFormat="1" applyFont="1" applyBorder="1" applyAlignment="1">
      <alignment horizontal="right" wrapText="1"/>
    </xf>
    <xf numFmtId="164" fontId="6" fillId="0" borderId="1" xfId="0" applyNumberFormat="1" applyFont="1" applyBorder="1" applyAlignment="1">
      <alignment horizontal="right" wrapText="1"/>
    </xf>
    <xf numFmtId="164" fontId="6" fillId="0" borderId="2" xfId="0" applyNumberFormat="1" applyFont="1" applyBorder="1" applyAlignment="1">
      <alignment horizontal="right" wrapText="1"/>
    </xf>
    <xf numFmtId="0" fontId="7" fillId="0" borderId="1" xfId="0" applyFont="1" applyFill="1" applyBorder="1" applyAlignment="1">
      <alignment horizontal="left" wrapText="1" indent="2"/>
    </xf>
    <xf numFmtId="164" fontId="7" fillId="0" borderId="1" xfId="0" applyNumberFormat="1" applyFont="1" applyFill="1" applyBorder="1" applyAlignment="1">
      <alignment horizontal="right" wrapText="1"/>
    </xf>
    <xf numFmtId="164" fontId="7" fillId="0" borderId="1" xfId="0" applyNumberFormat="1" applyFont="1" applyFill="1" applyBorder="1"/>
    <xf numFmtId="164" fontId="7" fillId="0" borderId="6" xfId="0" applyNumberFormat="1" applyFont="1" applyBorder="1" applyAlignment="1">
      <alignment horizontal="right" wrapText="1"/>
    </xf>
    <xf numFmtId="164" fontId="7" fillId="0" borderId="2" xfId="0" applyNumberFormat="1" applyFont="1" applyFill="1" applyBorder="1" applyAlignment="1">
      <alignment horizontal="right" wrapText="1"/>
    </xf>
    <xf numFmtId="164" fontId="7" fillId="0" borderId="1" xfId="0" applyNumberFormat="1" applyFont="1" applyBorder="1" applyAlignment="1">
      <alignment horizontal="right" wrapText="1"/>
    </xf>
    <xf numFmtId="164" fontId="7" fillId="0" borderId="1" xfId="0" applyNumberFormat="1" applyFont="1" applyBorder="1"/>
    <xf numFmtId="164" fontId="7" fillId="0" borderId="2" xfId="0" applyNumberFormat="1" applyFont="1" applyBorder="1" applyAlignment="1">
      <alignment horizontal="right" wrapText="1"/>
    </xf>
    <xf numFmtId="0" fontId="7" fillId="0" borderId="1" xfId="0" applyFont="1" applyFill="1" applyBorder="1" applyAlignment="1">
      <alignment horizontal="left" wrapText="1" indent="3"/>
    </xf>
    <xf numFmtId="0" fontId="6" fillId="0" borderId="1" xfId="0" applyFont="1" applyFill="1" applyBorder="1" applyAlignment="1">
      <alignment horizontal="left" vertical="center" wrapText="1" indent="1"/>
    </xf>
    <xf numFmtId="164" fontId="6" fillId="0" borderId="1" xfId="0" applyNumberFormat="1" applyFont="1" applyFill="1" applyBorder="1" applyAlignment="1">
      <alignment horizontal="right" wrapText="1"/>
    </xf>
    <xf numFmtId="164" fontId="6" fillId="0" borderId="6" xfId="0" applyNumberFormat="1" applyFont="1" applyBorder="1" applyAlignment="1">
      <alignment horizontal="right" wrapText="1"/>
    </xf>
    <xf numFmtId="164" fontId="6" fillId="0" borderId="1" xfId="0" applyNumberFormat="1" applyFont="1" applyFill="1" applyBorder="1"/>
    <xf numFmtId="0" fontId="6" fillId="0" borderId="1" xfId="0" applyFont="1" applyFill="1" applyBorder="1" applyAlignment="1">
      <alignment horizontal="left" wrapText="1"/>
    </xf>
    <xf numFmtId="0" fontId="9" fillId="0" borderId="0" xfId="0" applyFont="1" applyAlignment="1">
      <alignment vertical="top" wrapText="1"/>
    </xf>
    <xf numFmtId="164" fontId="7" fillId="0" borderId="0" xfId="0" applyNumberFormat="1" applyFont="1" applyFill="1"/>
    <xf numFmtId="0" fontId="11" fillId="0" borderId="0" xfId="0" applyFont="1" applyFill="1" applyAlignment="1">
      <alignment vertical="top" wrapText="1"/>
    </xf>
    <xf numFmtId="0" fontId="4" fillId="0" borderId="0" xfId="2" applyFont="1" applyFill="1" applyBorder="1" applyAlignment="1">
      <alignment horizontal="left" wrapText="1"/>
    </xf>
    <xf numFmtId="0" fontId="6" fillId="0" borderId="0" xfId="2" applyFont="1" applyFill="1" applyBorder="1" applyAlignment="1">
      <alignment horizontal="left" wrapText="1"/>
    </xf>
    <xf numFmtId="164" fontId="6" fillId="0" borderId="0" xfId="0" applyNumberFormat="1" applyFont="1" applyFill="1"/>
  </cellXfs>
  <cellStyles count="3">
    <cellStyle name="Обычный" xfId="0" builtinId="0"/>
    <cellStyle name="Обычный 2" xfId="1"/>
    <cellStyle name="Обычный_Лист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21"/>
  <sheetViews>
    <sheetView workbookViewId="0">
      <selection activeCell="E29" sqref="E29"/>
    </sheetView>
  </sheetViews>
  <sheetFormatPr defaultColWidth="10.7109375" defaultRowHeight="12.75"/>
  <cols>
    <col min="1" max="1" width="26.7109375" customWidth="1"/>
    <col min="2" max="2" width="10.7109375" customWidth="1"/>
    <col min="3" max="3" width="13.140625" customWidth="1"/>
    <col min="4" max="6" width="10.7109375" customWidth="1"/>
    <col min="7" max="7" width="13" customWidth="1"/>
  </cols>
  <sheetData>
    <row r="1" spans="1:9" ht="12.75" customHeight="1">
      <c r="A1" s="52" t="s">
        <v>0</v>
      </c>
      <c r="B1" s="52"/>
      <c r="C1" s="52"/>
      <c r="D1" s="52"/>
      <c r="E1" s="15"/>
      <c r="F1" s="11"/>
      <c r="G1" s="11"/>
      <c r="H1" s="11"/>
    </row>
    <row r="2" spans="1:9" ht="13.5" thickBot="1">
      <c r="B2" s="19"/>
      <c r="C2" s="19"/>
      <c r="D2" s="19"/>
      <c r="E2" s="19"/>
      <c r="F2" s="17"/>
      <c r="G2" s="17"/>
      <c r="H2" s="17"/>
      <c r="I2" s="16" t="s">
        <v>1</v>
      </c>
    </row>
    <row r="3" spans="1:9" ht="26.25" thickBot="1">
      <c r="A3" s="12" t="s">
        <v>2</v>
      </c>
      <c r="B3" s="12" t="s">
        <v>3</v>
      </c>
      <c r="C3" s="12" t="s">
        <v>4</v>
      </c>
      <c r="D3" s="12" t="s">
        <v>5</v>
      </c>
      <c r="E3" s="12" t="s">
        <v>66</v>
      </c>
      <c r="F3" s="12" t="s">
        <v>6</v>
      </c>
      <c r="G3" s="12" t="s">
        <v>7</v>
      </c>
      <c r="H3" s="12" t="s">
        <v>8</v>
      </c>
      <c r="I3" s="12" t="s">
        <v>67</v>
      </c>
    </row>
    <row r="4" spans="1:9">
      <c r="A4" s="10" t="s">
        <v>9</v>
      </c>
      <c r="B4" s="9">
        <f t="shared" ref="B4:I4" si="0">B5+B6+B7</f>
        <v>35622</v>
      </c>
      <c r="C4" s="9">
        <f t="shared" si="0"/>
        <v>74065.8</v>
      </c>
      <c r="D4" s="9">
        <f t="shared" si="0"/>
        <v>92008.2</v>
      </c>
      <c r="E4" s="9">
        <f t="shared" si="0"/>
        <v>134472.70000000001</v>
      </c>
      <c r="F4" s="9">
        <f t="shared" si="0"/>
        <v>51641.1</v>
      </c>
      <c r="G4" s="9">
        <f t="shared" si="0"/>
        <v>108375.7</v>
      </c>
      <c r="H4" s="9">
        <f t="shared" si="0"/>
        <v>135751.9</v>
      </c>
      <c r="I4" s="9">
        <f t="shared" si="0"/>
        <v>147127.9</v>
      </c>
    </row>
    <row r="5" spans="1:9" ht="25.5">
      <c r="A5" s="13" t="s">
        <v>10</v>
      </c>
      <c r="B5" s="7">
        <v>166.2</v>
      </c>
      <c r="C5" s="6">
        <v>574.1</v>
      </c>
      <c r="D5" s="6">
        <v>5172</v>
      </c>
      <c r="E5" s="18">
        <v>6728.3</v>
      </c>
      <c r="F5" s="6">
        <v>241</v>
      </c>
      <c r="G5" s="6">
        <v>1156.4000000000001</v>
      </c>
      <c r="H5" s="6">
        <v>6792.4</v>
      </c>
      <c r="I5" s="18">
        <v>6601.2</v>
      </c>
    </row>
    <row r="6" spans="1:9">
      <c r="A6" s="14" t="s">
        <v>11</v>
      </c>
      <c r="B6" s="7">
        <v>34547.199999999997</v>
      </c>
      <c r="C6" s="6">
        <v>72111.3</v>
      </c>
      <c r="D6" s="6">
        <v>72823.3</v>
      </c>
      <c r="E6" s="18">
        <v>101238.5</v>
      </c>
      <c r="F6" s="6">
        <v>50082.9</v>
      </c>
      <c r="G6" s="6">
        <v>97688</v>
      </c>
      <c r="H6" s="6">
        <v>102201.5</v>
      </c>
      <c r="I6" s="18">
        <v>111769.9</v>
      </c>
    </row>
    <row r="7" spans="1:9">
      <c r="A7" s="14" t="s">
        <v>12</v>
      </c>
      <c r="B7" s="7">
        <v>908.6</v>
      </c>
      <c r="C7" s="6">
        <v>1380.4</v>
      </c>
      <c r="D7" s="6">
        <v>14012.9</v>
      </c>
      <c r="E7" s="18">
        <v>26505.9</v>
      </c>
      <c r="F7" s="6">
        <v>1317.2</v>
      </c>
      <c r="G7" s="6">
        <v>9531.2999999999993</v>
      </c>
      <c r="H7" s="6">
        <v>26758</v>
      </c>
      <c r="I7" s="18">
        <v>28756.799999999999</v>
      </c>
    </row>
    <row r="8" spans="1:9">
      <c r="A8" s="8" t="s">
        <v>13</v>
      </c>
      <c r="B8" s="4">
        <f t="shared" ref="B8:I8" si="1">SUM(B9:B18)</f>
        <v>8764.6</v>
      </c>
      <c r="C8" s="4">
        <f t="shared" si="1"/>
        <v>17701.7</v>
      </c>
      <c r="D8" s="4">
        <f t="shared" si="1"/>
        <v>86100.1</v>
      </c>
      <c r="E8" s="4">
        <f t="shared" si="1"/>
        <v>107513.9</v>
      </c>
      <c r="F8" s="4">
        <f t="shared" si="1"/>
        <v>14995.4</v>
      </c>
      <c r="G8" s="4">
        <f t="shared" si="1"/>
        <v>39623.800000000003</v>
      </c>
      <c r="H8" s="4">
        <f t="shared" si="1"/>
        <v>106601.8</v>
      </c>
      <c r="I8" s="4">
        <f t="shared" si="1"/>
        <v>114055.5</v>
      </c>
    </row>
    <row r="9" spans="1:9" ht="38.25">
      <c r="A9" s="13" t="s">
        <v>14</v>
      </c>
      <c r="B9" s="7">
        <v>679.1</v>
      </c>
      <c r="C9" s="6">
        <v>1002.5</v>
      </c>
      <c r="D9" s="6">
        <v>29672.5</v>
      </c>
      <c r="E9" s="18">
        <v>39335.4</v>
      </c>
      <c r="F9" s="6">
        <v>2375.1999999999998</v>
      </c>
      <c r="G9" s="6">
        <v>13625.5</v>
      </c>
      <c r="H9" s="6">
        <v>39709.599999999999</v>
      </c>
      <c r="I9" s="18">
        <v>42594.2</v>
      </c>
    </row>
    <row r="10" spans="1:9">
      <c r="A10" s="13" t="s">
        <v>15</v>
      </c>
      <c r="B10" s="7">
        <v>203.2</v>
      </c>
      <c r="C10" s="6">
        <v>3790.8</v>
      </c>
      <c r="D10" s="6">
        <v>1820.1</v>
      </c>
      <c r="E10" s="18">
        <v>2676.5</v>
      </c>
      <c r="F10" s="6">
        <v>294.60000000000002</v>
      </c>
      <c r="G10" s="6">
        <v>893.2</v>
      </c>
      <c r="H10" s="6">
        <v>2701.9</v>
      </c>
      <c r="I10" s="18">
        <v>2919.3</v>
      </c>
    </row>
    <row r="11" spans="1:9" ht="25.5">
      <c r="A11" s="13" t="s">
        <v>16</v>
      </c>
      <c r="B11" s="7">
        <v>4781.1000000000004</v>
      </c>
      <c r="C11" s="6">
        <v>6853.1</v>
      </c>
      <c r="D11" s="6">
        <v>21209.200000000001</v>
      </c>
      <c r="E11" s="18">
        <v>30772.7</v>
      </c>
      <c r="F11" s="6">
        <v>6931.1</v>
      </c>
      <c r="G11" s="6">
        <v>13406.2</v>
      </c>
      <c r="H11" s="6">
        <v>31065.3</v>
      </c>
      <c r="I11" s="18">
        <v>33420.300000000003</v>
      </c>
    </row>
    <row r="12" spans="1:9">
      <c r="A12" s="13" t="s">
        <v>17</v>
      </c>
      <c r="B12" s="7">
        <v>1663.3</v>
      </c>
      <c r="C12" s="6">
        <v>3330.3</v>
      </c>
      <c r="D12" s="6">
        <v>3360.1</v>
      </c>
      <c r="E12" s="18">
        <v>8053</v>
      </c>
      <c r="F12" s="6">
        <v>2411.3000000000002</v>
      </c>
      <c r="G12" s="6">
        <v>3842.3</v>
      </c>
      <c r="H12" s="6">
        <v>6293.6</v>
      </c>
      <c r="I12" s="18">
        <v>6364.7</v>
      </c>
    </row>
    <row r="13" spans="1:9" ht="38.25">
      <c r="A13" s="13" t="s">
        <v>18</v>
      </c>
      <c r="B13" s="7">
        <v>1114.2</v>
      </c>
      <c r="C13" s="6">
        <v>1948</v>
      </c>
      <c r="D13" s="6">
        <v>26035.5</v>
      </c>
      <c r="E13" s="18">
        <v>21603.7</v>
      </c>
      <c r="F13" s="6">
        <v>2486</v>
      </c>
      <c r="G13" s="6">
        <v>6853.3</v>
      </c>
      <c r="H13" s="6">
        <v>21809.200000000001</v>
      </c>
      <c r="I13" s="18">
        <v>23002.400000000001</v>
      </c>
    </row>
    <row r="14" spans="1:9" ht="16.5" customHeight="1">
      <c r="A14" s="13" t="s">
        <v>19</v>
      </c>
      <c r="B14" s="7">
        <v>0</v>
      </c>
      <c r="C14" s="6">
        <v>41.4</v>
      </c>
      <c r="D14" s="6">
        <v>64.599999999999994</v>
      </c>
      <c r="E14" s="18">
        <v>70.5</v>
      </c>
      <c r="F14" s="6">
        <v>17.899999999999999</v>
      </c>
      <c r="G14" s="6">
        <v>44.7</v>
      </c>
      <c r="H14" s="6">
        <v>71.2</v>
      </c>
      <c r="I14" s="18">
        <v>73.5</v>
      </c>
    </row>
    <row r="15" spans="1:9">
      <c r="A15" s="13" t="s">
        <v>20</v>
      </c>
      <c r="B15" s="7">
        <v>134</v>
      </c>
      <c r="C15" s="6">
        <v>243.5</v>
      </c>
      <c r="D15" s="6">
        <v>366.9</v>
      </c>
      <c r="E15" s="18">
        <v>633.70000000000005</v>
      </c>
      <c r="F15" s="6">
        <v>194.3</v>
      </c>
      <c r="G15" s="6">
        <v>377.4</v>
      </c>
      <c r="H15" s="6">
        <v>554.6</v>
      </c>
      <c r="I15" s="18">
        <v>597.6</v>
      </c>
    </row>
    <row r="16" spans="1:9">
      <c r="A16" s="13" t="s">
        <v>21</v>
      </c>
      <c r="B16" s="7">
        <v>100.5</v>
      </c>
      <c r="C16" s="6">
        <v>330.1</v>
      </c>
      <c r="D16" s="6">
        <v>528.29999999999995</v>
      </c>
      <c r="E16" s="18">
        <v>413.2</v>
      </c>
      <c r="F16" s="6">
        <v>145.69999999999999</v>
      </c>
      <c r="G16" s="6">
        <v>247</v>
      </c>
      <c r="H16" s="6">
        <v>403.5</v>
      </c>
      <c r="I16" s="18">
        <v>736.3</v>
      </c>
    </row>
    <row r="17" spans="1:9" ht="25.5">
      <c r="A17" s="14" t="s">
        <v>22</v>
      </c>
      <c r="B17" s="7">
        <v>89.2</v>
      </c>
      <c r="C17" s="6">
        <v>162</v>
      </c>
      <c r="D17" s="6">
        <v>2938.2</v>
      </c>
      <c r="E17" s="18">
        <v>3881.4</v>
      </c>
      <c r="F17" s="6">
        <v>129.30000000000001</v>
      </c>
      <c r="G17" s="6">
        <v>312.7</v>
      </c>
      <c r="H17" s="6">
        <v>3918.4</v>
      </c>
      <c r="I17" s="18">
        <v>4290.7</v>
      </c>
    </row>
    <row r="18" spans="1:9" ht="51">
      <c r="A18" s="13" t="s">
        <v>23</v>
      </c>
      <c r="B18" s="7">
        <v>0</v>
      </c>
      <c r="C18" s="6">
        <v>0</v>
      </c>
      <c r="D18" s="6">
        <v>104.7</v>
      </c>
      <c r="E18" s="18">
        <v>73.8</v>
      </c>
      <c r="F18" s="6">
        <v>10</v>
      </c>
      <c r="G18" s="6">
        <v>21.5</v>
      </c>
      <c r="H18" s="6">
        <v>74.5</v>
      </c>
      <c r="I18" s="18">
        <v>56.5</v>
      </c>
    </row>
    <row r="19" spans="1:9">
      <c r="A19" s="5" t="s">
        <v>24</v>
      </c>
      <c r="B19" s="4">
        <f t="shared" ref="B19:I19" si="2">B4+B8</f>
        <v>44386.6</v>
      </c>
      <c r="C19" s="4">
        <f t="shared" si="2"/>
        <v>91767.5</v>
      </c>
      <c r="D19" s="4">
        <f t="shared" si="2"/>
        <v>178108.3</v>
      </c>
      <c r="E19" s="4">
        <f t="shared" si="2"/>
        <v>241986.6</v>
      </c>
      <c r="F19" s="4">
        <f t="shared" si="2"/>
        <v>66636.5</v>
      </c>
      <c r="G19" s="4">
        <f t="shared" si="2"/>
        <v>147999.5</v>
      </c>
      <c r="H19" s="4">
        <f t="shared" si="2"/>
        <v>242353.7</v>
      </c>
      <c r="I19" s="4">
        <f t="shared" si="2"/>
        <v>261183.4</v>
      </c>
    </row>
    <row r="20" spans="1:9">
      <c r="A20" s="3"/>
      <c r="B20" s="3"/>
      <c r="C20" s="2"/>
      <c r="D20" s="2"/>
      <c r="E20" s="2"/>
      <c r="F20" s="1"/>
      <c r="G20" s="1"/>
      <c r="H20" s="1"/>
    </row>
    <row r="21" spans="1:9">
      <c r="E21" s="20"/>
    </row>
  </sheetData>
  <mergeCells count="1">
    <mergeCell ref="A1:D1"/>
  </mergeCells>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BG33"/>
  <sheetViews>
    <sheetView tabSelected="1" workbookViewId="0">
      <pane xSplit="1" ySplit="3" topLeftCell="BD4" activePane="bottomRight" state="frozen"/>
      <selection pane="topRight" activeCell="B1" sqref="B1"/>
      <selection pane="bottomLeft" activeCell="A4" sqref="A4"/>
      <selection pane="bottomRight" activeCell="BG4" sqref="BG4:BG29"/>
    </sheetView>
  </sheetViews>
  <sheetFormatPr defaultRowHeight="12.75"/>
  <cols>
    <col min="1" max="1" width="57.140625" style="22" customWidth="1"/>
    <col min="2" max="2" width="12.140625" style="22" customWidth="1"/>
    <col min="3" max="3" width="12.28515625" style="22" customWidth="1"/>
    <col min="4" max="4" width="11.28515625" style="22" customWidth="1"/>
    <col min="5" max="5" width="11.85546875" style="22" bestFit="1" customWidth="1"/>
    <col min="6" max="6" width="12.7109375" style="22" customWidth="1"/>
    <col min="7" max="7" width="12.140625" style="22" customWidth="1"/>
    <col min="8" max="9" width="11.85546875" style="22" bestFit="1" customWidth="1"/>
    <col min="10" max="10" width="12.85546875" style="22" customWidth="1"/>
    <col min="11" max="11" width="12.7109375" style="22" customWidth="1"/>
    <col min="12" max="13" width="11.85546875" style="22" bestFit="1" customWidth="1"/>
    <col min="14" max="14" width="10.85546875" style="22" customWidth="1"/>
    <col min="15" max="15" width="12" style="22" customWidth="1"/>
    <col min="16" max="17" width="11.7109375" style="22" customWidth="1"/>
    <col min="18" max="18" width="11.42578125" style="22" customWidth="1"/>
    <col min="19" max="19" width="12.28515625" style="22" customWidth="1"/>
    <col min="20" max="21" width="11.7109375" style="22" customWidth="1"/>
    <col min="22" max="22" width="12.28515625" style="22" customWidth="1"/>
    <col min="23" max="25" width="11.7109375" style="22" customWidth="1"/>
    <col min="26" max="26" width="11.42578125" style="22" customWidth="1"/>
    <col min="27" max="27" width="12.140625" style="22" customWidth="1"/>
    <col min="28" max="28" width="11.85546875" style="22" customWidth="1"/>
    <col min="29" max="29" width="11.85546875" style="22" bestFit="1" customWidth="1"/>
    <col min="30" max="30" width="11.85546875" style="22" customWidth="1"/>
    <col min="31" max="31" width="12.85546875" style="22" customWidth="1"/>
    <col min="32" max="32" width="12.28515625" style="22" customWidth="1"/>
    <col min="33" max="33" width="12.5703125" style="22" customWidth="1"/>
    <col min="34" max="34" width="11.85546875" style="22" customWidth="1"/>
    <col min="35" max="35" width="12.85546875" style="22" customWidth="1"/>
    <col min="36" max="36" width="12.42578125" style="22" customWidth="1"/>
    <col min="37" max="37" width="12.85546875" style="22" customWidth="1"/>
    <col min="38" max="38" width="12" style="22" customWidth="1"/>
    <col min="39" max="40" width="11.5703125" style="22" customWidth="1"/>
    <col min="41" max="41" width="12.42578125" style="22" customWidth="1"/>
    <col min="42" max="42" width="12.140625" style="22" customWidth="1"/>
    <col min="43" max="43" width="12.5703125" style="22" customWidth="1"/>
    <col min="44" max="44" width="13.28515625" style="22" customWidth="1"/>
    <col min="45" max="45" width="12.85546875" style="22" customWidth="1"/>
    <col min="46" max="46" width="12.7109375" style="22" customWidth="1"/>
    <col min="47" max="47" width="13.28515625" style="22" customWidth="1"/>
    <col min="48" max="48" width="11.85546875" style="22" customWidth="1"/>
    <col min="49" max="49" width="14.7109375" style="22" customWidth="1"/>
    <col min="50" max="50" width="12.42578125" style="22" customWidth="1"/>
    <col min="51" max="51" width="13.28515625" style="22" customWidth="1"/>
    <col min="52" max="52" width="12.28515625" style="22" customWidth="1"/>
    <col min="53" max="53" width="14.5703125" style="22" customWidth="1"/>
    <col min="54" max="54" width="12.85546875" style="22" customWidth="1"/>
    <col min="55" max="55" width="12.28515625" style="22" customWidth="1"/>
    <col min="56" max="56" width="12.85546875" style="22" customWidth="1"/>
    <col min="57" max="57" width="14.28515625" style="22" customWidth="1"/>
    <col min="58" max="58" width="13" style="22" customWidth="1"/>
    <col min="59" max="60" width="11.42578125" style="22" customWidth="1"/>
    <col min="61" max="16384" width="9.140625" style="22"/>
  </cols>
  <sheetData>
    <row r="1" spans="1:59">
      <c r="A1" s="53" t="s">
        <v>0</v>
      </c>
      <c r="B1" s="53"/>
      <c r="C1" s="53"/>
      <c r="D1" s="53"/>
      <c r="E1" s="21"/>
    </row>
    <row r="2" spans="1:59" ht="13.5" thickBot="1">
      <c r="A2" s="23"/>
      <c r="F2" s="24"/>
      <c r="G2" s="24"/>
      <c r="H2" s="24"/>
      <c r="I2" s="24"/>
      <c r="J2" s="24"/>
      <c r="K2" s="24"/>
      <c r="L2" s="24"/>
      <c r="M2" s="24"/>
      <c r="O2" s="24"/>
      <c r="R2" s="25"/>
      <c r="S2" s="25"/>
      <c r="W2" s="24"/>
      <c r="X2" s="24"/>
      <c r="Y2" s="24"/>
      <c r="Z2" s="24"/>
      <c r="AJ2" s="24"/>
      <c r="AM2" s="24"/>
      <c r="AN2" s="24"/>
      <c r="AO2" s="24"/>
      <c r="AP2" s="24"/>
      <c r="AQ2" s="24"/>
      <c r="AR2" s="24"/>
      <c r="BF2" s="25" t="s">
        <v>29</v>
      </c>
    </row>
    <row r="3" spans="1:59" ht="33.75" customHeight="1" thickBot="1">
      <c r="A3" s="26" t="s">
        <v>25</v>
      </c>
      <c r="B3" s="26" t="s">
        <v>26</v>
      </c>
      <c r="C3" s="26" t="s">
        <v>27</v>
      </c>
      <c r="D3" s="26" t="s">
        <v>28</v>
      </c>
      <c r="E3" s="26" t="s">
        <v>68</v>
      </c>
      <c r="F3" s="26" t="s">
        <v>52</v>
      </c>
      <c r="G3" s="26" t="s">
        <v>53</v>
      </c>
      <c r="H3" s="26" t="s">
        <v>54</v>
      </c>
      <c r="I3" s="26" t="s">
        <v>69</v>
      </c>
      <c r="J3" s="26" t="s">
        <v>55</v>
      </c>
      <c r="K3" s="26" t="s">
        <v>56</v>
      </c>
      <c r="L3" s="26" t="s">
        <v>57</v>
      </c>
      <c r="M3" s="26" t="s">
        <v>70</v>
      </c>
      <c r="N3" s="26" t="s">
        <v>58</v>
      </c>
      <c r="O3" s="26" t="s">
        <v>59</v>
      </c>
      <c r="P3" s="26" t="s">
        <v>60</v>
      </c>
      <c r="Q3" s="26" t="s">
        <v>71</v>
      </c>
      <c r="R3" s="26" t="s">
        <v>61</v>
      </c>
      <c r="S3" s="26" t="s">
        <v>62</v>
      </c>
      <c r="T3" s="26" t="s">
        <v>63</v>
      </c>
      <c r="U3" s="26" t="s">
        <v>72</v>
      </c>
      <c r="V3" s="26" t="s">
        <v>48</v>
      </c>
      <c r="W3" s="26" t="s">
        <v>49</v>
      </c>
      <c r="X3" s="26" t="s">
        <v>50</v>
      </c>
      <c r="Y3" s="26" t="s">
        <v>73</v>
      </c>
      <c r="Z3" s="26" t="s">
        <v>51</v>
      </c>
      <c r="AA3" s="26" t="s">
        <v>64</v>
      </c>
      <c r="AB3" s="26" t="s">
        <v>65</v>
      </c>
      <c r="AC3" s="26" t="s">
        <v>74</v>
      </c>
      <c r="AD3" s="26" t="s">
        <v>75</v>
      </c>
      <c r="AE3" s="26" t="s">
        <v>76</v>
      </c>
      <c r="AF3" s="26" t="s">
        <v>77</v>
      </c>
      <c r="AG3" s="26" t="s">
        <v>93</v>
      </c>
      <c r="AH3" s="26" t="s">
        <v>80</v>
      </c>
      <c r="AI3" s="26" t="s">
        <v>81</v>
      </c>
      <c r="AJ3" s="26" t="s">
        <v>82</v>
      </c>
      <c r="AK3" s="27" t="s">
        <v>94</v>
      </c>
      <c r="AL3" s="26" t="s">
        <v>83</v>
      </c>
      <c r="AM3" s="26" t="s">
        <v>84</v>
      </c>
      <c r="AN3" s="26" t="s">
        <v>85</v>
      </c>
      <c r="AO3" s="26" t="s">
        <v>87</v>
      </c>
      <c r="AP3" s="26" t="s">
        <v>86</v>
      </c>
      <c r="AQ3" s="26" t="s">
        <v>88</v>
      </c>
      <c r="AR3" s="26" t="s">
        <v>89</v>
      </c>
      <c r="AS3" s="27" t="s">
        <v>95</v>
      </c>
      <c r="AT3" s="26" t="s">
        <v>90</v>
      </c>
      <c r="AU3" s="26" t="s">
        <v>91</v>
      </c>
      <c r="AV3" s="26" t="s">
        <v>92</v>
      </c>
      <c r="AW3" s="28" t="s">
        <v>96</v>
      </c>
      <c r="AX3" s="26" t="s">
        <v>97</v>
      </c>
      <c r="AY3" s="26" t="s">
        <v>98</v>
      </c>
      <c r="AZ3" s="26" t="s">
        <v>99</v>
      </c>
      <c r="BA3" s="28" t="s">
        <v>100</v>
      </c>
      <c r="BB3" s="26" t="s">
        <v>101</v>
      </c>
      <c r="BC3" s="26" t="s">
        <v>102</v>
      </c>
      <c r="BD3" s="26" t="s">
        <v>103</v>
      </c>
      <c r="BE3" s="28" t="s">
        <v>107</v>
      </c>
      <c r="BF3" s="26" t="s">
        <v>106</v>
      </c>
    </row>
    <row r="4" spans="1:59" s="23" customFormat="1">
      <c r="A4" s="29" t="s">
        <v>9</v>
      </c>
      <c r="B4" s="30">
        <f>B5+B6+B11</f>
        <v>45413.2</v>
      </c>
      <c r="C4" s="30">
        <f>C5+C6+C11</f>
        <v>93249.7</v>
      </c>
      <c r="D4" s="30">
        <f>D5+D6+D11</f>
        <v>145923</v>
      </c>
      <c r="E4" s="31">
        <f>E5+E6+E11</f>
        <v>213566.7</v>
      </c>
      <c r="F4" s="30">
        <f>F5+F6+F11</f>
        <v>50194.2</v>
      </c>
      <c r="G4" s="30">
        <f t="shared" ref="G4:Y4" si="0">G5+G6+G11</f>
        <v>107444.6</v>
      </c>
      <c r="H4" s="30">
        <f t="shared" si="0"/>
        <v>160434.4</v>
      </c>
      <c r="I4" s="31">
        <f t="shared" si="0"/>
        <v>211033.2</v>
      </c>
      <c r="J4" s="30">
        <f t="shared" si="0"/>
        <v>54377.599999999999</v>
      </c>
      <c r="K4" s="30">
        <f t="shared" si="0"/>
        <v>123311.8</v>
      </c>
      <c r="L4" s="30">
        <f t="shared" si="0"/>
        <v>176969.9</v>
      </c>
      <c r="M4" s="31">
        <f t="shared" si="0"/>
        <v>241174.2</v>
      </c>
      <c r="N4" s="30">
        <f t="shared" si="0"/>
        <v>61435.3</v>
      </c>
      <c r="O4" s="30">
        <f t="shared" si="0"/>
        <v>137687.4</v>
      </c>
      <c r="P4" s="30">
        <f t="shared" si="0"/>
        <v>223699.9</v>
      </c>
      <c r="Q4" s="31">
        <f t="shared" si="0"/>
        <v>295925.90000000002</v>
      </c>
      <c r="R4" s="30">
        <f t="shared" si="0"/>
        <v>84902</v>
      </c>
      <c r="S4" s="30">
        <f t="shared" si="0"/>
        <v>161889.5</v>
      </c>
      <c r="T4" s="30">
        <f t="shared" si="0"/>
        <v>232158.4</v>
      </c>
      <c r="U4" s="32">
        <f t="shared" si="0"/>
        <v>326971.3</v>
      </c>
      <c r="V4" s="30">
        <f t="shared" si="0"/>
        <v>82777.100000000006</v>
      </c>
      <c r="W4" s="30">
        <f t="shared" si="0"/>
        <v>163038.20000000001</v>
      </c>
      <c r="X4" s="30">
        <f t="shared" si="0"/>
        <v>236221.3</v>
      </c>
      <c r="Y4" s="31">
        <f t="shared" si="0"/>
        <v>330539.5</v>
      </c>
      <c r="Z4" s="30">
        <f t="shared" ref="Z4:AE4" si="1">Z5+Z6+Z11</f>
        <v>115223.3</v>
      </c>
      <c r="AA4" s="30">
        <f t="shared" si="1"/>
        <v>276133.40000000002</v>
      </c>
      <c r="AB4" s="30">
        <f t="shared" si="1"/>
        <v>389505.6</v>
      </c>
      <c r="AC4" s="33">
        <f t="shared" si="1"/>
        <v>492153.2</v>
      </c>
      <c r="AD4" s="33">
        <f t="shared" si="1"/>
        <v>122044.3</v>
      </c>
      <c r="AE4" s="30">
        <f t="shared" si="1"/>
        <v>230363.5</v>
      </c>
      <c r="AF4" s="30">
        <f t="shared" ref="AF4:AL4" si="2">AF5+AF6+AF11</f>
        <v>326878.90000000002</v>
      </c>
      <c r="AG4" s="33">
        <f t="shared" si="2"/>
        <v>442426.9</v>
      </c>
      <c r="AH4" s="33">
        <f t="shared" si="2"/>
        <v>108101.7</v>
      </c>
      <c r="AI4" s="30">
        <f t="shared" si="2"/>
        <v>217909.7</v>
      </c>
      <c r="AJ4" s="30">
        <f t="shared" si="2"/>
        <v>328282.09999999998</v>
      </c>
      <c r="AK4" s="33">
        <f t="shared" si="2"/>
        <v>452159.4</v>
      </c>
      <c r="AL4" s="33">
        <f t="shared" si="2"/>
        <v>112196.5</v>
      </c>
      <c r="AM4" s="33">
        <f t="shared" ref="AM4:BF4" si="3">AM5+AM6+AM11</f>
        <v>229901.5</v>
      </c>
      <c r="AN4" s="33">
        <f t="shared" si="3"/>
        <v>352021</v>
      </c>
      <c r="AO4" s="33">
        <f t="shared" si="3"/>
        <v>531290.5</v>
      </c>
      <c r="AP4" s="33">
        <f t="shared" si="3"/>
        <v>108847.3</v>
      </c>
      <c r="AQ4" s="33">
        <f t="shared" si="3"/>
        <v>221561.1</v>
      </c>
      <c r="AR4" s="33">
        <f t="shared" si="3"/>
        <v>340103</v>
      </c>
      <c r="AS4" s="34">
        <f t="shared" si="3"/>
        <v>976551.1</v>
      </c>
      <c r="AT4" s="34">
        <f t="shared" si="3"/>
        <v>130699.5</v>
      </c>
      <c r="AU4" s="34">
        <f t="shared" si="3"/>
        <v>266467.8</v>
      </c>
      <c r="AV4" s="34">
        <f t="shared" si="3"/>
        <v>383850.8</v>
      </c>
      <c r="AW4" s="34">
        <f t="shared" si="3"/>
        <v>576305</v>
      </c>
      <c r="AX4" s="34">
        <f t="shared" si="3"/>
        <v>161159.70000000001</v>
      </c>
      <c r="AY4" s="34">
        <f t="shared" si="3"/>
        <v>307960.8</v>
      </c>
      <c r="AZ4" s="34">
        <f t="shared" si="3"/>
        <v>475747</v>
      </c>
      <c r="BA4" s="30">
        <f t="shared" si="3"/>
        <v>621348.69999999995</v>
      </c>
      <c r="BB4" s="34">
        <f t="shared" si="3"/>
        <v>180027.2</v>
      </c>
      <c r="BC4" s="34">
        <f t="shared" si="3"/>
        <v>365572.5</v>
      </c>
      <c r="BD4" s="34">
        <f t="shared" si="3"/>
        <v>576209.6</v>
      </c>
      <c r="BE4" s="30">
        <v>236936</v>
      </c>
      <c r="BF4" s="30">
        <f t="shared" si="3"/>
        <v>262956.90000000002</v>
      </c>
      <c r="BG4" s="54"/>
    </row>
    <row r="5" spans="1:59">
      <c r="A5" s="35" t="s">
        <v>30</v>
      </c>
      <c r="B5" s="36">
        <v>218.7</v>
      </c>
      <c r="C5" s="37">
        <v>451.5</v>
      </c>
      <c r="D5" s="37">
        <v>706.5</v>
      </c>
      <c r="E5" s="38">
        <v>1033.9000000000001</v>
      </c>
      <c r="F5" s="37">
        <v>265.39999999999998</v>
      </c>
      <c r="G5" s="39">
        <v>569.1</v>
      </c>
      <c r="H5" s="39">
        <v>849.4</v>
      </c>
      <c r="I5" s="40">
        <v>1117.5</v>
      </c>
      <c r="J5" s="39">
        <v>260.60000000000002</v>
      </c>
      <c r="K5" s="39">
        <v>639.79999999999995</v>
      </c>
      <c r="L5" s="39">
        <v>936.8</v>
      </c>
      <c r="M5" s="40">
        <v>1276.7</v>
      </c>
      <c r="N5" s="39">
        <v>323.8</v>
      </c>
      <c r="O5" s="39">
        <v>714.9</v>
      </c>
      <c r="P5" s="39">
        <v>1184.0999999999999</v>
      </c>
      <c r="Q5" s="40">
        <v>1650.1</v>
      </c>
      <c r="R5" s="36">
        <v>447.5</v>
      </c>
      <c r="S5" s="36">
        <v>840.7</v>
      </c>
      <c r="T5" s="36">
        <v>1230.9000000000001</v>
      </c>
      <c r="U5" s="40">
        <v>1822.7</v>
      </c>
      <c r="V5" s="36">
        <v>436.4</v>
      </c>
      <c r="W5" s="36">
        <v>846.8</v>
      </c>
      <c r="X5" s="36">
        <v>1252.4000000000001</v>
      </c>
      <c r="Y5" s="38">
        <v>1842.8</v>
      </c>
      <c r="Z5" s="36">
        <v>607.29999999999995</v>
      </c>
      <c r="AA5" s="36">
        <v>1434.2</v>
      </c>
      <c r="AB5" s="37">
        <v>2065.1999999999998</v>
      </c>
      <c r="AC5" s="41">
        <v>2743.9</v>
      </c>
      <c r="AD5" s="41">
        <v>643.29999999999995</v>
      </c>
      <c r="AE5" s="36">
        <v>1196.5</v>
      </c>
      <c r="AF5" s="36">
        <v>1733.1</v>
      </c>
      <c r="AG5" s="41">
        <v>2345.6999999999998</v>
      </c>
      <c r="AH5" s="41">
        <v>569.79999999999995</v>
      </c>
      <c r="AI5" s="41">
        <v>1149.5</v>
      </c>
      <c r="AJ5" s="41">
        <v>1731.9</v>
      </c>
      <c r="AK5" s="41">
        <v>2393.5</v>
      </c>
      <c r="AL5" s="41">
        <v>591.4</v>
      </c>
      <c r="AM5" s="41">
        <v>1211.8</v>
      </c>
      <c r="AN5" s="41">
        <v>1863.5</v>
      </c>
      <c r="AO5" s="41">
        <v>2669.1</v>
      </c>
      <c r="AP5" s="41">
        <v>573.70000000000005</v>
      </c>
      <c r="AQ5" s="41">
        <v>1167.9000000000001</v>
      </c>
      <c r="AR5" s="41">
        <v>1792.8</v>
      </c>
      <c r="AS5" s="42">
        <v>4228.1000000000004</v>
      </c>
      <c r="AT5" s="42">
        <v>688.9</v>
      </c>
      <c r="AU5" s="42">
        <v>1404.6</v>
      </c>
      <c r="AV5" s="42">
        <v>2023.3</v>
      </c>
      <c r="AW5" s="39">
        <v>12850</v>
      </c>
      <c r="AX5" s="39">
        <v>2940.6</v>
      </c>
      <c r="AY5" s="39">
        <v>6064.2</v>
      </c>
      <c r="AZ5" s="39">
        <v>10007.299999999999</v>
      </c>
      <c r="BA5" s="39">
        <v>14131.1</v>
      </c>
      <c r="BB5" s="39">
        <v>3574</v>
      </c>
      <c r="BC5" s="39">
        <v>8018.8</v>
      </c>
      <c r="BD5" s="39">
        <v>12165.7</v>
      </c>
      <c r="BE5" s="39">
        <v>-288593.8</v>
      </c>
      <c r="BF5" s="39">
        <v>4113.8999999999996</v>
      </c>
      <c r="BG5" s="54"/>
    </row>
    <row r="6" spans="1:59">
      <c r="A6" s="35" t="s">
        <v>11</v>
      </c>
      <c r="B6" s="37">
        <f>SUM(B7:B10)</f>
        <v>44042.6</v>
      </c>
      <c r="C6" s="37">
        <f t="shared" ref="C6:X6" si="4">SUM(C7:C10)</f>
        <v>90420</v>
      </c>
      <c r="D6" s="37">
        <f t="shared" si="4"/>
        <v>139964.9</v>
      </c>
      <c r="E6" s="38">
        <f>E7+E8+E9+E10</f>
        <v>204846.8</v>
      </c>
      <c r="F6" s="37">
        <f t="shared" si="4"/>
        <v>48623.199999999997</v>
      </c>
      <c r="G6" s="37">
        <f t="shared" si="4"/>
        <v>104076.8</v>
      </c>
      <c r="H6" s="37">
        <f t="shared" si="4"/>
        <v>155406</v>
      </c>
      <c r="I6" s="38">
        <f>I7+I8+I9+I10</f>
        <v>204418.7</v>
      </c>
      <c r="J6" s="37">
        <f t="shared" si="4"/>
        <v>53393.2</v>
      </c>
      <c r="K6" s="37">
        <f t="shared" si="4"/>
        <v>121031.3</v>
      </c>
      <c r="L6" s="37">
        <f t="shared" si="4"/>
        <v>171411.9</v>
      </c>
      <c r="M6" s="38">
        <f>M7+M8+M9+M10</f>
        <v>233603.9</v>
      </c>
      <c r="N6" s="37">
        <f t="shared" si="4"/>
        <v>59519.1</v>
      </c>
      <c r="O6" s="37">
        <f t="shared" si="4"/>
        <v>135139.6</v>
      </c>
      <c r="P6" s="37">
        <f t="shared" si="4"/>
        <v>216674.3</v>
      </c>
      <c r="Q6" s="38">
        <f>Q7+Q8+Q9+Q10</f>
        <v>286077.59999999998</v>
      </c>
      <c r="R6" s="37">
        <f t="shared" si="4"/>
        <v>82253.8</v>
      </c>
      <c r="S6" s="37">
        <f t="shared" si="4"/>
        <v>158848.79999999999</v>
      </c>
      <c r="T6" s="37">
        <f t="shared" si="4"/>
        <v>225044.6</v>
      </c>
      <c r="U6" s="38">
        <f>U7+U8+U9+U10</f>
        <v>316090.40000000002</v>
      </c>
      <c r="V6" s="37">
        <f t="shared" si="4"/>
        <v>80195.100000000006</v>
      </c>
      <c r="W6" s="37">
        <f t="shared" si="4"/>
        <v>159975.9</v>
      </c>
      <c r="X6" s="37">
        <f t="shared" si="4"/>
        <v>228983</v>
      </c>
      <c r="Y6" s="38">
        <f>Y7+Y8+Y9+Y10</f>
        <v>319539.59999999998</v>
      </c>
      <c r="Z6" s="37">
        <f>SUM(Z7:Z10)</f>
        <v>111629.4</v>
      </c>
      <c r="AA6" s="37">
        <f>SUM(AA7:AA10)</f>
        <v>270946.90000000002</v>
      </c>
      <c r="AB6" s="37">
        <f>SUM(AB7:AB10)</f>
        <v>377570.3</v>
      </c>
      <c r="AC6" s="41">
        <v>475775</v>
      </c>
      <c r="AD6" s="41">
        <v>118237.6</v>
      </c>
      <c r="AE6" s="37">
        <v>225479.4</v>
      </c>
      <c r="AF6" s="37">
        <v>316862.59999999998</v>
      </c>
      <c r="AG6" s="38">
        <f>AG7+AG8+AG9+AG10</f>
        <v>428870</v>
      </c>
      <c r="AH6" s="41">
        <v>104729.9</v>
      </c>
      <c r="AI6" s="41">
        <v>211267.9</v>
      </c>
      <c r="AJ6" s="41">
        <v>318033.90000000002</v>
      </c>
      <c r="AK6" s="38">
        <f>AK7+AK8+AK9+AK10</f>
        <v>437996.79999999999</v>
      </c>
      <c r="AL6" s="41">
        <v>108697</v>
      </c>
      <c r="AM6" s="40">
        <f>AM7+AM8+AM9+AM10</f>
        <v>222730.7</v>
      </c>
      <c r="AN6" s="40">
        <v>340993.8</v>
      </c>
      <c r="AO6" s="40">
        <v>514787.7</v>
      </c>
      <c r="AP6" s="40">
        <v>105452.3</v>
      </c>
      <c r="AQ6" s="40">
        <v>214650.4</v>
      </c>
      <c r="AR6" s="40">
        <v>329494.8</v>
      </c>
      <c r="AS6" s="40">
        <v>946986.1</v>
      </c>
      <c r="AT6" s="42">
        <v>126622.9</v>
      </c>
      <c r="AU6" s="42">
        <v>258156.4</v>
      </c>
      <c r="AV6" s="42">
        <v>371878.1</v>
      </c>
      <c r="AW6" s="38">
        <f t="shared" ref="AW6:BD6" si="5">AW7+AW8+AW9+AW10</f>
        <v>494616.2</v>
      </c>
      <c r="AX6" s="38">
        <f t="shared" si="5"/>
        <v>140952.70000000001</v>
      </c>
      <c r="AY6" s="38">
        <f t="shared" si="5"/>
        <v>263271.09999999998</v>
      </c>
      <c r="AZ6" s="38">
        <f t="shared" si="5"/>
        <v>405603.7</v>
      </c>
      <c r="BA6" s="38">
        <f t="shared" si="5"/>
        <v>527797</v>
      </c>
      <c r="BB6" s="38">
        <f t="shared" si="5"/>
        <v>156116.5</v>
      </c>
      <c r="BC6" s="38">
        <f t="shared" si="5"/>
        <v>317137.3</v>
      </c>
      <c r="BD6" s="38">
        <f t="shared" si="5"/>
        <v>491511.4</v>
      </c>
      <c r="BE6" s="39">
        <v>428099.6</v>
      </c>
      <c r="BF6" s="39">
        <v>229356.79999999999</v>
      </c>
      <c r="BG6" s="54"/>
    </row>
    <row r="7" spans="1:59">
      <c r="A7" s="43" t="s">
        <v>31</v>
      </c>
      <c r="B7" s="36">
        <v>33677.4</v>
      </c>
      <c r="C7" s="37">
        <v>69526.899999999994</v>
      </c>
      <c r="D7" s="37">
        <v>107669.9</v>
      </c>
      <c r="E7" s="38">
        <v>157581.29999999999</v>
      </c>
      <c r="F7" s="37">
        <v>37982.6</v>
      </c>
      <c r="G7" s="39">
        <v>81421</v>
      </c>
      <c r="H7" s="39">
        <v>121580.1</v>
      </c>
      <c r="I7" s="40">
        <v>159924.5</v>
      </c>
      <c r="J7" s="39">
        <v>41255.699999999997</v>
      </c>
      <c r="K7" s="39">
        <v>93518.2</v>
      </c>
      <c r="L7" s="39">
        <v>134102.29999999999</v>
      </c>
      <c r="M7" s="40">
        <v>182757.1</v>
      </c>
      <c r="N7" s="39">
        <v>45569.4</v>
      </c>
      <c r="O7" s="39">
        <v>104468.6</v>
      </c>
      <c r="P7" s="39">
        <v>169510.9</v>
      </c>
      <c r="Q7" s="40">
        <v>221756</v>
      </c>
      <c r="R7" s="36">
        <v>62975.9</v>
      </c>
      <c r="S7" s="36">
        <v>122831.2</v>
      </c>
      <c r="T7" s="36">
        <v>176207.3</v>
      </c>
      <c r="U7" s="40">
        <v>245021.1</v>
      </c>
      <c r="V7" s="36">
        <v>61399.5</v>
      </c>
      <c r="W7" s="36">
        <v>123702.39999999999</v>
      </c>
      <c r="X7" s="36">
        <v>179291.2</v>
      </c>
      <c r="Y7" s="38">
        <v>247694.4</v>
      </c>
      <c r="Z7" s="36">
        <v>85466.7</v>
      </c>
      <c r="AA7" s="36">
        <v>209512.3</v>
      </c>
      <c r="AB7" s="37">
        <v>295633.09999999998</v>
      </c>
      <c r="AC7" s="41">
        <v>368802.1</v>
      </c>
      <c r="AD7" s="41">
        <v>90526.1</v>
      </c>
      <c r="AE7" s="36">
        <v>174227.9</v>
      </c>
      <c r="AF7" s="36">
        <v>248099.9</v>
      </c>
      <c r="AG7" s="41">
        <v>335800.3</v>
      </c>
      <c r="AH7" s="41">
        <v>80184.3</v>
      </c>
      <c r="AI7" s="41">
        <v>161752.9</v>
      </c>
      <c r="AJ7" s="41">
        <v>243430</v>
      </c>
      <c r="AK7" s="41">
        <v>336297.6</v>
      </c>
      <c r="AL7" s="41">
        <v>83221.399999999994</v>
      </c>
      <c r="AM7" s="41">
        <v>170529.1</v>
      </c>
      <c r="AN7" s="41">
        <v>262237.2</v>
      </c>
      <c r="AO7" s="41">
        <v>395877.9</v>
      </c>
      <c r="AP7" s="41">
        <v>80737</v>
      </c>
      <c r="AQ7" s="41">
        <v>164342.39999999999</v>
      </c>
      <c r="AR7" s="41">
        <v>252270.5</v>
      </c>
      <c r="AS7" s="42">
        <v>725031.2</v>
      </c>
      <c r="AT7" s="42">
        <v>96946</v>
      </c>
      <c r="AU7" s="42">
        <v>197652</v>
      </c>
      <c r="AV7" s="42">
        <v>284720.2</v>
      </c>
      <c r="AW7" s="39">
        <v>266637.8</v>
      </c>
      <c r="AX7" s="39">
        <v>75031.399999999994</v>
      </c>
      <c r="AY7" s="39">
        <v>139742.70000000001</v>
      </c>
      <c r="AZ7" s="39">
        <v>218540.5</v>
      </c>
      <c r="BA7" s="39">
        <v>288895.59999999998</v>
      </c>
      <c r="BB7" s="39">
        <v>83324.7</v>
      </c>
      <c r="BC7" s="39">
        <v>168182.3</v>
      </c>
      <c r="BD7" s="39">
        <v>256020.4</v>
      </c>
      <c r="BE7" s="39">
        <v>316708.7</v>
      </c>
      <c r="BF7" s="39">
        <v>122944.7</v>
      </c>
      <c r="BG7" s="54"/>
    </row>
    <row r="8" spans="1:59">
      <c r="A8" s="43" t="s">
        <v>32</v>
      </c>
      <c r="B8" s="36">
        <v>8469.5</v>
      </c>
      <c r="C8" s="37">
        <v>16979.400000000001</v>
      </c>
      <c r="D8" s="37">
        <v>26270.6</v>
      </c>
      <c r="E8" s="38">
        <v>38448.400000000001</v>
      </c>
      <c r="F8" s="37">
        <v>8496.7000000000007</v>
      </c>
      <c r="G8" s="39">
        <v>18060.3</v>
      </c>
      <c r="H8" s="39">
        <v>26964</v>
      </c>
      <c r="I8" s="40">
        <v>35468.199999999997</v>
      </c>
      <c r="J8" s="39">
        <v>9858</v>
      </c>
      <c r="K8" s="39">
        <v>22345.9</v>
      </c>
      <c r="L8" s="39">
        <v>29740.9</v>
      </c>
      <c r="M8" s="40">
        <v>40532.1</v>
      </c>
      <c r="N8" s="39">
        <v>11355.4</v>
      </c>
      <c r="O8" s="39">
        <v>24898.7</v>
      </c>
      <c r="P8" s="39">
        <v>37596.6</v>
      </c>
      <c r="Q8" s="40">
        <v>51017.8</v>
      </c>
      <c r="R8" s="36">
        <v>15692.6</v>
      </c>
      <c r="S8" s="36">
        <v>29275.599999999999</v>
      </c>
      <c r="T8" s="36">
        <v>39081.800000000003</v>
      </c>
      <c r="U8" s="40">
        <v>56369.9</v>
      </c>
      <c r="V8" s="36">
        <v>15300.1</v>
      </c>
      <c r="W8" s="36">
        <v>29483.7</v>
      </c>
      <c r="X8" s="36">
        <v>39765.599999999999</v>
      </c>
      <c r="Y8" s="38">
        <v>56985.3</v>
      </c>
      <c r="Z8" s="36">
        <v>21297</v>
      </c>
      <c r="AA8" s="36">
        <v>49934.8</v>
      </c>
      <c r="AB8" s="37">
        <v>65569.899999999994</v>
      </c>
      <c r="AC8" s="41">
        <v>84847.4</v>
      </c>
      <c r="AD8" s="41">
        <v>22557.8</v>
      </c>
      <c r="AE8" s="36">
        <v>41657.800000000003</v>
      </c>
      <c r="AF8" s="36">
        <v>55027</v>
      </c>
      <c r="AG8" s="41">
        <v>74478.600000000006</v>
      </c>
      <c r="AH8" s="41">
        <v>19980.7</v>
      </c>
      <c r="AI8" s="41">
        <v>40306.300000000003</v>
      </c>
      <c r="AJ8" s="41">
        <v>60729.2</v>
      </c>
      <c r="AK8" s="41">
        <v>82525.100000000006</v>
      </c>
      <c r="AL8" s="41">
        <v>20737.7</v>
      </c>
      <c r="AM8" s="41">
        <v>42493.3</v>
      </c>
      <c r="AN8" s="41">
        <v>63827.199999999997</v>
      </c>
      <c r="AO8" s="41">
        <v>96372.2</v>
      </c>
      <c r="AP8" s="41">
        <v>20118.7</v>
      </c>
      <c r="AQ8" s="41">
        <v>40951.800000000003</v>
      </c>
      <c r="AR8" s="41">
        <v>62862.400000000001</v>
      </c>
      <c r="AS8" s="42">
        <v>180676.5</v>
      </c>
      <c r="AT8" s="42">
        <v>24157.7</v>
      </c>
      <c r="AU8" s="42">
        <v>49252</v>
      </c>
      <c r="AV8" s="42">
        <v>70948.5</v>
      </c>
      <c r="AW8" s="39">
        <v>151097.20000000001</v>
      </c>
      <c r="AX8" s="39">
        <v>43744.6</v>
      </c>
      <c r="AY8" s="39">
        <v>82844.399999999994</v>
      </c>
      <c r="AZ8" s="39">
        <v>128190.3</v>
      </c>
      <c r="BA8" s="39">
        <v>164323.1</v>
      </c>
      <c r="BB8" s="39">
        <v>49031</v>
      </c>
      <c r="BC8" s="39">
        <v>104025.1</v>
      </c>
      <c r="BD8" s="39">
        <v>167401.4</v>
      </c>
      <c r="BE8" s="39">
        <v>55104.800000000003</v>
      </c>
      <c r="BF8" s="39">
        <v>72136.800000000003</v>
      </c>
      <c r="BG8" s="54"/>
    </row>
    <row r="9" spans="1:59">
      <c r="A9" s="43" t="s">
        <v>33</v>
      </c>
      <c r="B9" s="36">
        <v>1586.2</v>
      </c>
      <c r="C9" s="37">
        <v>3274.7</v>
      </c>
      <c r="D9" s="37">
        <v>5024.3999999999996</v>
      </c>
      <c r="E9" s="38">
        <v>7353.6</v>
      </c>
      <c r="F9" s="37">
        <v>1795</v>
      </c>
      <c r="G9" s="39">
        <v>3847.7</v>
      </c>
      <c r="H9" s="39">
        <v>5744.7</v>
      </c>
      <c r="I9" s="40">
        <v>7556.5</v>
      </c>
      <c r="J9" s="39">
        <v>1908.6</v>
      </c>
      <c r="K9" s="39">
        <v>4326.3999999999996</v>
      </c>
      <c r="L9" s="39">
        <v>6336.4</v>
      </c>
      <c r="M9" s="40">
        <v>8635.2999999999993</v>
      </c>
      <c r="N9" s="39">
        <v>2168.6999999999998</v>
      </c>
      <c r="O9" s="39">
        <v>4833</v>
      </c>
      <c r="P9" s="39">
        <v>8009.3</v>
      </c>
      <c r="Q9" s="40">
        <v>11472.5</v>
      </c>
      <c r="R9" s="36">
        <v>2997.1</v>
      </c>
      <c r="S9" s="36">
        <v>5682.4</v>
      </c>
      <c r="T9" s="36">
        <v>8136.4</v>
      </c>
      <c r="U9" s="40">
        <v>12676.1</v>
      </c>
      <c r="V9" s="36">
        <v>2922</v>
      </c>
      <c r="W9" s="36">
        <v>5722.7</v>
      </c>
      <c r="X9" s="36">
        <v>8278.7999999999993</v>
      </c>
      <c r="Y9" s="38">
        <v>12814.5</v>
      </c>
      <c r="Z9" s="36">
        <v>4067.4</v>
      </c>
      <c r="AA9" s="36">
        <v>9692.5</v>
      </c>
      <c r="AB9" s="37">
        <v>13650.9</v>
      </c>
      <c r="AC9" s="41">
        <v>19080</v>
      </c>
      <c r="AD9" s="41">
        <v>4308.2</v>
      </c>
      <c r="AE9" s="36">
        <v>8085.9</v>
      </c>
      <c r="AF9" s="36">
        <v>11456</v>
      </c>
      <c r="AG9" s="41">
        <v>15505.6</v>
      </c>
      <c r="AH9" s="41">
        <v>3816</v>
      </c>
      <c r="AI9" s="41">
        <v>7697.9</v>
      </c>
      <c r="AJ9" s="41">
        <v>11598.3</v>
      </c>
      <c r="AK9" s="41">
        <v>16028.4</v>
      </c>
      <c r="AL9" s="41">
        <v>3960.6</v>
      </c>
      <c r="AM9" s="41">
        <v>8115.6</v>
      </c>
      <c r="AN9" s="41">
        <v>12480.1</v>
      </c>
      <c r="AO9" s="41">
        <v>18840.099999999999</v>
      </c>
      <c r="AP9" s="41">
        <v>3842.3</v>
      </c>
      <c r="AQ9" s="41">
        <v>7821.2</v>
      </c>
      <c r="AR9" s="41">
        <v>12005.7</v>
      </c>
      <c r="AS9" s="42">
        <v>34506.400000000001</v>
      </c>
      <c r="AT9" s="42">
        <v>4613.7</v>
      </c>
      <c r="AU9" s="42">
        <v>9406.4</v>
      </c>
      <c r="AV9" s="42">
        <v>13550.1</v>
      </c>
      <c r="AW9" s="39">
        <v>64794.8</v>
      </c>
      <c r="AX9" s="39">
        <v>18929.2</v>
      </c>
      <c r="AY9" s="39">
        <v>34534.300000000003</v>
      </c>
      <c r="AZ9" s="39">
        <v>49389.9</v>
      </c>
      <c r="BA9" s="39">
        <v>61481.8</v>
      </c>
      <c r="BB9" s="39">
        <v>19023.400000000001</v>
      </c>
      <c r="BC9" s="39">
        <v>37042.1</v>
      </c>
      <c r="BD9" s="39">
        <v>56991.9</v>
      </c>
      <c r="BE9" s="39">
        <v>42967.9</v>
      </c>
      <c r="BF9" s="39">
        <v>27560.5</v>
      </c>
      <c r="BG9" s="54"/>
    </row>
    <row r="10" spans="1:59" ht="25.5">
      <c r="A10" s="43" t="s">
        <v>34</v>
      </c>
      <c r="B10" s="36">
        <v>309.5</v>
      </c>
      <c r="C10" s="37">
        <v>639</v>
      </c>
      <c r="D10" s="37">
        <v>1000</v>
      </c>
      <c r="E10" s="38">
        <v>1463.5</v>
      </c>
      <c r="F10" s="37">
        <v>348.9</v>
      </c>
      <c r="G10" s="39">
        <v>747.8</v>
      </c>
      <c r="H10" s="39">
        <v>1117.2</v>
      </c>
      <c r="I10" s="40">
        <v>1469.5</v>
      </c>
      <c r="J10" s="39">
        <v>370.9</v>
      </c>
      <c r="K10" s="39">
        <v>840.8</v>
      </c>
      <c r="L10" s="39">
        <v>1232.3</v>
      </c>
      <c r="M10" s="40">
        <v>1679.4</v>
      </c>
      <c r="N10" s="39">
        <v>425.6</v>
      </c>
      <c r="O10" s="39">
        <v>939.3</v>
      </c>
      <c r="P10" s="39">
        <v>1557.5</v>
      </c>
      <c r="Q10" s="40">
        <v>1831.3</v>
      </c>
      <c r="R10" s="36">
        <v>588.20000000000005</v>
      </c>
      <c r="S10" s="36">
        <v>1059.5999999999999</v>
      </c>
      <c r="T10" s="36">
        <v>1619.1</v>
      </c>
      <c r="U10" s="40">
        <v>2023.3</v>
      </c>
      <c r="V10" s="36">
        <v>573.5</v>
      </c>
      <c r="W10" s="36">
        <v>1067.0999999999999</v>
      </c>
      <c r="X10" s="36">
        <v>1647.4</v>
      </c>
      <c r="Y10" s="38">
        <v>2045.4</v>
      </c>
      <c r="Z10" s="36">
        <v>798.3</v>
      </c>
      <c r="AA10" s="36">
        <v>1807.3</v>
      </c>
      <c r="AB10" s="37">
        <v>2716.4</v>
      </c>
      <c r="AC10" s="41">
        <v>3045.5</v>
      </c>
      <c r="AD10" s="41">
        <v>845.5</v>
      </c>
      <c r="AE10" s="36">
        <v>1507.8</v>
      </c>
      <c r="AF10" s="36">
        <v>2279.6999999999998</v>
      </c>
      <c r="AG10" s="41">
        <v>3085.5</v>
      </c>
      <c r="AH10" s="41">
        <v>748.9</v>
      </c>
      <c r="AI10" s="41">
        <v>1510.8</v>
      </c>
      <c r="AJ10" s="41">
        <v>2276.4</v>
      </c>
      <c r="AK10" s="41">
        <v>3145.7</v>
      </c>
      <c r="AL10" s="41">
        <v>777.3</v>
      </c>
      <c r="AM10" s="41">
        <v>1592.7</v>
      </c>
      <c r="AN10" s="41">
        <v>2449.3000000000002</v>
      </c>
      <c r="AO10" s="41">
        <v>3697.5</v>
      </c>
      <c r="AP10" s="41">
        <v>754.3</v>
      </c>
      <c r="AQ10" s="41">
        <v>1535</v>
      </c>
      <c r="AR10" s="41">
        <v>2356.1999999999998</v>
      </c>
      <c r="AS10" s="42">
        <v>6772</v>
      </c>
      <c r="AT10" s="42">
        <v>905.5</v>
      </c>
      <c r="AU10" s="42">
        <v>1846</v>
      </c>
      <c r="AV10" s="42">
        <v>2659.3</v>
      </c>
      <c r="AW10" s="39">
        <v>12086.4</v>
      </c>
      <c r="AX10" s="39">
        <v>3247.5</v>
      </c>
      <c r="AY10" s="39">
        <v>6149.7</v>
      </c>
      <c r="AZ10" s="39">
        <v>9483</v>
      </c>
      <c r="BA10" s="39">
        <v>13096.5</v>
      </c>
      <c r="BB10" s="39">
        <v>4737.3999999999996</v>
      </c>
      <c r="BC10" s="39">
        <v>7887.8</v>
      </c>
      <c r="BD10" s="39">
        <v>11097.7</v>
      </c>
      <c r="BE10" s="39">
        <v>13318.3</v>
      </c>
      <c r="BF10" s="39">
        <v>6714.8</v>
      </c>
      <c r="BG10" s="54"/>
    </row>
    <row r="11" spans="1:59">
      <c r="A11" s="35" t="s">
        <v>12</v>
      </c>
      <c r="B11" s="36">
        <v>1151.9000000000001</v>
      </c>
      <c r="C11" s="37">
        <v>2378.1999999999998</v>
      </c>
      <c r="D11" s="37">
        <v>5251.6</v>
      </c>
      <c r="E11" s="38">
        <v>7686</v>
      </c>
      <c r="F11" s="37">
        <v>1305.5999999999999</v>
      </c>
      <c r="G11" s="39">
        <v>2798.7</v>
      </c>
      <c r="H11" s="39">
        <v>4179</v>
      </c>
      <c r="I11" s="40">
        <v>5497</v>
      </c>
      <c r="J11" s="39">
        <v>723.8</v>
      </c>
      <c r="K11" s="39">
        <v>1640.7</v>
      </c>
      <c r="L11" s="39">
        <v>4621.2</v>
      </c>
      <c r="M11" s="40">
        <v>6293.6</v>
      </c>
      <c r="N11" s="39">
        <v>1592.4</v>
      </c>
      <c r="O11" s="39">
        <v>1832.9</v>
      </c>
      <c r="P11" s="39">
        <v>5841.5</v>
      </c>
      <c r="Q11" s="40">
        <v>8198.2000000000007</v>
      </c>
      <c r="R11" s="36">
        <v>2200.6999999999998</v>
      </c>
      <c r="S11" s="36">
        <v>2200</v>
      </c>
      <c r="T11" s="36">
        <v>5882.9</v>
      </c>
      <c r="U11" s="40">
        <v>9058.2000000000007</v>
      </c>
      <c r="V11" s="36">
        <v>2145.6</v>
      </c>
      <c r="W11" s="36">
        <v>2215.5</v>
      </c>
      <c r="X11" s="36">
        <v>5985.9</v>
      </c>
      <c r="Y11" s="38">
        <v>9157.1</v>
      </c>
      <c r="Z11" s="36">
        <v>2986.6</v>
      </c>
      <c r="AA11" s="36">
        <v>3752.3</v>
      </c>
      <c r="AB11" s="37">
        <v>9870.1</v>
      </c>
      <c r="AC11" s="41">
        <v>13634.3</v>
      </c>
      <c r="AD11" s="41">
        <v>3163.4</v>
      </c>
      <c r="AE11" s="36">
        <v>3687.6</v>
      </c>
      <c r="AF11" s="36">
        <v>8283.2000000000007</v>
      </c>
      <c r="AG11" s="41">
        <v>11211.2</v>
      </c>
      <c r="AH11" s="41">
        <v>2802</v>
      </c>
      <c r="AI11" s="41">
        <v>5492.3</v>
      </c>
      <c r="AJ11" s="41">
        <v>8516.2999999999993</v>
      </c>
      <c r="AK11" s="41">
        <v>11769.1</v>
      </c>
      <c r="AL11" s="41">
        <v>2908.1</v>
      </c>
      <c r="AM11" s="41">
        <v>5959</v>
      </c>
      <c r="AN11" s="41">
        <v>9163.7000000000007</v>
      </c>
      <c r="AO11" s="41">
        <v>13833.7</v>
      </c>
      <c r="AP11" s="41">
        <v>2821.3</v>
      </c>
      <c r="AQ11" s="41">
        <v>5742.8</v>
      </c>
      <c r="AR11" s="41">
        <v>8815.4</v>
      </c>
      <c r="AS11" s="42">
        <v>25336.9</v>
      </c>
      <c r="AT11" s="42">
        <v>3387.7</v>
      </c>
      <c r="AU11" s="42">
        <v>6906.8</v>
      </c>
      <c r="AV11" s="42">
        <v>9949.4</v>
      </c>
      <c r="AW11" s="39">
        <v>68838.8</v>
      </c>
      <c r="AX11" s="39">
        <v>17266.400000000001</v>
      </c>
      <c r="AY11" s="39">
        <v>38625.5</v>
      </c>
      <c r="AZ11" s="39">
        <v>60136</v>
      </c>
      <c r="BA11" s="39">
        <v>79420.600000000006</v>
      </c>
      <c r="BB11" s="39">
        <v>20336.7</v>
      </c>
      <c r="BC11" s="39">
        <v>40416.400000000001</v>
      </c>
      <c r="BD11" s="39">
        <v>72532.5</v>
      </c>
      <c r="BE11" s="39">
        <v>97430.1</v>
      </c>
      <c r="BF11" s="39">
        <v>29486.2</v>
      </c>
      <c r="BG11" s="54"/>
    </row>
    <row r="12" spans="1:59" s="23" customFormat="1">
      <c r="A12" s="44" t="s">
        <v>13</v>
      </c>
      <c r="B12" s="45">
        <f>SUM(B13:B26)</f>
        <v>15310.9</v>
      </c>
      <c r="C12" s="45">
        <f>SUM(C13:C26)</f>
        <v>31609.3</v>
      </c>
      <c r="D12" s="45">
        <f>SUM(D13:D26)</f>
        <v>49463.9</v>
      </c>
      <c r="E12" s="46">
        <f>SUM(E13:E26)</f>
        <v>71391.5</v>
      </c>
      <c r="F12" s="45">
        <f>SUM(F13:F26)</f>
        <v>17874.900000000001</v>
      </c>
      <c r="G12" s="45">
        <f t="shared" ref="G12:X12" si="6">SUM(G13:G26)</f>
        <v>38393.9</v>
      </c>
      <c r="H12" s="45">
        <f t="shared" si="6"/>
        <v>57328.6</v>
      </c>
      <c r="I12" s="46">
        <f>SUM(I13:I26)</f>
        <v>75395.899999999994</v>
      </c>
      <c r="J12" s="45">
        <f t="shared" si="6"/>
        <v>18816.5</v>
      </c>
      <c r="K12" s="45">
        <f t="shared" si="6"/>
        <v>42642.8</v>
      </c>
      <c r="L12" s="45">
        <f t="shared" si="6"/>
        <v>63221.9</v>
      </c>
      <c r="M12" s="46">
        <f>SUM(M13:M26)</f>
        <v>86160.6</v>
      </c>
      <c r="N12" s="45">
        <f t="shared" si="6"/>
        <v>21579.599999999999</v>
      </c>
      <c r="O12" s="45">
        <f t="shared" si="6"/>
        <v>47966.1</v>
      </c>
      <c r="P12" s="45">
        <f t="shared" si="6"/>
        <v>79914.2</v>
      </c>
      <c r="Q12" s="46">
        <f>SUM(Q13:Q26)</f>
        <v>118184.9</v>
      </c>
      <c r="R12" s="45">
        <f t="shared" si="6"/>
        <v>29822.2</v>
      </c>
      <c r="S12" s="45">
        <f t="shared" si="6"/>
        <v>56397.3</v>
      </c>
      <c r="T12" s="45">
        <f t="shared" si="6"/>
        <v>83450</v>
      </c>
      <c r="U12" s="33">
        <f>SUM(U13:U26)</f>
        <v>130584.8</v>
      </c>
      <c r="V12" s="45">
        <f t="shared" si="6"/>
        <v>29076.2</v>
      </c>
      <c r="W12" s="45">
        <f t="shared" si="6"/>
        <v>56796.7</v>
      </c>
      <c r="X12" s="45">
        <f t="shared" si="6"/>
        <v>84910.5</v>
      </c>
      <c r="Y12" s="46">
        <f t="shared" ref="Y12:AD12" si="7">SUM(Y13:Y26)</f>
        <v>132009.29999999999</v>
      </c>
      <c r="Z12" s="45">
        <f t="shared" si="7"/>
        <v>40473.1</v>
      </c>
      <c r="AA12" s="45">
        <f t="shared" si="7"/>
        <v>96196.800000000003</v>
      </c>
      <c r="AB12" s="45">
        <f t="shared" si="7"/>
        <v>140009.1</v>
      </c>
      <c r="AC12" s="33">
        <f t="shared" si="7"/>
        <v>196554.2</v>
      </c>
      <c r="AD12" s="33">
        <f t="shared" si="7"/>
        <v>42869.4</v>
      </c>
      <c r="AE12" s="45">
        <f t="shared" ref="AE12:AJ12" si="8">SUM(AE13:AE26)</f>
        <v>80251.7</v>
      </c>
      <c r="AF12" s="45">
        <f t="shared" si="8"/>
        <v>117497.60000000001</v>
      </c>
      <c r="AG12" s="33">
        <f t="shared" si="8"/>
        <v>159031.6</v>
      </c>
      <c r="AH12" s="33">
        <f t="shared" si="8"/>
        <v>37971.5</v>
      </c>
      <c r="AI12" s="45">
        <f t="shared" si="8"/>
        <v>76759</v>
      </c>
      <c r="AJ12" s="45">
        <f t="shared" si="8"/>
        <v>115689.7</v>
      </c>
      <c r="AK12" s="33">
        <f t="shared" ref="AK12:AQ12" si="9">SUM(AK13:AK26)</f>
        <v>161391.1</v>
      </c>
      <c r="AL12" s="33">
        <f t="shared" si="9"/>
        <v>39410.1</v>
      </c>
      <c r="AM12" s="33">
        <f t="shared" si="9"/>
        <v>80755.199999999997</v>
      </c>
      <c r="AN12" s="33">
        <f t="shared" si="9"/>
        <v>125703.2</v>
      </c>
      <c r="AO12" s="33">
        <f t="shared" si="9"/>
        <v>189890.6</v>
      </c>
      <c r="AP12" s="33">
        <f t="shared" si="9"/>
        <v>38233.4</v>
      </c>
      <c r="AQ12" s="33">
        <f t="shared" si="9"/>
        <v>77825.7</v>
      </c>
      <c r="AR12" s="33">
        <f>SUM(AR13:AR26)</f>
        <v>119464.5</v>
      </c>
      <c r="AS12" s="33">
        <f t="shared" ref="AS12:BF12" si="10">AS13+AS14+AS15+AS16+AS17+AS18+AS19+AS20+AS21+AS22+AS23+AS24+AS25+AS26</f>
        <v>344317</v>
      </c>
      <c r="AT12" s="33">
        <f t="shared" si="10"/>
        <v>45909.7</v>
      </c>
      <c r="AU12" s="33">
        <f t="shared" si="10"/>
        <v>93599.8</v>
      </c>
      <c r="AV12" s="33">
        <f t="shared" si="10"/>
        <v>134831.70000000001</v>
      </c>
      <c r="AW12" s="33">
        <f t="shared" si="10"/>
        <v>723107.6</v>
      </c>
      <c r="AX12" s="33">
        <f t="shared" si="10"/>
        <v>186973.7</v>
      </c>
      <c r="AY12" s="33">
        <f t="shared" si="10"/>
        <v>410128.9</v>
      </c>
      <c r="AZ12" s="33">
        <f t="shared" si="10"/>
        <v>614297.80000000005</v>
      </c>
      <c r="BA12" s="45">
        <f t="shared" si="10"/>
        <v>883463.1</v>
      </c>
      <c r="BB12" s="33">
        <f t="shared" si="10"/>
        <v>227748.3</v>
      </c>
      <c r="BC12" s="33">
        <f t="shared" si="10"/>
        <v>470814.1</v>
      </c>
      <c r="BD12" s="33">
        <f t="shared" si="10"/>
        <v>760128.2</v>
      </c>
      <c r="BE12" s="45">
        <v>937748.9</v>
      </c>
      <c r="BF12" s="45">
        <f t="shared" si="10"/>
        <v>306884.59999999998</v>
      </c>
      <c r="BG12" s="54"/>
    </row>
    <row r="13" spans="1:59" ht="25.5">
      <c r="A13" s="35" t="s">
        <v>35</v>
      </c>
      <c r="B13" s="36">
        <v>2077.1</v>
      </c>
      <c r="C13" s="37">
        <v>4288.3999999999996</v>
      </c>
      <c r="D13" s="37">
        <v>6710.4</v>
      </c>
      <c r="E13" s="38">
        <v>9821.1</v>
      </c>
      <c r="F13" s="37">
        <v>2350.4</v>
      </c>
      <c r="G13" s="39">
        <v>5038.3999999999996</v>
      </c>
      <c r="H13" s="39">
        <v>7523.9</v>
      </c>
      <c r="I13" s="40">
        <v>9896.6</v>
      </c>
      <c r="J13" s="39">
        <v>2499.1999999999998</v>
      </c>
      <c r="K13" s="39">
        <v>5665.3</v>
      </c>
      <c r="L13" s="39">
        <v>8298.7999999999993</v>
      </c>
      <c r="M13" s="40">
        <v>11309.7</v>
      </c>
      <c r="N13" s="39">
        <v>2866.9</v>
      </c>
      <c r="O13" s="39">
        <v>6328.7</v>
      </c>
      <c r="P13" s="39">
        <v>10489.8</v>
      </c>
      <c r="Q13" s="40">
        <v>17073.8</v>
      </c>
      <c r="R13" s="36">
        <v>3962.1</v>
      </c>
      <c r="S13" s="36">
        <v>7441.2</v>
      </c>
      <c r="T13" s="36">
        <v>10904.3</v>
      </c>
      <c r="U13" s="40">
        <v>18865</v>
      </c>
      <c r="V13" s="36">
        <v>3862.8</v>
      </c>
      <c r="W13" s="36">
        <v>7494</v>
      </c>
      <c r="X13" s="36">
        <v>11095.2</v>
      </c>
      <c r="Y13" s="38">
        <v>19071</v>
      </c>
      <c r="Z13" s="36">
        <v>5377</v>
      </c>
      <c r="AA13" s="36">
        <v>12692.3</v>
      </c>
      <c r="AB13" s="37">
        <v>18294.7</v>
      </c>
      <c r="AC13" s="41">
        <v>28370.5</v>
      </c>
      <c r="AD13" s="41">
        <v>5695.3</v>
      </c>
      <c r="AE13" s="36">
        <v>10587.9</v>
      </c>
      <c r="AF13" s="36">
        <v>15353.1</v>
      </c>
      <c r="AG13" s="41">
        <v>20780.400000000001</v>
      </c>
      <c r="AH13" s="41">
        <v>5044.6000000000004</v>
      </c>
      <c r="AI13" s="41">
        <v>10176.4</v>
      </c>
      <c r="AJ13" s="41">
        <v>15332.7</v>
      </c>
      <c r="AK13" s="41">
        <v>21189</v>
      </c>
      <c r="AL13" s="41">
        <v>5235.8</v>
      </c>
      <c r="AM13" s="41">
        <v>10728.6</v>
      </c>
      <c r="AN13" s="41">
        <v>16498.3</v>
      </c>
      <c r="AO13" s="41">
        <v>24906</v>
      </c>
      <c r="AP13" s="41">
        <v>5079.3999999999996</v>
      </c>
      <c r="AQ13" s="41">
        <v>10339.4</v>
      </c>
      <c r="AR13" s="41">
        <v>15871.2</v>
      </c>
      <c r="AS13" s="42">
        <v>45616.1</v>
      </c>
      <c r="AT13" s="42">
        <v>6099.2</v>
      </c>
      <c r="AU13" s="42">
        <v>12435</v>
      </c>
      <c r="AV13" s="42">
        <v>17912.7</v>
      </c>
      <c r="AW13" s="39">
        <v>93810.7</v>
      </c>
      <c r="AX13" s="39">
        <v>24086.7</v>
      </c>
      <c r="AY13" s="39">
        <v>49290.2</v>
      </c>
      <c r="AZ13" s="39">
        <v>78811.3</v>
      </c>
      <c r="BA13" s="39">
        <v>99793.7</v>
      </c>
      <c r="BB13" s="39">
        <v>32259</v>
      </c>
      <c r="BC13" s="39">
        <v>54052.2</v>
      </c>
      <c r="BD13" s="39">
        <v>101254</v>
      </c>
      <c r="BE13" s="39">
        <v>134666.4</v>
      </c>
      <c r="BF13" s="39">
        <v>46790.7</v>
      </c>
      <c r="BG13" s="54"/>
    </row>
    <row r="14" spans="1:59">
      <c r="A14" s="35" t="s">
        <v>36</v>
      </c>
      <c r="B14" s="36">
        <v>4743.1000000000004</v>
      </c>
      <c r="C14" s="37">
        <v>9792.2999999999993</v>
      </c>
      <c r="D14" s="37">
        <v>15323.6</v>
      </c>
      <c r="E14" s="38">
        <v>22427</v>
      </c>
      <c r="F14" s="37">
        <v>5801.6</v>
      </c>
      <c r="G14" s="39">
        <v>12436.5</v>
      </c>
      <c r="H14" s="39">
        <v>18569</v>
      </c>
      <c r="I14" s="40">
        <v>24425.5</v>
      </c>
      <c r="J14" s="39">
        <v>5978.5</v>
      </c>
      <c r="K14" s="39">
        <v>13551.9</v>
      </c>
      <c r="L14" s="39">
        <v>20481.400000000001</v>
      </c>
      <c r="M14" s="40">
        <v>27912.6</v>
      </c>
      <c r="N14" s="39">
        <v>6858</v>
      </c>
      <c r="O14" s="39">
        <v>15468.8</v>
      </c>
      <c r="P14" s="39">
        <v>25889.3</v>
      </c>
      <c r="Q14" s="40">
        <v>36214.6</v>
      </c>
      <c r="R14" s="36">
        <v>9477.5</v>
      </c>
      <c r="S14" s="36">
        <v>18187.900000000001</v>
      </c>
      <c r="T14" s="36">
        <v>26911.9</v>
      </c>
      <c r="U14" s="40">
        <v>40013.699999999997</v>
      </c>
      <c r="V14" s="36">
        <v>9240.2000000000007</v>
      </c>
      <c r="W14" s="36">
        <v>18316.900000000001</v>
      </c>
      <c r="X14" s="36">
        <v>27383</v>
      </c>
      <c r="Y14" s="38">
        <v>40450.199999999997</v>
      </c>
      <c r="Z14" s="36">
        <v>12862.2</v>
      </c>
      <c r="AA14" s="36">
        <v>31022.9</v>
      </c>
      <c r="AB14" s="37">
        <v>45151.8</v>
      </c>
      <c r="AC14" s="41">
        <v>60205</v>
      </c>
      <c r="AD14" s="41">
        <v>13623.7</v>
      </c>
      <c r="AE14" s="36">
        <v>25881.599999999999</v>
      </c>
      <c r="AF14" s="36">
        <v>37892</v>
      </c>
      <c r="AG14" s="41">
        <v>51286.400000000001</v>
      </c>
      <c r="AH14" s="41">
        <v>12067.2</v>
      </c>
      <c r="AI14" s="41">
        <v>24342.9</v>
      </c>
      <c r="AJ14" s="41">
        <v>36676.9</v>
      </c>
      <c r="AK14" s="41">
        <v>51686</v>
      </c>
      <c r="AL14" s="41">
        <v>12524.3</v>
      </c>
      <c r="AM14" s="41">
        <v>25663.599999999999</v>
      </c>
      <c r="AN14" s="41">
        <v>40722.1</v>
      </c>
      <c r="AO14" s="41">
        <v>61475.1</v>
      </c>
      <c r="AP14" s="41">
        <v>12150.5</v>
      </c>
      <c r="AQ14" s="41">
        <v>24732.3</v>
      </c>
      <c r="AR14" s="41">
        <v>37965.300000000003</v>
      </c>
      <c r="AS14" s="42">
        <v>109118.2</v>
      </c>
      <c r="AT14" s="42">
        <v>14589.9</v>
      </c>
      <c r="AU14" s="42">
        <v>29745.599999999999</v>
      </c>
      <c r="AV14" s="42">
        <v>42849</v>
      </c>
      <c r="AW14" s="39">
        <v>134259.20000000001</v>
      </c>
      <c r="AX14" s="39">
        <v>36680.699999999997</v>
      </c>
      <c r="AY14" s="39">
        <v>70676</v>
      </c>
      <c r="AZ14" s="39">
        <v>113212</v>
      </c>
      <c r="BA14" s="39">
        <v>148390.39999999999</v>
      </c>
      <c r="BB14" s="39">
        <v>40576.400000000001</v>
      </c>
      <c r="BC14" s="39">
        <v>74640.5</v>
      </c>
      <c r="BD14" s="39">
        <v>129606.3</v>
      </c>
      <c r="BE14" s="39">
        <v>187010.6</v>
      </c>
      <c r="BF14" s="39">
        <v>58420.5</v>
      </c>
      <c r="BG14" s="54"/>
    </row>
    <row r="15" spans="1:59">
      <c r="A15" s="35" t="s">
        <v>37</v>
      </c>
      <c r="B15" s="36">
        <v>232.8</v>
      </c>
      <c r="C15" s="37">
        <v>480.7</v>
      </c>
      <c r="D15" s="37">
        <v>752.2</v>
      </c>
      <c r="E15" s="38">
        <v>1100.9000000000001</v>
      </c>
      <c r="F15" s="37">
        <v>263.8</v>
      </c>
      <c r="G15" s="39">
        <v>641.79999999999995</v>
      </c>
      <c r="H15" s="39">
        <v>958.2</v>
      </c>
      <c r="I15" s="40">
        <v>1257.3</v>
      </c>
      <c r="J15" s="39">
        <v>282.3</v>
      </c>
      <c r="K15" s="39">
        <v>629.20000000000005</v>
      </c>
      <c r="L15" s="39">
        <v>1054.3</v>
      </c>
      <c r="M15" s="40">
        <v>1437</v>
      </c>
      <c r="N15" s="39">
        <v>318.39999999999998</v>
      </c>
      <c r="O15" s="39">
        <v>703</v>
      </c>
      <c r="P15" s="39">
        <v>1332.7</v>
      </c>
      <c r="Q15" s="40">
        <v>1746.1</v>
      </c>
      <c r="R15" s="36">
        <v>439.9</v>
      </c>
      <c r="S15" s="36">
        <v>826.6</v>
      </c>
      <c r="T15" s="36">
        <v>1385.6</v>
      </c>
      <c r="U15" s="40">
        <v>1929.4</v>
      </c>
      <c r="V15" s="36">
        <v>429</v>
      </c>
      <c r="W15" s="36">
        <v>832.5</v>
      </c>
      <c r="X15" s="36">
        <v>1409.7</v>
      </c>
      <c r="Y15" s="38">
        <v>1950.5</v>
      </c>
      <c r="Z15" s="36">
        <v>597.29999999999995</v>
      </c>
      <c r="AA15" s="36">
        <v>1410</v>
      </c>
      <c r="AB15" s="37">
        <v>2324.6</v>
      </c>
      <c r="AC15" s="41">
        <v>2904.3</v>
      </c>
      <c r="AD15" s="41">
        <v>632.6</v>
      </c>
      <c r="AE15" s="36">
        <v>1176.3</v>
      </c>
      <c r="AF15" s="36">
        <v>1950.8</v>
      </c>
      <c r="AG15" s="41">
        <v>2640.4</v>
      </c>
      <c r="AH15" s="41">
        <v>560.29999999999995</v>
      </c>
      <c r="AI15" s="41">
        <v>1130.2</v>
      </c>
      <c r="AJ15" s="41">
        <v>1703.1</v>
      </c>
      <c r="AK15" s="41">
        <v>2753.6</v>
      </c>
      <c r="AL15" s="41">
        <v>581.6</v>
      </c>
      <c r="AM15" s="41">
        <v>1191.7</v>
      </c>
      <c r="AN15" s="41">
        <v>1832.2</v>
      </c>
      <c r="AO15" s="41">
        <v>2765.7</v>
      </c>
      <c r="AP15" s="41">
        <v>564.20000000000005</v>
      </c>
      <c r="AQ15" s="41">
        <v>1148.5999999999999</v>
      </c>
      <c r="AR15" s="41">
        <v>1762.8</v>
      </c>
      <c r="AS15" s="42">
        <v>5066.8</v>
      </c>
      <c r="AT15" s="42">
        <v>677.5</v>
      </c>
      <c r="AU15" s="42">
        <v>1381.2</v>
      </c>
      <c r="AV15" s="42">
        <v>1989.7</v>
      </c>
      <c r="AW15" s="39">
        <v>13734.3</v>
      </c>
      <c r="AX15" s="39">
        <v>3717.5</v>
      </c>
      <c r="AY15" s="39">
        <v>7607.1</v>
      </c>
      <c r="AZ15" s="39">
        <v>11410.6</v>
      </c>
      <c r="BA15" s="39">
        <v>15086.6</v>
      </c>
      <c r="BB15" s="39">
        <v>5345.9</v>
      </c>
      <c r="BC15" s="39">
        <v>10374.6</v>
      </c>
      <c r="BD15" s="39">
        <v>13721.8</v>
      </c>
      <c r="BE15" s="39">
        <v>16157.8</v>
      </c>
      <c r="BF15" s="39">
        <v>6977.4</v>
      </c>
      <c r="BG15" s="54"/>
    </row>
    <row r="16" spans="1:59">
      <c r="A16" s="35" t="s">
        <v>38</v>
      </c>
      <c r="B16" s="36">
        <v>1361.7</v>
      </c>
      <c r="C16" s="37">
        <v>2811.2</v>
      </c>
      <c r="D16" s="37">
        <v>4399.1000000000004</v>
      </c>
      <c r="E16" s="38">
        <v>6438.4</v>
      </c>
      <c r="F16" s="37">
        <v>1634</v>
      </c>
      <c r="G16" s="39">
        <v>3502.5</v>
      </c>
      <c r="H16" s="39">
        <v>5230.8</v>
      </c>
      <c r="I16" s="40">
        <v>6877.8</v>
      </c>
      <c r="J16" s="39">
        <v>1737.4</v>
      </c>
      <c r="K16" s="39">
        <v>3938.4</v>
      </c>
      <c r="L16" s="39">
        <v>5767.1</v>
      </c>
      <c r="M16" s="40">
        <v>7859.7</v>
      </c>
      <c r="N16" s="39">
        <v>1992.9</v>
      </c>
      <c r="O16" s="39">
        <v>4399.5</v>
      </c>
      <c r="P16" s="39">
        <v>7289.8</v>
      </c>
      <c r="Q16" s="40">
        <v>9601.1</v>
      </c>
      <c r="R16" s="36">
        <v>2754.4</v>
      </c>
      <c r="S16" s="36">
        <v>5172.7</v>
      </c>
      <c r="T16" s="36">
        <v>7577.7</v>
      </c>
      <c r="U16" s="40">
        <v>10608.5</v>
      </c>
      <c r="V16" s="36">
        <v>2685.7</v>
      </c>
      <c r="W16" s="36">
        <v>5209.5</v>
      </c>
      <c r="X16" s="36">
        <v>7710.4</v>
      </c>
      <c r="Y16" s="38">
        <v>10724.2</v>
      </c>
      <c r="Z16" s="36">
        <v>3738.3</v>
      </c>
      <c r="AA16" s="36">
        <v>8823.1</v>
      </c>
      <c r="AB16" s="37">
        <v>12713.7</v>
      </c>
      <c r="AC16" s="41">
        <v>15967.8</v>
      </c>
      <c r="AD16" s="41">
        <v>3959.6</v>
      </c>
      <c r="AE16" s="36">
        <v>7360.6</v>
      </c>
      <c r="AF16" s="36">
        <v>10669.5</v>
      </c>
      <c r="AG16" s="41">
        <v>14441</v>
      </c>
      <c r="AH16" s="41">
        <v>3507.3</v>
      </c>
      <c r="AI16" s="41">
        <v>7075.1</v>
      </c>
      <c r="AJ16" s="41">
        <v>10659.9</v>
      </c>
      <c r="AK16" s="41">
        <v>14731.4</v>
      </c>
      <c r="AL16" s="41">
        <v>3640</v>
      </c>
      <c r="AM16" s="41">
        <v>7458.9</v>
      </c>
      <c r="AN16" s="41">
        <v>11470.1</v>
      </c>
      <c r="AO16" s="41">
        <v>17315.5</v>
      </c>
      <c r="AP16" s="41">
        <v>3531.5</v>
      </c>
      <c r="AQ16" s="41">
        <v>7188.3</v>
      </c>
      <c r="AR16" s="41">
        <v>11034.2</v>
      </c>
      <c r="AS16" s="42">
        <v>31714.1</v>
      </c>
      <c r="AT16" s="42">
        <v>4240.3999999999996</v>
      </c>
      <c r="AU16" s="42">
        <v>8645.2999999999993</v>
      </c>
      <c r="AV16" s="42">
        <v>12453.6</v>
      </c>
      <c r="AW16" s="39">
        <v>30170.7</v>
      </c>
      <c r="AX16" s="39">
        <v>8672.7999999999993</v>
      </c>
      <c r="AY16" s="39">
        <v>16567.900000000001</v>
      </c>
      <c r="AZ16" s="39">
        <v>27648.7</v>
      </c>
      <c r="BA16" s="39">
        <v>123113.4</v>
      </c>
      <c r="BB16" s="39">
        <v>10278</v>
      </c>
      <c r="BC16" s="39">
        <v>22978.1</v>
      </c>
      <c r="BD16" s="39">
        <v>35998.400000000001</v>
      </c>
      <c r="BE16" s="39">
        <v>47541.599999999999</v>
      </c>
      <c r="BF16" s="39">
        <v>16085.2</v>
      </c>
      <c r="BG16" s="54"/>
    </row>
    <row r="17" spans="1:59">
      <c r="A17" s="35" t="s">
        <v>39</v>
      </c>
      <c r="B17" s="36">
        <v>1735.8</v>
      </c>
      <c r="C17" s="37">
        <v>3583.5</v>
      </c>
      <c r="D17" s="37">
        <v>5607.7</v>
      </c>
      <c r="E17" s="38">
        <v>8207.2000000000007</v>
      </c>
      <c r="F17" s="37">
        <v>1948.9</v>
      </c>
      <c r="G17" s="39">
        <v>4177.5</v>
      </c>
      <c r="H17" s="39">
        <v>6238</v>
      </c>
      <c r="I17" s="40">
        <v>8203.9</v>
      </c>
      <c r="J17" s="39">
        <v>2072.1999999999998</v>
      </c>
      <c r="K17" s="39">
        <v>4697.2</v>
      </c>
      <c r="L17" s="39">
        <v>6879.3</v>
      </c>
      <c r="M17" s="40">
        <v>9375.2000000000007</v>
      </c>
      <c r="N17" s="39">
        <v>2377.1</v>
      </c>
      <c r="O17" s="39">
        <v>5247.1</v>
      </c>
      <c r="P17" s="39">
        <v>8695.5</v>
      </c>
      <c r="Q17" s="40">
        <v>15290.4</v>
      </c>
      <c r="R17" s="36">
        <v>3285.2</v>
      </c>
      <c r="S17" s="36">
        <v>6169.4</v>
      </c>
      <c r="T17" s="36">
        <v>9038.9</v>
      </c>
      <c r="U17" s="40">
        <v>16894.8</v>
      </c>
      <c r="V17" s="36">
        <v>3202.9</v>
      </c>
      <c r="W17" s="36">
        <v>6213.1</v>
      </c>
      <c r="X17" s="36">
        <v>9197.2000000000007</v>
      </c>
      <c r="Y17" s="38">
        <v>17079.2</v>
      </c>
      <c r="Z17" s="36">
        <v>4458.3999999999996</v>
      </c>
      <c r="AA17" s="36">
        <v>10523.1</v>
      </c>
      <c r="AB17" s="37">
        <v>15165.3</v>
      </c>
      <c r="AC17" s="41">
        <v>25429.8</v>
      </c>
      <c r="AD17" s="41">
        <v>4722.3</v>
      </c>
      <c r="AE17" s="36">
        <v>8778.7999999999993</v>
      </c>
      <c r="AF17" s="36">
        <v>12726.9</v>
      </c>
      <c r="AG17" s="41">
        <v>17225.8</v>
      </c>
      <c r="AH17" s="41">
        <v>4182.8</v>
      </c>
      <c r="AI17" s="41">
        <v>8437.7999999999993</v>
      </c>
      <c r="AJ17" s="41">
        <v>12713.1</v>
      </c>
      <c r="AK17" s="41">
        <v>17569</v>
      </c>
      <c r="AL17" s="41">
        <v>4341.3</v>
      </c>
      <c r="AM17" s="41">
        <v>8895.7000000000007</v>
      </c>
      <c r="AN17" s="41">
        <v>13679.6</v>
      </c>
      <c r="AO17" s="41">
        <v>20651.099999999999</v>
      </c>
      <c r="AP17" s="41">
        <v>4211.6000000000004</v>
      </c>
      <c r="AQ17" s="41">
        <v>8572.9</v>
      </c>
      <c r="AR17" s="41">
        <v>13159.7</v>
      </c>
      <c r="AS17" s="42">
        <v>37823.1</v>
      </c>
      <c r="AT17" s="42">
        <v>5057.2</v>
      </c>
      <c r="AU17" s="42">
        <v>10310.5</v>
      </c>
      <c r="AV17" s="42">
        <v>14852.4</v>
      </c>
      <c r="AW17" s="39">
        <v>49779.9</v>
      </c>
      <c r="AX17" s="39">
        <v>10816.9</v>
      </c>
      <c r="AY17" s="39">
        <v>25179</v>
      </c>
      <c r="AZ17" s="39">
        <v>40929.699999999997</v>
      </c>
      <c r="BA17" s="39">
        <v>54101.5</v>
      </c>
      <c r="BB17" s="39">
        <v>10806.8</v>
      </c>
      <c r="BC17" s="39">
        <v>34636.1</v>
      </c>
      <c r="BD17" s="39">
        <v>51067.4</v>
      </c>
      <c r="BE17" s="39">
        <v>75380.399999999994</v>
      </c>
      <c r="BF17" s="39">
        <v>18823.3</v>
      </c>
      <c r="BG17" s="54"/>
    </row>
    <row r="18" spans="1:59">
      <c r="A18" s="35" t="s">
        <v>40</v>
      </c>
      <c r="B18" s="36">
        <v>2174</v>
      </c>
      <c r="C18" s="37">
        <v>4488.3</v>
      </c>
      <c r="D18" s="37">
        <v>7023.5</v>
      </c>
      <c r="E18" s="38">
        <v>10279.4</v>
      </c>
      <c r="F18" s="37">
        <v>2470.9</v>
      </c>
      <c r="G18" s="39">
        <v>5296.8</v>
      </c>
      <c r="H18" s="39">
        <v>7909.3</v>
      </c>
      <c r="I18" s="40">
        <v>10403.799999999999</v>
      </c>
      <c r="J18" s="39">
        <v>2627.3</v>
      </c>
      <c r="K18" s="39">
        <v>5955.6</v>
      </c>
      <c r="L18" s="39">
        <v>8724</v>
      </c>
      <c r="M18" s="40">
        <v>11889.3</v>
      </c>
      <c r="N18" s="39">
        <v>3013.8</v>
      </c>
      <c r="O18" s="39">
        <v>6652.9</v>
      </c>
      <c r="P18" s="39">
        <v>11027.2</v>
      </c>
      <c r="Q18" s="40">
        <v>15941.6</v>
      </c>
      <c r="R18" s="36">
        <v>4165</v>
      </c>
      <c r="S18" s="36">
        <v>7822.3</v>
      </c>
      <c r="T18" s="36">
        <v>11462.9</v>
      </c>
      <c r="U18" s="40">
        <v>17613.599999999999</v>
      </c>
      <c r="V18" s="36">
        <v>4060.9</v>
      </c>
      <c r="W18" s="36">
        <v>7877.8</v>
      </c>
      <c r="X18" s="36">
        <v>11663.5</v>
      </c>
      <c r="Y18" s="38">
        <v>17805.8</v>
      </c>
      <c r="Z18" s="36">
        <v>5652.6</v>
      </c>
      <c r="AA18" s="36">
        <v>13342.5</v>
      </c>
      <c r="AB18" s="37">
        <v>19232</v>
      </c>
      <c r="AC18" s="41">
        <v>26511.7</v>
      </c>
      <c r="AD18" s="41">
        <v>5987.2</v>
      </c>
      <c r="AE18" s="36">
        <v>11130.9</v>
      </c>
      <c r="AF18" s="36">
        <v>16139.8</v>
      </c>
      <c r="AG18" s="41">
        <v>22445</v>
      </c>
      <c r="AH18" s="41">
        <v>5303.2</v>
      </c>
      <c r="AI18" s="41">
        <v>10697.9</v>
      </c>
      <c r="AJ18" s="41">
        <v>16118.4</v>
      </c>
      <c r="AK18" s="41">
        <v>22275</v>
      </c>
      <c r="AL18" s="41">
        <v>5504</v>
      </c>
      <c r="AM18" s="41">
        <v>11278.4</v>
      </c>
      <c r="AN18" s="41">
        <v>17343.7</v>
      </c>
      <c r="AO18" s="41">
        <v>26182.5</v>
      </c>
      <c r="AP18" s="41">
        <v>5339.7</v>
      </c>
      <c r="AQ18" s="41">
        <v>10869.3</v>
      </c>
      <c r="AR18" s="41">
        <v>16684.599999999999</v>
      </c>
      <c r="AS18" s="42">
        <v>47954.1</v>
      </c>
      <c r="AT18" s="42">
        <v>6411.8</v>
      </c>
      <c r="AU18" s="42">
        <v>13072.3</v>
      </c>
      <c r="AV18" s="42">
        <v>18830.8</v>
      </c>
      <c r="AW18" s="39">
        <v>40295.4</v>
      </c>
      <c r="AX18" s="39">
        <v>11903</v>
      </c>
      <c r="AY18" s="39">
        <v>22042.5</v>
      </c>
      <c r="AZ18" s="39">
        <v>31361.200000000001</v>
      </c>
      <c r="BA18" s="39">
        <v>42070.3</v>
      </c>
      <c r="BB18" s="39">
        <v>12954.4</v>
      </c>
      <c r="BC18" s="39">
        <v>24961.8</v>
      </c>
      <c r="BD18" s="39">
        <v>42819.199999999997</v>
      </c>
      <c r="BE18" s="39">
        <v>24254.9</v>
      </c>
      <c r="BF18" s="39">
        <v>16568.7</v>
      </c>
      <c r="BG18" s="54"/>
    </row>
    <row r="19" spans="1:59">
      <c r="A19" s="35" t="s">
        <v>41</v>
      </c>
      <c r="B19" s="36">
        <v>1505.7</v>
      </c>
      <c r="C19" s="37">
        <v>3108.5</v>
      </c>
      <c r="D19" s="37">
        <v>4864.5</v>
      </c>
      <c r="E19" s="38">
        <v>7119.3</v>
      </c>
      <c r="F19" s="37">
        <v>1735.7</v>
      </c>
      <c r="G19" s="39">
        <v>3720.8</v>
      </c>
      <c r="H19" s="39">
        <v>5555.3</v>
      </c>
      <c r="I19" s="40">
        <v>7307.2</v>
      </c>
      <c r="J19" s="39">
        <v>1845.6</v>
      </c>
      <c r="K19" s="39">
        <v>4183.7</v>
      </c>
      <c r="L19" s="39">
        <v>6127.4</v>
      </c>
      <c r="M19" s="40">
        <v>8350.4</v>
      </c>
      <c r="N19" s="39">
        <v>2117.3000000000002</v>
      </c>
      <c r="O19" s="39">
        <v>4673.6000000000004</v>
      </c>
      <c r="P19" s="39">
        <v>7745.1</v>
      </c>
      <c r="Q19" s="40">
        <v>12094.1</v>
      </c>
      <c r="R19" s="36">
        <v>2926.3</v>
      </c>
      <c r="S19" s="36">
        <v>5495.1</v>
      </c>
      <c r="T19" s="36">
        <v>8051.2</v>
      </c>
      <c r="U19" s="40">
        <v>13363</v>
      </c>
      <c r="V19" s="36">
        <v>2853</v>
      </c>
      <c r="W19" s="36">
        <v>5534.2</v>
      </c>
      <c r="X19" s="36">
        <v>8192.1</v>
      </c>
      <c r="Y19" s="38">
        <v>13508.8</v>
      </c>
      <c r="Z19" s="36">
        <v>3971</v>
      </c>
      <c r="AA19" s="36">
        <v>9373.1</v>
      </c>
      <c r="AB19" s="37">
        <v>13507.8</v>
      </c>
      <c r="AC19" s="41">
        <v>20088.599999999999</v>
      </c>
      <c r="AD19" s="41">
        <v>4206.3999999999996</v>
      </c>
      <c r="AE19" s="36">
        <v>7819.3</v>
      </c>
      <c r="AF19" s="36">
        <v>11336.1</v>
      </c>
      <c r="AG19" s="41">
        <v>15343.2</v>
      </c>
      <c r="AH19" s="41">
        <v>3725.7</v>
      </c>
      <c r="AI19" s="41">
        <v>7515.7</v>
      </c>
      <c r="AJ19" s="41">
        <v>11322.7</v>
      </c>
      <c r="AK19" s="41">
        <v>15647.8</v>
      </c>
      <c r="AL19" s="41">
        <v>3866.9</v>
      </c>
      <c r="AM19" s="41">
        <v>7923.6</v>
      </c>
      <c r="AN19" s="41">
        <v>12184.8</v>
      </c>
      <c r="AO19" s="41">
        <v>18394.599999999999</v>
      </c>
      <c r="AP19" s="41">
        <v>3751.3</v>
      </c>
      <c r="AQ19" s="41">
        <v>7636.2</v>
      </c>
      <c r="AR19" s="41">
        <v>11721.7</v>
      </c>
      <c r="AS19" s="42">
        <v>33690.1</v>
      </c>
      <c r="AT19" s="42">
        <v>4504.5</v>
      </c>
      <c r="AU19" s="42">
        <v>9183.9</v>
      </c>
      <c r="AV19" s="42">
        <v>13229.6</v>
      </c>
      <c r="AW19" s="39">
        <v>59693.599999999999</v>
      </c>
      <c r="AX19" s="39">
        <v>13854.3</v>
      </c>
      <c r="AY19" s="39">
        <v>28809.9</v>
      </c>
      <c r="AZ19" s="39">
        <v>47148.7</v>
      </c>
      <c r="BA19" s="39">
        <v>65974.8</v>
      </c>
      <c r="BB19" s="39">
        <v>15969.3</v>
      </c>
      <c r="BC19" s="39">
        <v>36645.5</v>
      </c>
      <c r="BD19" s="39">
        <v>60882.400000000001</v>
      </c>
      <c r="BE19" s="39">
        <v>69118.7</v>
      </c>
      <c r="BF19" s="39">
        <v>19737.7</v>
      </c>
      <c r="BG19" s="54"/>
    </row>
    <row r="20" spans="1:59">
      <c r="A20" s="35" t="s">
        <v>42</v>
      </c>
      <c r="B20" s="36">
        <v>740.5</v>
      </c>
      <c r="C20" s="37">
        <v>1528.8</v>
      </c>
      <c r="D20" s="37">
        <v>2392.4</v>
      </c>
      <c r="E20" s="38">
        <v>3501.3</v>
      </c>
      <c r="F20" s="37">
        <v>830.4</v>
      </c>
      <c r="G20" s="39">
        <v>1780.1</v>
      </c>
      <c r="H20" s="39">
        <v>2659</v>
      </c>
      <c r="I20" s="40">
        <v>3494.5</v>
      </c>
      <c r="J20" s="39">
        <v>883</v>
      </c>
      <c r="K20" s="39">
        <v>2001.6</v>
      </c>
      <c r="L20" s="39">
        <v>2930.3</v>
      </c>
      <c r="M20" s="40">
        <v>3993.5</v>
      </c>
      <c r="N20" s="39">
        <v>1012.9</v>
      </c>
      <c r="O20" s="39">
        <v>2236</v>
      </c>
      <c r="P20" s="39">
        <v>3704</v>
      </c>
      <c r="Q20" s="40">
        <v>5077.5</v>
      </c>
      <c r="R20" s="36">
        <v>1399.8</v>
      </c>
      <c r="S20" s="36">
        <v>2629.2</v>
      </c>
      <c r="T20" s="36">
        <v>3850.4</v>
      </c>
      <c r="U20" s="40">
        <v>5610.1</v>
      </c>
      <c r="V20" s="36">
        <v>1364.8</v>
      </c>
      <c r="W20" s="36">
        <v>2647.9</v>
      </c>
      <c r="X20" s="36">
        <v>3917.8</v>
      </c>
      <c r="Y20" s="38">
        <v>5671.4</v>
      </c>
      <c r="Z20" s="36">
        <v>1899.8</v>
      </c>
      <c r="AA20" s="36">
        <v>4261</v>
      </c>
      <c r="AB20" s="37">
        <v>6460.1</v>
      </c>
      <c r="AC20" s="41">
        <v>8444.2999999999993</v>
      </c>
      <c r="AD20" s="41">
        <v>2012.3</v>
      </c>
      <c r="AE20" s="36">
        <v>3554.7</v>
      </c>
      <c r="AF20" s="36">
        <v>5421.4</v>
      </c>
      <c r="AG20" s="41">
        <v>7337.9</v>
      </c>
      <c r="AH20" s="41">
        <v>1782.4</v>
      </c>
      <c r="AI20" s="41">
        <v>3595.5</v>
      </c>
      <c r="AJ20" s="41">
        <v>5417.5</v>
      </c>
      <c r="AK20" s="41">
        <v>7486.5</v>
      </c>
      <c r="AL20" s="41">
        <v>1849.9</v>
      </c>
      <c r="AM20" s="41">
        <v>3790.6</v>
      </c>
      <c r="AN20" s="41">
        <v>5829.2</v>
      </c>
      <c r="AO20" s="41">
        <v>8799.7000000000007</v>
      </c>
      <c r="AP20" s="41">
        <v>1794.7</v>
      </c>
      <c r="AQ20" s="41">
        <v>3653.2</v>
      </c>
      <c r="AR20" s="41">
        <v>5607.7</v>
      </c>
      <c r="AS20" s="42">
        <v>16117.2</v>
      </c>
      <c r="AT20" s="42">
        <v>2155</v>
      </c>
      <c r="AU20" s="42">
        <v>4393.6000000000004</v>
      </c>
      <c r="AV20" s="42">
        <v>6328.9</v>
      </c>
      <c r="AW20" s="39">
        <v>40971</v>
      </c>
      <c r="AX20" s="39">
        <v>10772.1</v>
      </c>
      <c r="AY20" s="39">
        <v>22923.7</v>
      </c>
      <c r="AZ20" s="39">
        <v>37533.5</v>
      </c>
      <c r="BA20" s="39">
        <v>48902</v>
      </c>
      <c r="BB20" s="39">
        <v>13620.7</v>
      </c>
      <c r="BC20" s="39">
        <v>30047</v>
      </c>
      <c r="BD20" s="39">
        <v>47626.8</v>
      </c>
      <c r="BE20" s="39">
        <v>72146.899999999994</v>
      </c>
      <c r="BF20" s="39">
        <v>19156.2</v>
      </c>
      <c r="BG20" s="54"/>
    </row>
    <row r="21" spans="1:59">
      <c r="A21" s="35" t="s">
        <v>43</v>
      </c>
      <c r="B21" s="36">
        <v>79.099999999999994</v>
      </c>
      <c r="C21" s="37">
        <v>163.30000000000001</v>
      </c>
      <c r="D21" s="37">
        <v>255.5</v>
      </c>
      <c r="E21" s="38">
        <v>84</v>
      </c>
      <c r="F21" s="37">
        <v>88.7</v>
      </c>
      <c r="G21" s="39">
        <v>190.1</v>
      </c>
      <c r="H21" s="39">
        <v>283.10000000000002</v>
      </c>
      <c r="I21" s="40">
        <v>372.4</v>
      </c>
      <c r="J21" s="39">
        <v>94.3</v>
      </c>
      <c r="K21" s="39">
        <v>213.8</v>
      </c>
      <c r="L21" s="39">
        <v>312.3</v>
      </c>
      <c r="M21" s="40">
        <v>425.6</v>
      </c>
      <c r="N21" s="39">
        <v>50.1</v>
      </c>
      <c r="O21" s="39">
        <v>238.9</v>
      </c>
      <c r="P21" s="39">
        <v>0</v>
      </c>
      <c r="Q21" s="40">
        <v>433.6</v>
      </c>
      <c r="R21" s="36">
        <v>69.3</v>
      </c>
      <c r="S21" s="36">
        <v>280.89999999999998</v>
      </c>
      <c r="T21" s="36">
        <v>378.7</v>
      </c>
      <c r="U21" s="40">
        <v>479.1</v>
      </c>
      <c r="V21" s="36">
        <v>67.599999999999994</v>
      </c>
      <c r="W21" s="36">
        <v>282.89999999999998</v>
      </c>
      <c r="X21" s="36">
        <v>385.4</v>
      </c>
      <c r="Y21" s="38">
        <v>484.3</v>
      </c>
      <c r="Z21" s="36">
        <v>94</v>
      </c>
      <c r="AA21" s="36">
        <v>479.2</v>
      </c>
      <c r="AB21" s="37">
        <v>635.4</v>
      </c>
      <c r="AC21" s="41">
        <v>721.1</v>
      </c>
      <c r="AD21" s="41">
        <v>99.6</v>
      </c>
      <c r="AE21" s="36">
        <v>399.8</v>
      </c>
      <c r="AF21" s="36">
        <v>533.29999999999995</v>
      </c>
      <c r="AG21" s="41">
        <v>721.8</v>
      </c>
      <c r="AH21" s="41">
        <v>88.2</v>
      </c>
      <c r="AI21" s="41">
        <v>338</v>
      </c>
      <c r="AJ21" s="41">
        <v>548.20000000000005</v>
      </c>
      <c r="AK21" s="41">
        <v>870.6</v>
      </c>
      <c r="AL21" s="41">
        <v>91.6</v>
      </c>
      <c r="AM21" s="41">
        <v>187.6</v>
      </c>
      <c r="AN21" s="41">
        <v>551.1</v>
      </c>
      <c r="AO21" s="41">
        <v>958.3</v>
      </c>
      <c r="AP21" s="41">
        <v>88.8</v>
      </c>
      <c r="AQ21" s="41">
        <v>180.8</v>
      </c>
      <c r="AR21" s="41">
        <v>277.60000000000002</v>
      </c>
      <c r="AS21" s="42">
        <v>1755.2</v>
      </c>
      <c r="AT21" s="42">
        <v>106.7</v>
      </c>
      <c r="AU21" s="42">
        <v>217.5</v>
      </c>
      <c r="AV21" s="42">
        <v>313.3</v>
      </c>
      <c r="AW21" s="39">
        <v>55331.5</v>
      </c>
      <c r="AX21" s="39">
        <v>13893.5</v>
      </c>
      <c r="AY21" s="39">
        <v>31500.799999999999</v>
      </c>
      <c r="AZ21" s="39">
        <v>46828.2</v>
      </c>
      <c r="BA21" s="39">
        <v>60841.3</v>
      </c>
      <c r="BB21" s="39">
        <v>17415</v>
      </c>
      <c r="BC21" s="39">
        <v>33820</v>
      </c>
      <c r="BD21" s="39">
        <v>57757.9</v>
      </c>
      <c r="BE21" s="39">
        <v>47636.1</v>
      </c>
      <c r="BF21" s="39">
        <v>11498.2</v>
      </c>
      <c r="BG21" s="54"/>
    </row>
    <row r="22" spans="1:59">
      <c r="A22" s="35" t="s">
        <v>20</v>
      </c>
      <c r="B22" s="36">
        <v>222.1</v>
      </c>
      <c r="C22" s="37">
        <v>458.5</v>
      </c>
      <c r="D22" s="37">
        <v>717.5</v>
      </c>
      <c r="E22" s="38">
        <v>1050.2</v>
      </c>
      <c r="F22" s="37">
        <v>249.1</v>
      </c>
      <c r="G22" s="39">
        <v>534.1</v>
      </c>
      <c r="H22" s="39">
        <v>797</v>
      </c>
      <c r="I22" s="40">
        <v>1048.5</v>
      </c>
      <c r="J22" s="39">
        <v>264.89999999999998</v>
      </c>
      <c r="K22" s="39">
        <v>600.5</v>
      </c>
      <c r="L22" s="39">
        <v>879.1</v>
      </c>
      <c r="M22" s="40">
        <v>1198.2</v>
      </c>
      <c r="N22" s="39">
        <v>303.89999999999998</v>
      </c>
      <c r="O22" s="39">
        <v>670.8</v>
      </c>
      <c r="P22" s="39">
        <v>1409.5</v>
      </c>
      <c r="Q22" s="40">
        <v>1498.2</v>
      </c>
      <c r="R22" s="36">
        <v>419.9</v>
      </c>
      <c r="S22" s="36">
        <v>788.7</v>
      </c>
      <c r="T22" s="36">
        <v>1465.1</v>
      </c>
      <c r="U22" s="40">
        <v>1655.4</v>
      </c>
      <c r="V22" s="36">
        <v>409.5</v>
      </c>
      <c r="W22" s="36">
        <v>794.3</v>
      </c>
      <c r="X22" s="36">
        <v>1490.6</v>
      </c>
      <c r="Y22" s="38">
        <v>1673.6</v>
      </c>
      <c r="Z22" s="36">
        <v>570</v>
      </c>
      <c r="AA22" s="36">
        <v>1345.3</v>
      </c>
      <c r="AB22" s="37">
        <v>2458.1</v>
      </c>
      <c r="AC22" s="41">
        <v>2491.8000000000002</v>
      </c>
      <c r="AD22" s="41">
        <v>603.70000000000005</v>
      </c>
      <c r="AE22" s="36">
        <v>1122.3</v>
      </c>
      <c r="AF22" s="36">
        <v>2062.8000000000002</v>
      </c>
      <c r="AG22" s="41">
        <v>2192</v>
      </c>
      <c r="AH22" s="41">
        <v>534.79999999999995</v>
      </c>
      <c r="AI22" s="41">
        <v>1078.8</v>
      </c>
      <c r="AJ22" s="41">
        <v>1625.4</v>
      </c>
      <c r="AK22" s="41">
        <v>2246.1999999999998</v>
      </c>
      <c r="AL22" s="41">
        <v>555</v>
      </c>
      <c r="AM22" s="41">
        <v>1137.3</v>
      </c>
      <c r="AN22" s="41">
        <v>1748.9</v>
      </c>
      <c r="AO22" s="41">
        <v>2640.3</v>
      </c>
      <c r="AP22" s="41">
        <v>538.5</v>
      </c>
      <c r="AQ22" s="41">
        <v>1096.0999999999999</v>
      </c>
      <c r="AR22" s="41">
        <v>1682.5</v>
      </c>
      <c r="AS22" s="42">
        <v>4835.7</v>
      </c>
      <c r="AT22" s="42">
        <v>646.6</v>
      </c>
      <c r="AU22" s="42">
        <v>1318.2</v>
      </c>
      <c r="AV22" s="42">
        <v>1898.9</v>
      </c>
      <c r="AW22" s="39">
        <v>109176.9</v>
      </c>
      <c r="AX22" s="39">
        <v>27793.7</v>
      </c>
      <c r="AY22" s="39">
        <v>74690</v>
      </c>
      <c r="AZ22" s="39">
        <v>99027.7</v>
      </c>
      <c r="BA22" s="39">
        <v>120370.5</v>
      </c>
      <c r="BB22" s="39">
        <v>39209.699999999997</v>
      </c>
      <c r="BC22" s="39">
        <v>77041.8</v>
      </c>
      <c r="BD22" s="39">
        <v>119278.9</v>
      </c>
      <c r="BE22" s="39">
        <v>144392.1</v>
      </c>
      <c r="BF22" s="39">
        <v>50883</v>
      </c>
      <c r="BG22" s="54"/>
    </row>
    <row r="23" spans="1:59">
      <c r="A23" s="35" t="s">
        <v>44</v>
      </c>
      <c r="B23" s="36">
        <v>168</v>
      </c>
      <c r="C23" s="37">
        <v>346.8</v>
      </c>
      <c r="D23" s="37">
        <v>542.70000000000005</v>
      </c>
      <c r="E23" s="38">
        <v>82.5</v>
      </c>
      <c r="F23" s="37">
        <v>193.3</v>
      </c>
      <c r="G23" s="39">
        <v>414.5</v>
      </c>
      <c r="H23" s="39">
        <v>618.5</v>
      </c>
      <c r="I23" s="40">
        <v>813.6</v>
      </c>
      <c r="J23" s="39">
        <v>204</v>
      </c>
      <c r="K23" s="39">
        <v>462.7</v>
      </c>
      <c r="L23" s="39">
        <v>682.2</v>
      </c>
      <c r="M23" s="40">
        <v>929.7</v>
      </c>
      <c r="N23" s="39">
        <v>234.2</v>
      </c>
      <c r="O23" s="39">
        <v>516.9</v>
      </c>
      <c r="P23" s="39">
        <v>958.9</v>
      </c>
      <c r="Q23" s="40">
        <v>1079.0999999999999</v>
      </c>
      <c r="R23" s="36">
        <v>323.60000000000002</v>
      </c>
      <c r="S23" s="36">
        <v>607.70000000000005</v>
      </c>
      <c r="T23" s="36">
        <v>996.7</v>
      </c>
      <c r="U23" s="40">
        <v>1192.4000000000001</v>
      </c>
      <c r="V23" s="36">
        <v>315.5</v>
      </c>
      <c r="W23" s="36">
        <v>612.1</v>
      </c>
      <c r="X23" s="36">
        <v>1014.1</v>
      </c>
      <c r="Y23" s="38">
        <v>1205.4000000000001</v>
      </c>
      <c r="Z23" s="36">
        <v>439.2</v>
      </c>
      <c r="AA23" s="36">
        <v>1036.5</v>
      </c>
      <c r="AB23" s="37">
        <v>1672.2</v>
      </c>
      <c r="AC23" s="41">
        <v>1794.7</v>
      </c>
      <c r="AD23" s="41">
        <v>465.2</v>
      </c>
      <c r="AE23" s="36">
        <v>864.7</v>
      </c>
      <c r="AF23" s="36">
        <v>1403.3</v>
      </c>
      <c r="AG23" s="41">
        <v>1899.5</v>
      </c>
      <c r="AH23" s="41">
        <v>412</v>
      </c>
      <c r="AI23" s="41">
        <v>831.3</v>
      </c>
      <c r="AJ23" s="41">
        <v>1252.5</v>
      </c>
      <c r="AK23" s="41">
        <v>1730.9</v>
      </c>
      <c r="AL23" s="41">
        <v>427.7</v>
      </c>
      <c r="AM23" s="41">
        <v>876.4</v>
      </c>
      <c r="AN23" s="41">
        <v>1347.7</v>
      </c>
      <c r="AO23" s="41">
        <v>2034.5</v>
      </c>
      <c r="AP23" s="41">
        <v>414.8</v>
      </c>
      <c r="AQ23" s="41">
        <v>844.6</v>
      </c>
      <c r="AR23" s="41">
        <v>1296.5</v>
      </c>
      <c r="AS23" s="42">
        <v>3726.2</v>
      </c>
      <c r="AT23" s="42">
        <v>498.2</v>
      </c>
      <c r="AU23" s="42">
        <v>1015.7</v>
      </c>
      <c r="AV23" s="42">
        <v>1463.2</v>
      </c>
      <c r="AW23" s="39">
        <v>64132</v>
      </c>
      <c r="AX23" s="39">
        <v>17078.599999999999</v>
      </c>
      <c r="AY23" s="39">
        <v>42759.3</v>
      </c>
      <c r="AZ23" s="39">
        <v>55941.7</v>
      </c>
      <c r="BA23" s="39">
        <v>69619.5</v>
      </c>
      <c r="BB23" s="39">
        <v>20492.099999999999</v>
      </c>
      <c r="BC23" s="39">
        <v>46729.5</v>
      </c>
      <c r="BD23" s="39">
        <v>68931.600000000006</v>
      </c>
      <c r="BE23" s="39">
        <v>69369.2</v>
      </c>
      <c r="BF23" s="39">
        <v>28802.799999999999</v>
      </c>
      <c r="BG23" s="54"/>
    </row>
    <row r="24" spans="1:59">
      <c r="A24" s="35" t="s">
        <v>45</v>
      </c>
      <c r="B24" s="36">
        <v>62.8</v>
      </c>
      <c r="C24" s="37">
        <v>129.69999999999999</v>
      </c>
      <c r="D24" s="37">
        <v>203</v>
      </c>
      <c r="E24" s="38">
        <v>297</v>
      </c>
      <c r="F24" s="37">
        <v>74.8</v>
      </c>
      <c r="G24" s="39">
        <v>160.69999999999999</v>
      </c>
      <c r="H24" s="39">
        <v>239.5</v>
      </c>
      <c r="I24" s="40">
        <v>315.2</v>
      </c>
      <c r="J24" s="39">
        <v>79.7</v>
      </c>
      <c r="K24" s="39">
        <v>180.6</v>
      </c>
      <c r="L24" s="39">
        <v>264.3</v>
      </c>
      <c r="M24" s="40">
        <v>360.1</v>
      </c>
      <c r="N24" s="39">
        <v>149.5</v>
      </c>
      <c r="O24" s="39">
        <v>201.8</v>
      </c>
      <c r="P24" s="39">
        <v>334</v>
      </c>
      <c r="Q24" s="40">
        <v>488.9</v>
      </c>
      <c r="R24" s="36">
        <v>206.5</v>
      </c>
      <c r="S24" s="36">
        <v>237.2</v>
      </c>
      <c r="T24" s="36">
        <v>347.2</v>
      </c>
      <c r="U24" s="40">
        <v>540.4</v>
      </c>
      <c r="V24" s="36">
        <v>201.4</v>
      </c>
      <c r="W24" s="36">
        <v>238.9</v>
      </c>
      <c r="X24" s="36">
        <v>353.2</v>
      </c>
      <c r="Y24" s="38">
        <v>546.20000000000005</v>
      </c>
      <c r="Z24" s="36">
        <v>280.3</v>
      </c>
      <c r="AA24" s="36">
        <v>628.1</v>
      </c>
      <c r="AB24" s="37">
        <v>847.2</v>
      </c>
      <c r="AC24" s="41">
        <v>878.2</v>
      </c>
      <c r="AD24" s="41">
        <v>297</v>
      </c>
      <c r="AE24" s="36">
        <v>524</v>
      </c>
      <c r="AF24" s="36">
        <v>711</v>
      </c>
      <c r="AG24" s="41">
        <v>962.3</v>
      </c>
      <c r="AH24" s="41">
        <v>263</v>
      </c>
      <c r="AI24" s="41">
        <v>530.70000000000005</v>
      </c>
      <c r="AJ24" s="41">
        <v>799.6</v>
      </c>
      <c r="AK24" s="41">
        <v>1104.9000000000001</v>
      </c>
      <c r="AL24" s="41">
        <v>273</v>
      </c>
      <c r="AM24" s="41">
        <v>559.4</v>
      </c>
      <c r="AN24" s="41">
        <v>860.3</v>
      </c>
      <c r="AO24" s="41">
        <v>1298.8</v>
      </c>
      <c r="AP24" s="41">
        <v>264.89999999999998</v>
      </c>
      <c r="AQ24" s="41">
        <v>539.20000000000005</v>
      </c>
      <c r="AR24" s="41">
        <v>827.6</v>
      </c>
      <c r="AS24" s="42">
        <v>2378.9</v>
      </c>
      <c r="AT24" s="42">
        <v>318.10000000000002</v>
      </c>
      <c r="AU24" s="42">
        <v>648.5</v>
      </c>
      <c r="AV24" s="42">
        <v>934.1</v>
      </c>
      <c r="AW24" s="39">
        <v>12979.5</v>
      </c>
      <c r="AX24" s="39">
        <v>3249.8</v>
      </c>
      <c r="AY24" s="39">
        <v>7479.7</v>
      </c>
      <c r="AZ24" s="39">
        <v>10508.6</v>
      </c>
      <c r="BA24" s="39">
        <v>16846.099999999999</v>
      </c>
      <c r="BB24" s="39">
        <v>3737.7</v>
      </c>
      <c r="BC24" s="39">
        <v>9615</v>
      </c>
      <c r="BD24" s="39">
        <v>13199.1</v>
      </c>
      <c r="BE24" s="39">
        <v>21870.400000000001</v>
      </c>
      <c r="BF24" s="39">
        <v>5628.8</v>
      </c>
      <c r="BG24" s="54"/>
    </row>
    <row r="25" spans="1:59">
      <c r="A25" s="35" t="s">
        <v>46</v>
      </c>
      <c r="B25" s="36">
        <v>199.2</v>
      </c>
      <c r="C25" s="37">
        <v>411.3</v>
      </c>
      <c r="D25" s="37">
        <v>643.6</v>
      </c>
      <c r="E25" s="38">
        <v>942</v>
      </c>
      <c r="F25" s="37">
        <v>223.6</v>
      </c>
      <c r="G25" s="39">
        <v>479.2</v>
      </c>
      <c r="H25" s="39">
        <v>716.5</v>
      </c>
      <c r="I25" s="40">
        <v>939.5</v>
      </c>
      <c r="J25" s="39">
        <v>237.7</v>
      </c>
      <c r="K25" s="39">
        <v>538.79999999999995</v>
      </c>
      <c r="L25" s="39">
        <v>787.8</v>
      </c>
      <c r="M25" s="40">
        <v>1073.8</v>
      </c>
      <c r="N25" s="39">
        <v>272.7</v>
      </c>
      <c r="O25" s="39">
        <v>601.79999999999995</v>
      </c>
      <c r="P25" s="39">
        <v>995.9</v>
      </c>
      <c r="Q25" s="40">
        <v>1602.5</v>
      </c>
      <c r="R25" s="36">
        <v>376.3</v>
      </c>
      <c r="S25" s="36">
        <v>707.4</v>
      </c>
      <c r="T25" s="36">
        <v>1035.2</v>
      </c>
      <c r="U25" s="40">
        <v>1770.8</v>
      </c>
      <c r="V25" s="36">
        <v>366.9</v>
      </c>
      <c r="W25" s="36">
        <v>712.5</v>
      </c>
      <c r="X25" s="36">
        <v>1053.3</v>
      </c>
      <c r="Y25" s="40">
        <v>1790.1</v>
      </c>
      <c r="Z25" s="36">
        <v>510.7</v>
      </c>
      <c r="AA25" s="36">
        <v>1206.8</v>
      </c>
      <c r="AB25" s="37">
        <v>1472.1</v>
      </c>
      <c r="AC25" s="41">
        <v>2665.3</v>
      </c>
      <c r="AD25" s="41">
        <v>540.9</v>
      </c>
      <c r="AE25" s="36">
        <v>1006.7</v>
      </c>
      <c r="AF25" s="36">
        <v>1235.4000000000001</v>
      </c>
      <c r="AG25" s="41">
        <v>1672</v>
      </c>
      <c r="AH25" s="41">
        <v>479.1</v>
      </c>
      <c r="AI25" s="41">
        <v>966.6</v>
      </c>
      <c r="AJ25" s="41">
        <v>1456.2</v>
      </c>
      <c r="AK25" s="41">
        <v>2012.5</v>
      </c>
      <c r="AL25" s="41">
        <v>497.3</v>
      </c>
      <c r="AM25" s="41">
        <v>1019</v>
      </c>
      <c r="AN25" s="41">
        <v>1566.9</v>
      </c>
      <c r="AO25" s="41">
        <v>2365.4</v>
      </c>
      <c r="AP25" s="41">
        <v>482.5</v>
      </c>
      <c r="AQ25" s="41">
        <v>982</v>
      </c>
      <c r="AR25" s="41">
        <v>1507.5</v>
      </c>
      <c r="AS25" s="42">
        <v>4332.5</v>
      </c>
      <c r="AT25" s="42">
        <v>579.29999999999995</v>
      </c>
      <c r="AU25" s="42">
        <v>1181</v>
      </c>
      <c r="AV25" s="42">
        <v>1701.3</v>
      </c>
      <c r="AW25" s="39">
        <v>18772.900000000001</v>
      </c>
      <c r="AX25" s="39">
        <v>4454.1000000000004</v>
      </c>
      <c r="AY25" s="39">
        <v>10602.8</v>
      </c>
      <c r="AZ25" s="39">
        <v>13935.9</v>
      </c>
      <c r="BA25" s="39">
        <v>18164.3</v>
      </c>
      <c r="BB25" s="39">
        <v>5083.3</v>
      </c>
      <c r="BC25" s="39">
        <v>15272</v>
      </c>
      <c r="BD25" s="39">
        <v>17984.400000000001</v>
      </c>
      <c r="BE25" s="39">
        <v>28203.8</v>
      </c>
      <c r="BF25" s="39">
        <v>7512.1</v>
      </c>
      <c r="BG25" s="54"/>
    </row>
    <row r="26" spans="1:59" ht="25.5">
      <c r="A26" s="35" t="s">
        <v>47</v>
      </c>
      <c r="B26" s="36">
        <v>9</v>
      </c>
      <c r="C26" s="37">
        <v>18</v>
      </c>
      <c r="D26" s="37">
        <v>28.2</v>
      </c>
      <c r="E26" s="38">
        <v>41.2</v>
      </c>
      <c r="F26" s="37">
        <v>9.6999999999999993</v>
      </c>
      <c r="G26" s="39">
        <v>20.9</v>
      </c>
      <c r="H26" s="39">
        <v>30.5</v>
      </c>
      <c r="I26" s="40">
        <v>40.1</v>
      </c>
      <c r="J26" s="39">
        <v>10.4</v>
      </c>
      <c r="K26" s="39">
        <v>23.5</v>
      </c>
      <c r="L26" s="39">
        <v>33.6</v>
      </c>
      <c r="M26" s="40">
        <v>45.8</v>
      </c>
      <c r="N26" s="39">
        <v>11.9</v>
      </c>
      <c r="O26" s="39">
        <v>26.3</v>
      </c>
      <c r="P26" s="39">
        <v>42.5</v>
      </c>
      <c r="Q26" s="40">
        <v>43.4</v>
      </c>
      <c r="R26" s="36">
        <v>16.399999999999999</v>
      </c>
      <c r="S26" s="36">
        <v>31</v>
      </c>
      <c r="T26" s="36">
        <v>44.2</v>
      </c>
      <c r="U26" s="40">
        <v>48.6</v>
      </c>
      <c r="V26" s="36">
        <v>16</v>
      </c>
      <c r="W26" s="36">
        <v>30.1</v>
      </c>
      <c r="X26" s="36">
        <v>45</v>
      </c>
      <c r="Y26" s="40">
        <v>48.6</v>
      </c>
      <c r="Z26" s="36">
        <v>22.3</v>
      </c>
      <c r="AA26" s="36">
        <v>52.9</v>
      </c>
      <c r="AB26" s="37">
        <v>74.099999999999994</v>
      </c>
      <c r="AC26" s="41">
        <v>81.099999999999994</v>
      </c>
      <c r="AD26" s="41">
        <v>23.6</v>
      </c>
      <c r="AE26" s="36">
        <v>44.1</v>
      </c>
      <c r="AF26" s="36">
        <v>62.2</v>
      </c>
      <c r="AG26" s="41">
        <v>83.9</v>
      </c>
      <c r="AH26" s="41">
        <v>20.9</v>
      </c>
      <c r="AI26" s="41">
        <v>42.1</v>
      </c>
      <c r="AJ26" s="41">
        <v>63.5</v>
      </c>
      <c r="AK26" s="41">
        <v>87.7</v>
      </c>
      <c r="AL26" s="41">
        <v>21.7</v>
      </c>
      <c r="AM26" s="41">
        <v>44.4</v>
      </c>
      <c r="AN26" s="41">
        <v>68.3</v>
      </c>
      <c r="AO26" s="41">
        <v>103.1</v>
      </c>
      <c r="AP26" s="41">
        <v>21</v>
      </c>
      <c r="AQ26" s="41">
        <v>42.8</v>
      </c>
      <c r="AR26" s="41">
        <v>65.599999999999994</v>
      </c>
      <c r="AS26" s="42">
        <v>188.8</v>
      </c>
      <c r="AT26" s="42">
        <v>25.3</v>
      </c>
      <c r="AU26" s="42">
        <v>51.5</v>
      </c>
      <c r="AV26" s="42">
        <v>74.2</v>
      </c>
      <c r="AW26" s="39">
        <v>0</v>
      </c>
      <c r="AX26" s="39">
        <v>0</v>
      </c>
      <c r="AY26" s="39">
        <v>0</v>
      </c>
      <c r="AZ26" s="39">
        <v>0</v>
      </c>
      <c r="BA26" s="39">
        <v>188.7</v>
      </c>
      <c r="BB26" s="39">
        <v>0</v>
      </c>
      <c r="BC26" s="39">
        <v>0</v>
      </c>
      <c r="BD26" s="39">
        <v>0</v>
      </c>
      <c r="BE26" s="39">
        <v>0</v>
      </c>
      <c r="BF26" s="39">
        <v>0</v>
      </c>
      <c r="BG26" s="54"/>
    </row>
    <row r="27" spans="1:59" s="23" customFormat="1">
      <c r="A27" s="44" t="s">
        <v>24</v>
      </c>
      <c r="B27" s="45">
        <f>B4+B12</f>
        <v>60724.1</v>
      </c>
      <c r="C27" s="45">
        <f t="shared" ref="C27:Y27" si="11">C4+C12</f>
        <v>124859</v>
      </c>
      <c r="D27" s="45">
        <f t="shared" si="11"/>
        <v>195386.9</v>
      </c>
      <c r="E27" s="46">
        <f t="shared" si="11"/>
        <v>284958.2</v>
      </c>
      <c r="F27" s="45">
        <f t="shared" si="11"/>
        <v>68069.100000000006</v>
      </c>
      <c r="G27" s="45">
        <f t="shared" si="11"/>
        <v>145838.5</v>
      </c>
      <c r="H27" s="45">
        <f t="shared" si="11"/>
        <v>217763</v>
      </c>
      <c r="I27" s="46">
        <f t="shared" si="11"/>
        <v>286429.09999999998</v>
      </c>
      <c r="J27" s="45">
        <f t="shared" si="11"/>
        <v>73194.100000000006</v>
      </c>
      <c r="K27" s="45">
        <f t="shared" si="11"/>
        <v>165954.6</v>
      </c>
      <c r="L27" s="45">
        <f t="shared" si="11"/>
        <v>240191.8</v>
      </c>
      <c r="M27" s="46">
        <f t="shared" si="11"/>
        <v>327334.8</v>
      </c>
      <c r="N27" s="45">
        <f t="shared" si="11"/>
        <v>83014.899999999994</v>
      </c>
      <c r="O27" s="45">
        <f t="shared" si="11"/>
        <v>185653.5</v>
      </c>
      <c r="P27" s="45">
        <f t="shared" si="11"/>
        <v>303614.09999999998</v>
      </c>
      <c r="Q27" s="46">
        <f t="shared" si="11"/>
        <v>414110.8</v>
      </c>
      <c r="R27" s="45">
        <f t="shared" si="11"/>
        <v>114724.2</v>
      </c>
      <c r="S27" s="45">
        <f t="shared" si="11"/>
        <v>218286.8</v>
      </c>
      <c r="T27" s="45">
        <f t="shared" si="11"/>
        <v>315608.40000000002</v>
      </c>
      <c r="U27" s="33">
        <f t="shared" si="11"/>
        <v>457556.1</v>
      </c>
      <c r="V27" s="45">
        <f t="shared" si="11"/>
        <v>111853.3</v>
      </c>
      <c r="W27" s="45">
        <f t="shared" si="11"/>
        <v>219834.9</v>
      </c>
      <c r="X27" s="45">
        <f t="shared" si="11"/>
        <v>321131.8</v>
      </c>
      <c r="Y27" s="33">
        <f t="shared" si="11"/>
        <v>462548.8</v>
      </c>
      <c r="Z27" s="45">
        <f>Z4+Z12</f>
        <v>155696.4</v>
      </c>
      <c r="AA27" s="45">
        <f>AA4+AA12</f>
        <v>372330.2</v>
      </c>
      <c r="AB27" s="45">
        <f>AB4+AB12</f>
        <v>529514.69999999995</v>
      </c>
      <c r="AC27" s="33">
        <f>AC4+AC12</f>
        <v>688707.4</v>
      </c>
      <c r="AD27" s="33">
        <v>164913.70000000001</v>
      </c>
      <c r="AE27" s="45">
        <f t="shared" ref="AE27:AK27" si="12">AE4+AE12</f>
        <v>310615.2</v>
      </c>
      <c r="AF27" s="45">
        <f t="shared" si="12"/>
        <v>444376.5</v>
      </c>
      <c r="AG27" s="33">
        <f t="shared" si="12"/>
        <v>601458.5</v>
      </c>
      <c r="AH27" s="33">
        <f t="shared" si="12"/>
        <v>146073.20000000001</v>
      </c>
      <c r="AI27" s="45">
        <f t="shared" si="12"/>
        <v>294668.7</v>
      </c>
      <c r="AJ27" s="45">
        <f t="shared" si="12"/>
        <v>443971.8</v>
      </c>
      <c r="AK27" s="33">
        <f t="shared" si="12"/>
        <v>613550.5</v>
      </c>
      <c r="AL27" s="33">
        <f t="shared" ref="AL27:AQ27" si="13">AL4+AL12</f>
        <v>151606.6</v>
      </c>
      <c r="AM27" s="33">
        <f t="shared" si="13"/>
        <v>310656.7</v>
      </c>
      <c r="AN27" s="33">
        <f t="shared" si="13"/>
        <v>477724.2</v>
      </c>
      <c r="AO27" s="33">
        <f t="shared" si="13"/>
        <v>721181.1</v>
      </c>
      <c r="AP27" s="33">
        <f t="shared" si="13"/>
        <v>147080.70000000001</v>
      </c>
      <c r="AQ27" s="33">
        <f t="shared" si="13"/>
        <v>299386.8</v>
      </c>
      <c r="AR27" s="33">
        <f t="shared" ref="AR27:BF27" si="14">AR4+AR12</f>
        <v>459567.5</v>
      </c>
      <c r="AS27" s="33">
        <f t="shared" si="14"/>
        <v>1320868.1000000001</v>
      </c>
      <c r="AT27" s="33">
        <f t="shared" si="14"/>
        <v>176609.2</v>
      </c>
      <c r="AU27" s="33">
        <f t="shared" si="14"/>
        <v>360067.6</v>
      </c>
      <c r="AV27" s="33">
        <f t="shared" si="14"/>
        <v>518682.5</v>
      </c>
      <c r="AW27" s="33">
        <f t="shared" si="14"/>
        <v>1299412.6000000001</v>
      </c>
      <c r="AX27" s="33">
        <f t="shared" si="14"/>
        <v>348133.4</v>
      </c>
      <c r="AY27" s="33">
        <f t="shared" si="14"/>
        <v>718089.7</v>
      </c>
      <c r="AZ27" s="33">
        <f t="shared" si="14"/>
        <v>1090044.8</v>
      </c>
      <c r="BA27" s="33">
        <f t="shared" si="14"/>
        <v>1504811.8</v>
      </c>
      <c r="BB27" s="33">
        <f t="shared" si="14"/>
        <v>407775.5</v>
      </c>
      <c r="BC27" s="33">
        <f t="shared" si="14"/>
        <v>836386.6</v>
      </c>
      <c r="BD27" s="33">
        <f t="shared" si="14"/>
        <v>1336337.8</v>
      </c>
      <c r="BE27" s="45">
        <v>1174685</v>
      </c>
      <c r="BF27" s="45">
        <f t="shared" si="14"/>
        <v>569841.5</v>
      </c>
      <c r="BG27" s="54"/>
    </row>
    <row r="28" spans="1:59">
      <c r="A28" s="44" t="s">
        <v>78</v>
      </c>
      <c r="B28" s="47">
        <v>197493.9</v>
      </c>
      <c r="C28" s="47">
        <v>433491.7</v>
      </c>
      <c r="D28" s="47">
        <v>740329.7</v>
      </c>
      <c r="E28" s="33">
        <v>1166485.3999999999</v>
      </c>
      <c r="F28" s="47">
        <v>499739.6</v>
      </c>
      <c r="G28" s="47">
        <v>1159816.2</v>
      </c>
      <c r="H28" s="47">
        <v>1875192.6</v>
      </c>
      <c r="I28" s="34">
        <v>2501177.9</v>
      </c>
      <c r="J28" s="47">
        <v>561539.5</v>
      </c>
      <c r="K28" s="47">
        <v>1197943</v>
      </c>
      <c r="L28" s="30">
        <v>1837571.7</v>
      </c>
      <c r="M28" s="34">
        <v>2487096.5</v>
      </c>
      <c r="N28" s="30">
        <v>648286.30000000005</v>
      </c>
      <c r="O28" s="30">
        <v>1441778.2</v>
      </c>
      <c r="P28" s="30">
        <v>2222084.5</v>
      </c>
      <c r="Q28" s="34">
        <v>3102424.1</v>
      </c>
      <c r="R28" s="30">
        <v>709363.7</v>
      </c>
      <c r="S28" s="30">
        <v>1412003.4</v>
      </c>
      <c r="T28" s="30">
        <v>2230696.2999999998</v>
      </c>
      <c r="U28" s="34">
        <v>3024260.7</v>
      </c>
      <c r="V28" s="30">
        <v>401401.8</v>
      </c>
      <c r="W28" s="30">
        <v>843475.6</v>
      </c>
      <c r="X28" s="30">
        <v>1455119.5</v>
      </c>
      <c r="Y28" s="34">
        <v>2100233.2000000002</v>
      </c>
      <c r="Z28" s="30">
        <v>600425</v>
      </c>
      <c r="AA28" s="30">
        <v>1236464.7</v>
      </c>
      <c r="AB28" s="47">
        <v>1983304.5</v>
      </c>
      <c r="AC28" s="34">
        <v>2633564.5</v>
      </c>
      <c r="AD28" s="34">
        <v>750660.9</v>
      </c>
      <c r="AE28" s="30">
        <v>1506256.2</v>
      </c>
      <c r="AF28" s="30">
        <v>2262429</v>
      </c>
      <c r="AG28" s="34">
        <v>3182998.5</v>
      </c>
      <c r="AH28" s="34">
        <v>866324.2</v>
      </c>
      <c r="AI28" s="30">
        <v>1858322.1</v>
      </c>
      <c r="AJ28" s="34">
        <v>3005344.7</v>
      </c>
      <c r="AK28" s="34">
        <v>4112983.1</v>
      </c>
      <c r="AL28" s="34">
        <v>1084877.5</v>
      </c>
      <c r="AM28" s="34">
        <v>2270493.1</v>
      </c>
      <c r="AN28" s="34">
        <v>3570894.3</v>
      </c>
      <c r="AO28" s="34">
        <v>4851021.7</v>
      </c>
      <c r="AP28" s="34">
        <v>1039215.9</v>
      </c>
      <c r="AQ28" s="34">
        <v>1728197.9</v>
      </c>
      <c r="AR28" s="34">
        <v>2795566.4</v>
      </c>
      <c r="AS28" s="34">
        <v>3820798.1</v>
      </c>
      <c r="AT28" s="34">
        <v>864011.3</v>
      </c>
      <c r="AU28" s="34">
        <v>2281756.7000000002</v>
      </c>
      <c r="AV28" s="34">
        <v>3737341.1</v>
      </c>
      <c r="AW28" s="30">
        <v>4855517.5999999996</v>
      </c>
      <c r="AX28" s="30">
        <v>1668111.4</v>
      </c>
      <c r="AY28" s="30">
        <v>3513474.8</v>
      </c>
      <c r="AZ28" s="30">
        <v>5609404.5</v>
      </c>
      <c r="BA28" s="30">
        <v>7398002.7000000002</v>
      </c>
      <c r="BB28" s="30">
        <v>2103666.6</v>
      </c>
      <c r="BC28" s="30">
        <v>4224846.2</v>
      </c>
      <c r="BD28" s="30">
        <v>6521152.4000000004</v>
      </c>
      <c r="BE28" s="30">
        <v>8841170.6999999993</v>
      </c>
      <c r="BF28" s="30">
        <v>1832253</v>
      </c>
      <c r="BG28" s="54"/>
    </row>
    <row r="29" spans="1:59" s="23" customFormat="1">
      <c r="A29" s="48" t="s">
        <v>79</v>
      </c>
      <c r="B29" s="47">
        <f>B27+B28</f>
        <v>258218</v>
      </c>
      <c r="C29" s="47">
        <f>C27+C28</f>
        <v>558350.69999999995</v>
      </c>
      <c r="D29" s="47">
        <f>D27+D28</f>
        <v>935716.6</v>
      </c>
      <c r="E29" s="33">
        <f>E27+E28</f>
        <v>1451443.6</v>
      </c>
      <c r="F29" s="47">
        <f>F27+F28</f>
        <v>567808.69999999995</v>
      </c>
      <c r="G29" s="47">
        <f t="shared" ref="G29:Y29" si="15">G27+G28</f>
        <v>1305654.7</v>
      </c>
      <c r="H29" s="47">
        <f t="shared" si="15"/>
        <v>2092955.6</v>
      </c>
      <c r="I29" s="33">
        <f t="shared" si="15"/>
        <v>2787607</v>
      </c>
      <c r="J29" s="47">
        <f t="shared" si="15"/>
        <v>634733.6</v>
      </c>
      <c r="K29" s="47">
        <f t="shared" si="15"/>
        <v>1363897.6</v>
      </c>
      <c r="L29" s="47">
        <f t="shared" si="15"/>
        <v>2077763.5</v>
      </c>
      <c r="M29" s="33">
        <f>M27+M28</f>
        <v>2814431.3</v>
      </c>
      <c r="N29" s="47">
        <f t="shared" si="15"/>
        <v>731301.2</v>
      </c>
      <c r="O29" s="47">
        <f t="shared" si="15"/>
        <v>1627431.7</v>
      </c>
      <c r="P29" s="47">
        <f t="shared" si="15"/>
        <v>2525698.6</v>
      </c>
      <c r="Q29" s="33">
        <f t="shared" si="15"/>
        <v>3516534.9</v>
      </c>
      <c r="R29" s="47">
        <f t="shared" si="15"/>
        <v>824087.9</v>
      </c>
      <c r="S29" s="47">
        <f t="shared" si="15"/>
        <v>1630290.2</v>
      </c>
      <c r="T29" s="47">
        <f t="shared" si="15"/>
        <v>2546304.7000000002</v>
      </c>
      <c r="U29" s="33">
        <f t="shared" si="15"/>
        <v>3481816.8</v>
      </c>
      <c r="V29" s="47">
        <f t="shared" si="15"/>
        <v>513255.1</v>
      </c>
      <c r="W29" s="47">
        <f t="shared" si="15"/>
        <v>1063310.5</v>
      </c>
      <c r="X29" s="47">
        <f t="shared" si="15"/>
        <v>1776251.3</v>
      </c>
      <c r="Y29" s="33">
        <f t="shared" si="15"/>
        <v>2562782</v>
      </c>
      <c r="Z29" s="47">
        <f t="shared" ref="Z29:AE29" si="16">Z27+Z28</f>
        <v>756121.4</v>
      </c>
      <c r="AA29" s="47">
        <f t="shared" si="16"/>
        <v>1608794.9</v>
      </c>
      <c r="AB29" s="47">
        <f t="shared" si="16"/>
        <v>2512819.2000000002</v>
      </c>
      <c r="AC29" s="33">
        <f t="shared" si="16"/>
        <v>3322271.9</v>
      </c>
      <c r="AD29" s="33">
        <f t="shared" si="16"/>
        <v>915574.6</v>
      </c>
      <c r="AE29" s="47">
        <f t="shared" si="16"/>
        <v>1816871.4</v>
      </c>
      <c r="AF29" s="47">
        <f t="shared" ref="AF29:AL29" si="17">AF27+AF28</f>
        <v>2706805.5</v>
      </c>
      <c r="AG29" s="33">
        <f t="shared" si="17"/>
        <v>3784457</v>
      </c>
      <c r="AH29" s="33">
        <f t="shared" si="17"/>
        <v>1012397.4</v>
      </c>
      <c r="AI29" s="47">
        <f t="shared" si="17"/>
        <v>2152990.7999999998</v>
      </c>
      <c r="AJ29" s="47">
        <f t="shared" si="17"/>
        <v>3449316.5</v>
      </c>
      <c r="AK29" s="33">
        <f t="shared" si="17"/>
        <v>4726533.5999999996</v>
      </c>
      <c r="AL29" s="33">
        <f t="shared" si="17"/>
        <v>1236484.1000000001</v>
      </c>
      <c r="AM29" s="33">
        <f t="shared" ref="AM29:BF29" si="18">AM27+AM28</f>
        <v>2581149.7999999998</v>
      </c>
      <c r="AN29" s="33">
        <f t="shared" si="18"/>
        <v>4048618.5</v>
      </c>
      <c r="AO29" s="33">
        <f t="shared" si="18"/>
        <v>5572202.7999999998</v>
      </c>
      <c r="AP29" s="33">
        <f t="shared" si="18"/>
        <v>1186296.6000000001</v>
      </c>
      <c r="AQ29" s="33">
        <f t="shared" si="18"/>
        <v>2027584.7</v>
      </c>
      <c r="AR29" s="33">
        <f t="shared" si="18"/>
        <v>3255133.9</v>
      </c>
      <c r="AS29" s="33">
        <f t="shared" si="18"/>
        <v>5141666.2</v>
      </c>
      <c r="AT29" s="33">
        <f t="shared" si="18"/>
        <v>1040620.5</v>
      </c>
      <c r="AU29" s="33">
        <f t="shared" si="18"/>
        <v>2641824.2999999998</v>
      </c>
      <c r="AV29" s="33">
        <f t="shared" si="18"/>
        <v>4256023.5999999996</v>
      </c>
      <c r="AW29" s="33">
        <f t="shared" si="18"/>
        <v>6154930.2000000002</v>
      </c>
      <c r="AX29" s="33">
        <f t="shared" si="18"/>
        <v>2016244.8</v>
      </c>
      <c r="AY29" s="33">
        <f t="shared" si="18"/>
        <v>4231564.5</v>
      </c>
      <c r="AZ29" s="33">
        <f t="shared" si="18"/>
        <v>6699449.2999999998</v>
      </c>
      <c r="BA29" s="33">
        <f t="shared" si="18"/>
        <v>8902814.5</v>
      </c>
      <c r="BB29" s="33">
        <f t="shared" si="18"/>
        <v>2511442.1</v>
      </c>
      <c r="BC29" s="33">
        <f t="shared" si="18"/>
        <v>5061232.8</v>
      </c>
      <c r="BD29" s="33">
        <f t="shared" si="18"/>
        <v>7857490.2000000002</v>
      </c>
      <c r="BE29" s="33">
        <v>10015855.699999999</v>
      </c>
      <c r="BF29" s="33">
        <f t="shared" si="18"/>
        <v>2402094.5</v>
      </c>
      <c r="BG29" s="54"/>
    </row>
    <row r="31" spans="1:59" ht="39.75" customHeight="1">
      <c r="A31" s="49" t="s">
        <v>104</v>
      </c>
      <c r="B31" s="50"/>
    </row>
    <row r="32" spans="1:59" ht="58.5" customHeight="1">
      <c r="A32" s="51" t="s">
        <v>105</v>
      </c>
    </row>
    <row r="33" spans="1:1">
      <c r="A33" s="49" t="s">
        <v>108</v>
      </c>
    </row>
  </sheetData>
  <mergeCells count="1">
    <mergeCell ref="A1:D1"/>
  </mergeCells>
  <phoneticPr fontId="5"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Документ" ma:contentTypeID="0x010100D097B620F85DB248BD79569E5B5257B2" ma:contentTypeVersion="0" ma:contentTypeDescription="Создание документа." ma:contentTypeScope="" ma:versionID="038c68e01ee3cb3c8ba4c774756736f5">
  <xsd:schema xmlns:xsd="http://www.w3.org/2001/XMLSchema" xmlns:p="http://schemas.microsoft.com/office/2006/metadata/properties" targetNamespace="http://schemas.microsoft.com/office/2006/metadata/properties" ma:root="true" ma:fieldsID="53974d1da0c14f073d2cc649cae9f3e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содержимого" ma:readOnly="true"/>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732AB4CD-A8E8-413C-91F2-A4FF3F6A0B36}">
  <ds:schemaRefs>
    <ds:schemaRef ds:uri="http://schemas.microsoft.com/sharepoint/v3/contenttype/forms"/>
  </ds:schemaRefs>
</ds:datastoreItem>
</file>

<file path=customXml/itemProps2.xml><?xml version="1.0" encoding="utf-8"?>
<ds:datastoreItem xmlns:ds="http://schemas.openxmlformats.org/officeDocument/2006/customXml" ds:itemID="{6FE90236-F3A4-4232-98B3-5BD7B1055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58E1A6A-DF65-4337-B401-8B8C0EE26033}">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NACE</vt:lpstr>
      <vt:lpstr>NACE (final draft)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A.Doszhanova</dc:creator>
  <cp:lastModifiedBy>a.yermagambetova</cp:lastModifiedBy>
  <dcterms:created xsi:type="dcterms:W3CDTF">2009-04-16T11:59:09Z</dcterms:created>
  <dcterms:modified xsi:type="dcterms:W3CDTF">2024-08-02T06:31:07Z</dcterms:modified>
</cp:coreProperties>
</file>