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255" yWindow="-210" windowWidth="23160" windowHeight="9570" tabRatio="950"/>
  </bookViews>
  <sheets>
    <sheet name="Metadata" sheetId="4" r:id="rId1"/>
    <sheet name="Conventions" sheetId="2" r:id="rId2"/>
    <sheet name="1990-2006" sheetId="31" r:id="rId3"/>
    <sheet name="2007-2026" sheetId="32" r:id="rId4"/>
  </sheets>
  <calcPr calcId="144525"/>
</workbook>
</file>

<file path=xl/calcChain.xml><?xml version="1.0" encoding="utf-8"?>
<calcChain xmlns="http://schemas.openxmlformats.org/spreadsheetml/2006/main">
  <c r="CA15" i="32" l="1"/>
  <c r="CA11" i="32"/>
  <c r="CA5" i="32"/>
  <c r="CA19" i="32" s="1"/>
  <c r="BZ15" i="32" l="1"/>
  <c r="BZ11" i="32"/>
  <c r="BZ5" i="32"/>
  <c r="BY15" i="32"/>
  <c r="BY11" i="32"/>
  <c r="BY5" i="32"/>
  <c r="BY19" i="32" s="1"/>
  <c r="BV15" i="32"/>
  <c r="BV11" i="32"/>
  <c r="BV5" i="32"/>
  <c r="BR11" i="32"/>
  <c r="C15" i="32"/>
  <c r="D15" i="32"/>
  <c r="E15" i="32"/>
  <c r="F15" i="32"/>
  <c r="G15" i="32"/>
  <c r="H15" i="32"/>
  <c r="I15" i="32"/>
  <c r="J15" i="32"/>
  <c r="K15" i="32"/>
  <c r="L15" i="32"/>
  <c r="M15" i="32"/>
  <c r="N15" i="32"/>
  <c r="O15" i="32"/>
  <c r="P15" i="32"/>
  <c r="Q15" i="32"/>
  <c r="R15" i="32"/>
  <c r="S15" i="32"/>
  <c r="T15" i="32"/>
  <c r="U15" i="32"/>
  <c r="V15" i="32"/>
  <c r="W15" i="32"/>
  <c r="X15" i="32"/>
  <c r="Y15" i="32"/>
  <c r="Z15" i="32"/>
  <c r="AA15" i="32"/>
  <c r="AB15" i="32"/>
  <c r="AC15" i="32"/>
  <c r="AD15" i="32"/>
  <c r="AE15" i="32"/>
  <c r="AF15" i="32"/>
  <c r="AG15" i="32"/>
  <c r="AH15" i="32"/>
  <c r="AI15" i="32"/>
  <c r="AJ15" i="32"/>
  <c r="AK15" i="32"/>
  <c r="AL15" i="32"/>
  <c r="AM15" i="32"/>
  <c r="AN15" i="32"/>
  <c r="AO15" i="32"/>
  <c r="AP15" i="32"/>
  <c r="AQ15" i="32"/>
  <c r="AR15" i="32"/>
  <c r="AS15" i="32"/>
  <c r="AT15" i="32"/>
  <c r="AU15" i="32"/>
  <c r="AV15" i="32"/>
  <c r="AW15" i="32"/>
  <c r="AX15" i="32"/>
  <c r="AY15" i="32"/>
  <c r="AZ15" i="32"/>
  <c r="BA15" i="32"/>
  <c r="BB15" i="32"/>
  <c r="BC15" i="32"/>
  <c r="BD15" i="32"/>
  <c r="BE15" i="32"/>
  <c r="BF15" i="32"/>
  <c r="BG15" i="32"/>
  <c r="BH15" i="32"/>
  <c r="BI15" i="32"/>
  <c r="BJ15" i="32"/>
  <c r="BK15" i="32"/>
  <c r="BL15" i="32"/>
  <c r="BM15" i="32"/>
  <c r="BN15" i="32"/>
  <c r="BO15" i="32"/>
  <c r="BP15" i="32"/>
  <c r="BQ15" i="32"/>
  <c r="BR15" i="32"/>
  <c r="BS15" i="32"/>
  <c r="BT15" i="32"/>
  <c r="BU15" i="32"/>
  <c r="BW15" i="32"/>
  <c r="C11" i="32"/>
  <c r="D11" i="32"/>
  <c r="E11" i="32"/>
  <c r="F11" i="32"/>
  <c r="G11" i="32"/>
  <c r="H11" i="32"/>
  <c r="I11" i="32"/>
  <c r="J11" i="32"/>
  <c r="K11" i="32"/>
  <c r="L11" i="32"/>
  <c r="M11" i="32"/>
  <c r="N11" i="32"/>
  <c r="O11" i="32"/>
  <c r="P11" i="32"/>
  <c r="Q11" i="32"/>
  <c r="R11" i="32"/>
  <c r="S11" i="32"/>
  <c r="T11" i="32"/>
  <c r="U11" i="32"/>
  <c r="V11" i="32"/>
  <c r="W11" i="32"/>
  <c r="X11" i="32"/>
  <c r="Y11" i="32"/>
  <c r="Z11" i="32"/>
  <c r="AA11" i="32"/>
  <c r="AB11" i="32"/>
  <c r="AC11" i="32"/>
  <c r="AD11" i="32"/>
  <c r="AE11" i="32"/>
  <c r="AF11" i="32"/>
  <c r="AG11" i="32"/>
  <c r="AH11" i="32"/>
  <c r="AI11" i="32"/>
  <c r="AJ11" i="32"/>
  <c r="AK11" i="32"/>
  <c r="AL11" i="32"/>
  <c r="AM11" i="32"/>
  <c r="AN11" i="32"/>
  <c r="AO11" i="32"/>
  <c r="AP11" i="32"/>
  <c r="AQ11" i="32"/>
  <c r="AR11" i="32"/>
  <c r="AS11" i="32"/>
  <c r="AT11" i="32"/>
  <c r="AU11" i="32"/>
  <c r="AV11" i="32"/>
  <c r="AW11" i="32"/>
  <c r="AX11" i="32"/>
  <c r="AY11" i="32"/>
  <c r="AZ11" i="32"/>
  <c r="BA11" i="32"/>
  <c r="BB11" i="32"/>
  <c r="BC11" i="32"/>
  <c r="BD11" i="32"/>
  <c r="BE11" i="32"/>
  <c r="BF11" i="32"/>
  <c r="BG11" i="32"/>
  <c r="BH11" i="32"/>
  <c r="BI11" i="32"/>
  <c r="BJ11" i="32"/>
  <c r="BK11" i="32"/>
  <c r="BL11" i="32"/>
  <c r="BM11" i="32"/>
  <c r="BN11" i="32"/>
  <c r="BO11" i="32"/>
  <c r="BP11" i="32"/>
  <c r="BQ11" i="32"/>
  <c r="BS11" i="32"/>
  <c r="BT11" i="32"/>
  <c r="BU11" i="32"/>
  <c r="BW11" i="32"/>
  <c r="C5" i="32"/>
  <c r="D5" i="32"/>
  <c r="E5" i="32"/>
  <c r="F5" i="32"/>
  <c r="G5" i="32"/>
  <c r="H5" i="32"/>
  <c r="I5" i="32"/>
  <c r="J5" i="32"/>
  <c r="K5" i="32"/>
  <c r="L5" i="32"/>
  <c r="M5" i="32"/>
  <c r="N5" i="32"/>
  <c r="O5" i="32"/>
  <c r="P5" i="32"/>
  <c r="Q5" i="32"/>
  <c r="R5" i="32"/>
  <c r="S5" i="32"/>
  <c r="T5" i="32"/>
  <c r="U5" i="32"/>
  <c r="V5" i="32"/>
  <c r="W5" i="32"/>
  <c r="X5" i="32"/>
  <c r="Y5" i="32"/>
  <c r="Z5" i="32"/>
  <c r="AA5" i="32"/>
  <c r="AB5" i="32"/>
  <c r="AC5" i="32"/>
  <c r="AD5" i="32"/>
  <c r="AE5" i="32"/>
  <c r="AF5" i="32"/>
  <c r="AG5" i="32"/>
  <c r="AH5" i="32"/>
  <c r="AI5" i="32"/>
  <c r="AJ5" i="32"/>
  <c r="AK5" i="32"/>
  <c r="AL5" i="32"/>
  <c r="AM5" i="32"/>
  <c r="AN5" i="32"/>
  <c r="AO5" i="32"/>
  <c r="AP5" i="32"/>
  <c r="AQ5" i="32"/>
  <c r="AR5" i="32"/>
  <c r="AS5" i="32"/>
  <c r="AT5" i="32"/>
  <c r="AU5" i="32"/>
  <c r="AV5" i="32"/>
  <c r="AW5" i="32"/>
  <c r="AX5" i="32"/>
  <c r="AY5" i="32"/>
  <c r="AZ5" i="32"/>
  <c r="BA5" i="32"/>
  <c r="BB5" i="32"/>
  <c r="BC5" i="32"/>
  <c r="BD5" i="32"/>
  <c r="BE5" i="32"/>
  <c r="BF5" i="32"/>
  <c r="BG5" i="32"/>
  <c r="BH5" i="32"/>
  <c r="BI5" i="32"/>
  <c r="BJ5" i="32"/>
  <c r="BK5" i="32"/>
  <c r="BL5" i="32"/>
  <c r="BM5" i="32"/>
  <c r="BN5" i="32"/>
  <c r="BO5" i="32"/>
  <c r="BP5" i="32"/>
  <c r="BQ5" i="32"/>
  <c r="BR5" i="32"/>
  <c r="BS5" i="32"/>
  <c r="BT5" i="32"/>
  <c r="BU5" i="32"/>
  <c r="BW5" i="32"/>
  <c r="BX15" i="32"/>
  <c r="BX11" i="32"/>
  <c r="BX5" i="32"/>
  <c r="BV19" i="32" l="1"/>
  <c r="BN19" i="32"/>
  <c r="BB19" i="32"/>
  <c r="F19" i="32"/>
  <c r="AQ19" i="32"/>
  <c r="O19" i="32"/>
  <c r="C19" i="32"/>
  <c r="BX19" i="32"/>
  <c r="BA19" i="32"/>
  <c r="AW19" i="32"/>
  <c r="AF19" i="32"/>
  <c r="T19" i="32"/>
  <c r="BJ19" i="32"/>
  <c r="AH19" i="32"/>
  <c r="J19" i="32"/>
  <c r="AR19" i="32"/>
  <c r="BR19" i="32"/>
  <c r="AB19" i="32"/>
  <c r="X19" i="32"/>
  <c r="BO19" i="32"/>
  <c r="BK19" i="32"/>
  <c r="BG19" i="32"/>
  <c r="BC19" i="32"/>
  <c r="AI19" i="32"/>
  <c r="AE19" i="32"/>
  <c r="D19" i="32"/>
  <c r="AS19" i="32"/>
  <c r="L19" i="32"/>
  <c r="BP19" i="32"/>
  <c r="BH19" i="32"/>
  <c r="BD19" i="32"/>
  <c r="AX19" i="32"/>
  <c r="AT19" i="32"/>
  <c r="BM19" i="32"/>
  <c r="BI19" i="32"/>
  <c r="AG19" i="32"/>
  <c r="AC19" i="32"/>
  <c r="I19" i="32"/>
  <c r="AU19" i="32"/>
  <c r="Q19" i="32"/>
  <c r="AD19" i="32"/>
  <c r="AV19" i="32"/>
  <c r="AO19" i="32"/>
  <c r="AY19" i="32"/>
  <c r="P19" i="32"/>
  <c r="BT19" i="32"/>
  <c r="AN19" i="32"/>
  <c r="AA19" i="32"/>
  <c r="Y19" i="32"/>
  <c r="AP19" i="32"/>
  <c r="AM19" i="32"/>
  <c r="AL19" i="32"/>
  <c r="M19" i="32"/>
  <c r="AJ19" i="32"/>
  <c r="K19" i="32"/>
  <c r="AK19" i="32"/>
  <c r="BL19" i="32"/>
  <c r="BU19" i="32"/>
  <c r="E19" i="32"/>
  <c r="BQ19" i="32"/>
  <c r="BS19" i="32"/>
  <c r="Z19" i="32"/>
  <c r="W19" i="32"/>
  <c r="AZ19" i="32"/>
  <c r="V19" i="32"/>
  <c r="U19" i="32"/>
  <c r="H19" i="32"/>
  <c r="S19" i="32"/>
  <c r="G19" i="32"/>
  <c r="R19" i="32"/>
  <c r="BF19" i="32"/>
  <c r="N19" i="32"/>
  <c r="BE19" i="32"/>
  <c r="BW19" i="32"/>
  <c r="BZ19" i="32"/>
</calcChain>
</file>

<file path=xl/sharedStrings.xml><?xml version="1.0" encoding="utf-8"?>
<sst xmlns="http://schemas.openxmlformats.org/spreadsheetml/2006/main" count="155" uniqueCount="141">
  <si>
    <t>Unit of Measurement</t>
  </si>
  <si>
    <t>Responsible Officer</t>
  </si>
  <si>
    <t>© Agency for Strategic planning and reforms of the Republic of Kazakhstan Bureau of National statistics</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</si>
  <si>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</si>
  <si>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</si>
  <si>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</si>
  <si>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</si>
  <si>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</si>
  <si>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</si>
  <si>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CATU code</t>
  </si>
  <si>
    <t>Data Processing Method</t>
  </si>
  <si>
    <t>Methodological Explanations:</t>
  </si>
  <si>
    <t>Related Publications:</t>
  </si>
  <si>
    <t>Useful Links:</t>
  </si>
  <si>
    <t>Code of the Statistical Indicator</t>
  </si>
  <si>
    <t>History of the Indicator</t>
  </si>
  <si>
    <t>Definition of the Indicator</t>
  </si>
  <si>
    <t>Methodology for Calculation</t>
  </si>
  <si>
    <t>Source of the Indicator</t>
  </si>
  <si>
    <t>Classifications</t>
  </si>
  <si>
    <t>Date of Last Update:</t>
  </si>
  <si>
    <t>Date of Next Update:</t>
  </si>
  <si>
    <t>Responsible Structural Division</t>
  </si>
  <si>
    <t>Telephone Number:</t>
  </si>
  <si>
    <t>E-mail:</t>
  </si>
  <si>
    <t>Name of the Statistical Indicator</t>
  </si>
  <si>
    <t>Million tenge</t>
  </si>
  <si>
    <t>The Gross Domestic Product by final expenditure method</t>
  </si>
  <si>
    <t>Gross domestic product - one of the most important indicators of the system of national accounts, characterizing the final result of the country's economic activity</t>
  </si>
  <si>
    <t>The main sources of information are statistical data and administrative data</t>
  </si>
  <si>
    <t>https://stat.gov.kz/en/classifiers/statistical/25797/, https://stat.gov.kz/en/classifiers/statistical/25798/</t>
  </si>
  <si>
    <t>https://stat.gov.kz/upload/iblock/034/vbx71xe56fgqub14iu0l7jit4gfevx5p/27.Methodology%20for%20calculating%20gross%20domestic%20product%20using%20the%20final%20use%20method%20at%20current%20and%20constant%20prices.rar</t>
  </si>
  <si>
    <t>https://taldau.stat.gov.kz/en/Search/SearchByKeyWord</t>
  </si>
  <si>
    <t>Department of National Accounts</t>
  </si>
  <si>
    <t>aig.isabekova@aspire.gov.kz, m.akimbek@aspire.gov.kz</t>
  </si>
  <si>
    <t>Final consumption expenditure</t>
  </si>
  <si>
    <t>households</t>
  </si>
  <si>
    <t>government administration</t>
  </si>
  <si>
    <t>individual goods and services</t>
  </si>
  <si>
    <t>collective services</t>
  </si>
  <si>
    <t>non-profit institutions serving households (NPISHs)</t>
  </si>
  <si>
    <t>Gross capital formation</t>
  </si>
  <si>
    <t>gross fixed capital formation</t>
  </si>
  <si>
    <t>changes in inventories</t>
  </si>
  <si>
    <t>Net export</t>
  </si>
  <si>
    <t>Statistical discrepancy</t>
  </si>
  <si>
    <t>I quarter
 2007</t>
  </si>
  <si>
    <t>half-year
 2007</t>
  </si>
  <si>
    <t>9 months 2007</t>
  </si>
  <si>
    <t>I quarter
 2008</t>
  </si>
  <si>
    <t>half-year  2008</t>
  </si>
  <si>
    <t>9 months 2008</t>
  </si>
  <si>
    <t>I quarter
 2009</t>
  </si>
  <si>
    <t>half-year  2009</t>
  </si>
  <si>
    <t>9 months 2009</t>
  </si>
  <si>
    <t>I quarter
 2010</t>
  </si>
  <si>
    <t>half-year  2010</t>
  </si>
  <si>
    <t>9 months 2010</t>
  </si>
  <si>
    <t>I quarter
 2011</t>
  </si>
  <si>
    <t>half-year  2011</t>
  </si>
  <si>
    <t>9 months 2011</t>
  </si>
  <si>
    <t>I quarter
 2012</t>
  </si>
  <si>
    <t>half-year  2012</t>
  </si>
  <si>
    <t>9 months 2012</t>
  </si>
  <si>
    <t>I quarter
 2013</t>
  </si>
  <si>
    <t>half-year
  2013</t>
  </si>
  <si>
    <t>9 months 2013</t>
  </si>
  <si>
    <t>I quarter
 2014</t>
  </si>
  <si>
    <t>half-year 2014</t>
  </si>
  <si>
    <t>9 months
 2014</t>
  </si>
  <si>
    <t>I quarter
 2015</t>
  </si>
  <si>
    <t>half-year 2015</t>
  </si>
  <si>
    <t>9 months 2015</t>
  </si>
  <si>
    <t>I quarter
 2016</t>
  </si>
  <si>
    <t>half-year
 2016</t>
  </si>
  <si>
    <t>9 months 2016</t>
  </si>
  <si>
    <t>I quarter
 2017</t>
  </si>
  <si>
    <t>half-year
 2017</t>
  </si>
  <si>
    <t>9 months 2017</t>
  </si>
  <si>
    <t>I quarter 2018</t>
  </si>
  <si>
    <t>half-year
 2018</t>
  </si>
  <si>
    <t>9 months 
2018</t>
  </si>
  <si>
    <t>I quarter
 2019</t>
  </si>
  <si>
    <t>half-year
 2019</t>
  </si>
  <si>
    <t>9 months
 2019</t>
  </si>
  <si>
    <t>I quarter
 2020</t>
  </si>
  <si>
    <t>half-year
 2020</t>
  </si>
  <si>
    <t>9 months
 2020</t>
  </si>
  <si>
    <t xml:space="preserve">I quarter 2021 </t>
  </si>
  <si>
    <t>half-year
 2021</t>
  </si>
  <si>
    <t>9 months
 2021</t>
  </si>
  <si>
    <t xml:space="preserve">1 quarter 2022 </t>
  </si>
  <si>
    <t>half-year 2022</t>
  </si>
  <si>
    <t>9 months
 2022</t>
  </si>
  <si>
    <t xml:space="preserve">1 quarter 2023 </t>
  </si>
  <si>
    <t>half-year 2023</t>
  </si>
  <si>
    <t>9 months
 2023</t>
  </si>
  <si>
    <t xml:space="preserve">1 quarter 2024 </t>
  </si>
  <si>
    <t>half-year 2024</t>
  </si>
  <si>
    <t>9 months
 2024</t>
  </si>
  <si>
    <t>1 quarter 2025</t>
  </si>
  <si>
    <t>net acquisition of valuables</t>
  </si>
  <si>
    <t>GDP by final expenditure method at current prices</t>
  </si>
  <si>
    <t>mln. tenge</t>
  </si>
  <si>
    <t>half-year 2025</t>
  </si>
  <si>
    <t>+7 7172 74 96 76</t>
  </si>
  <si>
    <r>
      <t>1990</t>
    </r>
    <r>
      <rPr>
        <b/>
        <vertAlign val="superscript"/>
        <sz val="10"/>
        <rFont val="Roboto"/>
        <charset val="204"/>
      </rPr>
      <t>1)</t>
    </r>
  </si>
  <si>
    <r>
      <t>1991</t>
    </r>
    <r>
      <rPr>
        <b/>
        <vertAlign val="superscript"/>
        <sz val="10"/>
        <rFont val="Roboto"/>
        <charset val="204"/>
      </rPr>
      <t>1)</t>
    </r>
  </si>
  <si>
    <r>
      <t>1992</t>
    </r>
    <r>
      <rPr>
        <b/>
        <vertAlign val="superscript"/>
        <sz val="10"/>
        <rFont val="Roboto"/>
        <charset val="204"/>
      </rPr>
      <t>1)</t>
    </r>
  </si>
  <si>
    <r>
      <rPr>
        <i/>
        <vertAlign val="superscript"/>
        <sz val="8"/>
        <rFont val="Roboto"/>
        <charset val="204"/>
      </rPr>
      <t xml:space="preserve">1) </t>
    </r>
    <r>
      <rPr>
        <i/>
        <sz val="8"/>
        <rFont val="Roboto"/>
        <charset val="204"/>
      </rPr>
      <t>mln. rubles</t>
    </r>
  </si>
  <si>
    <r>
      <rPr>
        <i/>
        <vertAlign val="superscript"/>
        <sz val="8"/>
        <rFont val="Roboto"/>
        <charset val="204"/>
      </rPr>
      <t xml:space="preserve">2) </t>
    </r>
    <r>
      <rPr>
        <i/>
        <sz val="8"/>
        <rFont val="Roboto"/>
        <charset val="204"/>
      </rPr>
      <t>Because of the transition of the National Bank of the Republic of Kazakhstan to Methodology of the Balance of Payments and International Investment Position Manual (sixth edition, 2009) the data from 2005 has been recalculated.</t>
    </r>
  </si>
  <si>
    <r>
      <rPr>
        <i/>
        <vertAlign val="superscript"/>
        <sz val="8"/>
        <rFont val="Roboto"/>
        <charset val="204"/>
      </rPr>
      <t xml:space="preserve">3) </t>
    </r>
    <r>
      <rPr>
        <i/>
        <sz val="8"/>
        <rFont val="Roboto"/>
        <charset val="204"/>
      </rPr>
      <t>by method of production</t>
    </r>
  </si>
  <si>
    <r>
      <t>export of goods and services</t>
    </r>
    <r>
      <rPr>
        <vertAlign val="superscript"/>
        <sz val="11"/>
        <rFont val="Roboto"/>
        <charset val="204"/>
      </rPr>
      <t>2)</t>
    </r>
  </si>
  <si>
    <r>
      <t>import of goods and services</t>
    </r>
    <r>
      <rPr>
        <vertAlign val="superscript"/>
        <sz val="11"/>
        <rFont val="Roboto"/>
        <charset val="204"/>
      </rPr>
      <t>2)</t>
    </r>
  </si>
  <si>
    <r>
      <t>Gross domestic product</t>
    </r>
    <r>
      <rPr>
        <vertAlign val="superscript"/>
        <sz val="10"/>
        <rFont val="Roboto"/>
        <charset val="204"/>
      </rPr>
      <t>3)</t>
    </r>
  </si>
  <si>
    <r>
      <t xml:space="preserve">2) </t>
    </r>
    <r>
      <rPr>
        <i/>
        <sz val="8"/>
        <rFont val="Roboto"/>
        <charset val="204"/>
      </rPr>
      <t>by method of production</t>
    </r>
  </si>
  <si>
    <r>
      <rPr>
        <i/>
        <vertAlign val="superscript"/>
        <sz val="8"/>
        <rFont val="Roboto"/>
        <charset val="204"/>
      </rPr>
      <t xml:space="preserve">3) </t>
    </r>
    <r>
      <rPr>
        <i/>
        <sz val="8"/>
        <rFont val="Roboto"/>
        <charset val="204"/>
      </rPr>
      <t>The recalculation of GDP were made in accordance with the new Methodology for assessing the non-observed economy registered in the Ministry of Justice of the Republic of Kazakhstan No.19215 of 08.08.2019.</t>
    </r>
  </si>
  <si>
    <r>
      <t>exports of goods and services</t>
    </r>
    <r>
      <rPr>
        <vertAlign val="superscript"/>
        <sz val="11"/>
        <rFont val="Roboto"/>
        <charset val="204"/>
      </rPr>
      <t>1)</t>
    </r>
  </si>
  <si>
    <r>
      <t>imports of goods and services</t>
    </r>
    <r>
      <rPr>
        <vertAlign val="superscript"/>
        <sz val="11"/>
        <rFont val="Roboto"/>
        <charset val="204"/>
      </rPr>
      <t>1)</t>
    </r>
  </si>
  <si>
    <r>
      <t>Gross domestic product</t>
    </r>
    <r>
      <rPr>
        <vertAlign val="superscript"/>
        <sz val="10"/>
        <rFont val="Roboto"/>
        <charset val="204"/>
      </rPr>
      <t>2)</t>
    </r>
  </si>
  <si>
    <r>
      <t>2023</t>
    </r>
    <r>
      <rPr>
        <b/>
        <vertAlign val="superscript"/>
        <sz val="10"/>
        <rFont val="Roboto"/>
        <charset val="204"/>
      </rPr>
      <t>5)</t>
    </r>
  </si>
  <si>
    <r>
      <t>2017</t>
    </r>
    <r>
      <rPr>
        <b/>
        <vertAlign val="superscript"/>
        <sz val="10"/>
        <rFont val="Roboto"/>
        <charset val="204"/>
      </rPr>
      <t>3)</t>
    </r>
  </si>
  <si>
    <t>GDP by final expenditure method</t>
  </si>
  <si>
    <t>Calculated</t>
  </si>
  <si>
    <r>
      <t>Abbreviated Title of the Statistical Indicator</t>
    </r>
    <r>
      <rPr>
        <sz val="10"/>
        <color indexed="8"/>
        <rFont val="Roboto"/>
        <charset val="204"/>
      </rPr>
      <t xml:space="preserve"> </t>
    </r>
  </si>
  <si>
    <r>
      <t>Notes</t>
    </r>
    <r>
      <rPr>
        <sz val="10"/>
        <color indexed="8"/>
        <rFont val="Roboto"/>
        <charset val="204"/>
      </rPr>
      <t xml:space="preserve"> </t>
    </r>
  </si>
  <si>
    <t>From 1990-1992 - million rubles, fron 1993 - million tenge, from 1990-2006 - annual data, from 2007 to present - quarterly data with accumulation and annual data</t>
  </si>
  <si>
    <t>Gross domestic product calculated using the final use method is the sum of all economic sectors' expenditures on final consumption, gross capital formation and net exports</t>
  </si>
  <si>
    <r>
      <t>non-profit institutions serving households (NPISHs)</t>
    </r>
    <r>
      <rPr>
        <vertAlign val="superscript"/>
        <sz val="10"/>
        <rFont val="Roboto"/>
        <charset val="204"/>
      </rPr>
      <t>4) 6)</t>
    </r>
  </si>
  <si>
    <t xml:space="preserve">GDP by production method
</t>
  </si>
  <si>
    <t xml:space="preserve">GDP by income method
</t>
  </si>
  <si>
    <t>9 months
 2025</t>
  </si>
  <si>
    <t>A. Issabekova, M. Akimbek</t>
  </si>
  <si>
    <r>
      <rPr>
        <vertAlign val="superscript"/>
        <sz val="8"/>
        <rFont val="Roboto"/>
        <charset val="204"/>
      </rPr>
      <t xml:space="preserve">1) </t>
    </r>
    <r>
      <rPr>
        <i/>
        <sz val="8"/>
        <rFont val="Roboto"/>
        <charset val="204"/>
      </rPr>
      <t>Because of the transition of the National Bank of the Republic of Kazakhstan to Methodology of the Balance of Payments and International Investment Position Manual (sixth edition, 2009) the data from 2005 has been recalculated</t>
    </r>
  </si>
  <si>
    <r>
      <rPr>
        <i/>
        <vertAlign val="superscript"/>
        <sz val="8"/>
        <rFont val="Roboto"/>
        <charset val="204"/>
      </rPr>
      <t xml:space="preserve">4) </t>
    </r>
    <r>
      <rPr>
        <i/>
        <sz val="8"/>
        <rFont val="Roboto"/>
        <charset val="204"/>
      </rPr>
      <t>The data for 2022, the 1st quarter of 2023, 1st half of 2023, 9th months of 2023 and 2023 were republished in connection with А one-time survey of non-profit organizations</t>
    </r>
  </si>
  <si>
    <r>
      <rPr>
        <i/>
        <vertAlign val="superscript"/>
        <sz val="8"/>
        <rFont val="Roboto"/>
        <charset val="204"/>
      </rPr>
      <t xml:space="preserve">5) </t>
    </r>
    <r>
      <rPr>
        <i/>
        <sz val="8"/>
        <rFont val="Roboto"/>
        <charset val="204"/>
      </rPr>
      <t>Data for 2023 have been republished due to revisions to sectoral indicators for transport and agriculture, as well as methodological clarifications for reports from the insurance sector and the general government sector</t>
    </r>
  </si>
  <si>
    <r>
      <t>2025</t>
    </r>
    <r>
      <rPr>
        <b/>
        <vertAlign val="superscript"/>
        <sz val="10"/>
        <rFont val="Roboto"/>
        <charset val="204"/>
      </rPr>
      <t>7)8)</t>
    </r>
  </si>
  <si>
    <r>
      <rPr>
        <i/>
        <vertAlign val="superscript"/>
        <sz val="8"/>
        <rFont val="Roboto"/>
        <charset val="204"/>
      </rPr>
      <t xml:space="preserve">8) </t>
    </r>
    <r>
      <rPr>
        <i/>
        <sz val="8"/>
        <rFont val="Roboto"/>
        <charset val="204"/>
      </rPr>
      <t xml:space="preserve">according to preliminary data
</t>
    </r>
  </si>
  <si>
    <r>
      <t>1 quarter 2026</t>
    </r>
    <r>
      <rPr>
        <b/>
        <vertAlign val="superscript"/>
        <sz val="10"/>
        <rFont val="Roboto"/>
        <charset val="204"/>
      </rPr>
      <t>7)</t>
    </r>
  </si>
  <si>
    <r>
      <rPr>
        <i/>
        <vertAlign val="superscript"/>
        <sz val="8"/>
        <rFont val="Roboto"/>
        <charset val="204"/>
      </rPr>
      <t>7)</t>
    </r>
    <r>
      <rPr>
        <i/>
        <sz val="8"/>
        <rFont val="Roboto"/>
        <charset val="204"/>
      </rPr>
      <t xml:space="preserve"> Data from 2025 are calculated taking into account the changes made to the Methodology for the assessing of the Non-Observed Economy dated August 21, 2025 and the Methodology for the assessing of the Volume of Illegal Activities dated August 29, 2025.
</t>
    </r>
  </si>
  <si>
    <r>
      <rPr>
        <i/>
        <vertAlign val="superscript"/>
        <sz val="8"/>
        <rFont val="Roboto"/>
        <charset val="204"/>
      </rPr>
      <t xml:space="preserve">6) </t>
    </r>
    <r>
      <rPr>
        <i/>
        <sz val="8"/>
        <rFont val="Roboto"/>
        <charset val="204"/>
      </rPr>
      <t>Data from 2024 are compiled based on administrative data the State revenue committee of the Ministry of Finance of the Republic of Kazakhstan.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</si>
</sst>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_(* #,##0.00_);_(* \(#,##0.00\);_(* &quot;-&quot;??_);_(@_)"/>
    <numFmt numFmtId="172" formatCode="mmmm\ d\,\ yyyy"/>
    <numFmt numFmtId="173" formatCode="_-* #,##0_?_._-;\-* #,##0_?_._-;_-* &quot;-&quot;_?_._-;_-@_-"/>
    <numFmt numFmtId="174" formatCode="_-* #,##0.00_?_._-;\-* #,##0.00_?_._-;_-* &quot;-&quot;??_?_._-;_-@_-"/>
    <numFmt numFmtId="175" formatCode="#,##0.0_р_."/>
    <numFmt numFmtId="176" formatCode="_-* #,##0_ð_._-;\-* #,##0_ð_._-;_-* &quot;-&quot;_ð_._-;_-@_-"/>
    <numFmt numFmtId="177" formatCode="_-* #,##0.00_ð_._-;\-* #,##0.00_ð_._-;_-* &quot;-&quot;??_ð_._-;_-@_-"/>
    <numFmt numFmtId="178" formatCode="_-* #,##0\ _р_._-;\-* #,##0\ _р_._-;_-* &quot;-&quot;\ _р_._-;_-@_-"/>
  </numFmts>
  <fonts count="74">
    <font>
      <sz val="10"/>
      <name val="Arial Cyr"/>
      <charset val="204"/>
    </font>
    <font>
      <sz val="10"/>
      <name val="Arial Cyr"/>
      <charset val="204"/>
    </font>
    <font>
      <sz val="11"/>
      <color indexed="8"/>
      <name val="Calibri"/>
      <family val="2"/>
    </font>
    <font>
      <sz val="10"/>
      <name val="Roboto"/>
      <charset val="204"/>
    </font>
    <font>
      <sz val="8"/>
      <name val="Roboto"/>
      <charset val="204"/>
    </font>
    <font>
      <sz val="11"/>
      <name val="Roboto"/>
      <charset val="204"/>
    </font>
    <font>
      <i/>
      <sz val="8"/>
      <name val="Roboto"/>
      <charset val="204"/>
    </font>
    <font>
      <b/>
      <sz val="10"/>
      <name val="Roboto"/>
      <charset val="204"/>
    </font>
    <font>
      <b/>
      <sz val="12"/>
      <name val="Roboto"/>
      <charset val="204"/>
    </font>
    <font>
      <b/>
      <sz val="10"/>
      <color indexed="8"/>
      <name val="Roboto"/>
      <charset val="204"/>
    </font>
    <font>
      <sz val="10"/>
      <name val="Arial"/>
      <family val="2"/>
      <charset val="204"/>
    </font>
    <font>
      <sz val="10"/>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cademy"/>
    </font>
    <font>
      <b/>
      <sz val="18"/>
      <name val="Arial"/>
      <family val="2"/>
      <charset val="204"/>
    </font>
    <font>
      <b/>
      <sz val="12"/>
      <name val="Arial"/>
      <family val="2"/>
      <charset val="204"/>
    </font>
    <font>
      <sz val="12"/>
      <name val="Academy"/>
    </font>
    <font>
      <sz val="10"/>
      <name val="NTHarmonica"/>
      <charset val="204"/>
    </font>
    <font>
      <sz val="8"/>
      <name val="Academy"/>
      <charset val="204"/>
    </font>
    <font>
      <sz val="10"/>
      <color indexed="8"/>
      <name val="Arial"/>
      <family val="2"/>
      <charset val="204"/>
    </font>
    <font>
      <sz val="10"/>
      <color indexed="8"/>
      <name val="Arial"/>
      <family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b/>
      <sz val="10"/>
      <color indexed="8"/>
      <name val="Times New Roman"/>
      <family val="1"/>
      <charset val="204"/>
    </font>
    <font>
      <sz val="10"/>
      <color indexed="8"/>
      <name val="Times New Roman"/>
      <family val="1"/>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8"/>
      <name val="Times New Roman Cyr"/>
      <family val="2"/>
      <charset val="204"/>
    </font>
    <font>
      <sz val="10"/>
      <color indexed="0"/>
      <name val="Helv"/>
    </font>
    <font>
      <sz val="10"/>
      <name val="Helv"/>
    </font>
    <font>
      <sz val="11"/>
      <color indexed="53"/>
      <name val="Calibri"/>
      <family val="2"/>
      <charset val="204"/>
    </font>
    <font>
      <sz val="8"/>
      <name val="Arial Cyr"/>
    </font>
    <font>
      <b/>
      <sz val="11"/>
      <name val="Roboto"/>
      <charset val="204"/>
    </font>
    <font>
      <b/>
      <vertAlign val="superscript"/>
      <sz val="10"/>
      <name val="Roboto"/>
      <charset val="204"/>
    </font>
    <font>
      <vertAlign val="superscript"/>
      <sz val="10"/>
      <name val="Roboto"/>
      <charset val="204"/>
    </font>
    <font>
      <vertAlign val="superscript"/>
      <sz val="8"/>
      <name val="Roboto"/>
      <charset val="204"/>
    </font>
    <font>
      <i/>
      <vertAlign val="superscript"/>
      <sz val="8"/>
      <name val="Roboto"/>
      <charset val="204"/>
    </font>
    <font>
      <vertAlign val="superscript"/>
      <sz val="11"/>
      <name val="Roboto"/>
      <charset val="204"/>
    </font>
    <font>
      <sz val="10"/>
      <color indexed="8"/>
      <name val="Roboto"/>
      <charset val="204"/>
    </font>
    <font>
      <sz val="11"/>
      <color theme="1"/>
      <name val="Calibri"/>
      <family val="2"/>
      <charset val="204"/>
      <scheme val="minor"/>
    </font>
    <font>
      <sz val="10"/>
      <color rgb="FF000000"/>
      <name val="Times New Roman"/>
      <family val="1"/>
      <charset val="204"/>
    </font>
    <font>
      <u/>
      <sz val="10"/>
      <color theme="10"/>
      <name val="Arial Cyr"/>
      <charset val="204"/>
    </font>
    <font>
      <sz val="11"/>
      <color theme="1"/>
      <name val="Calibri"/>
      <family val="2"/>
      <scheme val="minor"/>
    </font>
    <font>
      <sz val="10"/>
      <color rgb="FF000000"/>
      <name val="Roboto"/>
      <charset val="204"/>
    </font>
    <font>
      <b/>
      <sz val="12"/>
      <color theme="1"/>
      <name val="Roboto"/>
      <charset val="204"/>
    </font>
    <font>
      <sz val="8"/>
      <color theme="1"/>
      <name val="Roboto"/>
      <charset val="204"/>
    </font>
    <font>
      <sz val="10"/>
      <color theme="1"/>
      <name val="Roboto"/>
      <charset val="204"/>
    </font>
    <font>
      <b/>
      <sz val="10"/>
      <color theme="1"/>
      <name val="Roboto"/>
      <charset val="204"/>
    </font>
    <font>
      <u/>
      <sz val="10"/>
      <color theme="10"/>
      <name val="Roboto"/>
      <charset val="204"/>
    </font>
    <font>
      <sz val="10"/>
      <color theme="10"/>
      <name val="Roboto"/>
      <charset val="204"/>
    </font>
    <font>
      <sz val="10"/>
      <name val="Arial"/>
      <family val="2"/>
      <charset val="204"/>
    </font>
  </fonts>
  <fills count="39">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theme="0"/>
        <bgColor indexed="64"/>
      </patternFill>
    </fill>
  </fills>
  <borders count="25">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81">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4"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2"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2"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170" fontId="10" fillId="0" borderId="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3" fontId="10" fillId="0" borderId="0" applyFill="0" applyBorder="0" applyAlignment="0" applyProtection="0"/>
    <xf numFmtId="165" fontId="10" fillId="0" borderId="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4" fontId="10" fillId="0" borderId="0" applyFill="0" applyBorder="0" applyAlignment="0" applyProtection="0"/>
    <xf numFmtId="172" fontId="10" fillId="0" borderId="0" applyFill="0" applyBorder="0" applyAlignment="0" applyProtection="0"/>
    <xf numFmtId="2" fontId="10" fillId="0" borderId="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lignment wrapText="1"/>
    </xf>
    <xf numFmtId="0" fontId="29" fillId="0" borderId="0"/>
    <xf numFmtId="0" fontId="10" fillId="0" borderId="0" applyNumberFormat="0" applyFill="0" applyBorder="0" applyAlignment="0" applyProtection="0"/>
    <xf numFmtId="173" fontId="33" fillId="0" borderId="0" applyFont="0" applyFill="0" applyBorder="0" applyAlignment="0" applyProtection="0"/>
    <xf numFmtId="174" fontId="33" fillId="0" borderId="0" applyFont="0" applyFill="0" applyBorder="0" applyAlignment="0" applyProtection="0"/>
    <xf numFmtId="176" fontId="33" fillId="0" borderId="0" applyFont="0" applyFill="0" applyBorder="0" applyAlignment="0" applyProtection="0"/>
    <xf numFmtId="177" fontId="33" fillId="0" borderId="0" applyFont="0" applyFill="0" applyBorder="0" applyAlignment="0" applyProtection="0"/>
    <xf numFmtId="10" fontId="10" fillId="0" borderId="0" applyFill="0" applyBorder="0" applyAlignment="0" applyProtection="0"/>
    <xf numFmtId="0" fontId="44" fillId="0" borderId="0">
      <alignment horizontal="center" vertical="center"/>
    </xf>
    <xf numFmtId="0" fontId="44" fillId="0" borderId="0">
      <alignment horizontal="right"/>
    </xf>
    <xf numFmtId="0" fontId="44" fillId="0" borderId="0">
      <alignment horizontal="right"/>
    </xf>
    <xf numFmtId="0" fontId="44" fillId="0" borderId="0">
      <alignment horizontal="right"/>
    </xf>
    <xf numFmtId="0" fontId="44" fillId="0" borderId="0">
      <alignment horizontal="right"/>
    </xf>
    <xf numFmtId="0" fontId="44" fillId="0" borderId="0">
      <alignment horizontal="right"/>
    </xf>
    <xf numFmtId="0" fontId="44" fillId="0" borderId="0">
      <alignment horizontal="center" vertical="center"/>
    </xf>
    <xf numFmtId="0" fontId="43" fillId="0" borderId="0">
      <alignment horizontal="center" vertical="center"/>
    </xf>
    <xf numFmtId="0" fontId="63" fillId="0" borderId="0">
      <alignment horizontal="right"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4" fontId="37" fillId="22" borderId="1" applyNumberFormat="0" applyProtection="0">
      <alignment vertical="center"/>
    </xf>
    <xf numFmtId="4" fontId="38" fillId="23" borderId="1" applyNumberFormat="0" applyProtection="0">
      <alignment vertical="center"/>
    </xf>
    <xf numFmtId="4" fontId="37" fillId="23" borderId="1" applyNumberFormat="0" applyProtection="0">
      <alignment horizontal="left" vertical="center" indent="1"/>
    </xf>
    <xf numFmtId="0" fontId="37" fillId="23" borderId="1" applyNumberFormat="0" applyProtection="0">
      <alignment horizontal="left" vertical="top" indent="1"/>
    </xf>
    <xf numFmtId="4" fontId="37" fillId="24" borderId="0" applyNumberFormat="0" applyProtection="0">
      <alignment horizontal="left" vertical="center" indent="1"/>
    </xf>
    <xf numFmtId="4" fontId="36" fillId="4" borderId="1" applyNumberFormat="0" applyProtection="0">
      <alignment horizontal="right" vertical="center"/>
    </xf>
    <xf numFmtId="4" fontId="36" fillId="5" borderId="1" applyNumberFormat="0" applyProtection="0">
      <alignment horizontal="right" vertical="center"/>
    </xf>
    <xf numFmtId="4" fontId="36" fillId="25" borderId="1" applyNumberFormat="0" applyProtection="0">
      <alignment horizontal="right" vertical="center"/>
    </xf>
    <xf numFmtId="4" fontId="36" fillId="17" borderId="1" applyNumberFormat="0" applyProtection="0">
      <alignment horizontal="right" vertical="center"/>
    </xf>
    <xf numFmtId="4" fontId="36" fillId="21" borderId="1" applyNumberFormat="0" applyProtection="0">
      <alignment horizontal="right" vertical="center"/>
    </xf>
    <xf numFmtId="4" fontId="36" fillId="26" borderId="1" applyNumberFormat="0" applyProtection="0">
      <alignment horizontal="right" vertical="center"/>
    </xf>
    <xf numFmtId="4" fontId="36" fillId="15" borderId="1" applyNumberFormat="0" applyProtection="0">
      <alignment horizontal="right" vertical="center"/>
    </xf>
    <xf numFmtId="4" fontId="36" fillId="27" borderId="1" applyNumberFormat="0" applyProtection="0">
      <alignment horizontal="right" vertical="center"/>
    </xf>
    <xf numFmtId="4" fontId="36" fillId="14" borderId="1" applyNumberFormat="0" applyProtection="0">
      <alignment horizontal="right" vertical="center"/>
    </xf>
    <xf numFmtId="4" fontId="37" fillId="28" borderId="2" applyNumberFormat="0" applyProtection="0">
      <alignment horizontal="left" vertical="center" indent="1"/>
    </xf>
    <xf numFmtId="4" fontId="36" fillId="29"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6" fillId="3" borderId="1" applyNumberFormat="0" applyProtection="0">
      <alignment horizontal="right" vertical="center"/>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4" fontId="36" fillId="33" borderId="1" applyNumberFormat="0" applyProtection="0">
      <alignment vertical="center"/>
    </xf>
    <xf numFmtId="4" fontId="40" fillId="33" borderId="1" applyNumberFormat="0" applyProtection="0">
      <alignment vertical="center"/>
    </xf>
    <xf numFmtId="4" fontId="36" fillId="33" borderId="1" applyNumberFormat="0" applyProtection="0">
      <alignment horizontal="left" vertical="center" indent="1"/>
    </xf>
    <xf numFmtId="0" fontId="36" fillId="33" borderId="1" applyNumberFormat="0" applyProtection="0">
      <alignment horizontal="left" vertical="top" indent="1"/>
    </xf>
    <xf numFmtId="4" fontId="36" fillId="29" borderId="1" applyNumberFormat="0" applyProtection="0">
      <alignment horizontal="right" vertical="center"/>
    </xf>
    <xf numFmtId="4" fontId="40" fillId="29" borderId="1" applyNumberFormat="0" applyProtection="0">
      <alignment horizontal="right" vertical="center"/>
    </xf>
    <xf numFmtId="4" fontId="36" fillId="3" borderId="1" applyNumberFormat="0" applyProtection="0">
      <alignment horizontal="left" vertical="center" indent="1"/>
    </xf>
    <xf numFmtId="0" fontId="36" fillId="24" borderId="1" applyNumberFormat="0" applyProtection="0">
      <alignment horizontal="left" vertical="top"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2" fillId="29" borderId="1" applyNumberFormat="0" applyProtection="0">
      <alignment horizontal="right" vertical="center"/>
    </xf>
    <xf numFmtId="0" fontId="10" fillId="0" borderId="3" applyNumberFormat="0" applyFill="0" applyAlignment="0" applyProtection="0"/>
    <xf numFmtId="0" fontId="13" fillId="35" borderId="0" applyNumberFormat="0" applyBorder="0" applyAlignment="0" applyProtection="0"/>
    <xf numFmtId="0" fontId="13" fillId="20"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36"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6" borderId="0" applyNumberFormat="0" applyBorder="0" applyAlignment="0" applyProtection="0"/>
    <xf numFmtId="0" fontId="13" fillId="17"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5" fillId="16" borderId="5" applyNumberFormat="0" applyAlignment="0" applyProtection="0"/>
    <xf numFmtId="0" fontId="15" fillId="9"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6" fillId="16" borderId="4" applyNumberFormat="0" applyAlignment="0" applyProtection="0"/>
    <xf numFmtId="0" fontId="45" fillId="9"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64" fillId="0" borderId="0" applyNumberFormat="0" applyFill="0" applyBorder="0" applyAlignment="0" applyProtection="0">
      <alignment vertical="top"/>
      <protection locked="0"/>
    </xf>
    <xf numFmtId="168" fontId="1" fillId="0" borderId="0" applyFont="0" applyFill="0" applyBorder="0" applyAlignment="0" applyProtection="0"/>
    <xf numFmtId="0" fontId="17" fillId="0" borderId="6" applyNumberFormat="0" applyFill="0" applyAlignment="0" applyProtection="0"/>
    <xf numFmtId="0" fontId="46" fillId="0" borderId="7"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8" fillId="0" borderId="8" applyNumberFormat="0" applyFill="0" applyAlignment="0" applyProtection="0"/>
    <xf numFmtId="0" fontId="47" fillId="0" borderId="9"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9" fillId="0" borderId="10" applyNumberFormat="0" applyFill="0" applyAlignment="0" applyProtection="0"/>
    <xf numFmtId="0" fontId="48" fillId="0" borderId="11"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4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12" applyNumberFormat="0" applyFill="0" applyAlignment="0" applyProtection="0"/>
    <xf numFmtId="0" fontId="20" fillId="0" borderId="13"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2" fillId="0" borderId="0" applyNumberFormat="0" applyFill="0" applyBorder="0" applyAlignment="0" applyProtection="0"/>
    <xf numFmtId="0" fontId="4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1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1" fillId="0" borderId="0"/>
    <xf numFmtId="0" fontId="10" fillId="0" borderId="0"/>
    <xf numFmtId="0" fontId="1" fillId="0" borderId="0"/>
    <xf numFmtId="0" fontId="10" fillId="0" borderId="0"/>
    <xf numFmtId="0" fontId="1" fillId="0" borderId="0"/>
    <xf numFmtId="0" fontId="10"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 fillId="0" borderId="0"/>
    <xf numFmtId="0" fontId="10" fillId="0" borderId="0"/>
    <xf numFmtId="0" fontId="65" fillId="0" borderId="0"/>
    <xf numFmtId="0" fontId="1" fillId="0" borderId="0"/>
    <xf numFmtId="0" fontId="10" fillId="0" borderId="0"/>
    <xf numFmtId="0" fontId="10" fillId="0" borderId="0"/>
    <xf numFmtId="0" fontId="1" fillId="0" borderId="0"/>
    <xf numFmtId="0" fontId="10" fillId="0" borderId="0"/>
    <xf numFmtId="0" fontId="62" fillId="0" borderId="0"/>
    <xf numFmtId="0" fontId="62" fillId="0" borderId="0"/>
    <xf numFmtId="0" fontId="62" fillId="0" borderId="0"/>
    <xf numFmtId="0" fontId="10" fillId="0" borderId="0"/>
    <xf numFmtId="0" fontId="1" fillId="0" borderId="0"/>
    <xf numFmtId="0" fontId="1" fillId="0" borderId="0"/>
    <xf numFmtId="0" fontId="10"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0" fillId="0" borderId="0"/>
    <xf numFmtId="0" fontId="10" fillId="0" borderId="0"/>
    <xf numFmtId="0" fontId="10" fillId="0" borderId="0"/>
    <xf numFmtId="0" fontId="10" fillId="0" borderId="0"/>
    <xf numFmtId="0" fontId="10" fillId="0" borderId="0"/>
    <xf numFmtId="0" fontId="10" fillId="0" borderId="0"/>
    <xf numFmtId="0" fontId="50" fillId="0" borderId="0"/>
    <xf numFmtId="0" fontId="50" fillId="0" borderId="0"/>
    <xf numFmtId="0" fontId="34" fillId="0" borderId="0"/>
    <xf numFmtId="0" fontId="24" fillId="4" borderId="0" applyNumberFormat="0" applyBorder="0" applyAlignment="0" applyProtection="0"/>
    <xf numFmtId="0" fontId="24" fillId="8"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7" borderId="15" applyNumberFormat="0" applyFont="0" applyAlignment="0" applyProtection="0"/>
    <xf numFmtId="0" fontId="10"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16" applyNumberFormat="0" applyFill="0" applyAlignment="0" applyProtection="0"/>
    <xf numFmtId="0" fontId="53" fillId="0" borderId="17"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52" fillId="0" borderId="0"/>
    <xf numFmtId="0" fontId="51"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78" fontId="54" fillId="0" borderId="0" applyFont="0" applyFill="0" applyBorder="0" applyAlignment="0" applyProtection="0"/>
    <xf numFmtId="171" fontId="10" fillId="0" borderId="0" applyFont="0" applyFill="0" applyBorder="0" applyProtection="0"/>
    <xf numFmtId="169" fontId="1" fillId="0" borderId="0" applyFont="0" applyFill="0" applyBorder="0" applyAlignment="0" applyProtection="0"/>
    <xf numFmtId="169" fontId="1" fillId="0" borderId="0" applyFont="0" applyFill="0" applyBorder="0" applyAlignment="0" applyProtection="0"/>
    <xf numFmtId="0" fontId="28" fillId="6" borderId="0" applyNumberFormat="0" applyBorder="0" applyAlignment="0" applyProtection="0"/>
    <xf numFmtId="0" fontId="28" fillId="2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73" fillId="0" borderId="0"/>
    <xf numFmtId="0" fontId="1" fillId="0" borderId="0"/>
    <xf numFmtId="0" fontId="10" fillId="0" borderId="0"/>
    <xf numFmtId="0" fontId="2" fillId="0" borderId="0"/>
    <xf numFmtId="0" fontId="73" fillId="0" borderId="0"/>
  </cellStyleXfs>
  <cellXfs count="76">
    <xf numFmtId="0" fontId="0" fillId="0" borderId="0" xfId="0"/>
    <xf numFmtId="0" fontId="3" fillId="0" borderId="0" xfId="0" applyFont="1" applyAlignment="1"/>
    <xf numFmtId="0" fontId="3" fillId="0" borderId="0" xfId="0" applyFont="1"/>
    <xf numFmtId="0" fontId="5" fillId="0" borderId="0" xfId="0" applyFont="1" applyAlignment="1">
      <alignment horizontal="justify"/>
    </xf>
    <xf numFmtId="0" fontId="66" fillId="0" borderId="0" xfId="0" applyFont="1" applyAlignment="1"/>
    <xf numFmtId="0" fontId="5" fillId="0" borderId="0" xfId="0" applyFont="1"/>
    <xf numFmtId="0" fontId="6" fillId="0" borderId="0" xfId="359" applyFont="1" applyFill="1" applyAlignment="1">
      <alignment horizontal="right"/>
    </xf>
    <xf numFmtId="0" fontId="3" fillId="0" borderId="0" xfId="0" applyFont="1" applyBorder="1" applyAlignment="1">
      <alignment horizontal="left" vertical="center" wrapText="1"/>
    </xf>
    <xf numFmtId="0" fontId="5" fillId="0" borderId="0" xfId="0" applyFont="1" applyBorder="1"/>
    <xf numFmtId="0" fontId="8" fillId="0" borderId="0" xfId="0" applyFont="1"/>
    <xf numFmtId="0" fontId="4" fillId="0" borderId="0" xfId="0" applyFont="1"/>
    <xf numFmtId="0" fontId="66" fillId="0" borderId="0" xfId="0" applyFont="1"/>
    <xf numFmtId="0" fontId="11" fillId="0" borderId="0" xfId="0" applyFont="1" applyAlignment="1">
      <alignment vertical="top" wrapText="1"/>
    </xf>
    <xf numFmtId="0" fontId="67" fillId="0" borderId="0" xfId="0" applyFont="1"/>
    <xf numFmtId="0" fontId="68" fillId="0" borderId="0" xfId="0" applyFont="1"/>
    <xf numFmtId="0" fontId="5" fillId="0" borderId="0" xfId="0" applyFont="1" applyAlignment="1">
      <alignment wrapText="1"/>
    </xf>
    <xf numFmtId="14" fontId="69" fillId="0" borderId="18" xfId="0" applyNumberFormat="1" applyFont="1" applyFill="1" applyBorder="1" applyAlignment="1">
      <alignment horizontal="left" vertical="top"/>
    </xf>
    <xf numFmtId="0" fontId="69" fillId="0" borderId="18" xfId="0" applyFont="1" applyFill="1" applyBorder="1" applyAlignment="1">
      <alignment vertical="top"/>
    </xf>
    <xf numFmtId="49" fontId="69" fillId="0" borderId="18" xfId="0" applyNumberFormat="1" applyFont="1" applyFill="1" applyBorder="1" applyAlignment="1">
      <alignment vertical="top"/>
    </xf>
    <xf numFmtId="0" fontId="69" fillId="0" borderId="18" xfId="0" applyFont="1" applyFill="1" applyBorder="1" applyAlignment="1">
      <alignment horizontal="left" vertical="top"/>
    </xf>
    <xf numFmtId="0" fontId="69" fillId="0" borderId="18" xfId="0" applyFont="1" applyFill="1" applyBorder="1" applyAlignment="1">
      <alignment vertical="top" wrapText="1"/>
    </xf>
    <xf numFmtId="0" fontId="69" fillId="0" borderId="18" xfId="0" applyFont="1" applyFill="1" applyBorder="1" applyAlignment="1">
      <alignment horizontal="left" vertical="top" wrapText="1"/>
    </xf>
    <xf numFmtId="170" fontId="7" fillId="0" borderId="19" xfId="430" applyNumberFormat="1" applyFont="1" applyFill="1" applyBorder="1" applyAlignment="1">
      <alignment wrapText="1"/>
    </xf>
    <xf numFmtId="170" fontId="7" fillId="0" borderId="19" xfId="430" applyNumberFormat="1" applyFont="1" applyFill="1" applyBorder="1"/>
    <xf numFmtId="170" fontId="7" fillId="0" borderId="20" xfId="430" applyNumberFormat="1" applyFont="1" applyFill="1" applyBorder="1"/>
    <xf numFmtId="175" fontId="3" fillId="0" borderId="18" xfId="430" applyNumberFormat="1" applyFont="1" applyFill="1" applyBorder="1" applyAlignment="1">
      <alignment horizontal="left" wrapText="1" indent="1"/>
    </xf>
    <xf numFmtId="170" fontId="3" fillId="0" borderId="19" xfId="430" applyNumberFormat="1" applyFont="1" applyFill="1" applyBorder="1"/>
    <xf numFmtId="170" fontId="3" fillId="0" borderId="18" xfId="430" applyNumberFormat="1" applyFont="1" applyFill="1" applyBorder="1"/>
    <xf numFmtId="170" fontId="3" fillId="0" borderId="18" xfId="0" applyNumberFormat="1" applyFont="1" applyFill="1" applyBorder="1"/>
    <xf numFmtId="170" fontId="3" fillId="0" borderId="20" xfId="430" applyNumberFormat="1" applyFont="1" applyFill="1" applyBorder="1"/>
    <xf numFmtId="175" fontId="3" fillId="0" borderId="18" xfId="430" applyNumberFormat="1" applyFont="1" applyFill="1" applyBorder="1" applyAlignment="1">
      <alignment horizontal="left" wrapText="1" indent="2"/>
    </xf>
    <xf numFmtId="170" fontId="7" fillId="0" borderId="18" xfId="430" applyNumberFormat="1" applyFont="1" applyFill="1" applyBorder="1" applyAlignment="1">
      <alignment wrapText="1"/>
    </xf>
    <xf numFmtId="0" fontId="3" fillId="0" borderId="18" xfId="0" applyFont="1" applyFill="1" applyBorder="1"/>
    <xf numFmtId="170" fontId="7" fillId="0" borderId="18" xfId="430" applyNumberFormat="1" applyFont="1" applyFill="1" applyBorder="1"/>
    <xf numFmtId="0" fontId="9" fillId="0" borderId="0" xfId="0" applyFont="1" applyBorder="1" applyAlignment="1">
      <alignment horizontal="center" vertical="center" wrapText="1"/>
    </xf>
    <xf numFmtId="0" fontId="3" fillId="0" borderId="0" xfId="0" applyFont="1" applyBorder="1"/>
    <xf numFmtId="170" fontId="3" fillId="0" borderId="21" xfId="430" applyNumberFormat="1" applyFont="1" applyFill="1" applyBorder="1"/>
    <xf numFmtId="0" fontId="3" fillId="0" borderId="18" xfId="380" applyFont="1" applyFill="1" applyBorder="1" applyAlignment="1">
      <alignment horizontal="center" vertical="center"/>
    </xf>
    <xf numFmtId="0" fontId="3" fillId="0" borderId="18" xfId="0" applyFont="1" applyFill="1" applyBorder="1" applyAlignment="1">
      <alignment horizontal="center" vertical="center"/>
    </xf>
    <xf numFmtId="170" fontId="7" fillId="38" borderId="19" xfId="430" applyNumberFormat="1" applyFont="1" applyFill="1" applyBorder="1"/>
    <xf numFmtId="170" fontId="3" fillId="0" borderId="19" xfId="0" applyNumberFormat="1" applyFont="1" applyFill="1" applyBorder="1"/>
    <xf numFmtId="170" fontId="3" fillId="38" borderId="19" xfId="430" applyNumberFormat="1" applyFont="1" applyFill="1" applyBorder="1"/>
    <xf numFmtId="170" fontId="3" fillId="0" borderId="18" xfId="0" applyNumberFormat="1" applyFont="1" applyBorder="1" applyAlignment="1">
      <alignment horizontal="right"/>
    </xf>
    <xf numFmtId="170" fontId="69" fillId="0" borderId="19" xfId="430" applyNumberFormat="1" applyFont="1" applyFill="1" applyBorder="1"/>
    <xf numFmtId="170" fontId="7" fillId="38" borderId="18" xfId="430" applyNumberFormat="1" applyFont="1" applyFill="1" applyBorder="1"/>
    <xf numFmtId="0" fontId="7" fillId="0" borderId="22" xfId="0" applyFont="1" applyBorder="1"/>
    <xf numFmtId="0" fontId="3" fillId="0" borderId="0" xfId="0" applyFont="1" applyFill="1" applyAlignment="1">
      <alignment horizontal="right"/>
    </xf>
    <xf numFmtId="0" fontId="3" fillId="0" borderId="0" xfId="0" applyFont="1" applyFill="1" applyBorder="1" applyAlignment="1">
      <alignment horizontal="right"/>
    </xf>
    <xf numFmtId="0" fontId="70" fillId="0" borderId="21" xfId="0" applyFont="1" applyBorder="1" applyAlignment="1">
      <alignment horizontal="center" vertical="center"/>
    </xf>
    <xf numFmtId="0" fontId="69" fillId="0" borderId="18" xfId="360" applyFont="1" applyFill="1" applyBorder="1" applyAlignment="1">
      <alignment vertical="top"/>
    </xf>
    <xf numFmtId="0" fontId="7" fillId="0" borderId="18" xfId="0" applyFont="1" applyFill="1" applyBorder="1" applyAlignment="1">
      <alignment horizontal="center"/>
    </xf>
    <xf numFmtId="0" fontId="7" fillId="0" borderId="18" xfId="0" applyFont="1" applyFill="1" applyBorder="1" applyAlignment="1">
      <alignment horizontal="center" vertical="center"/>
    </xf>
    <xf numFmtId="0" fontId="3" fillId="0" borderId="18" xfId="0" applyFont="1" applyFill="1" applyBorder="1" applyAlignment="1">
      <alignment horizontal="left" vertical="top"/>
    </xf>
    <xf numFmtId="0" fontId="3" fillId="0" borderId="18" xfId="380" applyFont="1" applyFill="1" applyBorder="1" applyAlignment="1">
      <alignment horizontal="left" vertical="top"/>
    </xf>
    <xf numFmtId="0" fontId="55" fillId="0" borderId="18" xfId="0" applyFont="1" applyFill="1" applyBorder="1" applyAlignment="1"/>
    <xf numFmtId="0" fontId="7" fillId="0" borderId="18" xfId="0" applyFont="1" applyFill="1" applyBorder="1" applyAlignment="1">
      <alignment horizontal="center" vertical="center" wrapText="1"/>
    </xf>
    <xf numFmtId="170" fontId="0" fillId="0" borderId="0" xfId="0" applyNumberFormat="1"/>
    <xf numFmtId="0" fontId="70" fillId="0" borderId="18" xfId="0" applyFont="1" applyBorder="1"/>
    <xf numFmtId="0" fontId="71" fillId="0" borderId="18" xfId="306" applyFont="1" applyFill="1" applyBorder="1" applyAlignment="1" applyProtection="1">
      <alignment vertical="top" wrapText="1"/>
    </xf>
    <xf numFmtId="0" fontId="71" fillId="0" borderId="18" xfId="306" applyFont="1" applyFill="1" applyBorder="1" applyAlignment="1" applyProtection="1">
      <alignment horizontal="left" vertical="top" wrapText="1"/>
    </xf>
    <xf numFmtId="0" fontId="71" fillId="0" borderId="18" xfId="306" applyFont="1" applyFill="1" applyBorder="1" applyAlignment="1" applyProtection="1">
      <alignment horizontal="left" vertical="top"/>
    </xf>
    <xf numFmtId="0" fontId="71" fillId="0" borderId="18" xfId="306" applyFont="1" applyFill="1" applyBorder="1" applyAlignment="1" applyProtection="1">
      <alignment vertical="top"/>
    </xf>
    <xf numFmtId="170" fontId="3" fillId="0" borderId="19" xfId="430" applyNumberFormat="1" applyFont="1" applyFill="1" applyBorder="1" applyAlignment="1">
      <alignment horizontal="right"/>
    </xf>
    <xf numFmtId="0" fontId="64" fillId="0" borderId="18" xfId="306" applyBorder="1" applyAlignment="1" applyProtection="1">
      <alignment vertical="center" wrapText="1"/>
    </xf>
    <xf numFmtId="0" fontId="70" fillId="0" borderId="0" xfId="360" applyFont="1" applyBorder="1"/>
    <xf numFmtId="0" fontId="72" fillId="0" borderId="0" xfId="306" applyFont="1" applyFill="1" applyBorder="1" applyAlignment="1" applyProtection="1">
      <alignment vertical="center" wrapText="1"/>
    </xf>
    <xf numFmtId="0" fontId="64" fillId="0" borderId="18" xfId="306" applyFill="1" applyBorder="1" applyAlignment="1" applyProtection="1">
      <alignment vertical="center" wrapText="1"/>
    </xf>
    <xf numFmtId="0" fontId="8" fillId="0" borderId="0" xfId="0" applyFont="1" applyAlignment="1">
      <alignment horizontal="center" vertical="top"/>
    </xf>
    <xf numFmtId="0" fontId="70" fillId="0" borderId="23" xfId="0" applyFont="1" applyFill="1" applyBorder="1" applyAlignment="1">
      <alignment horizontal="left" vertical="center" readingOrder="1"/>
    </xf>
    <xf numFmtId="0" fontId="70" fillId="0" borderId="24" xfId="0" applyFont="1" applyFill="1" applyBorder="1" applyAlignment="1">
      <alignment horizontal="left" vertical="center" readingOrder="1"/>
    </xf>
    <xf numFmtId="0" fontId="70" fillId="0" borderId="19" xfId="0" applyFont="1" applyFill="1" applyBorder="1" applyAlignment="1">
      <alignment horizontal="left" vertical="center" readingOrder="1"/>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476" applyFont="1" applyAlignment="1">
      <alignment horizontal="left" vertical="top" wrapText="1"/>
    </xf>
    <xf numFmtId="49" fontId="6" fillId="0" borderId="0" xfId="0" applyNumberFormat="1" applyFont="1" applyFill="1" applyBorder="1" applyAlignment="1">
      <alignment horizontal="left" vertical="top" wrapText="1"/>
    </xf>
    <xf numFmtId="0" fontId="59" fillId="0" borderId="0" xfId="0" applyFont="1" applyAlignment="1">
      <alignment horizontal="left" vertical="top"/>
    </xf>
  </cellXfs>
  <cellStyles count="481">
    <cellStyle name="_Приложение I.13" xfId="1"/>
    <cellStyle name="_Приложение I.13 2" xfId="2"/>
    <cellStyle name="_Приложение I.13_~6498020" xfId="3"/>
    <cellStyle name="_Приложение I.13_~6498020_Книга1" xfId="4"/>
    <cellStyle name="_Приложение I.13_~6498020_Книга1 2" xfId="5"/>
    <cellStyle name="_Приложение I.13_~6498020_Книга1_Приложение I" xfId="6"/>
    <cellStyle name="_Приложение I.13_~6498020_Книга1_Приложение I.9" xfId="7"/>
    <cellStyle name="_Приложение I.13_~6498020_Прил I  торговля 9мес 13)" xfId="8"/>
    <cellStyle name="_Приложение I.13_~6498020_Прил I торговля 9м14" xfId="9"/>
    <cellStyle name="_Приложение I.13_Книга1" xfId="10"/>
    <cellStyle name="_Приложение I.13_Книга1_Книга1" xfId="11"/>
    <cellStyle name="_Приложение I.13_Книга1_Книга1 2" xfId="12"/>
    <cellStyle name="_Приложение I.13_Книга1_Книга1_Приложение I" xfId="13"/>
    <cellStyle name="_Приложение I.13_Книга1_Книга1_Приложение I.9" xfId="14"/>
    <cellStyle name="_Приложение I.13_Книга1_Прил I  торговля 9мес 13)" xfId="15"/>
    <cellStyle name="_Приложение I.13_Книга1_Прил I торговля 9м14" xfId="16"/>
    <cellStyle name="_Приложение I.13_Прил I  торговля 9мес 13)" xfId="17"/>
    <cellStyle name="_Приложение I.13_рус Приложение 1.5_ услуги" xfId="18"/>
    <cellStyle name="_Приложение I.13_рус Приложение 1.5_ услуги_Книга1" xfId="19"/>
    <cellStyle name="_Приложение I.13_рус Приложение 1.5_ услуги_Книга1 2" xfId="20"/>
    <cellStyle name="_Приложение I.13_рус Приложение 1.5_ услуги_Книга1_Приложение I" xfId="21"/>
    <cellStyle name="_Приложение I.13_рус Приложение 1.5_ услуги_Книга1_Приложение I.9" xfId="22"/>
    <cellStyle name="_Приложение I.13_рус Приложение 1.5_ услуги_Прил I  торговля 9мес 13)" xfId="23"/>
    <cellStyle name="_Приложение I.13_рус Приложение 1.5_ услуги_Прил I торговля 9м14" xfId="24"/>
    <cellStyle name="_Приложение I.13_рус Приложение 1.6_усл.по зонам" xfId="25"/>
    <cellStyle name="20% - Акцент1 2" xfId="26"/>
    <cellStyle name="20% - Акцент1 2 2" xfId="27"/>
    <cellStyle name="20% - Акцент1 3" xfId="28"/>
    <cellStyle name="20% - Акцент1 4" xfId="29"/>
    <cellStyle name="20% - Акцент1 5" xfId="30"/>
    <cellStyle name="20% - Акцент1 6" xfId="31"/>
    <cellStyle name="20% - Акцент2 2" xfId="32"/>
    <cellStyle name="20% - Акцент2 2 2" xfId="33"/>
    <cellStyle name="20% - Акцент2 3" xfId="34"/>
    <cellStyle name="20% - Акцент2 4" xfId="35"/>
    <cellStyle name="20% - Акцент2 5" xfId="36"/>
    <cellStyle name="20% - Акцент2 6" xfId="37"/>
    <cellStyle name="20% - Акцент3 2" xfId="38"/>
    <cellStyle name="20% - Акцент3 2 2" xfId="39"/>
    <cellStyle name="20% - Акцент3 3" xfId="40"/>
    <cellStyle name="20% - Акцент3 4" xfId="41"/>
    <cellStyle name="20% - Акцент3 5" xfId="42"/>
    <cellStyle name="20% - Акцент3 6" xfId="43"/>
    <cellStyle name="20% - Акцент4 2" xfId="44"/>
    <cellStyle name="20% - Акцент4 2 2" xfId="45"/>
    <cellStyle name="20% - Акцент4 3" xfId="46"/>
    <cellStyle name="20% - Акцент4 4" xfId="47"/>
    <cellStyle name="20% - Акцент4 5" xfId="48"/>
    <cellStyle name="20% - Акцент4 6" xfId="49"/>
    <cellStyle name="20% - Акцент5 2" xfId="50"/>
    <cellStyle name="20% - Акцент5 2 2" xfId="51"/>
    <cellStyle name="20% - Акцент5 3" xfId="52"/>
    <cellStyle name="20% - Акцент5 4" xfId="53"/>
    <cellStyle name="20% - Акцент5 5" xfId="54"/>
    <cellStyle name="20% - Акцент5 6" xfId="55"/>
    <cellStyle name="20% - Акцент6 2" xfId="56"/>
    <cellStyle name="20% - Акцент6 2 2" xfId="57"/>
    <cellStyle name="20% - Акцент6 3" xfId="58"/>
    <cellStyle name="20% - Акцент6 4" xfId="59"/>
    <cellStyle name="20% - Акцент6 5" xfId="60"/>
    <cellStyle name="20% - Акцент6 6" xfId="61"/>
    <cellStyle name="40% - Акцент1 2" xfId="62"/>
    <cellStyle name="40% - Акцент1 2 2" xfId="63"/>
    <cellStyle name="40% - Акцент1 3" xfId="64"/>
    <cellStyle name="40% - Акцент1 4" xfId="65"/>
    <cellStyle name="40% - Акцент1 5" xfId="66"/>
    <cellStyle name="40% - Акцент1 6" xfId="67"/>
    <cellStyle name="40% - Акцент2 2" xfId="68"/>
    <cellStyle name="40% - Акцент2 3" xfId="69"/>
    <cellStyle name="40% - Акцент2 4" xfId="70"/>
    <cellStyle name="40% - Акцент2 5" xfId="71"/>
    <cellStyle name="40% - Акцент2 6" xfId="72"/>
    <cellStyle name="40% - Акцент3 2" xfId="73"/>
    <cellStyle name="40% - Акцент3 2 2" xfId="74"/>
    <cellStyle name="40% - Акцент3 3" xfId="75"/>
    <cellStyle name="40% - Акцент3 4" xfId="76"/>
    <cellStyle name="40% - Акцент3 5" xfId="77"/>
    <cellStyle name="40% - Акцент3 6" xfId="78"/>
    <cellStyle name="40% - Акцент4 2" xfId="79"/>
    <cellStyle name="40% - Акцент4 2 2" xfId="80"/>
    <cellStyle name="40% - Акцент4 3" xfId="81"/>
    <cellStyle name="40% - Акцент4 4" xfId="82"/>
    <cellStyle name="40% - Акцент4 5" xfId="83"/>
    <cellStyle name="40% - Акцент4 6" xfId="84"/>
    <cellStyle name="40% - Акцент5 2" xfId="85"/>
    <cellStyle name="40% - Акцент5 2 2" xfId="86"/>
    <cellStyle name="40% - Акцент5 3" xfId="87"/>
    <cellStyle name="40% - Акцент5 4" xfId="88"/>
    <cellStyle name="40% - Акцент5 5" xfId="89"/>
    <cellStyle name="40% - Акцент5 6" xfId="90"/>
    <cellStyle name="40% - Акцент6 2" xfId="91"/>
    <cellStyle name="40% - Акцент6 2 2" xfId="92"/>
    <cellStyle name="40% - Акцент6 3" xfId="93"/>
    <cellStyle name="40% - Акцент6 4" xfId="94"/>
    <cellStyle name="40% - Акцент6 5" xfId="95"/>
    <cellStyle name="40% - Акцент6 6" xfId="96"/>
    <cellStyle name="60% - Акцент1 2" xfId="97"/>
    <cellStyle name="60% - Акцент1 2 2" xfId="98"/>
    <cellStyle name="60% - Акцент1 3" xfId="99"/>
    <cellStyle name="60% - Акцент1 4" xfId="100"/>
    <cellStyle name="60% - Акцент1 5" xfId="101"/>
    <cellStyle name="60% - Акцент1 6" xfId="102"/>
    <cellStyle name="60% - Акцент2 2" xfId="103"/>
    <cellStyle name="60% - Акцент2 3" xfId="104"/>
    <cellStyle name="60% - Акцент2 4" xfId="105"/>
    <cellStyle name="60% - Акцент2 5" xfId="106"/>
    <cellStyle name="60% - Акцент2 6" xfId="107"/>
    <cellStyle name="60% - Акцент3 2" xfId="108"/>
    <cellStyle name="60% - Акцент3 2 2" xfId="109"/>
    <cellStyle name="60% - Акцент3 3" xfId="110"/>
    <cellStyle name="60% - Акцент3 4" xfId="111"/>
    <cellStyle name="60% - Акцент3 5" xfId="112"/>
    <cellStyle name="60% - Акцент3 6" xfId="113"/>
    <cellStyle name="60% - Акцент4 2" xfId="114"/>
    <cellStyle name="60% - Акцент4 2 2" xfId="115"/>
    <cellStyle name="60% - Акцент4 3" xfId="116"/>
    <cellStyle name="60% - Акцент4 4" xfId="117"/>
    <cellStyle name="60% - Акцент4 5" xfId="118"/>
    <cellStyle name="60% - Акцент4 6" xfId="119"/>
    <cellStyle name="60% - Акцент5 2" xfId="120"/>
    <cellStyle name="60% - Акцент5 2 2" xfId="121"/>
    <cellStyle name="60% - Акцент5 3" xfId="122"/>
    <cellStyle name="60% - Акцент5 4" xfId="123"/>
    <cellStyle name="60% - Акцент5 5" xfId="124"/>
    <cellStyle name="60% - Акцент5 6" xfId="125"/>
    <cellStyle name="60% - Акцент6 2" xfId="126"/>
    <cellStyle name="60% - Акцент6 2 2" xfId="127"/>
    <cellStyle name="60% - Акцент6 3" xfId="128"/>
    <cellStyle name="60% - Акцент6 4" xfId="129"/>
    <cellStyle name="60% - Акцент6 5" xfId="130"/>
    <cellStyle name="60% - Акцент6 6" xfId="131"/>
    <cellStyle name="Comma" xfId="132"/>
    <cellStyle name="Comma [0]_Book2" xfId="133"/>
    <cellStyle name="Comma_Book2" xfId="134"/>
    <cellStyle name="Comma0" xfId="135"/>
    <cellStyle name="Currency" xfId="136"/>
    <cellStyle name="Currency [0]_Book2" xfId="137"/>
    <cellStyle name="Currency_Book2" xfId="138"/>
    <cellStyle name="Currency0" xfId="139"/>
    <cellStyle name="Date" xfId="140"/>
    <cellStyle name="Fixed" xfId="141"/>
    <cellStyle name="Heading 1" xfId="142"/>
    <cellStyle name="Heading 2" xfId="143"/>
    <cellStyle name="Iau?iue_?ac?.oaa.90-92" xfId="144"/>
    <cellStyle name="Îáû÷íûé_93ãîä (2)" xfId="145"/>
    <cellStyle name="normal" xfId="146"/>
    <cellStyle name="Ouny?e [0]_Eeno1" xfId="147"/>
    <cellStyle name="Ouny?e_Eeno1" xfId="148"/>
    <cellStyle name="Òûñÿ÷è [0]_Ëèñò1" xfId="149"/>
    <cellStyle name="Òûñÿ÷è_Ëèñò1" xfId="150"/>
    <cellStyle name="Percent" xfId="151"/>
    <cellStyle name="S10" xfId="152"/>
    <cellStyle name="S12" xfId="153"/>
    <cellStyle name="S13" xfId="154"/>
    <cellStyle name="S14" xfId="155"/>
    <cellStyle name="S15" xfId="156"/>
    <cellStyle name="S16" xfId="157"/>
    <cellStyle name="S2" xfId="158"/>
    <cellStyle name="S3_mis_НПС(объем)" xfId="159"/>
    <cellStyle name="S4 3 2" xfId="160"/>
    <cellStyle name="S4_mis_НПС(объем)" xfId="161"/>
    <cellStyle name="S5_mis_НПС(объем)" xfId="162"/>
    <cellStyle name="S6" xfId="163"/>
    <cellStyle name="S7" xfId="164"/>
    <cellStyle name="S8_mis_НПС(объем)" xfId="165"/>
    <cellStyle name="S9_mis_НПС(объем)" xfId="166"/>
    <cellStyle name="SAPBEXaggData" xfId="167"/>
    <cellStyle name="SAPBEXaggDataEmph" xfId="168"/>
    <cellStyle name="SAPBEXaggItem" xfId="169"/>
    <cellStyle name="SAPBEXaggItemX" xfId="170"/>
    <cellStyle name="SAPBEXchaText" xfId="171"/>
    <cellStyle name="SAPBEXexcBad7" xfId="172"/>
    <cellStyle name="SAPBEXexcBad8" xfId="173"/>
    <cellStyle name="SAPBEXexcBad9" xfId="174"/>
    <cellStyle name="SAPBEXexcCritical4" xfId="175"/>
    <cellStyle name="SAPBEXexcCritical5" xfId="176"/>
    <cellStyle name="SAPBEXexcCritical6" xfId="177"/>
    <cellStyle name="SAPBEXexcGood1" xfId="178"/>
    <cellStyle name="SAPBEXexcGood2" xfId="179"/>
    <cellStyle name="SAPBEXexcGood3" xfId="180"/>
    <cellStyle name="SAPBEXfilterDrill" xfId="181"/>
    <cellStyle name="SAPBEXfilterItem" xfId="182"/>
    <cellStyle name="SAPBEXfilterText" xfId="183"/>
    <cellStyle name="SAPBEXfilterText 2" xfId="184"/>
    <cellStyle name="SAPBEXfilterText 2 2" xfId="185"/>
    <cellStyle name="SAPBEXfilterText 2_Книга1" xfId="186"/>
    <cellStyle name="SAPBEXfilterText_~6498020" xfId="187"/>
    <cellStyle name="SAPBEXformats" xfId="188"/>
    <cellStyle name="SAPBEXheaderItem" xfId="189"/>
    <cellStyle name="SAPBEXheaderItem 2" xfId="190"/>
    <cellStyle name="SAPBEXheaderItem 2 2" xfId="191"/>
    <cellStyle name="SAPBEXheaderItem 2_Книга1" xfId="192"/>
    <cellStyle name="SAPBEXheaderItem_~6498020" xfId="193"/>
    <cellStyle name="SAPBEXheaderText" xfId="194"/>
    <cellStyle name="SAPBEXheaderText 2" xfId="195"/>
    <cellStyle name="SAPBEXheaderText 2 2" xfId="196"/>
    <cellStyle name="SAPBEXheaderText 2_Книга1" xfId="197"/>
    <cellStyle name="SAPBEXheaderText_~6498020" xfId="198"/>
    <cellStyle name="SAPBEXHLevel0" xfId="199"/>
    <cellStyle name="SAPBEXHLevel0 2" xfId="200"/>
    <cellStyle name="SAPBEXHLevel0 2 2" xfId="201"/>
    <cellStyle name="SAPBEXHLevel0 2_Книга1" xfId="202"/>
    <cellStyle name="SAPBEXHLevel0_~6498020" xfId="203"/>
    <cellStyle name="SAPBEXHLevel0X" xfId="204"/>
    <cellStyle name="SAPBEXHLevel0X 2" xfId="205"/>
    <cellStyle name="SAPBEXHLevel0X 2 2" xfId="206"/>
    <cellStyle name="SAPBEXHLevel0X 2_Книга1" xfId="207"/>
    <cellStyle name="SAPBEXHLevel0X_~6498020" xfId="208"/>
    <cellStyle name="SAPBEXHLevel1" xfId="209"/>
    <cellStyle name="SAPBEXHLevel1 2" xfId="210"/>
    <cellStyle name="SAPBEXHLevel1 2 2" xfId="211"/>
    <cellStyle name="SAPBEXHLevel1 2_Книга1" xfId="212"/>
    <cellStyle name="SAPBEXHLevel1_~6498020" xfId="213"/>
    <cellStyle name="SAPBEXHLevel1X" xfId="214"/>
    <cellStyle name="SAPBEXHLevel1X 2" xfId="215"/>
    <cellStyle name="SAPBEXHLevel1X 2 2" xfId="216"/>
    <cellStyle name="SAPBEXHLevel1X 2_Книга1" xfId="217"/>
    <cellStyle name="SAPBEXHLevel1X_~6498020" xfId="218"/>
    <cellStyle name="SAPBEXHLevel2" xfId="219"/>
    <cellStyle name="SAPBEXHLevel2 2" xfId="220"/>
    <cellStyle name="SAPBEXHLevel2 2 2" xfId="221"/>
    <cellStyle name="SAPBEXHLevel2 2_Книга1" xfId="222"/>
    <cellStyle name="SAPBEXHLevel2_~6498020" xfId="223"/>
    <cellStyle name="SAPBEXHLevel2X" xfId="224"/>
    <cellStyle name="SAPBEXHLevel2X 2" xfId="225"/>
    <cellStyle name="SAPBEXHLevel2X 2 2" xfId="226"/>
    <cellStyle name="SAPBEXHLevel2X 2_Книга1" xfId="227"/>
    <cellStyle name="SAPBEXHLevel2X_~6498020" xfId="228"/>
    <cellStyle name="SAPBEXHLevel3" xfId="229"/>
    <cellStyle name="SAPBEXHLevel3 2" xfId="230"/>
    <cellStyle name="SAPBEXHLevel3 2 2" xfId="231"/>
    <cellStyle name="SAPBEXHLevel3 2_Книга1" xfId="232"/>
    <cellStyle name="SAPBEXHLevel3_~6498020" xfId="233"/>
    <cellStyle name="SAPBEXHLevel3X" xfId="234"/>
    <cellStyle name="SAPBEXHLevel3X 2" xfId="235"/>
    <cellStyle name="SAPBEXHLevel3X 2 2" xfId="236"/>
    <cellStyle name="SAPBEXHLevel3X 2_Книга1" xfId="237"/>
    <cellStyle name="SAPBEXHLevel3X_~6498020" xfId="238"/>
    <cellStyle name="SAPBEXresData" xfId="239"/>
    <cellStyle name="SAPBEXresDataEmph" xfId="240"/>
    <cellStyle name="SAPBEXresItem" xfId="241"/>
    <cellStyle name="SAPBEXresItemX" xfId="242"/>
    <cellStyle name="SAPBEXstdData" xfId="243"/>
    <cellStyle name="SAPBEXstdDataEmph" xfId="244"/>
    <cellStyle name="SAPBEXstdItem" xfId="245"/>
    <cellStyle name="SAPBEXstdItemX" xfId="246"/>
    <cellStyle name="SAPBEXtitle" xfId="247"/>
    <cellStyle name="SAPBEXtitle 2" xfId="248"/>
    <cellStyle name="SAPBEXtitle 2 2" xfId="249"/>
    <cellStyle name="SAPBEXtitle 2_Книга1" xfId="250"/>
    <cellStyle name="SAPBEXtitle_~6498020" xfId="251"/>
    <cellStyle name="SAPBEXundefined" xfId="252"/>
    <cellStyle name="Total" xfId="253"/>
    <cellStyle name="Акцент1 2" xfId="254"/>
    <cellStyle name="Акцент1 2 2" xfId="255"/>
    <cellStyle name="Акцент1 3" xfId="256"/>
    <cellStyle name="Акцент1 4" xfId="257"/>
    <cellStyle name="Акцент1 5" xfId="258"/>
    <cellStyle name="Акцент1 6" xfId="259"/>
    <cellStyle name="Акцент2 2" xfId="260"/>
    <cellStyle name="Акцент2 3" xfId="261"/>
    <cellStyle name="Акцент2 4" xfId="262"/>
    <cellStyle name="Акцент2 5" xfId="263"/>
    <cellStyle name="Акцент2 6" xfId="264"/>
    <cellStyle name="Акцент3 2" xfId="265"/>
    <cellStyle name="Акцент3 3" xfId="266"/>
    <cellStyle name="Акцент3 4" xfId="267"/>
    <cellStyle name="Акцент3 5" xfId="268"/>
    <cellStyle name="Акцент3 6" xfId="269"/>
    <cellStyle name="Акцент4 2" xfId="270"/>
    <cellStyle name="Акцент4 2 2" xfId="271"/>
    <cellStyle name="Акцент4 3" xfId="272"/>
    <cellStyle name="Акцент4 4" xfId="273"/>
    <cellStyle name="Акцент4 5" xfId="274"/>
    <cellStyle name="Акцент4 6" xfId="275"/>
    <cellStyle name="Акцент5 2" xfId="276"/>
    <cellStyle name="Акцент5 3" xfId="277"/>
    <cellStyle name="Акцент5 4" xfId="278"/>
    <cellStyle name="Акцент5 5" xfId="279"/>
    <cellStyle name="Акцент5 6" xfId="280"/>
    <cellStyle name="Акцент6 2" xfId="281"/>
    <cellStyle name="Акцент6 2 2" xfId="282"/>
    <cellStyle name="Акцент6 3" xfId="283"/>
    <cellStyle name="Акцент6 4" xfId="284"/>
    <cellStyle name="Акцент6 5" xfId="285"/>
    <cellStyle name="Акцент6 6" xfId="286"/>
    <cellStyle name="Ввод  2" xfId="287"/>
    <cellStyle name="Ввод  3" xfId="288"/>
    <cellStyle name="Ввод  4" xfId="289"/>
    <cellStyle name="Ввод  5" xfId="290"/>
    <cellStyle name="Ввод  6" xfId="291"/>
    <cellStyle name="Вывод 2" xfId="292"/>
    <cellStyle name="Вывод 2 2" xfId="293"/>
    <cellStyle name="Вывод 2_Приложение I.8. Баланс вторичных доходов" xfId="294"/>
    <cellStyle name="Вывод 3" xfId="295"/>
    <cellStyle name="Вывод 4" xfId="296"/>
    <cellStyle name="Вывод 5" xfId="297"/>
    <cellStyle name="Вывод 6" xfId="298"/>
    <cellStyle name="Вычисление 2" xfId="299"/>
    <cellStyle name="Вычисление 2 2" xfId="300"/>
    <cellStyle name="Вычисление 2_Приложение I.8. Баланс вторичных доходов" xfId="301"/>
    <cellStyle name="Вычисление 3" xfId="302"/>
    <cellStyle name="Вычисление 4" xfId="303"/>
    <cellStyle name="Вычисление 5" xfId="304"/>
    <cellStyle name="Вычисление 6" xfId="305"/>
    <cellStyle name="Гиперссылка" xfId="306" builtinId="8"/>
    <cellStyle name="Денежный 2" xfId="307"/>
    <cellStyle name="Заголовок 1 2" xfId="308"/>
    <cellStyle name="Заголовок 1 2 2" xfId="309"/>
    <cellStyle name="Заголовок 1 2_Приложение I.8. Баланс вторичных доходов" xfId="310"/>
    <cellStyle name="Заголовок 1 3" xfId="311"/>
    <cellStyle name="Заголовок 1 4" xfId="312"/>
    <cellStyle name="Заголовок 1 5" xfId="313"/>
    <cellStyle name="Заголовок 1 6" xfId="314"/>
    <cellStyle name="Заголовок 2 2" xfId="315"/>
    <cellStyle name="Заголовок 2 2 2" xfId="316"/>
    <cellStyle name="Заголовок 2 2_Приложение I.8. Баланс вторичных доходов" xfId="317"/>
    <cellStyle name="Заголовок 2 3" xfId="318"/>
    <cellStyle name="Заголовок 2 4" xfId="319"/>
    <cellStyle name="Заголовок 2 5" xfId="320"/>
    <cellStyle name="Заголовок 2 6" xfId="321"/>
    <cellStyle name="Заголовок 3 2" xfId="322"/>
    <cellStyle name="Заголовок 3 2 2" xfId="323"/>
    <cellStyle name="Заголовок 3 2_Приложение I.8. Баланс вторичных доходов" xfId="324"/>
    <cellStyle name="Заголовок 3 3" xfId="325"/>
    <cellStyle name="Заголовок 3 4" xfId="326"/>
    <cellStyle name="Заголовок 3 5" xfId="327"/>
    <cellStyle name="Заголовок 3 6" xfId="328"/>
    <cellStyle name="Заголовок 4 2" xfId="329"/>
    <cellStyle name="Заголовок 4 2 2" xfId="330"/>
    <cellStyle name="Заголовок 4 3" xfId="331"/>
    <cellStyle name="Заголовок 4 4" xfId="332"/>
    <cellStyle name="Заголовок 4 5" xfId="333"/>
    <cellStyle name="Заголовок 4 6" xfId="334"/>
    <cellStyle name="Итог 2" xfId="335"/>
    <cellStyle name="Итог 2 2" xfId="336"/>
    <cellStyle name="Итог 2_Приложение I.8. Баланс вторичных доходов" xfId="337"/>
    <cellStyle name="Итог 3" xfId="338"/>
    <cellStyle name="Итог 4" xfId="339"/>
    <cellStyle name="Итог 5" xfId="340"/>
    <cellStyle name="Итог 6" xfId="341"/>
    <cellStyle name="Контрольная ячейка 2" xfId="342"/>
    <cellStyle name="Контрольная ячейка 3" xfId="343"/>
    <cellStyle name="Контрольная ячейка 4" xfId="344"/>
    <cellStyle name="Контрольная ячейка 5" xfId="345"/>
    <cellStyle name="Контрольная ячейка 6" xfId="346"/>
    <cellStyle name="Название 2" xfId="347"/>
    <cellStyle name="Название 2 2" xfId="348"/>
    <cellStyle name="Название 3" xfId="349"/>
    <cellStyle name="Название 4" xfId="350"/>
    <cellStyle name="Название 5" xfId="351"/>
    <cellStyle name="Название 6" xfId="352"/>
    <cellStyle name="Нейтральный 2" xfId="353"/>
    <cellStyle name="Нейтральный 2 2" xfId="354"/>
    <cellStyle name="Нейтральный 3" xfId="355"/>
    <cellStyle name="Нейтральный 4" xfId="356"/>
    <cellStyle name="Нейтральный 5" xfId="357"/>
    <cellStyle name="Нейтральный 6" xfId="358"/>
    <cellStyle name="Обычный" xfId="0" builtinId="0"/>
    <cellStyle name="Обычный 11 20" xfId="477"/>
    <cellStyle name="Обычный 14" xfId="478"/>
    <cellStyle name="Обычный 2" xfId="359"/>
    <cellStyle name="Обычный 2 2" xfId="360"/>
    <cellStyle name="Обычный 2 2 2" xfId="361"/>
    <cellStyle name="Обычный 2 2 2 2" xfId="362"/>
    <cellStyle name="Обычный 2 2 2 2 2" xfId="363"/>
    <cellStyle name="Обычный 2 2 2 2 2 2" xfId="364"/>
    <cellStyle name="Обычный 2 2 2 2 2 2 2" xfId="365"/>
    <cellStyle name="Обычный 2 2 2 2 2 2 2 2" xfId="366"/>
    <cellStyle name="Обычный 2 2 2 2 2 3" xfId="367"/>
    <cellStyle name="Обычный 2 2 2 2 3" xfId="368"/>
    <cellStyle name="Обычный 2 2 2 3" xfId="369"/>
    <cellStyle name="Обычный 2 2 2 4" xfId="370"/>
    <cellStyle name="Обычный 2 2 3" xfId="371"/>
    <cellStyle name="Обычный 2 2 4" xfId="372"/>
    <cellStyle name="Обычный 2 3" xfId="373"/>
    <cellStyle name="Обычный 2 4" xfId="374"/>
    <cellStyle name="Обычный 2 5" xfId="375"/>
    <cellStyle name="Обычный 2 6" xfId="376"/>
    <cellStyle name="Обычный 2 7" xfId="377"/>
    <cellStyle name="Обычный 2 8" xfId="479"/>
    <cellStyle name="Обычный 2_~6498020" xfId="378"/>
    <cellStyle name="Обычный 21 2" xfId="379"/>
    <cellStyle name="Обычный 3" xfId="380"/>
    <cellStyle name="Обычный 3 10" xfId="381"/>
    <cellStyle name="Обычный 3 11" xfId="382"/>
    <cellStyle name="Обычный 3 12" xfId="383"/>
    <cellStyle name="Обычный 3 2" xfId="384"/>
    <cellStyle name="Обычный 3 3" xfId="385"/>
    <cellStyle name="Обычный 3 3 2" xfId="386"/>
    <cellStyle name="Обычный 3 4" xfId="387"/>
    <cellStyle name="Обычный 3 5" xfId="388"/>
    <cellStyle name="Обычный 3 5 2" xfId="389"/>
    <cellStyle name="Обычный 3 5 2 2" xfId="390"/>
    <cellStyle name="Обычный 3 5 2 3" xfId="391"/>
    <cellStyle name="Обычный 3 5 3" xfId="392"/>
    <cellStyle name="Обычный 3 5 3 2" xfId="393"/>
    <cellStyle name="Обычный 3 5 3 3" xfId="394"/>
    <cellStyle name="Обычный 3 5 4" xfId="395"/>
    <cellStyle name="Обычный 3 5 4 2" xfId="396"/>
    <cellStyle name="Обычный 3 5 4 3" xfId="397"/>
    <cellStyle name="Обычный 3 5 5" xfId="398"/>
    <cellStyle name="Обычный 3 5 6" xfId="399"/>
    <cellStyle name="Обычный 3 6" xfId="400"/>
    <cellStyle name="Обычный 3 7" xfId="401"/>
    <cellStyle name="Обычный 3 7 2" xfId="402"/>
    <cellStyle name="Обычный 3 7 3" xfId="403"/>
    <cellStyle name="Обычный 3 8" xfId="404"/>
    <cellStyle name="Обычный 3 8 2" xfId="405"/>
    <cellStyle name="Обычный 3 8 3" xfId="406"/>
    <cellStyle name="Обычный 3 9" xfId="407"/>
    <cellStyle name="Обычный 3 9 2" xfId="408"/>
    <cellStyle name="Обычный 3 9 3" xfId="409"/>
    <cellStyle name="Обычный 4" xfId="410"/>
    <cellStyle name="Обычный 4 2" xfId="411"/>
    <cellStyle name="Обычный 4 2 2" xfId="412"/>
    <cellStyle name="Обычный 4 2 3" xfId="413"/>
    <cellStyle name="Обычный 4 3" xfId="414"/>
    <cellStyle name="Обычный 4 3 2" xfId="415"/>
    <cellStyle name="Обычный 4 3 3" xfId="416"/>
    <cellStyle name="Обычный 4 4" xfId="417"/>
    <cellStyle name="Обычный 4 4 2" xfId="418"/>
    <cellStyle name="Обычный 4 4 3" xfId="419"/>
    <cellStyle name="Обычный 4 5" xfId="420"/>
    <cellStyle name="Обычный 4 6" xfId="421"/>
    <cellStyle name="Обычный 5" xfId="476"/>
    <cellStyle name="Обычный 5 2" xfId="422"/>
    <cellStyle name="Обычный 5 3" xfId="423"/>
    <cellStyle name="Обычный 5 4" xfId="424"/>
    <cellStyle name="Обычный 6" xfId="480"/>
    <cellStyle name="Обычный 6 2" xfId="425"/>
    <cellStyle name="Обычный 6 3" xfId="426"/>
    <cellStyle name="Обычный 6 4" xfId="427"/>
    <cellStyle name="Обычный 7 2" xfId="428"/>
    <cellStyle name="Обычный 7 3" xfId="429"/>
    <cellStyle name="Обычный_Кварт" xfId="430"/>
    <cellStyle name="Плохой 2" xfId="431"/>
    <cellStyle name="Плохой 2 2" xfId="432"/>
    <cellStyle name="Плохой 3" xfId="433"/>
    <cellStyle name="Плохой 4" xfId="434"/>
    <cellStyle name="Плохой 5" xfId="435"/>
    <cellStyle name="Плохой 6" xfId="436"/>
    <cellStyle name="Пояснение 2" xfId="437"/>
    <cellStyle name="Пояснение 3" xfId="438"/>
    <cellStyle name="Пояснение 4" xfId="439"/>
    <cellStyle name="Пояснение 5" xfId="440"/>
    <cellStyle name="Пояснение 6" xfId="441"/>
    <cellStyle name="Примечание 2" xfId="442"/>
    <cellStyle name="Примечание 2 2" xfId="443"/>
    <cellStyle name="Примечание 2_Приложение I.8. Баланс вторичных доходов" xfId="444"/>
    <cellStyle name="Примечание 3" xfId="445"/>
    <cellStyle name="Примечание 4" xfId="446"/>
    <cellStyle name="Примечание 5" xfId="447"/>
    <cellStyle name="Примечание 6" xfId="448"/>
    <cellStyle name="Процентный 2" xfId="449"/>
    <cellStyle name="Процентный 2 2" xfId="450"/>
    <cellStyle name="Процентный 2 3" xfId="451"/>
    <cellStyle name="Связанная ячейка 2" xfId="452"/>
    <cellStyle name="Связанная ячейка 2 2" xfId="453"/>
    <cellStyle name="Связанная ячейка 2_Приложение I.8. Баланс вторичных доходов" xfId="454"/>
    <cellStyle name="Связанная ячейка 3" xfId="455"/>
    <cellStyle name="Связанная ячейка 4" xfId="456"/>
    <cellStyle name="Связанная ячейка 5" xfId="457"/>
    <cellStyle name="Связанная ячейка 6" xfId="458"/>
    <cellStyle name="Стиль 1" xfId="459"/>
    <cellStyle name="Стиль 2" xfId="460"/>
    <cellStyle name="Текст предупреждения 2" xfId="461"/>
    <cellStyle name="Текст предупреждения 3" xfId="462"/>
    <cellStyle name="Текст предупреждения 4" xfId="463"/>
    <cellStyle name="Текст предупреждения 5" xfId="464"/>
    <cellStyle name="Текст предупреждения 6" xfId="465"/>
    <cellStyle name="Тысячи [0]_Модуль2" xfId="466"/>
    <cellStyle name="Тысячи_Sheet1" xfId="467"/>
    <cellStyle name="Финансовый 2" xfId="468"/>
    <cellStyle name="Финансовый 2 2" xfId="469"/>
    <cellStyle name="Хороший 2" xfId="470"/>
    <cellStyle name="Хороший 2 2" xfId="471"/>
    <cellStyle name="Хороший 3" xfId="472"/>
    <cellStyle name="Хороший 4" xfId="473"/>
    <cellStyle name="Хороший 5" xfId="474"/>
    <cellStyle name="Хороший 6" xfId="4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aldau.stat.gov.kz/en/Search/SearchByKeyWord" TargetMode="External"/><Relationship Id="rId7" Type="http://schemas.openxmlformats.org/officeDocument/2006/relationships/hyperlink" Target="https://stat.gov.kz/en/industries/economy/national-accounts/publications/507159/" TargetMode="External"/><Relationship Id="rId2" Type="http://schemas.openxmlformats.org/officeDocument/2006/relationships/hyperlink" Target="https://stat.gov.kz/upload/iblock/034/vbx71xe56fgqub14iu0l7jit4gfevx5p/27.Methodology%20for%20calculating%20gross%20domestic%20product%20using%20the%20final%20use%20method%20at%20current%20and%20constant%20prices.rar" TargetMode="External"/><Relationship Id="rId1" Type="http://schemas.openxmlformats.org/officeDocument/2006/relationships/hyperlink" Target="mailto:ai.dosmukhambetova@aspire.gov.kz" TargetMode="External"/><Relationship Id="rId6" Type="http://schemas.openxmlformats.org/officeDocument/2006/relationships/hyperlink" Target="https://stat.gov.kz/en/industries/economy/national-accounts/publications/505830/" TargetMode="External"/><Relationship Id="rId5" Type="http://schemas.openxmlformats.org/officeDocument/2006/relationships/hyperlink" Target="https://stat.gov.kz/en/industries/economy/national-accounts/publications/505535/" TargetMode="External"/><Relationship Id="rId4" Type="http://schemas.openxmlformats.org/officeDocument/2006/relationships/hyperlink" Target="https://stat.gov.kz/ru/classifiers/statistical/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D31"/>
  <sheetViews>
    <sheetView tabSelected="1" workbookViewId="0">
      <selection sqref="A1:B1"/>
    </sheetView>
  </sheetViews>
  <sheetFormatPr defaultColWidth="9.140625" defaultRowHeight="14.25"/>
  <cols>
    <col min="1" max="1" width="44.28515625" style="5" customWidth="1"/>
    <col min="2" max="2" width="94.7109375" style="5" customWidth="1"/>
    <col min="3" max="16384" width="9.140625" style="5"/>
  </cols>
  <sheetData>
    <row r="1" spans="1:4" ht="13.5" customHeight="1">
      <c r="A1" s="67"/>
      <c r="B1" s="67"/>
    </row>
    <row r="2" spans="1:4" ht="15" customHeight="1">
      <c r="A2" s="57" t="s">
        <v>14</v>
      </c>
      <c r="B2" s="19">
        <v>111704</v>
      </c>
    </row>
    <row r="3" spans="1:4" ht="15" customHeight="1">
      <c r="A3" s="57" t="s">
        <v>25</v>
      </c>
      <c r="B3" s="19" t="s">
        <v>27</v>
      </c>
      <c r="D3"/>
    </row>
    <row r="4" spans="1:4" ht="15" customHeight="1">
      <c r="A4" s="57" t="s">
        <v>0</v>
      </c>
      <c r="B4" s="17" t="s">
        <v>26</v>
      </c>
    </row>
    <row r="5" spans="1:4" ht="15" customHeight="1">
      <c r="A5" s="57" t="s">
        <v>124</v>
      </c>
      <c r="B5" s="19" t="s">
        <v>122</v>
      </c>
      <c r="D5"/>
    </row>
    <row r="6" spans="1:4" ht="27.6" customHeight="1">
      <c r="A6" s="57" t="s">
        <v>15</v>
      </c>
      <c r="B6" s="21" t="s">
        <v>126</v>
      </c>
    </row>
    <row r="7" spans="1:4" ht="25.5">
      <c r="A7" s="57" t="s">
        <v>16</v>
      </c>
      <c r="B7" s="20" t="s">
        <v>28</v>
      </c>
      <c r="D7"/>
    </row>
    <row r="8" spans="1:4" ht="13.5" customHeight="1">
      <c r="A8" s="57" t="s">
        <v>10</v>
      </c>
      <c r="B8" s="49" t="s">
        <v>123</v>
      </c>
    </row>
    <row r="9" spans="1:4" ht="27.6" customHeight="1">
      <c r="A9" s="57" t="s">
        <v>17</v>
      </c>
      <c r="B9" s="20" t="s">
        <v>127</v>
      </c>
      <c r="D9"/>
    </row>
    <row r="10" spans="1:4">
      <c r="A10" s="57" t="s">
        <v>18</v>
      </c>
      <c r="B10" s="20" t="s">
        <v>29</v>
      </c>
    </row>
    <row r="11" spans="1:4">
      <c r="A11" s="57" t="s">
        <v>125</v>
      </c>
      <c r="B11" s="21"/>
      <c r="D11"/>
    </row>
    <row r="12" spans="1:4" ht="14.25" customHeight="1">
      <c r="A12" s="57" t="s">
        <v>19</v>
      </c>
      <c r="B12" s="58" t="s">
        <v>30</v>
      </c>
      <c r="C12" s="15"/>
    </row>
    <row r="13" spans="1:4" ht="38.25">
      <c r="A13" s="57" t="s">
        <v>11</v>
      </c>
      <c r="B13" s="59" t="s">
        <v>31</v>
      </c>
      <c r="C13" s="15"/>
      <c r="D13"/>
    </row>
    <row r="14" spans="1:4" ht="25.5">
      <c r="A14" s="68" t="s">
        <v>12</v>
      </c>
      <c r="B14" s="63" t="s">
        <v>129</v>
      </c>
    </row>
    <row r="15" spans="1:4" ht="25.5">
      <c r="A15" s="69"/>
      <c r="B15" s="63" t="s">
        <v>130</v>
      </c>
    </row>
    <row r="16" spans="1:4">
      <c r="A16" s="70"/>
      <c r="B16" s="66" t="s">
        <v>122</v>
      </c>
    </row>
    <row r="17" spans="1:4" ht="14.25" customHeight="1">
      <c r="A17" s="57" t="s">
        <v>13</v>
      </c>
      <c r="B17" s="60" t="s">
        <v>32</v>
      </c>
      <c r="D17"/>
    </row>
    <row r="18" spans="1:4" ht="14.25" customHeight="1">
      <c r="A18" s="57" t="s">
        <v>20</v>
      </c>
      <c r="B18" s="16">
        <v>46216</v>
      </c>
    </row>
    <row r="19" spans="1:4" ht="14.25" customHeight="1">
      <c r="A19" s="57" t="s">
        <v>21</v>
      </c>
      <c r="B19" s="16">
        <v>46307</v>
      </c>
      <c r="D19"/>
    </row>
    <row r="20" spans="1:4" ht="14.25" customHeight="1">
      <c r="A20" s="57" t="s">
        <v>22</v>
      </c>
      <c r="B20" s="17" t="s">
        <v>33</v>
      </c>
    </row>
    <row r="21" spans="1:4" ht="14.25" customHeight="1">
      <c r="A21" s="57" t="s">
        <v>1</v>
      </c>
      <c r="B21" s="17" t="s">
        <v>132</v>
      </c>
      <c r="D21"/>
    </row>
    <row r="22" spans="1:4" ht="14.25" customHeight="1">
      <c r="A22" s="57" t="s">
        <v>23</v>
      </c>
      <c r="B22" s="18" t="s">
        <v>105</v>
      </c>
    </row>
    <row r="23" spans="1:4" ht="14.25" customHeight="1">
      <c r="A23" s="57" t="s">
        <v>24</v>
      </c>
      <c r="B23" s="61" t="s">
        <v>34</v>
      </c>
      <c r="D23"/>
    </row>
    <row r="24" spans="1:4">
      <c r="A24" s="7"/>
      <c r="B24" s="7"/>
    </row>
    <row r="25" spans="1:4">
      <c r="A25" s="7"/>
      <c r="B25" s="7"/>
      <c r="D25"/>
    </row>
    <row r="26" spans="1:4">
      <c r="A26" s="7"/>
      <c r="B26" s="7"/>
    </row>
    <row r="27" spans="1:4">
      <c r="A27" s="7"/>
      <c r="B27" s="7"/>
    </row>
    <row r="28" spans="1:4">
      <c r="A28" s="64"/>
      <c r="B28" s="65"/>
    </row>
    <row r="29" spans="1:4">
      <c r="A29" s="7"/>
      <c r="B29" s="7"/>
      <c r="D29"/>
    </row>
    <row r="30" spans="1:4">
      <c r="A30" s="7"/>
      <c r="B30" s="7"/>
    </row>
    <row r="31" spans="1:4">
      <c r="A31" s="8"/>
      <c r="B31" s="8"/>
    </row>
  </sheetData>
  <mergeCells count="2">
    <mergeCell ref="A1:B1"/>
    <mergeCell ref="A14:A16"/>
  </mergeCells>
  <hyperlinks>
    <hyperlink ref="B23" r:id="rId1" display="ai.dosmukhambetova@aspire.gov.kz "/>
    <hyperlink ref="B13" r:id="rId2"/>
    <hyperlink ref="B17" r:id="rId3"/>
    <hyperlink ref="B12" r:id="rId4" display="https://stat.gov.kz/ru/classifiers/statistical/21/"/>
    <hyperlink ref="B14" r:id="rId5" display="https://stat.gov.kz/en/industries/economy/national-accounts/publications/505535/"/>
    <hyperlink ref="B15" r:id="rId6" display="https://stat.gov.kz/en/industries/economy/national-accounts/publications/505830/"/>
    <hyperlink ref="B16" r:id="rId7"/>
  </hyperlinks>
  <pageMargins left="0.78740157480314965" right="0.39370078740157483" top="0.39370078740157483" bottom="0.39370078740157483" header="0" footer="0"/>
  <pageSetup paperSize="9" scale="90" firstPageNumber="5" orientation="landscape" useFirstPageNumber="1" r:id="rId8"/>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19"/>
  <sheetViews>
    <sheetView zoomScale="80" zoomScaleNormal="80" workbookViewId="0"/>
  </sheetViews>
  <sheetFormatPr defaultColWidth="9.140625" defaultRowHeight="12.75"/>
  <cols>
    <col min="1" max="1" width="4.42578125" style="2" customWidth="1"/>
    <col min="2" max="2" width="88.42578125" style="2" customWidth="1"/>
    <col min="3" max="3" width="37.85546875" style="2" customWidth="1"/>
    <col min="4" max="16384" width="9.140625" style="2"/>
  </cols>
  <sheetData>
    <row r="2" spans="2:2" ht="14.25">
      <c r="B2" s="3"/>
    </row>
    <row r="5" spans="2:2">
      <c r="B5" s="11" t="s">
        <v>3</v>
      </c>
    </row>
    <row r="6" spans="2:2">
      <c r="B6" s="11" t="s">
        <v>4</v>
      </c>
    </row>
    <row r="7" spans="2:2">
      <c r="B7" s="11" t="s">
        <v>5</v>
      </c>
    </row>
    <row r="8" spans="2:2">
      <c r="B8" s="11" t="s">
        <v>6</v>
      </c>
    </row>
    <row r="9" spans="2:2">
      <c r="B9" s="11" t="s">
        <v>7</v>
      </c>
    </row>
    <row r="10" spans="2:2" ht="25.5">
      <c r="B10" s="12" t="s">
        <v>8</v>
      </c>
    </row>
    <row r="11" spans="2:2">
      <c r="B11" s="4"/>
    </row>
    <row r="12" spans="2:2">
      <c r="B12" s="4"/>
    </row>
    <row r="19" spans="2:4">
      <c r="B19" s="6" t="s">
        <v>2</v>
      </c>
      <c r="C19" s="1"/>
      <c r="D19" s="1"/>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24"/>
  <sheetViews>
    <sheetView workbookViewId="0">
      <selection activeCell="A3" sqref="A3"/>
    </sheetView>
  </sheetViews>
  <sheetFormatPr defaultColWidth="9.140625" defaultRowHeight="11.25"/>
  <cols>
    <col min="1" max="1" width="12.5703125" style="10" customWidth="1"/>
    <col min="2" max="2" width="32.7109375" style="10" customWidth="1"/>
    <col min="3" max="4" width="13.42578125" style="10" customWidth="1"/>
    <col min="5" max="5" width="13.5703125" style="10" customWidth="1"/>
    <col min="6" max="7" width="13.42578125" style="10" customWidth="1"/>
    <col min="8" max="18" width="11.85546875" style="10" bestFit="1" customWidth="1"/>
    <col min="19" max="19" width="13.140625" style="10" bestFit="1" customWidth="1"/>
    <col min="20" max="36" width="5.7109375" style="10" customWidth="1"/>
    <col min="37" max="44" width="9.140625" style="10"/>
    <col min="45" max="45" width="8.85546875" style="10" customWidth="1"/>
    <col min="46" max="16384" width="9.140625" style="10"/>
  </cols>
  <sheetData>
    <row r="2" spans="1:36" s="9" customFormat="1" ht="15.75">
      <c r="A2" s="13">
        <v>111704</v>
      </c>
      <c r="B2" s="13" t="s">
        <v>102</v>
      </c>
    </row>
    <row r="3" spans="1:36" ht="12.75">
      <c r="A3" s="14"/>
      <c r="B3" s="14"/>
      <c r="S3" s="46" t="s">
        <v>103</v>
      </c>
    </row>
    <row r="4" spans="1:36" s="2" customFormat="1" ht="26.25" customHeight="1">
      <c r="A4" s="48" t="s">
        <v>9</v>
      </c>
      <c r="B4" s="50"/>
      <c r="C4" s="51" t="s">
        <v>106</v>
      </c>
      <c r="D4" s="51" t="s">
        <v>107</v>
      </c>
      <c r="E4" s="51" t="s">
        <v>108</v>
      </c>
      <c r="F4" s="51">
        <v>1993</v>
      </c>
      <c r="G4" s="51">
        <v>1994</v>
      </c>
      <c r="H4" s="51">
        <v>1995</v>
      </c>
      <c r="I4" s="51">
        <v>1996</v>
      </c>
      <c r="J4" s="51">
        <v>1997</v>
      </c>
      <c r="K4" s="51">
        <v>1998</v>
      </c>
      <c r="L4" s="51">
        <v>1999</v>
      </c>
      <c r="M4" s="51">
        <v>2000</v>
      </c>
      <c r="N4" s="51">
        <v>2001</v>
      </c>
      <c r="O4" s="51">
        <v>2002</v>
      </c>
      <c r="P4" s="51">
        <v>2003</v>
      </c>
      <c r="Q4" s="51">
        <v>2004</v>
      </c>
      <c r="R4" s="51">
        <v>2005</v>
      </c>
      <c r="S4" s="51">
        <v>2006</v>
      </c>
      <c r="T4" s="34"/>
      <c r="U4" s="34"/>
      <c r="V4" s="34"/>
      <c r="W4" s="34"/>
      <c r="X4" s="34"/>
      <c r="Y4" s="34"/>
      <c r="Z4" s="34"/>
      <c r="AA4" s="34"/>
      <c r="AB4" s="34"/>
      <c r="AC4" s="34"/>
      <c r="AD4" s="34"/>
      <c r="AE4" s="34"/>
      <c r="AF4" s="34"/>
      <c r="AG4" s="34"/>
      <c r="AH4" s="34"/>
      <c r="AI4" s="34"/>
      <c r="AJ4" s="34"/>
    </row>
    <row r="5" spans="1:36" s="2" customFormat="1" ht="12.75" customHeight="1">
      <c r="A5" s="52">
        <v>111701</v>
      </c>
      <c r="B5" s="22" t="s">
        <v>35</v>
      </c>
      <c r="C5" s="23">
        <v>38066.400000000001</v>
      </c>
      <c r="D5" s="23">
        <v>71148.800000000003</v>
      </c>
      <c r="E5" s="23">
        <v>880590.2</v>
      </c>
      <c r="F5" s="23">
        <v>24942.2</v>
      </c>
      <c r="G5" s="23">
        <v>374080.8</v>
      </c>
      <c r="H5" s="23">
        <v>858878.5</v>
      </c>
      <c r="I5" s="23">
        <v>1135579.5</v>
      </c>
      <c r="J5" s="23">
        <v>1386167.2999999998</v>
      </c>
      <c r="K5" s="23">
        <v>1456893.2</v>
      </c>
      <c r="L5" s="23">
        <v>1692829.8</v>
      </c>
      <c r="M5" s="23">
        <v>1922972.7000000002</v>
      </c>
      <c r="N5" s="23">
        <v>2318529.9</v>
      </c>
      <c r="O5" s="23">
        <v>2500213.4</v>
      </c>
      <c r="P5" s="23">
        <v>3032033</v>
      </c>
      <c r="Q5" s="23">
        <v>3824244</v>
      </c>
      <c r="R5" s="24">
        <v>4638271.0999999996</v>
      </c>
      <c r="S5" s="23">
        <v>5709745.2000000002</v>
      </c>
      <c r="T5" s="35"/>
      <c r="U5" s="35"/>
      <c r="V5" s="35"/>
      <c r="W5" s="35"/>
      <c r="X5" s="35"/>
      <c r="Y5" s="35"/>
      <c r="Z5" s="35"/>
      <c r="AA5" s="35"/>
      <c r="AB5" s="35"/>
      <c r="AC5" s="35"/>
      <c r="AD5" s="35"/>
      <c r="AE5" s="35"/>
      <c r="AF5" s="35"/>
      <c r="AG5" s="35"/>
      <c r="AH5" s="35"/>
      <c r="AI5" s="35"/>
      <c r="AJ5" s="35"/>
    </row>
    <row r="6" spans="1:36" s="2" customFormat="1" ht="12.75">
      <c r="A6" s="53">
        <v>11170101</v>
      </c>
      <c r="B6" s="25" t="s">
        <v>36</v>
      </c>
      <c r="C6" s="26">
        <v>30352.3</v>
      </c>
      <c r="D6" s="26">
        <v>56205.7</v>
      </c>
      <c r="E6" s="26">
        <v>709015.9</v>
      </c>
      <c r="F6" s="26">
        <v>20066.599999999999</v>
      </c>
      <c r="G6" s="27">
        <v>316476.09999999998</v>
      </c>
      <c r="H6" s="27">
        <v>706364</v>
      </c>
      <c r="I6" s="27">
        <v>938078.7</v>
      </c>
      <c r="J6" s="27">
        <v>1168806.3999999999</v>
      </c>
      <c r="K6" s="27">
        <v>1261626.5</v>
      </c>
      <c r="L6" s="27">
        <v>1445328.3</v>
      </c>
      <c r="M6" s="27">
        <v>1589061.6</v>
      </c>
      <c r="N6" s="27">
        <v>1850799.1</v>
      </c>
      <c r="O6" s="27">
        <v>1993710.8</v>
      </c>
      <c r="P6" s="27">
        <v>2434434.1</v>
      </c>
      <c r="Q6" s="27">
        <v>3053657.9</v>
      </c>
      <c r="R6" s="36">
        <v>3685763.3</v>
      </c>
      <c r="S6" s="28">
        <v>4547334.5</v>
      </c>
      <c r="T6" s="35"/>
      <c r="U6" s="35"/>
      <c r="V6" s="35"/>
      <c r="W6" s="35"/>
      <c r="X6" s="35"/>
      <c r="Y6" s="35"/>
      <c r="Z6" s="35"/>
      <c r="AA6" s="35"/>
      <c r="AB6" s="35"/>
      <c r="AC6" s="35"/>
      <c r="AD6" s="35"/>
      <c r="AE6" s="35"/>
      <c r="AF6" s="35"/>
      <c r="AG6" s="35"/>
      <c r="AH6" s="35"/>
      <c r="AI6" s="35"/>
      <c r="AJ6" s="35"/>
    </row>
    <row r="7" spans="1:36" s="2" customFormat="1" ht="12.75">
      <c r="A7" s="52">
        <v>11170102</v>
      </c>
      <c r="B7" s="25" t="s">
        <v>37</v>
      </c>
      <c r="C7" s="26">
        <v>5937.5</v>
      </c>
      <c r="D7" s="26">
        <v>12432.5</v>
      </c>
      <c r="E7" s="26">
        <v>139584.29999999999</v>
      </c>
      <c r="F7" s="26">
        <v>4088.9</v>
      </c>
      <c r="G7" s="26">
        <v>45234</v>
      </c>
      <c r="H7" s="26">
        <v>137748.20000000001</v>
      </c>
      <c r="I7" s="26">
        <v>182789.5</v>
      </c>
      <c r="J7" s="26">
        <v>207022.5</v>
      </c>
      <c r="K7" s="26">
        <v>186869.9</v>
      </c>
      <c r="L7" s="26">
        <v>232713</v>
      </c>
      <c r="M7" s="26">
        <v>313984.5</v>
      </c>
      <c r="N7" s="26">
        <v>436036.4</v>
      </c>
      <c r="O7" s="26">
        <v>438407.1</v>
      </c>
      <c r="P7" s="26">
        <v>519195.3</v>
      </c>
      <c r="Q7" s="26">
        <v>681786.89999999991</v>
      </c>
      <c r="R7" s="29">
        <v>853830.1</v>
      </c>
      <c r="S7" s="27">
        <v>1039845.9</v>
      </c>
      <c r="T7" s="35"/>
      <c r="U7" s="35"/>
      <c r="V7" s="35"/>
      <c r="W7" s="35"/>
      <c r="X7" s="35"/>
      <c r="Y7" s="35"/>
      <c r="Z7" s="35"/>
      <c r="AA7" s="35"/>
      <c r="AB7" s="35"/>
      <c r="AC7" s="35"/>
      <c r="AD7" s="35"/>
      <c r="AE7" s="35"/>
      <c r="AF7" s="35"/>
      <c r="AG7" s="35"/>
      <c r="AH7" s="35"/>
      <c r="AI7" s="35"/>
      <c r="AJ7" s="35"/>
    </row>
    <row r="8" spans="1:36" ht="12.75">
      <c r="A8" s="52">
        <v>111701021</v>
      </c>
      <c r="B8" s="30" t="s">
        <v>38</v>
      </c>
      <c r="C8" s="26">
        <v>4307.8</v>
      </c>
      <c r="D8" s="26">
        <v>9423.2999999999993</v>
      </c>
      <c r="E8" s="26">
        <v>76704.899999999994</v>
      </c>
      <c r="F8" s="26">
        <v>2339.9</v>
      </c>
      <c r="G8" s="27">
        <v>25870.1</v>
      </c>
      <c r="H8" s="27">
        <v>82163.7</v>
      </c>
      <c r="I8" s="27">
        <v>110636.2</v>
      </c>
      <c r="J8" s="27">
        <v>115373.3</v>
      </c>
      <c r="K8" s="27">
        <v>100409.9</v>
      </c>
      <c r="L8" s="27">
        <v>132295.6</v>
      </c>
      <c r="M8" s="27">
        <v>151174.20000000001</v>
      </c>
      <c r="N8" s="27">
        <v>176634.3</v>
      </c>
      <c r="O8" s="27">
        <v>205610.8</v>
      </c>
      <c r="P8" s="27">
        <v>248633</v>
      </c>
      <c r="Q8" s="27">
        <v>325042.8</v>
      </c>
      <c r="R8" s="36">
        <v>410850.3</v>
      </c>
      <c r="S8" s="28">
        <v>509734.9</v>
      </c>
    </row>
    <row r="9" spans="1:36" ht="12.75">
      <c r="A9" s="52">
        <v>111701022</v>
      </c>
      <c r="B9" s="30" t="s">
        <v>39</v>
      </c>
      <c r="C9" s="26">
        <v>1629.7</v>
      </c>
      <c r="D9" s="26">
        <v>3009.2</v>
      </c>
      <c r="E9" s="26">
        <v>62879.4</v>
      </c>
      <c r="F9" s="26">
        <v>1749</v>
      </c>
      <c r="G9" s="27">
        <v>19363.900000000001</v>
      </c>
      <c r="H9" s="27">
        <v>55584.5</v>
      </c>
      <c r="I9" s="27">
        <v>72153.3</v>
      </c>
      <c r="J9" s="27">
        <v>91649.2</v>
      </c>
      <c r="K9" s="27">
        <v>86460</v>
      </c>
      <c r="L9" s="27">
        <v>100417.4</v>
      </c>
      <c r="M9" s="27">
        <v>162810.29999999999</v>
      </c>
      <c r="N9" s="27">
        <v>259402.1</v>
      </c>
      <c r="O9" s="27">
        <v>232796.3</v>
      </c>
      <c r="P9" s="27">
        <v>270562.3</v>
      </c>
      <c r="Q9" s="27">
        <v>356744.1</v>
      </c>
      <c r="R9" s="27">
        <v>442979.8</v>
      </c>
      <c r="S9" s="28">
        <v>530111</v>
      </c>
    </row>
    <row r="10" spans="1:36" ht="25.5">
      <c r="A10" s="52">
        <v>11170103</v>
      </c>
      <c r="B10" s="25" t="s">
        <v>40</v>
      </c>
      <c r="C10" s="26">
        <v>1776.6</v>
      </c>
      <c r="D10" s="26">
        <v>2510.6</v>
      </c>
      <c r="E10" s="26">
        <v>31990</v>
      </c>
      <c r="F10" s="26">
        <v>786.7</v>
      </c>
      <c r="G10" s="27">
        <v>12370.7</v>
      </c>
      <c r="H10" s="27">
        <v>14766.3</v>
      </c>
      <c r="I10" s="27">
        <v>14711.3</v>
      </c>
      <c r="J10" s="27">
        <v>10338.4</v>
      </c>
      <c r="K10" s="27">
        <v>8396.7999999999993</v>
      </c>
      <c r="L10" s="27">
        <v>14788.5</v>
      </c>
      <c r="M10" s="27">
        <v>19926.599999999999</v>
      </c>
      <c r="N10" s="27">
        <v>31694.400000000001</v>
      </c>
      <c r="O10" s="27">
        <v>68095.5</v>
      </c>
      <c r="P10" s="27">
        <v>78403.600000000006</v>
      </c>
      <c r="Q10" s="27">
        <v>88799.2</v>
      </c>
      <c r="R10" s="27">
        <v>98677.7</v>
      </c>
      <c r="S10" s="28">
        <v>122564.8</v>
      </c>
    </row>
    <row r="11" spans="1:36" ht="12.75">
      <c r="A11" s="52">
        <v>111106</v>
      </c>
      <c r="B11" s="31" t="s">
        <v>41</v>
      </c>
      <c r="C11" s="23">
        <v>22347</v>
      </c>
      <c r="D11" s="23">
        <v>20365.099999999999</v>
      </c>
      <c r="E11" s="23">
        <v>338408.5</v>
      </c>
      <c r="F11" s="23">
        <v>5892</v>
      </c>
      <c r="G11" s="23">
        <v>121552.8</v>
      </c>
      <c r="H11" s="23">
        <v>236506.30000000002</v>
      </c>
      <c r="I11" s="23">
        <v>228594.8</v>
      </c>
      <c r="J11" s="23">
        <v>260824.40000000002</v>
      </c>
      <c r="K11" s="23">
        <v>273931.60000000003</v>
      </c>
      <c r="L11" s="23">
        <v>358450.1</v>
      </c>
      <c r="M11" s="23">
        <v>471597.4</v>
      </c>
      <c r="N11" s="23">
        <v>873643.2</v>
      </c>
      <c r="O11" s="23">
        <v>1030460.1</v>
      </c>
      <c r="P11" s="23">
        <v>1185458.0999999999</v>
      </c>
      <c r="Q11" s="23">
        <v>1544496.3</v>
      </c>
      <c r="R11" s="23">
        <v>2350789.2000000002</v>
      </c>
      <c r="S11" s="23">
        <v>3462535.7</v>
      </c>
    </row>
    <row r="12" spans="1:36" ht="12.75">
      <c r="A12" s="52">
        <v>11110601</v>
      </c>
      <c r="B12" s="25" t="s">
        <v>42</v>
      </c>
      <c r="C12" s="26">
        <v>18655</v>
      </c>
      <c r="D12" s="26">
        <v>23323</v>
      </c>
      <c r="E12" s="26">
        <v>331859.3</v>
      </c>
      <c r="F12" s="26">
        <v>8211</v>
      </c>
      <c r="G12" s="27">
        <v>110654.8</v>
      </c>
      <c r="H12" s="27">
        <v>233811.6</v>
      </c>
      <c r="I12" s="27">
        <v>243876</v>
      </c>
      <c r="J12" s="27">
        <v>271765.2</v>
      </c>
      <c r="K12" s="27">
        <v>272444.7</v>
      </c>
      <c r="L12" s="27">
        <v>326258.59999999998</v>
      </c>
      <c r="M12" s="27">
        <v>450258.4</v>
      </c>
      <c r="N12" s="27">
        <v>771384.6</v>
      </c>
      <c r="O12" s="27">
        <v>907126</v>
      </c>
      <c r="P12" s="27">
        <v>1062657.7</v>
      </c>
      <c r="Q12" s="27">
        <v>1472424.2</v>
      </c>
      <c r="R12" s="27">
        <v>2122679.1</v>
      </c>
      <c r="S12" s="28">
        <v>3084388</v>
      </c>
    </row>
    <row r="13" spans="1:36" ht="12.75">
      <c r="A13" s="52">
        <v>11110602</v>
      </c>
      <c r="B13" s="25" t="s">
        <v>43</v>
      </c>
      <c r="C13" s="26">
        <v>3692</v>
      </c>
      <c r="D13" s="26">
        <v>-2957.9</v>
      </c>
      <c r="E13" s="26">
        <v>6549.2</v>
      </c>
      <c r="F13" s="26">
        <v>-2319</v>
      </c>
      <c r="G13" s="27">
        <v>10898</v>
      </c>
      <c r="H13" s="27">
        <v>2694.7</v>
      </c>
      <c r="I13" s="27">
        <v>-15281.2</v>
      </c>
      <c r="J13" s="27">
        <v>-10940.8</v>
      </c>
      <c r="K13" s="27">
        <v>1486.9</v>
      </c>
      <c r="L13" s="27">
        <v>32191.5</v>
      </c>
      <c r="M13" s="27">
        <v>21339</v>
      </c>
      <c r="N13" s="27">
        <v>102258.6</v>
      </c>
      <c r="O13" s="27">
        <v>123334.1</v>
      </c>
      <c r="P13" s="27">
        <v>122800.4</v>
      </c>
      <c r="Q13" s="27">
        <v>72072.100000000006</v>
      </c>
      <c r="R13" s="27">
        <v>228110.1</v>
      </c>
      <c r="S13" s="28">
        <v>378147.7</v>
      </c>
    </row>
    <row r="14" spans="1:36" ht="12.75">
      <c r="A14" s="52">
        <v>111108</v>
      </c>
      <c r="B14" s="31" t="s">
        <v>44</v>
      </c>
      <c r="C14" s="33">
        <v>-10872.099999999999</v>
      </c>
      <c r="D14" s="23">
        <v>-13830.499999999996</v>
      </c>
      <c r="E14" s="23">
        <v>-153168.90000000014</v>
      </c>
      <c r="F14" s="23">
        <v>-2602.1000000000004</v>
      </c>
      <c r="G14" s="23">
        <v>-42568.199999999983</v>
      </c>
      <c r="H14" s="23">
        <v>-46396</v>
      </c>
      <c r="I14" s="23">
        <v>-10419.400000000023</v>
      </c>
      <c r="J14" s="23">
        <v>-42235.599999999977</v>
      </c>
      <c r="K14" s="23">
        <v>-78270.300000000047</v>
      </c>
      <c r="L14" s="23">
        <v>47286.699999999953</v>
      </c>
      <c r="M14" s="23">
        <v>195126.79999999981</v>
      </c>
      <c r="N14" s="23">
        <v>-34424.800000000047</v>
      </c>
      <c r="O14" s="23">
        <v>-1903.4000000001397</v>
      </c>
      <c r="P14" s="23">
        <v>247695.90000000014</v>
      </c>
      <c r="Q14" s="23">
        <v>504339.70000000019</v>
      </c>
      <c r="R14" s="23">
        <v>654780.79999999981</v>
      </c>
      <c r="S14" s="23">
        <v>1072142.4000000004</v>
      </c>
    </row>
    <row r="15" spans="1:36" ht="16.5">
      <c r="A15" s="52">
        <v>111107</v>
      </c>
      <c r="B15" s="25" t="s">
        <v>112</v>
      </c>
      <c r="C15" s="26">
        <v>3712.2</v>
      </c>
      <c r="D15" s="26">
        <v>24461.7</v>
      </c>
      <c r="E15" s="26">
        <v>937137.7</v>
      </c>
      <c r="F15" s="26">
        <v>11150</v>
      </c>
      <c r="G15" s="27">
        <v>156957.6</v>
      </c>
      <c r="H15" s="27">
        <v>395269</v>
      </c>
      <c r="I15" s="27">
        <v>499318</v>
      </c>
      <c r="J15" s="27">
        <v>583859.6</v>
      </c>
      <c r="K15" s="27">
        <v>525945</v>
      </c>
      <c r="L15" s="27">
        <v>856229.6</v>
      </c>
      <c r="M15" s="27">
        <v>1471607.4</v>
      </c>
      <c r="N15" s="27">
        <v>1491860.4</v>
      </c>
      <c r="O15" s="27">
        <v>1774496.9</v>
      </c>
      <c r="P15" s="27">
        <v>2232981.1</v>
      </c>
      <c r="Q15" s="27">
        <v>3081844.6</v>
      </c>
      <c r="R15" s="27">
        <v>4037767.5</v>
      </c>
      <c r="S15" s="28">
        <v>5206479.9000000004</v>
      </c>
    </row>
    <row r="16" spans="1:36" ht="16.5">
      <c r="A16" s="52">
        <v>111103</v>
      </c>
      <c r="B16" s="25" t="s">
        <v>113</v>
      </c>
      <c r="C16" s="26">
        <v>14584.3</v>
      </c>
      <c r="D16" s="26">
        <v>38292.199999999997</v>
      </c>
      <c r="E16" s="26">
        <v>1090306.6000000001</v>
      </c>
      <c r="F16" s="26">
        <v>13752.1</v>
      </c>
      <c r="G16" s="27">
        <v>199525.8</v>
      </c>
      <c r="H16" s="27">
        <v>441665</v>
      </c>
      <c r="I16" s="27">
        <v>509737.4</v>
      </c>
      <c r="J16" s="27">
        <v>626095.19999999995</v>
      </c>
      <c r="K16" s="27">
        <v>604215.30000000005</v>
      </c>
      <c r="L16" s="27">
        <v>808942.9</v>
      </c>
      <c r="M16" s="27">
        <v>1276480.6000000001</v>
      </c>
      <c r="N16" s="27">
        <v>1526285.2</v>
      </c>
      <c r="O16" s="27">
        <v>1776400.3</v>
      </c>
      <c r="P16" s="27">
        <v>1985285.2</v>
      </c>
      <c r="Q16" s="27">
        <v>2577504.9</v>
      </c>
      <c r="R16" s="27">
        <v>3382986.7</v>
      </c>
      <c r="S16" s="28">
        <v>4134337.5</v>
      </c>
    </row>
    <row r="17" spans="1:19" ht="12.75">
      <c r="A17" s="52">
        <v>111705</v>
      </c>
      <c r="B17" s="32" t="s">
        <v>45</v>
      </c>
      <c r="C17" s="26">
        <v>-1670.8</v>
      </c>
      <c r="D17" s="26">
        <v>8179.7</v>
      </c>
      <c r="E17" s="26">
        <v>151859.4</v>
      </c>
      <c r="F17" s="26">
        <v>1191</v>
      </c>
      <c r="G17" s="28">
        <v>-29596.6</v>
      </c>
      <c r="H17" s="28">
        <v>-34798.800000000003</v>
      </c>
      <c r="I17" s="28">
        <v>61994.8</v>
      </c>
      <c r="J17" s="28">
        <v>67386.399999999994</v>
      </c>
      <c r="K17" s="28">
        <v>80709</v>
      </c>
      <c r="L17" s="28">
        <v>-82110.3</v>
      </c>
      <c r="M17" s="28">
        <v>10204.700000000001</v>
      </c>
      <c r="N17" s="28">
        <v>92845</v>
      </c>
      <c r="O17" s="28">
        <v>247507.20000000001</v>
      </c>
      <c r="P17" s="28">
        <v>146788.29999999999</v>
      </c>
      <c r="Q17" s="28">
        <v>-2945.7</v>
      </c>
      <c r="R17" s="28">
        <v>-53247.6</v>
      </c>
      <c r="S17" s="28">
        <v>-30692.1</v>
      </c>
    </row>
    <row r="18" spans="1:19" ht="14.25">
      <c r="A18" s="52">
        <v>111704</v>
      </c>
      <c r="B18" s="31" t="s">
        <v>114</v>
      </c>
      <c r="C18" s="23">
        <v>47870.5</v>
      </c>
      <c r="D18" s="23">
        <v>85863.099999999991</v>
      </c>
      <c r="E18" s="23">
        <v>1217689.1999999997</v>
      </c>
      <c r="F18" s="23">
        <v>29423.1</v>
      </c>
      <c r="G18" s="23">
        <v>423468.80000000005</v>
      </c>
      <c r="H18" s="23">
        <v>1014190</v>
      </c>
      <c r="I18" s="23">
        <v>1415749.7</v>
      </c>
      <c r="J18" s="23">
        <v>1672142.4999999995</v>
      </c>
      <c r="K18" s="23">
        <v>1733263.5</v>
      </c>
      <c r="L18" s="23">
        <v>2016456.2999999996</v>
      </c>
      <c r="M18" s="23">
        <v>2599901.6</v>
      </c>
      <c r="N18" s="23">
        <v>3250593.3</v>
      </c>
      <c r="O18" s="23">
        <v>3776277.3</v>
      </c>
      <c r="P18" s="23">
        <v>4611975.3</v>
      </c>
      <c r="Q18" s="23">
        <v>5870134.2999999998</v>
      </c>
      <c r="R18" s="23">
        <v>7590593.5</v>
      </c>
      <c r="S18" s="23">
        <v>10213731.200000001</v>
      </c>
    </row>
    <row r="22" spans="1:19">
      <c r="A22" s="71" t="s">
        <v>109</v>
      </c>
      <c r="B22" s="71"/>
    </row>
    <row r="23" spans="1:19" ht="66" customHeight="1">
      <c r="A23" s="72" t="s">
        <v>110</v>
      </c>
      <c r="B23" s="72"/>
    </row>
    <row r="24" spans="1:19">
      <c r="A24" s="71" t="s">
        <v>111</v>
      </c>
      <c r="B24" s="71"/>
    </row>
  </sheetData>
  <mergeCells count="3">
    <mergeCell ref="A22:B22"/>
    <mergeCell ref="A23:B23"/>
    <mergeCell ref="A24:B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B30"/>
  <sheetViews>
    <sheetView workbookViewId="0">
      <pane xSplit="2" ySplit="4" topLeftCell="BR5" activePane="bottomRight" state="frozen"/>
      <selection pane="topRight" activeCell="C1" sqref="C1"/>
      <selection pane="bottomLeft" activeCell="A5" sqref="A5"/>
      <selection pane="bottomRight" activeCell="A3" sqref="A3"/>
    </sheetView>
  </sheetViews>
  <sheetFormatPr defaultRowHeight="12.75"/>
  <cols>
    <col min="1" max="1" width="12.42578125" customWidth="1"/>
    <col min="2" max="2" width="39" customWidth="1"/>
    <col min="3" max="65" width="13.42578125" customWidth="1"/>
    <col min="66" max="66" width="14.28515625" customWidth="1"/>
    <col min="67" max="69" width="13.42578125" customWidth="1"/>
    <col min="70" max="70" width="14.5703125" customWidth="1"/>
    <col min="71" max="73" width="13.42578125" customWidth="1"/>
    <col min="74" max="74" width="14.7109375" customWidth="1"/>
    <col min="75" max="77" width="13.42578125" customWidth="1"/>
    <col min="78" max="78" width="14.7109375" customWidth="1"/>
    <col min="79" max="79" width="13.7109375" customWidth="1"/>
  </cols>
  <sheetData>
    <row r="2" spans="1:80" ht="15.75">
      <c r="A2" s="13">
        <v>111704</v>
      </c>
      <c r="B2" s="13" t="s">
        <v>102</v>
      </c>
    </row>
    <row r="3" spans="1:80">
      <c r="CA3" s="47" t="s">
        <v>103</v>
      </c>
    </row>
    <row r="4" spans="1:80" ht="27">
      <c r="A4" s="48" t="s">
        <v>9</v>
      </c>
      <c r="B4" s="54"/>
      <c r="C4" s="55" t="s">
        <v>46</v>
      </c>
      <c r="D4" s="55" t="s">
        <v>47</v>
      </c>
      <c r="E4" s="55" t="s">
        <v>48</v>
      </c>
      <c r="F4" s="55">
        <v>2007</v>
      </c>
      <c r="G4" s="55" t="s">
        <v>49</v>
      </c>
      <c r="H4" s="55" t="s">
        <v>50</v>
      </c>
      <c r="I4" s="55" t="s">
        <v>51</v>
      </c>
      <c r="J4" s="55">
        <v>2008</v>
      </c>
      <c r="K4" s="55" t="s">
        <v>52</v>
      </c>
      <c r="L4" s="55" t="s">
        <v>53</v>
      </c>
      <c r="M4" s="55" t="s">
        <v>54</v>
      </c>
      <c r="N4" s="55">
        <v>2009</v>
      </c>
      <c r="O4" s="55" t="s">
        <v>55</v>
      </c>
      <c r="P4" s="55" t="s">
        <v>56</v>
      </c>
      <c r="Q4" s="55" t="s">
        <v>57</v>
      </c>
      <c r="R4" s="55">
        <v>2010</v>
      </c>
      <c r="S4" s="55" t="s">
        <v>58</v>
      </c>
      <c r="T4" s="55" t="s">
        <v>59</v>
      </c>
      <c r="U4" s="55" t="s">
        <v>60</v>
      </c>
      <c r="V4" s="55">
        <v>2011</v>
      </c>
      <c r="W4" s="55" t="s">
        <v>61</v>
      </c>
      <c r="X4" s="55" t="s">
        <v>62</v>
      </c>
      <c r="Y4" s="55" t="s">
        <v>63</v>
      </c>
      <c r="Z4" s="55">
        <v>2012</v>
      </c>
      <c r="AA4" s="55" t="s">
        <v>64</v>
      </c>
      <c r="AB4" s="55" t="s">
        <v>65</v>
      </c>
      <c r="AC4" s="55" t="s">
        <v>66</v>
      </c>
      <c r="AD4" s="55">
        <v>2013</v>
      </c>
      <c r="AE4" s="55" t="s">
        <v>67</v>
      </c>
      <c r="AF4" s="55" t="s">
        <v>68</v>
      </c>
      <c r="AG4" s="55" t="s">
        <v>69</v>
      </c>
      <c r="AH4" s="55">
        <v>2014</v>
      </c>
      <c r="AI4" s="55" t="s">
        <v>70</v>
      </c>
      <c r="AJ4" s="55" t="s">
        <v>71</v>
      </c>
      <c r="AK4" s="55" t="s">
        <v>72</v>
      </c>
      <c r="AL4" s="55">
        <v>2015</v>
      </c>
      <c r="AM4" s="55" t="s">
        <v>73</v>
      </c>
      <c r="AN4" s="55" t="s">
        <v>74</v>
      </c>
      <c r="AO4" s="55" t="s">
        <v>75</v>
      </c>
      <c r="AP4" s="55">
        <v>2016</v>
      </c>
      <c r="AQ4" s="55" t="s">
        <v>76</v>
      </c>
      <c r="AR4" s="55" t="s">
        <v>77</v>
      </c>
      <c r="AS4" s="55" t="s">
        <v>78</v>
      </c>
      <c r="AT4" s="55" t="s">
        <v>121</v>
      </c>
      <c r="AU4" s="55" t="s">
        <v>79</v>
      </c>
      <c r="AV4" s="55" t="s">
        <v>80</v>
      </c>
      <c r="AW4" s="55" t="s">
        <v>81</v>
      </c>
      <c r="AX4" s="55">
        <v>2018</v>
      </c>
      <c r="AY4" s="55" t="s">
        <v>82</v>
      </c>
      <c r="AZ4" s="55" t="s">
        <v>83</v>
      </c>
      <c r="BA4" s="55" t="s">
        <v>84</v>
      </c>
      <c r="BB4" s="55">
        <v>2019</v>
      </c>
      <c r="BC4" s="55" t="s">
        <v>85</v>
      </c>
      <c r="BD4" s="55" t="s">
        <v>86</v>
      </c>
      <c r="BE4" s="55" t="s">
        <v>87</v>
      </c>
      <c r="BF4" s="55">
        <v>2020</v>
      </c>
      <c r="BG4" s="55" t="s">
        <v>88</v>
      </c>
      <c r="BH4" s="55" t="s">
        <v>89</v>
      </c>
      <c r="BI4" s="55" t="s">
        <v>90</v>
      </c>
      <c r="BJ4" s="55">
        <v>2021</v>
      </c>
      <c r="BK4" s="55" t="s">
        <v>91</v>
      </c>
      <c r="BL4" s="55" t="s">
        <v>92</v>
      </c>
      <c r="BM4" s="55" t="s">
        <v>93</v>
      </c>
      <c r="BN4" s="55">
        <v>2022</v>
      </c>
      <c r="BO4" s="55" t="s">
        <v>94</v>
      </c>
      <c r="BP4" s="55" t="s">
        <v>95</v>
      </c>
      <c r="BQ4" s="55" t="s">
        <v>96</v>
      </c>
      <c r="BR4" s="55" t="s">
        <v>120</v>
      </c>
      <c r="BS4" s="55" t="s">
        <v>97</v>
      </c>
      <c r="BT4" s="55" t="s">
        <v>98</v>
      </c>
      <c r="BU4" s="55" t="s">
        <v>99</v>
      </c>
      <c r="BV4" s="55">
        <v>2024</v>
      </c>
      <c r="BW4" s="55" t="s">
        <v>100</v>
      </c>
      <c r="BX4" s="55" t="s">
        <v>104</v>
      </c>
      <c r="BY4" s="55" t="s">
        <v>131</v>
      </c>
      <c r="BZ4" s="55" t="s">
        <v>136</v>
      </c>
      <c r="CA4" s="55" t="s">
        <v>138</v>
      </c>
    </row>
    <row r="5" spans="1:80">
      <c r="A5" s="38">
        <v>111701</v>
      </c>
      <c r="B5" s="22" t="s">
        <v>35</v>
      </c>
      <c r="C5" s="39">
        <f t="shared" ref="C5:BN5" si="0">C6+C7+C10</f>
        <v>1472584.5</v>
      </c>
      <c r="D5" s="39">
        <f t="shared" si="0"/>
        <v>3202980.6999999997</v>
      </c>
      <c r="E5" s="39">
        <f t="shared" si="0"/>
        <v>5225158.4000000004</v>
      </c>
      <c r="F5" s="39">
        <f t="shared" si="0"/>
        <v>7215844.7000000002</v>
      </c>
      <c r="G5" s="39">
        <f t="shared" si="0"/>
        <v>1845383.9</v>
      </c>
      <c r="H5" s="39">
        <f t="shared" si="0"/>
        <v>3869000.3000000003</v>
      </c>
      <c r="I5" s="39">
        <f t="shared" si="0"/>
        <v>6013878.2000000002</v>
      </c>
      <c r="J5" s="39">
        <f t="shared" si="0"/>
        <v>8764943</v>
      </c>
      <c r="K5" s="39">
        <f t="shared" si="0"/>
        <v>2071266.8</v>
      </c>
      <c r="L5" s="39">
        <f t="shared" si="0"/>
        <v>4296220.8000000007</v>
      </c>
      <c r="M5" s="39">
        <f t="shared" si="0"/>
        <v>6837433.5</v>
      </c>
      <c r="N5" s="39">
        <f t="shared" si="0"/>
        <v>10066102.700000001</v>
      </c>
      <c r="O5" s="39">
        <f t="shared" si="0"/>
        <v>2344173.6</v>
      </c>
      <c r="P5" s="39">
        <f t="shared" si="0"/>
        <v>4846434.2</v>
      </c>
      <c r="Q5" s="39">
        <f t="shared" si="0"/>
        <v>7896964.2999999998</v>
      </c>
      <c r="R5" s="39">
        <f t="shared" si="0"/>
        <v>12258755.699999999</v>
      </c>
      <c r="S5" s="39">
        <f t="shared" si="0"/>
        <v>2800826.2</v>
      </c>
      <c r="T5" s="39">
        <f t="shared" si="0"/>
        <v>5720869.7000000002</v>
      </c>
      <c r="U5" s="39">
        <f t="shared" si="0"/>
        <v>9251433.6999999993</v>
      </c>
      <c r="V5" s="39">
        <f t="shared" si="0"/>
        <v>14874786.800000001</v>
      </c>
      <c r="W5" s="39">
        <f t="shared" si="0"/>
        <v>3381765.6</v>
      </c>
      <c r="X5" s="39">
        <f t="shared" si="0"/>
        <v>6958039.7000000002</v>
      </c>
      <c r="Y5" s="39">
        <f t="shared" si="0"/>
        <v>11078212.299999999</v>
      </c>
      <c r="Z5" s="39">
        <f t="shared" si="0"/>
        <v>17510663.900000002</v>
      </c>
      <c r="AA5" s="39">
        <f t="shared" si="0"/>
        <v>3944896.6</v>
      </c>
      <c r="AB5" s="39">
        <f t="shared" si="0"/>
        <v>8351478.5999999996</v>
      </c>
      <c r="AC5" s="39">
        <f t="shared" si="0"/>
        <v>13593737.299999999</v>
      </c>
      <c r="AD5" s="39">
        <f t="shared" si="0"/>
        <v>21624594.899999999</v>
      </c>
      <c r="AE5" s="39">
        <f t="shared" si="0"/>
        <v>4398631.4000000004</v>
      </c>
      <c r="AF5" s="39">
        <f t="shared" si="0"/>
        <v>9608405.6999999993</v>
      </c>
      <c r="AG5" s="39">
        <f t="shared" si="0"/>
        <v>15672835.1</v>
      </c>
      <c r="AH5" s="39">
        <f t="shared" si="0"/>
        <v>23477055.5</v>
      </c>
      <c r="AI5" s="39">
        <f t="shared" si="0"/>
        <v>5134277.5</v>
      </c>
      <c r="AJ5" s="39">
        <f t="shared" si="0"/>
        <v>10901977.5</v>
      </c>
      <c r="AK5" s="39">
        <f t="shared" si="0"/>
        <v>17364710.499999996</v>
      </c>
      <c r="AL5" s="39">
        <f t="shared" si="0"/>
        <v>26718002.199999999</v>
      </c>
      <c r="AM5" s="39">
        <f t="shared" si="0"/>
        <v>6153992</v>
      </c>
      <c r="AN5" s="39">
        <f t="shared" si="0"/>
        <v>13000123</v>
      </c>
      <c r="AO5" s="39">
        <f t="shared" si="0"/>
        <v>20298936.600000001</v>
      </c>
      <c r="AP5" s="39">
        <f t="shared" si="0"/>
        <v>31083238.500000004</v>
      </c>
      <c r="AQ5" s="39">
        <f t="shared" si="0"/>
        <v>6593791.9000000004</v>
      </c>
      <c r="AR5" s="39">
        <f t="shared" si="0"/>
        <v>13896648.300000001</v>
      </c>
      <c r="AS5" s="39">
        <f t="shared" si="0"/>
        <v>21795187.5</v>
      </c>
      <c r="AT5" s="39">
        <f t="shared" si="0"/>
        <v>34326070.299999997</v>
      </c>
      <c r="AU5" s="39">
        <f t="shared" si="0"/>
        <v>6975512.7999999998</v>
      </c>
      <c r="AV5" s="39">
        <f t="shared" si="0"/>
        <v>14849585.700000001</v>
      </c>
      <c r="AW5" s="39">
        <f t="shared" si="0"/>
        <v>23451775.300000001</v>
      </c>
      <c r="AX5" s="39">
        <f t="shared" si="0"/>
        <v>37350907.100000001</v>
      </c>
      <c r="AY5" s="39">
        <f t="shared" si="0"/>
        <v>7684979.2000000002</v>
      </c>
      <c r="AZ5" s="39">
        <f t="shared" si="0"/>
        <v>16742955.899999999</v>
      </c>
      <c r="BA5" s="39">
        <f t="shared" si="0"/>
        <v>26514283.400000002</v>
      </c>
      <c r="BB5" s="39">
        <f t="shared" si="0"/>
        <v>42700693.699999996</v>
      </c>
      <c r="BC5" s="39">
        <f t="shared" si="0"/>
        <v>9210036.6000000015</v>
      </c>
      <c r="BD5" s="39">
        <f t="shared" si="0"/>
        <v>17882763.800000001</v>
      </c>
      <c r="BE5" s="39">
        <f t="shared" si="0"/>
        <v>29021767.900000002</v>
      </c>
      <c r="BF5" s="39">
        <f t="shared" si="0"/>
        <v>46448870.299999997</v>
      </c>
      <c r="BG5" s="39">
        <f t="shared" si="0"/>
        <v>10374017.099999998</v>
      </c>
      <c r="BH5" s="39">
        <f t="shared" si="0"/>
        <v>20122304.100000001</v>
      </c>
      <c r="BI5" s="39">
        <f t="shared" si="0"/>
        <v>32513335.200000003</v>
      </c>
      <c r="BJ5" s="39">
        <f t="shared" si="0"/>
        <v>52814472.900000006</v>
      </c>
      <c r="BK5" s="39">
        <f t="shared" si="0"/>
        <v>11174463.1</v>
      </c>
      <c r="BL5" s="39">
        <f t="shared" si="0"/>
        <v>22298520.200000003</v>
      </c>
      <c r="BM5" s="39">
        <f t="shared" si="0"/>
        <v>36333534.5</v>
      </c>
      <c r="BN5" s="39">
        <f t="shared" si="0"/>
        <v>62193315.900000006</v>
      </c>
      <c r="BO5" s="39">
        <f t="shared" ref="BO5:BW5" si="1">BO6+BO7+BO10</f>
        <v>14499224.199999999</v>
      </c>
      <c r="BP5" s="39">
        <f t="shared" si="1"/>
        <v>28020719.899999999</v>
      </c>
      <c r="BQ5" s="39">
        <f t="shared" si="1"/>
        <v>44815350.700000003</v>
      </c>
      <c r="BR5" s="39">
        <f t="shared" si="1"/>
        <v>75154867.299999997</v>
      </c>
      <c r="BS5" s="39">
        <f t="shared" si="1"/>
        <v>16512711.200000001</v>
      </c>
      <c r="BT5" s="39">
        <f t="shared" si="1"/>
        <v>31333706.099999998</v>
      </c>
      <c r="BU5" s="39">
        <f t="shared" si="1"/>
        <v>51221485.099999994</v>
      </c>
      <c r="BV5" s="39">
        <f t="shared" si="1"/>
        <v>88245450.300000012</v>
      </c>
      <c r="BW5" s="39">
        <f t="shared" si="1"/>
        <v>19075332.199999999</v>
      </c>
      <c r="BX5" s="39">
        <f>BX6+BX7+BX10</f>
        <v>37734329.299999997</v>
      </c>
      <c r="BY5" s="39">
        <f>BY6+BY7+BY10</f>
        <v>61353378.700000003</v>
      </c>
      <c r="BZ5" s="39">
        <f>BZ6+BZ7+BZ10</f>
        <v>105045369.90000001</v>
      </c>
      <c r="CA5" s="39">
        <f t="shared" ref="CA5" si="2">CA6+CA7+CA10</f>
        <v>22528738.099999998</v>
      </c>
      <c r="CB5" s="56"/>
    </row>
    <row r="6" spans="1:80">
      <c r="A6" s="37">
        <v>11170101</v>
      </c>
      <c r="B6" s="25" t="s">
        <v>36</v>
      </c>
      <c r="C6" s="26">
        <v>1146644.2</v>
      </c>
      <c r="D6" s="26">
        <v>2457489.9</v>
      </c>
      <c r="E6" s="26">
        <v>4075953.4</v>
      </c>
      <c r="F6" s="26">
        <v>5641240.9000000004</v>
      </c>
      <c r="G6" s="27">
        <v>1467640.8</v>
      </c>
      <c r="H6" s="28">
        <v>3006238.6</v>
      </c>
      <c r="I6" s="28">
        <v>4690610</v>
      </c>
      <c r="J6" s="28">
        <v>6970468.5</v>
      </c>
      <c r="K6" s="40">
        <v>1628995.1</v>
      </c>
      <c r="L6" s="40">
        <v>3267791.2</v>
      </c>
      <c r="M6" s="40">
        <v>5254534.0999999996</v>
      </c>
      <c r="N6" s="26">
        <v>7912607</v>
      </c>
      <c r="O6" s="26">
        <v>1835701.5</v>
      </c>
      <c r="P6" s="26">
        <v>3671433.1</v>
      </c>
      <c r="Q6" s="26">
        <v>6069380.7000000002</v>
      </c>
      <c r="R6" s="26">
        <v>9721099.5999999996</v>
      </c>
      <c r="S6" s="41">
        <v>2137825</v>
      </c>
      <c r="T6" s="41">
        <v>4287347.5</v>
      </c>
      <c r="U6" s="41">
        <v>7053729.5999999996</v>
      </c>
      <c r="V6" s="41">
        <v>11692755.199999999</v>
      </c>
      <c r="W6" s="26">
        <v>2543562.1</v>
      </c>
      <c r="X6" s="26">
        <v>5135020.9000000004</v>
      </c>
      <c r="Y6" s="26">
        <v>8373657.0999999996</v>
      </c>
      <c r="Z6" s="41">
        <v>13659206.6</v>
      </c>
      <c r="AA6" s="26">
        <v>3052310.2</v>
      </c>
      <c r="AB6" s="26">
        <v>6476704</v>
      </c>
      <c r="AC6" s="26">
        <v>10736857.5</v>
      </c>
      <c r="AD6" s="41">
        <v>17616589.199999999</v>
      </c>
      <c r="AE6" s="26">
        <v>3389519.7</v>
      </c>
      <c r="AF6" s="29">
        <v>7379136.7999999998</v>
      </c>
      <c r="AG6" s="26">
        <v>12344116.4</v>
      </c>
      <c r="AH6" s="26">
        <v>18805873.899999999</v>
      </c>
      <c r="AI6" s="26">
        <v>3993017.4</v>
      </c>
      <c r="AJ6" s="26">
        <v>8432698</v>
      </c>
      <c r="AK6" s="26">
        <v>13680530.199999999</v>
      </c>
      <c r="AL6" s="41">
        <v>21491895.399999999</v>
      </c>
      <c r="AM6" s="41">
        <v>4695098.9000000004</v>
      </c>
      <c r="AN6" s="41">
        <v>10136267.1</v>
      </c>
      <c r="AO6" s="41">
        <v>16085767.199999999</v>
      </c>
      <c r="AP6" s="41">
        <v>25087440.100000001</v>
      </c>
      <c r="AQ6" s="41">
        <v>5238806.2</v>
      </c>
      <c r="AR6" s="26">
        <v>10942979.300000001</v>
      </c>
      <c r="AS6" s="41">
        <v>17351925</v>
      </c>
      <c r="AT6" s="26">
        <v>27986614.699999999</v>
      </c>
      <c r="AU6" s="41">
        <v>5792503.2000000002</v>
      </c>
      <c r="AV6" s="41">
        <v>12204622.4</v>
      </c>
      <c r="AW6" s="26">
        <v>19373153.100000001</v>
      </c>
      <c r="AX6" s="26">
        <v>31514400.600000001</v>
      </c>
      <c r="AY6" s="41">
        <v>6396442.7000000002</v>
      </c>
      <c r="AZ6" s="41">
        <v>13607441.1</v>
      </c>
      <c r="BA6" s="41">
        <v>21758916</v>
      </c>
      <c r="BB6" s="26">
        <v>35570705.799999997</v>
      </c>
      <c r="BC6" s="41">
        <v>7202841.7999999998</v>
      </c>
      <c r="BD6" s="41">
        <v>13387600.800000001</v>
      </c>
      <c r="BE6" s="41">
        <v>22247080.199999999</v>
      </c>
      <c r="BF6" s="42">
        <v>36660980.899999999</v>
      </c>
      <c r="BG6" s="42">
        <v>8065548.5999999996</v>
      </c>
      <c r="BH6" s="41">
        <v>15216885.9</v>
      </c>
      <c r="BI6" s="41">
        <v>25088610.5</v>
      </c>
      <c r="BJ6" s="41">
        <v>42419295.899999999</v>
      </c>
      <c r="BK6" s="42">
        <v>8721662.6999999993</v>
      </c>
      <c r="BL6" s="42">
        <v>16548931.800000001</v>
      </c>
      <c r="BM6" s="42">
        <v>28111361.699999999</v>
      </c>
      <c r="BN6" s="42">
        <v>50951517.700000003</v>
      </c>
      <c r="BO6" s="42">
        <v>11497351.199999999</v>
      </c>
      <c r="BP6" s="42">
        <v>21412449.699999999</v>
      </c>
      <c r="BQ6" s="42">
        <v>35289707.100000001</v>
      </c>
      <c r="BR6" s="42">
        <v>61348463</v>
      </c>
      <c r="BS6" s="42">
        <v>13418299.300000001</v>
      </c>
      <c r="BT6" s="42">
        <v>24562735.800000001</v>
      </c>
      <c r="BU6" s="42">
        <v>40936231.399999999</v>
      </c>
      <c r="BV6" s="42">
        <v>73171015.400000006</v>
      </c>
      <c r="BW6" s="42">
        <v>15660654.199999999</v>
      </c>
      <c r="BX6" s="42">
        <v>29801268.199999999</v>
      </c>
      <c r="BY6" s="42">
        <v>49638349.700000003</v>
      </c>
      <c r="BZ6" s="42">
        <v>88162257.5</v>
      </c>
      <c r="CA6" s="42">
        <v>18488925.300000001</v>
      </c>
      <c r="CB6" s="56"/>
    </row>
    <row r="7" spans="1:80">
      <c r="A7" s="38">
        <v>11170102</v>
      </c>
      <c r="B7" s="25" t="s">
        <v>37</v>
      </c>
      <c r="C7" s="26">
        <v>292969.19999999995</v>
      </c>
      <c r="D7" s="26">
        <v>672750.2</v>
      </c>
      <c r="E7" s="26">
        <v>1032258.5</v>
      </c>
      <c r="F7" s="26">
        <v>1420406.3</v>
      </c>
      <c r="G7" s="26">
        <v>339256.2</v>
      </c>
      <c r="H7" s="26">
        <v>776414.5</v>
      </c>
      <c r="I7" s="26">
        <v>1181625.2</v>
      </c>
      <c r="J7" s="26">
        <v>1635550.6</v>
      </c>
      <c r="K7" s="26">
        <v>396442.69999999995</v>
      </c>
      <c r="L7" s="26">
        <v>937847.60000000009</v>
      </c>
      <c r="M7" s="26">
        <v>1437027.7000000002</v>
      </c>
      <c r="N7" s="26">
        <v>1983589.3</v>
      </c>
      <c r="O7" s="26">
        <v>455560.5</v>
      </c>
      <c r="P7" s="26">
        <v>1069965.2</v>
      </c>
      <c r="Q7" s="26">
        <v>1657855.9</v>
      </c>
      <c r="R7" s="26">
        <v>2358768.9</v>
      </c>
      <c r="S7" s="41">
        <v>609324.19999999995</v>
      </c>
      <c r="T7" s="41">
        <v>1322585.5</v>
      </c>
      <c r="U7" s="41">
        <v>2013784.4</v>
      </c>
      <c r="V7" s="41">
        <v>2958699.3</v>
      </c>
      <c r="W7" s="26">
        <v>777838.6</v>
      </c>
      <c r="X7" s="26">
        <v>1695153</v>
      </c>
      <c r="Y7" s="26">
        <v>2496697.2999999998</v>
      </c>
      <c r="Z7" s="41">
        <v>3573446.7</v>
      </c>
      <c r="AA7" s="26">
        <v>821006</v>
      </c>
      <c r="AB7" s="26">
        <v>1720510</v>
      </c>
      <c r="AC7" s="26">
        <v>2601028.2000000002</v>
      </c>
      <c r="AD7" s="41">
        <v>3662309.2</v>
      </c>
      <c r="AE7" s="41">
        <v>925886.29999999993</v>
      </c>
      <c r="AF7" s="29">
        <v>2060836.4</v>
      </c>
      <c r="AG7" s="26">
        <v>3047324.3</v>
      </c>
      <c r="AH7" s="26">
        <v>4241218.0999999996</v>
      </c>
      <c r="AI7" s="26">
        <v>1046407.7</v>
      </c>
      <c r="AJ7" s="26">
        <v>2278702.1</v>
      </c>
      <c r="AK7" s="26">
        <v>3373995.0999999996</v>
      </c>
      <c r="AL7" s="41">
        <v>4755939.3000000007</v>
      </c>
      <c r="AM7" s="41">
        <v>1352304</v>
      </c>
      <c r="AN7" s="41">
        <v>2645121.2000000002</v>
      </c>
      <c r="AO7" s="41">
        <v>3854780.3</v>
      </c>
      <c r="AP7" s="41">
        <v>5463145.5999999996</v>
      </c>
      <c r="AQ7" s="41">
        <v>1235233.7000000002</v>
      </c>
      <c r="AR7" s="41">
        <v>2710196.2</v>
      </c>
      <c r="AS7" s="41">
        <v>4045454.3</v>
      </c>
      <c r="AT7" s="41">
        <v>5729324.7999999998</v>
      </c>
      <c r="AU7" s="41">
        <v>1050768.8</v>
      </c>
      <c r="AV7" s="41">
        <v>2366066.4000000004</v>
      </c>
      <c r="AW7" s="41">
        <v>3632435.3</v>
      </c>
      <c r="AX7" s="41">
        <v>5144127.7</v>
      </c>
      <c r="AY7" s="26">
        <v>1140647.3</v>
      </c>
      <c r="AZ7" s="26">
        <v>2822380.1</v>
      </c>
      <c r="BA7" s="26">
        <v>4258344.8</v>
      </c>
      <c r="BB7" s="41">
        <v>6349831.7999999998</v>
      </c>
      <c r="BC7" s="26">
        <v>1841168</v>
      </c>
      <c r="BD7" s="26">
        <v>4179121</v>
      </c>
      <c r="BE7" s="26">
        <v>6265263.9000000004</v>
      </c>
      <c r="BF7" s="41">
        <v>9002130.9000000004</v>
      </c>
      <c r="BG7" s="41">
        <v>2132967.7999999998</v>
      </c>
      <c r="BH7" s="26">
        <v>4548885.0999999996</v>
      </c>
      <c r="BI7" s="26">
        <v>6849356.0999999996</v>
      </c>
      <c r="BJ7" s="26">
        <v>9461635.3000000007</v>
      </c>
      <c r="BK7" s="41">
        <v>2245208.9</v>
      </c>
      <c r="BL7" s="41">
        <v>5329227.9000000004</v>
      </c>
      <c r="BM7" s="41">
        <v>7534550.9000000004</v>
      </c>
      <c r="BN7" s="41">
        <v>10894621.699999999</v>
      </c>
      <c r="BO7" s="41">
        <v>2848230.5</v>
      </c>
      <c r="BP7" s="41">
        <v>6402912.2000000002</v>
      </c>
      <c r="BQ7" s="62">
        <v>9253696</v>
      </c>
      <c r="BR7" s="41">
        <v>13433821.800000001</v>
      </c>
      <c r="BS7" s="41">
        <v>2903559.4</v>
      </c>
      <c r="BT7" s="41">
        <v>6517681.5999999996</v>
      </c>
      <c r="BU7" s="41">
        <v>9953128.4000000004</v>
      </c>
      <c r="BV7" s="41">
        <v>14749597</v>
      </c>
      <c r="BW7" s="41">
        <v>3211395.4</v>
      </c>
      <c r="BX7" s="41">
        <v>7675734.2999999998</v>
      </c>
      <c r="BY7" s="41">
        <v>11324860.199999999</v>
      </c>
      <c r="BZ7" s="42">
        <v>16498041.699999999</v>
      </c>
      <c r="CA7" s="41">
        <v>3870848.9</v>
      </c>
      <c r="CB7" s="56"/>
    </row>
    <row r="8" spans="1:80">
      <c r="A8" s="38">
        <v>111701021</v>
      </c>
      <c r="B8" s="30" t="s">
        <v>38</v>
      </c>
      <c r="C8" s="26">
        <v>151438.29999999999</v>
      </c>
      <c r="D8" s="26">
        <v>346231.5</v>
      </c>
      <c r="E8" s="26">
        <v>503159.6</v>
      </c>
      <c r="F8" s="26">
        <v>681635.5</v>
      </c>
      <c r="G8" s="27">
        <v>176019.5</v>
      </c>
      <c r="H8" s="28">
        <v>407042.9</v>
      </c>
      <c r="I8" s="28">
        <v>588126.19999999995</v>
      </c>
      <c r="J8" s="28">
        <v>794674.3</v>
      </c>
      <c r="K8" s="40">
        <v>218692.4</v>
      </c>
      <c r="L8" s="40">
        <v>514966.9</v>
      </c>
      <c r="M8" s="40">
        <v>746520.8</v>
      </c>
      <c r="N8" s="26">
        <v>1004501.4</v>
      </c>
      <c r="O8" s="26">
        <v>265219.7</v>
      </c>
      <c r="P8" s="26">
        <v>600194.5</v>
      </c>
      <c r="Q8" s="26">
        <v>881557.9</v>
      </c>
      <c r="R8" s="26">
        <v>1233332.3999999999</v>
      </c>
      <c r="S8" s="41">
        <v>368065</v>
      </c>
      <c r="T8" s="41">
        <v>755131</v>
      </c>
      <c r="U8" s="41">
        <v>1087866.8999999999</v>
      </c>
      <c r="V8" s="41">
        <v>1538036.7</v>
      </c>
      <c r="W8" s="26">
        <v>463063</v>
      </c>
      <c r="X8" s="26">
        <v>939525.6</v>
      </c>
      <c r="Y8" s="26">
        <v>1304498.2</v>
      </c>
      <c r="Z8" s="41">
        <v>1847841.8</v>
      </c>
      <c r="AA8" s="26">
        <v>514177</v>
      </c>
      <c r="AB8" s="26">
        <v>998247.9</v>
      </c>
      <c r="AC8" s="26">
        <v>1410805.4</v>
      </c>
      <c r="AD8" s="41">
        <v>1939108.3</v>
      </c>
      <c r="AE8" s="26">
        <v>536660.19999999995</v>
      </c>
      <c r="AF8" s="29">
        <v>1126379.8</v>
      </c>
      <c r="AG8" s="26">
        <v>1579098.4</v>
      </c>
      <c r="AH8" s="26">
        <v>2170880.6</v>
      </c>
      <c r="AI8" s="26">
        <v>558239.69999999995</v>
      </c>
      <c r="AJ8" s="26">
        <v>1166588.3</v>
      </c>
      <c r="AK8" s="26">
        <v>1655522.7</v>
      </c>
      <c r="AL8" s="41">
        <v>2284955.7000000002</v>
      </c>
      <c r="AM8" s="41">
        <v>692364.2</v>
      </c>
      <c r="AN8" s="41">
        <v>1420564.2</v>
      </c>
      <c r="AO8" s="41">
        <v>2003588.1</v>
      </c>
      <c r="AP8" s="41">
        <v>2803834.4</v>
      </c>
      <c r="AQ8" s="41">
        <v>711904.3</v>
      </c>
      <c r="AR8" s="26">
        <v>1546634.2</v>
      </c>
      <c r="AS8" s="41">
        <v>2150279.7999999998</v>
      </c>
      <c r="AT8" s="26">
        <v>2840045.8</v>
      </c>
      <c r="AU8" s="41">
        <v>499420.7</v>
      </c>
      <c r="AV8" s="41">
        <v>1147373.1000000001</v>
      </c>
      <c r="AW8" s="26">
        <v>1526227.3</v>
      </c>
      <c r="AX8" s="26">
        <v>2120585</v>
      </c>
      <c r="AY8" s="41">
        <v>536899.9</v>
      </c>
      <c r="AZ8" s="41">
        <v>1237330.5</v>
      </c>
      <c r="BA8" s="41">
        <v>1777845.3</v>
      </c>
      <c r="BB8" s="26">
        <v>2521921.2000000002</v>
      </c>
      <c r="BC8" s="41">
        <v>1080073.1000000001</v>
      </c>
      <c r="BD8" s="26">
        <v>2367181.9</v>
      </c>
      <c r="BE8" s="41">
        <v>3337039.7</v>
      </c>
      <c r="BF8" s="42">
        <v>4639415.9000000004</v>
      </c>
      <c r="BG8" s="42">
        <v>1364266.9</v>
      </c>
      <c r="BH8" s="26">
        <v>2750354.9</v>
      </c>
      <c r="BI8" s="26">
        <v>3921266.2</v>
      </c>
      <c r="BJ8" s="26">
        <v>5129624.3</v>
      </c>
      <c r="BK8" s="41">
        <v>1324990.2</v>
      </c>
      <c r="BL8" s="41">
        <v>3156549</v>
      </c>
      <c r="BM8" s="41">
        <v>4026108.4</v>
      </c>
      <c r="BN8" s="41">
        <v>5577038.2999999998</v>
      </c>
      <c r="BO8" s="41">
        <v>1531290</v>
      </c>
      <c r="BP8" s="41">
        <v>3604850.5</v>
      </c>
      <c r="BQ8" s="41">
        <v>4937801.7</v>
      </c>
      <c r="BR8" s="41">
        <v>6984745.5999999996</v>
      </c>
      <c r="BS8" s="41">
        <v>1688931.4</v>
      </c>
      <c r="BT8" s="41">
        <v>3852681.7</v>
      </c>
      <c r="BU8" s="41">
        <v>5385903.5999999996</v>
      </c>
      <c r="BV8" s="41">
        <v>7887979.5</v>
      </c>
      <c r="BW8" s="41">
        <v>1875922.2</v>
      </c>
      <c r="BX8" s="41">
        <v>4423793.7</v>
      </c>
      <c r="BY8" s="41">
        <v>6074710.2000000002</v>
      </c>
      <c r="BZ8" s="42">
        <v>8500990.1999999993</v>
      </c>
      <c r="CA8" s="41">
        <v>2195107</v>
      </c>
      <c r="CB8" s="56"/>
    </row>
    <row r="9" spans="1:80">
      <c r="A9" s="38">
        <v>111701022</v>
      </c>
      <c r="B9" s="30" t="s">
        <v>39</v>
      </c>
      <c r="C9" s="26">
        <v>141530.9</v>
      </c>
      <c r="D9" s="26">
        <v>326518.7</v>
      </c>
      <c r="E9" s="26">
        <v>529098.9</v>
      </c>
      <c r="F9" s="26">
        <v>738770.8</v>
      </c>
      <c r="G9" s="27">
        <v>163236.70000000001</v>
      </c>
      <c r="H9" s="27">
        <v>369371.6</v>
      </c>
      <c r="I9" s="28">
        <v>593499</v>
      </c>
      <c r="J9" s="28">
        <v>840876.3</v>
      </c>
      <c r="K9" s="40">
        <v>177750.3</v>
      </c>
      <c r="L9" s="40">
        <v>422880.7</v>
      </c>
      <c r="M9" s="40">
        <v>690506.9</v>
      </c>
      <c r="N9" s="26">
        <v>979087.9</v>
      </c>
      <c r="O9" s="26">
        <v>190340.8</v>
      </c>
      <c r="P9" s="26">
        <v>469770.7</v>
      </c>
      <c r="Q9" s="26">
        <v>776298</v>
      </c>
      <c r="R9" s="26">
        <v>1125436.5</v>
      </c>
      <c r="S9" s="41">
        <v>241259.2</v>
      </c>
      <c r="T9" s="41">
        <v>567454.5</v>
      </c>
      <c r="U9" s="41">
        <v>925917.5</v>
      </c>
      <c r="V9" s="41">
        <v>1420662.6</v>
      </c>
      <c r="W9" s="26">
        <v>314775.59999999998</v>
      </c>
      <c r="X9" s="26">
        <v>755627.4</v>
      </c>
      <c r="Y9" s="26">
        <v>1192199.1000000001</v>
      </c>
      <c r="Z9" s="41">
        <v>1725604.9</v>
      </c>
      <c r="AA9" s="26">
        <v>306829</v>
      </c>
      <c r="AB9" s="26">
        <v>722262.1</v>
      </c>
      <c r="AC9" s="26">
        <v>1190222.8</v>
      </c>
      <c r="AD9" s="41">
        <v>1723200.9</v>
      </c>
      <c r="AE9" s="26">
        <v>389226.1</v>
      </c>
      <c r="AF9" s="29">
        <v>934456.6</v>
      </c>
      <c r="AG9" s="26">
        <v>1468225.9</v>
      </c>
      <c r="AH9" s="26">
        <v>2070337.5</v>
      </c>
      <c r="AI9" s="26">
        <v>488168</v>
      </c>
      <c r="AJ9" s="26">
        <v>1112113.8</v>
      </c>
      <c r="AK9" s="26">
        <v>1718472.4</v>
      </c>
      <c r="AL9" s="41">
        <v>2470983.6</v>
      </c>
      <c r="AM9" s="41">
        <v>659939.80000000005</v>
      </c>
      <c r="AN9" s="41">
        <v>1224557</v>
      </c>
      <c r="AO9" s="41">
        <v>1851192.2</v>
      </c>
      <c r="AP9" s="41">
        <v>2659311.2000000002</v>
      </c>
      <c r="AQ9" s="41">
        <v>523329.4</v>
      </c>
      <c r="AR9" s="26">
        <v>1163562</v>
      </c>
      <c r="AS9" s="41">
        <v>1895174.5</v>
      </c>
      <c r="AT9" s="26">
        <v>2889279</v>
      </c>
      <c r="AU9" s="41">
        <v>551348.1</v>
      </c>
      <c r="AV9" s="41">
        <v>1218693.3</v>
      </c>
      <c r="AW9" s="26">
        <v>2106208</v>
      </c>
      <c r="AX9" s="26">
        <v>3023542.7</v>
      </c>
      <c r="AY9" s="41">
        <v>603747.4</v>
      </c>
      <c r="AZ9" s="41">
        <v>1585049.6000000001</v>
      </c>
      <c r="BA9" s="41">
        <v>2480499.5</v>
      </c>
      <c r="BB9" s="26">
        <v>3827910.6</v>
      </c>
      <c r="BC9" s="41">
        <v>761094.9</v>
      </c>
      <c r="BD9" s="26">
        <v>1811939.1</v>
      </c>
      <c r="BE9" s="41">
        <v>2928224.2</v>
      </c>
      <c r="BF9" s="42">
        <v>4362715</v>
      </c>
      <c r="BG9" s="42">
        <v>768700.9</v>
      </c>
      <c r="BH9" s="26">
        <v>1798530.2</v>
      </c>
      <c r="BI9" s="26">
        <v>2928089.9</v>
      </c>
      <c r="BJ9" s="26">
        <v>4332011</v>
      </c>
      <c r="BK9" s="41">
        <v>920218.7</v>
      </c>
      <c r="BL9" s="41">
        <v>2172678.9</v>
      </c>
      <c r="BM9" s="41">
        <v>3508442.5</v>
      </c>
      <c r="BN9" s="41">
        <v>5317583.4000000004</v>
      </c>
      <c r="BO9" s="41">
        <v>1316940.5</v>
      </c>
      <c r="BP9" s="41">
        <v>2798061.7</v>
      </c>
      <c r="BQ9" s="41">
        <v>4315894.3</v>
      </c>
      <c r="BR9" s="41">
        <v>6449076.2000000002</v>
      </c>
      <c r="BS9" s="41">
        <v>1214628</v>
      </c>
      <c r="BT9" s="41">
        <v>2664999.9</v>
      </c>
      <c r="BU9" s="41">
        <v>4567224.8</v>
      </c>
      <c r="BV9" s="41">
        <v>6861617.5</v>
      </c>
      <c r="BW9" s="41">
        <v>1335473.2</v>
      </c>
      <c r="BX9" s="41">
        <v>3251940.6</v>
      </c>
      <c r="BY9" s="41">
        <v>5250150</v>
      </c>
      <c r="BZ9" s="42">
        <v>7997051.5</v>
      </c>
      <c r="CA9" s="41">
        <v>1675741.9</v>
      </c>
      <c r="CB9" s="56"/>
    </row>
    <row r="10" spans="1:80" ht="27">
      <c r="A10" s="38">
        <v>11170103</v>
      </c>
      <c r="B10" s="25" t="s">
        <v>128</v>
      </c>
      <c r="C10" s="26">
        <v>32971.1</v>
      </c>
      <c r="D10" s="26">
        <v>72740.600000000006</v>
      </c>
      <c r="E10" s="26">
        <v>116946.5</v>
      </c>
      <c r="F10" s="26">
        <v>154197.5</v>
      </c>
      <c r="G10" s="27">
        <v>38486.9</v>
      </c>
      <c r="H10" s="28">
        <v>86347.199999999997</v>
      </c>
      <c r="I10" s="28">
        <v>141643</v>
      </c>
      <c r="J10" s="28">
        <v>158923.9</v>
      </c>
      <c r="K10" s="40">
        <v>45829</v>
      </c>
      <c r="L10" s="40">
        <v>90582</v>
      </c>
      <c r="M10" s="40">
        <v>145871.70000000001</v>
      </c>
      <c r="N10" s="26">
        <v>169906.4</v>
      </c>
      <c r="O10" s="26">
        <v>52911.6</v>
      </c>
      <c r="P10" s="26">
        <v>105035.9</v>
      </c>
      <c r="Q10" s="26">
        <v>169727.7</v>
      </c>
      <c r="R10" s="26">
        <v>178887.2</v>
      </c>
      <c r="S10" s="41">
        <v>53677</v>
      </c>
      <c r="T10" s="41">
        <v>110936.7</v>
      </c>
      <c r="U10" s="41">
        <v>183919.7</v>
      </c>
      <c r="V10" s="41">
        <v>223332.3</v>
      </c>
      <c r="W10" s="26">
        <v>60364.9</v>
      </c>
      <c r="X10" s="26">
        <v>127865.8</v>
      </c>
      <c r="Y10" s="26">
        <v>207857.9</v>
      </c>
      <c r="Z10" s="41">
        <v>278010.59999999998</v>
      </c>
      <c r="AA10" s="26">
        <v>71580.399999999994</v>
      </c>
      <c r="AB10" s="26">
        <v>154264.6</v>
      </c>
      <c r="AC10" s="26">
        <v>255851.6</v>
      </c>
      <c r="AD10" s="41">
        <v>345696.5</v>
      </c>
      <c r="AE10" s="26">
        <v>83225.399999999994</v>
      </c>
      <c r="AF10" s="29">
        <v>168432.5</v>
      </c>
      <c r="AG10" s="26">
        <v>281394.40000000002</v>
      </c>
      <c r="AH10" s="26">
        <v>429963.5</v>
      </c>
      <c r="AI10" s="26">
        <v>94852.4</v>
      </c>
      <c r="AJ10" s="26">
        <v>190577.4</v>
      </c>
      <c r="AK10" s="26">
        <v>310185.2</v>
      </c>
      <c r="AL10" s="41">
        <v>470167.5</v>
      </c>
      <c r="AM10" s="41">
        <v>106589.1</v>
      </c>
      <c r="AN10" s="41">
        <v>218734.7</v>
      </c>
      <c r="AO10" s="41">
        <v>358389.1</v>
      </c>
      <c r="AP10" s="41">
        <v>532652.80000000005</v>
      </c>
      <c r="AQ10" s="41">
        <v>119752</v>
      </c>
      <c r="AR10" s="26">
        <v>243472.8</v>
      </c>
      <c r="AS10" s="41">
        <v>397808.2</v>
      </c>
      <c r="AT10" s="26">
        <v>610130.80000000005</v>
      </c>
      <c r="AU10" s="41">
        <v>132240.79999999999</v>
      </c>
      <c r="AV10" s="41">
        <v>278896.90000000002</v>
      </c>
      <c r="AW10" s="26">
        <v>446186.9</v>
      </c>
      <c r="AX10" s="26">
        <v>692378.8</v>
      </c>
      <c r="AY10" s="41">
        <v>147889.20000000001</v>
      </c>
      <c r="AZ10" s="41">
        <v>313134.7</v>
      </c>
      <c r="BA10" s="41">
        <v>497022.6</v>
      </c>
      <c r="BB10" s="26">
        <v>780156.1</v>
      </c>
      <c r="BC10" s="41">
        <v>166026.79999999999</v>
      </c>
      <c r="BD10" s="26">
        <v>316042</v>
      </c>
      <c r="BE10" s="41">
        <v>509423.8</v>
      </c>
      <c r="BF10" s="41">
        <v>785758.5</v>
      </c>
      <c r="BG10" s="41">
        <v>175500.7</v>
      </c>
      <c r="BH10" s="26">
        <v>356533.1</v>
      </c>
      <c r="BI10" s="26">
        <v>575368.6</v>
      </c>
      <c r="BJ10" s="26">
        <v>933541.7</v>
      </c>
      <c r="BK10" s="41">
        <v>207591.5</v>
      </c>
      <c r="BL10" s="41">
        <v>420360.5</v>
      </c>
      <c r="BM10" s="41">
        <v>687621.9</v>
      </c>
      <c r="BN10" s="42">
        <v>347176.5</v>
      </c>
      <c r="BO10" s="42">
        <v>153642.5</v>
      </c>
      <c r="BP10" s="42">
        <v>205358</v>
      </c>
      <c r="BQ10" s="42">
        <v>271947.59999999998</v>
      </c>
      <c r="BR10" s="42">
        <v>372582.5</v>
      </c>
      <c r="BS10" s="41">
        <v>190852.5</v>
      </c>
      <c r="BT10" s="41">
        <v>253288.7</v>
      </c>
      <c r="BU10" s="41">
        <v>332125.3</v>
      </c>
      <c r="BV10" s="41">
        <v>324837.90000000002</v>
      </c>
      <c r="BW10" s="41">
        <v>203282.6</v>
      </c>
      <c r="BX10" s="41">
        <v>257326.8</v>
      </c>
      <c r="BY10" s="41">
        <v>390168.8</v>
      </c>
      <c r="BZ10" s="42">
        <v>385070.7</v>
      </c>
      <c r="CA10" s="41">
        <v>168963.9</v>
      </c>
      <c r="CB10" s="56"/>
    </row>
    <row r="11" spans="1:80">
      <c r="A11" s="38">
        <v>111106</v>
      </c>
      <c r="B11" s="31" t="s">
        <v>41</v>
      </c>
      <c r="C11" s="39">
        <f t="shared" ref="C11:BN11" si="3">C12+C13</f>
        <v>681668.5</v>
      </c>
      <c r="D11" s="39">
        <f t="shared" si="3"/>
        <v>1997889</v>
      </c>
      <c r="E11" s="39">
        <f t="shared" si="3"/>
        <v>3393784.3</v>
      </c>
      <c r="F11" s="39">
        <f t="shared" si="3"/>
        <v>4565107.7</v>
      </c>
      <c r="G11" s="39">
        <f t="shared" si="3"/>
        <v>580883.10000000009</v>
      </c>
      <c r="H11" s="39">
        <f t="shared" si="3"/>
        <v>1897657.3</v>
      </c>
      <c r="I11" s="39">
        <f t="shared" si="3"/>
        <v>3314718.8000000003</v>
      </c>
      <c r="J11" s="39">
        <f t="shared" si="3"/>
        <v>4415593.7</v>
      </c>
      <c r="K11" s="39">
        <f t="shared" si="3"/>
        <v>890790.3</v>
      </c>
      <c r="L11" s="39">
        <f t="shared" si="3"/>
        <v>1964402.3</v>
      </c>
      <c r="M11" s="39">
        <f t="shared" si="3"/>
        <v>3564034.0999999996</v>
      </c>
      <c r="N11" s="39">
        <f t="shared" si="3"/>
        <v>5002725.3</v>
      </c>
      <c r="O11" s="39">
        <f t="shared" si="3"/>
        <v>844342.3</v>
      </c>
      <c r="P11" s="39">
        <f t="shared" si="3"/>
        <v>2033364.2999999998</v>
      </c>
      <c r="Q11" s="39">
        <f t="shared" si="3"/>
        <v>3438313.0999999996</v>
      </c>
      <c r="R11" s="39">
        <f t="shared" si="3"/>
        <v>5535370.8999999994</v>
      </c>
      <c r="S11" s="39">
        <f t="shared" si="3"/>
        <v>1164972.7</v>
      </c>
      <c r="T11" s="39">
        <f t="shared" si="3"/>
        <v>2312860.2000000002</v>
      </c>
      <c r="U11" s="39">
        <f t="shared" si="3"/>
        <v>3882967.5999999996</v>
      </c>
      <c r="V11" s="39">
        <f t="shared" si="3"/>
        <v>6495378.5</v>
      </c>
      <c r="W11" s="39">
        <f t="shared" si="3"/>
        <v>1380111.6</v>
      </c>
      <c r="X11" s="39">
        <f t="shared" si="3"/>
        <v>2553120.5</v>
      </c>
      <c r="Y11" s="39">
        <f t="shared" si="3"/>
        <v>4670133.3</v>
      </c>
      <c r="Z11" s="39">
        <f t="shared" si="3"/>
        <v>7825026.2000000002</v>
      </c>
      <c r="AA11" s="39">
        <f t="shared" si="3"/>
        <v>1700606.2</v>
      </c>
      <c r="AB11" s="39">
        <f t="shared" si="3"/>
        <v>3554642.3</v>
      </c>
      <c r="AC11" s="39">
        <f t="shared" si="3"/>
        <v>6323843.7000000002</v>
      </c>
      <c r="AD11" s="39">
        <f t="shared" si="3"/>
        <v>8844818.4000000004</v>
      </c>
      <c r="AE11" s="39">
        <f t="shared" si="3"/>
        <v>1861105.6</v>
      </c>
      <c r="AF11" s="39">
        <f t="shared" si="3"/>
        <v>3686020.7</v>
      </c>
      <c r="AG11" s="39">
        <f t="shared" si="3"/>
        <v>6628190.1000000006</v>
      </c>
      <c r="AH11" s="39">
        <f t="shared" si="3"/>
        <v>10232495.4</v>
      </c>
      <c r="AI11" s="39">
        <f t="shared" si="3"/>
        <v>2106759.6</v>
      </c>
      <c r="AJ11" s="39">
        <f t="shared" si="3"/>
        <v>4109459.8</v>
      </c>
      <c r="AK11" s="39">
        <f t="shared" si="3"/>
        <v>7491394.7000000002</v>
      </c>
      <c r="AL11" s="39">
        <f t="shared" si="3"/>
        <v>11409909.5</v>
      </c>
      <c r="AM11" s="39">
        <f t="shared" si="3"/>
        <v>2243709</v>
      </c>
      <c r="AN11" s="39">
        <f t="shared" si="3"/>
        <v>4565380.5</v>
      </c>
      <c r="AO11" s="39">
        <f t="shared" si="3"/>
        <v>8274037.0999999996</v>
      </c>
      <c r="AP11" s="39">
        <f t="shared" si="3"/>
        <v>13070935.699999999</v>
      </c>
      <c r="AQ11" s="39">
        <f t="shared" si="3"/>
        <v>2428439.2000000002</v>
      </c>
      <c r="AR11" s="39">
        <f t="shared" si="3"/>
        <v>4960181.9000000004</v>
      </c>
      <c r="AS11" s="39">
        <f t="shared" si="3"/>
        <v>8934546.3000000007</v>
      </c>
      <c r="AT11" s="39">
        <f t="shared" si="3"/>
        <v>14330178.899999999</v>
      </c>
      <c r="AU11" s="39">
        <f t="shared" si="3"/>
        <v>2640880.1</v>
      </c>
      <c r="AV11" s="39">
        <f t="shared" si="3"/>
        <v>5512181</v>
      </c>
      <c r="AW11" s="39">
        <f t="shared" si="3"/>
        <v>9761976.6999999993</v>
      </c>
      <c r="AX11" s="39">
        <f t="shared" si="3"/>
        <v>15614509.700000001</v>
      </c>
      <c r="AY11" s="39">
        <f t="shared" si="3"/>
        <v>2800314.3</v>
      </c>
      <c r="AZ11" s="39">
        <f t="shared" si="3"/>
        <v>6971239.6999999993</v>
      </c>
      <c r="BA11" s="39">
        <f t="shared" si="3"/>
        <v>12348446.299999999</v>
      </c>
      <c r="BB11" s="39">
        <f t="shared" si="3"/>
        <v>19210178.5</v>
      </c>
      <c r="BC11" s="39">
        <f t="shared" si="3"/>
        <v>3020474.0999999996</v>
      </c>
      <c r="BD11" s="39">
        <f t="shared" si="3"/>
        <v>6887395.9000000004</v>
      </c>
      <c r="BE11" s="39">
        <f t="shared" si="3"/>
        <v>13565338</v>
      </c>
      <c r="BF11" s="39">
        <f t="shared" si="3"/>
        <v>20351807.199999999</v>
      </c>
      <c r="BG11" s="39">
        <f t="shared" si="3"/>
        <v>3438911.4</v>
      </c>
      <c r="BH11" s="39">
        <f t="shared" si="3"/>
        <v>7862624.4000000004</v>
      </c>
      <c r="BI11" s="39">
        <f t="shared" si="3"/>
        <v>14568128.699999999</v>
      </c>
      <c r="BJ11" s="39">
        <f t="shared" si="3"/>
        <v>22275240.5</v>
      </c>
      <c r="BK11" s="39">
        <f t="shared" si="3"/>
        <v>3779909.6</v>
      </c>
      <c r="BL11" s="39">
        <f t="shared" si="3"/>
        <v>8513660.1999999993</v>
      </c>
      <c r="BM11" s="39">
        <f t="shared" si="3"/>
        <v>15974639.9</v>
      </c>
      <c r="BN11" s="39">
        <f t="shared" si="3"/>
        <v>25916382</v>
      </c>
      <c r="BO11" s="39">
        <f t="shared" ref="BO11:BW11" si="4">BO12+BO13</f>
        <v>6154240.7000000002</v>
      </c>
      <c r="BP11" s="39">
        <f t="shared" si="4"/>
        <v>14083919.699999999</v>
      </c>
      <c r="BQ11" s="39">
        <f t="shared" si="4"/>
        <v>23328272.899999999</v>
      </c>
      <c r="BR11" s="39">
        <f>BR12+BR13+BR14</f>
        <v>33631527.399999999</v>
      </c>
      <c r="BS11" s="39">
        <f t="shared" si="4"/>
        <v>6334681.5</v>
      </c>
      <c r="BT11" s="39">
        <f t="shared" si="4"/>
        <v>14521202.399999999</v>
      </c>
      <c r="BU11" s="39">
        <f t="shared" si="4"/>
        <v>24874041.400000002</v>
      </c>
      <c r="BV11" s="39">
        <f>BV12+BV13+BV14</f>
        <v>37457431.100000001</v>
      </c>
      <c r="BW11" s="39">
        <f t="shared" si="4"/>
        <v>7510516.5999999996</v>
      </c>
      <c r="BX11" s="39">
        <f>BX12+BX13</f>
        <v>18233239.399999999</v>
      </c>
      <c r="BY11" s="39">
        <f>BY12+BY13</f>
        <v>30470235.399999999</v>
      </c>
      <c r="BZ11" s="39">
        <f>BZ12+BZ13</f>
        <v>45016860.599999994</v>
      </c>
      <c r="CA11" s="39">
        <f t="shared" ref="CA11" si="5">CA12+CA13</f>
        <v>8749461.1999999993</v>
      </c>
      <c r="CB11" s="56"/>
    </row>
    <row r="12" spans="1:80">
      <c r="A12" s="38">
        <v>11110601</v>
      </c>
      <c r="B12" s="25" t="s">
        <v>42</v>
      </c>
      <c r="C12" s="43">
        <v>550683.9</v>
      </c>
      <c r="D12" s="26">
        <v>1739049.2</v>
      </c>
      <c r="E12" s="26">
        <v>2811434.5</v>
      </c>
      <c r="F12" s="26">
        <v>3857191.9</v>
      </c>
      <c r="G12" s="27">
        <v>645575.80000000005</v>
      </c>
      <c r="H12" s="28">
        <v>1914606.6</v>
      </c>
      <c r="I12" s="28">
        <v>3243774.1</v>
      </c>
      <c r="J12" s="28">
        <v>4308792.9000000004</v>
      </c>
      <c r="K12" s="40">
        <v>624901.5</v>
      </c>
      <c r="L12" s="40">
        <v>1665733.5</v>
      </c>
      <c r="M12" s="40">
        <v>3302027.3</v>
      </c>
      <c r="N12" s="26">
        <v>4726718.7</v>
      </c>
      <c r="O12" s="26">
        <v>721745.9</v>
      </c>
      <c r="P12" s="26">
        <v>1803223.4</v>
      </c>
      <c r="Q12" s="26">
        <v>3098748.3</v>
      </c>
      <c r="R12" s="26">
        <v>5307136.5999999996</v>
      </c>
      <c r="S12" s="41">
        <v>1019222.9</v>
      </c>
      <c r="T12" s="41">
        <v>2024389.3</v>
      </c>
      <c r="U12" s="41">
        <v>3426721.8</v>
      </c>
      <c r="V12" s="41">
        <v>6062287.2000000002</v>
      </c>
      <c r="W12" s="26">
        <v>1212072</v>
      </c>
      <c r="X12" s="26">
        <v>2238792.1</v>
      </c>
      <c r="Y12" s="26">
        <v>3817459.3</v>
      </c>
      <c r="Z12" s="41">
        <v>7072441.5</v>
      </c>
      <c r="AA12" s="26">
        <v>1382212.5</v>
      </c>
      <c r="AB12" s="26">
        <v>2558648.4</v>
      </c>
      <c r="AC12" s="26">
        <v>4847595.7</v>
      </c>
      <c r="AD12" s="41">
        <v>7877374.2999999998</v>
      </c>
      <c r="AE12" s="26">
        <v>1490351.5</v>
      </c>
      <c r="AF12" s="29">
        <v>2769102.7</v>
      </c>
      <c r="AG12" s="26">
        <v>5207790.4000000004</v>
      </c>
      <c r="AH12" s="26">
        <v>8552487.0999999996</v>
      </c>
      <c r="AI12" s="26">
        <v>1724834.9</v>
      </c>
      <c r="AJ12" s="26">
        <v>3114568.9</v>
      </c>
      <c r="AK12" s="26">
        <v>5649807.9000000004</v>
      </c>
      <c r="AL12" s="41">
        <v>9354911.5999999996</v>
      </c>
      <c r="AM12" s="41">
        <v>1858148.5</v>
      </c>
      <c r="AN12" s="41">
        <v>3538581.5</v>
      </c>
      <c r="AO12" s="41">
        <v>6393769.7000000002</v>
      </c>
      <c r="AP12" s="41">
        <v>10671499.699999999</v>
      </c>
      <c r="AQ12" s="41">
        <v>2005978.7</v>
      </c>
      <c r="AR12" s="26">
        <v>3835165.1</v>
      </c>
      <c r="AS12" s="41">
        <v>6946136.7000000002</v>
      </c>
      <c r="AT12" s="26">
        <v>11798875.1</v>
      </c>
      <c r="AU12" s="41">
        <v>2179870.1</v>
      </c>
      <c r="AV12" s="41">
        <v>4292891.2</v>
      </c>
      <c r="AW12" s="26">
        <v>7683465.7000000002</v>
      </c>
      <c r="AX12" s="26">
        <v>13091415.800000001</v>
      </c>
      <c r="AY12" s="41">
        <v>2375690.2999999998</v>
      </c>
      <c r="AZ12" s="41">
        <v>5682373.0999999996</v>
      </c>
      <c r="BA12" s="41">
        <v>10275073.6</v>
      </c>
      <c r="BB12" s="26">
        <v>16317522.5</v>
      </c>
      <c r="BC12" s="41">
        <v>2654408.7999999998</v>
      </c>
      <c r="BD12" s="41">
        <v>5886835.7000000002</v>
      </c>
      <c r="BE12" s="41">
        <v>11095530.699999999</v>
      </c>
      <c r="BF12" s="42">
        <v>17463439.5</v>
      </c>
      <c r="BG12" s="42">
        <v>2935456.1</v>
      </c>
      <c r="BH12" s="41">
        <v>6594247.2999999998</v>
      </c>
      <c r="BI12" s="41">
        <v>12182964.4</v>
      </c>
      <c r="BJ12" s="41">
        <v>19341582.199999999</v>
      </c>
      <c r="BK12" s="42">
        <v>3250774.2</v>
      </c>
      <c r="BL12" s="42">
        <v>7235782</v>
      </c>
      <c r="BM12" s="42">
        <v>13610739.5</v>
      </c>
      <c r="BN12" s="42">
        <v>22958808.399999999</v>
      </c>
      <c r="BO12" s="42">
        <v>5168828.5</v>
      </c>
      <c r="BP12" s="42">
        <v>11282859.699999999</v>
      </c>
      <c r="BQ12" s="42">
        <v>19691745.199999999</v>
      </c>
      <c r="BR12" s="42">
        <v>29811815.899999999</v>
      </c>
      <c r="BS12" s="42">
        <v>5544721.2000000002</v>
      </c>
      <c r="BT12" s="42">
        <v>11748911.199999999</v>
      </c>
      <c r="BU12" s="42">
        <v>21079857.800000001</v>
      </c>
      <c r="BV12" s="42">
        <v>33469209.899999999</v>
      </c>
      <c r="BW12" s="42">
        <v>6315534.2000000002</v>
      </c>
      <c r="BX12" s="42">
        <v>14899554</v>
      </c>
      <c r="BY12" s="42">
        <v>25623150.399999999</v>
      </c>
      <c r="BZ12" s="42">
        <v>39170101.299999997</v>
      </c>
      <c r="CA12" s="42">
        <v>7462432.7999999998</v>
      </c>
      <c r="CB12" s="56"/>
    </row>
    <row r="13" spans="1:80">
      <c r="A13" s="38">
        <v>11110602</v>
      </c>
      <c r="B13" s="25" t="s">
        <v>43</v>
      </c>
      <c r="C13" s="26">
        <v>130984.6</v>
      </c>
      <c r="D13" s="26">
        <v>258839.8</v>
      </c>
      <c r="E13" s="26">
        <v>582349.80000000005</v>
      </c>
      <c r="F13" s="26">
        <v>707915.8</v>
      </c>
      <c r="G13" s="28">
        <v>-64692.7</v>
      </c>
      <c r="H13" s="28">
        <v>-16949.3</v>
      </c>
      <c r="I13" s="28">
        <v>70944.7</v>
      </c>
      <c r="J13" s="28">
        <v>106800.8</v>
      </c>
      <c r="K13" s="40">
        <v>265888.8</v>
      </c>
      <c r="L13" s="40">
        <v>298668.79999999999</v>
      </c>
      <c r="M13" s="40">
        <v>262006.8</v>
      </c>
      <c r="N13" s="26">
        <v>276006.59999999998</v>
      </c>
      <c r="O13" s="26">
        <v>122596.4</v>
      </c>
      <c r="P13" s="26">
        <v>230140.9</v>
      </c>
      <c r="Q13" s="26">
        <v>339564.79999999999</v>
      </c>
      <c r="R13" s="26">
        <v>228234.3</v>
      </c>
      <c r="S13" s="41">
        <v>145749.79999999999</v>
      </c>
      <c r="T13" s="41">
        <v>288470.90000000002</v>
      </c>
      <c r="U13" s="41">
        <v>456245.8</v>
      </c>
      <c r="V13" s="41">
        <v>433091.3</v>
      </c>
      <c r="W13" s="26">
        <v>168039.6</v>
      </c>
      <c r="X13" s="26">
        <v>314328.40000000002</v>
      </c>
      <c r="Y13" s="26">
        <v>852674</v>
      </c>
      <c r="Z13" s="41">
        <v>752584.7</v>
      </c>
      <c r="AA13" s="26">
        <v>318393.7</v>
      </c>
      <c r="AB13" s="26">
        <v>995993.9</v>
      </c>
      <c r="AC13" s="26">
        <v>1476248</v>
      </c>
      <c r="AD13" s="41">
        <v>967444.1</v>
      </c>
      <c r="AE13" s="26">
        <v>370754.1</v>
      </c>
      <c r="AF13" s="29">
        <v>916918</v>
      </c>
      <c r="AG13" s="26">
        <v>1420399.7</v>
      </c>
      <c r="AH13" s="26">
        <v>1680008.3</v>
      </c>
      <c r="AI13" s="26">
        <v>381924.7</v>
      </c>
      <c r="AJ13" s="26">
        <v>994890.9</v>
      </c>
      <c r="AK13" s="26">
        <v>1841586.8</v>
      </c>
      <c r="AL13" s="41">
        <v>2054997.9</v>
      </c>
      <c r="AM13" s="41">
        <v>385560.5</v>
      </c>
      <c r="AN13" s="41">
        <v>1026799</v>
      </c>
      <c r="AO13" s="41">
        <v>1880267.4</v>
      </c>
      <c r="AP13" s="41">
        <v>2399436</v>
      </c>
      <c r="AQ13" s="41">
        <v>422460.5</v>
      </c>
      <c r="AR13" s="41">
        <v>1125016.8</v>
      </c>
      <c r="AS13" s="41">
        <v>1988409.6</v>
      </c>
      <c r="AT13" s="41">
        <v>2531303.7999999998</v>
      </c>
      <c r="AU13" s="41">
        <v>461010</v>
      </c>
      <c r="AV13" s="41">
        <v>1219289.8</v>
      </c>
      <c r="AW13" s="41">
        <v>2078511</v>
      </c>
      <c r="AX13" s="41">
        <v>2523093.9</v>
      </c>
      <c r="AY13" s="41">
        <v>424624</v>
      </c>
      <c r="AZ13" s="41">
        <v>1288866.6000000001</v>
      </c>
      <c r="BA13" s="41">
        <v>2073372.7</v>
      </c>
      <c r="BB13" s="41">
        <v>2892656</v>
      </c>
      <c r="BC13" s="41">
        <v>366065.3</v>
      </c>
      <c r="BD13" s="41">
        <v>1000560.2</v>
      </c>
      <c r="BE13" s="41">
        <v>2469807.2999999998</v>
      </c>
      <c r="BF13" s="42">
        <v>2888367.7</v>
      </c>
      <c r="BG13" s="42">
        <v>503455.3</v>
      </c>
      <c r="BH13" s="41">
        <v>1268377.1000000001</v>
      </c>
      <c r="BI13" s="41">
        <v>2385164.2999999998</v>
      </c>
      <c r="BJ13" s="42">
        <v>2933658.3</v>
      </c>
      <c r="BK13" s="42">
        <v>529135.4</v>
      </c>
      <c r="BL13" s="42">
        <v>1277878.2</v>
      </c>
      <c r="BM13" s="42">
        <v>2363900.4</v>
      </c>
      <c r="BN13" s="42">
        <v>2957573.6</v>
      </c>
      <c r="BO13" s="42">
        <v>985412.2</v>
      </c>
      <c r="BP13" s="42">
        <v>2801060</v>
      </c>
      <c r="BQ13" s="42">
        <v>3636527.7</v>
      </c>
      <c r="BR13" s="42">
        <v>3778012.4</v>
      </c>
      <c r="BS13" s="42">
        <v>789960.3</v>
      </c>
      <c r="BT13" s="42">
        <v>2772291.2</v>
      </c>
      <c r="BU13" s="42">
        <v>3794183.6</v>
      </c>
      <c r="BV13" s="42">
        <v>3918307.7</v>
      </c>
      <c r="BW13" s="42">
        <v>1194982.3999999999</v>
      </c>
      <c r="BX13" s="42">
        <v>3333685.4</v>
      </c>
      <c r="BY13" s="42">
        <v>4847085</v>
      </c>
      <c r="BZ13" s="42">
        <v>5846759.2999999998</v>
      </c>
      <c r="CA13" s="42">
        <v>1287028.3999999999</v>
      </c>
      <c r="CB13" s="56"/>
    </row>
    <row r="14" spans="1:80">
      <c r="B14" s="25" t="s">
        <v>101</v>
      </c>
      <c r="C14" s="26"/>
      <c r="D14" s="26"/>
      <c r="E14" s="26"/>
      <c r="F14" s="26"/>
      <c r="G14" s="40"/>
      <c r="H14" s="40"/>
      <c r="I14" s="40"/>
      <c r="J14" s="40"/>
      <c r="K14" s="40"/>
      <c r="L14" s="40"/>
      <c r="M14" s="40"/>
      <c r="N14" s="26"/>
      <c r="O14" s="26"/>
      <c r="P14" s="26"/>
      <c r="Q14" s="26"/>
      <c r="R14" s="26"/>
      <c r="S14" s="41"/>
      <c r="T14" s="41"/>
      <c r="U14" s="41"/>
      <c r="V14" s="41"/>
      <c r="W14" s="26"/>
      <c r="X14" s="26"/>
      <c r="Y14" s="26"/>
      <c r="Z14" s="41"/>
      <c r="AA14" s="26"/>
      <c r="AB14" s="26"/>
      <c r="AC14" s="26"/>
      <c r="AD14" s="41"/>
      <c r="AE14" s="26"/>
      <c r="AF14" s="29"/>
      <c r="AG14" s="26"/>
      <c r="AH14" s="26"/>
      <c r="AI14" s="26"/>
      <c r="AJ14" s="26"/>
      <c r="AK14" s="26"/>
      <c r="AL14" s="41"/>
      <c r="AM14" s="41"/>
      <c r="AN14" s="41"/>
      <c r="AO14" s="41"/>
      <c r="AP14" s="41"/>
      <c r="AQ14" s="41"/>
      <c r="AR14" s="41"/>
      <c r="AS14" s="41"/>
      <c r="AT14" s="41"/>
      <c r="AU14" s="41"/>
      <c r="AV14" s="41"/>
      <c r="AW14" s="41"/>
      <c r="AX14" s="41"/>
      <c r="AY14" s="41"/>
      <c r="AZ14" s="41"/>
      <c r="BA14" s="41"/>
      <c r="BB14" s="41"/>
      <c r="BC14" s="41"/>
      <c r="BD14" s="41"/>
      <c r="BE14" s="41"/>
      <c r="BF14" s="42"/>
      <c r="BG14" s="42"/>
      <c r="BH14" s="41"/>
      <c r="BI14" s="41"/>
      <c r="BJ14" s="42"/>
      <c r="BK14" s="42"/>
      <c r="BL14" s="42"/>
      <c r="BM14" s="42"/>
      <c r="BN14" s="42"/>
      <c r="BO14" s="42"/>
      <c r="BP14" s="42"/>
      <c r="BQ14" s="42"/>
      <c r="BR14" s="42">
        <v>41699.1</v>
      </c>
      <c r="BS14" s="42"/>
      <c r="BT14" s="42"/>
      <c r="BU14" s="42"/>
      <c r="BV14" s="42">
        <v>69913.5</v>
      </c>
      <c r="BW14" s="42"/>
      <c r="BX14" s="42"/>
      <c r="BY14" s="42"/>
      <c r="BZ14" s="42"/>
      <c r="CA14" s="42"/>
      <c r="CB14" s="56"/>
    </row>
    <row r="15" spans="1:80">
      <c r="A15" s="38">
        <v>111108</v>
      </c>
      <c r="B15" s="31" t="s">
        <v>44</v>
      </c>
      <c r="C15" s="44">
        <f t="shared" ref="C15:BN15" si="6">C16-C17</f>
        <v>274874.69999999995</v>
      </c>
      <c r="D15" s="44">
        <f t="shared" si="6"/>
        <v>453573.39999999991</v>
      </c>
      <c r="E15" s="44">
        <f t="shared" si="6"/>
        <v>528198.79999999981</v>
      </c>
      <c r="F15" s="44">
        <f t="shared" si="6"/>
        <v>830611.80000000075</v>
      </c>
      <c r="G15" s="44">
        <f t="shared" si="6"/>
        <v>866337.89999999991</v>
      </c>
      <c r="H15" s="44">
        <f t="shared" si="6"/>
        <v>1762077.9</v>
      </c>
      <c r="I15" s="44">
        <f t="shared" si="6"/>
        <v>2743200.3</v>
      </c>
      <c r="J15" s="44">
        <f t="shared" si="6"/>
        <v>3210257.2</v>
      </c>
      <c r="K15" s="44">
        <f t="shared" si="6"/>
        <v>126924.09999999986</v>
      </c>
      <c r="L15" s="44">
        <f t="shared" si="6"/>
        <v>209522.09999999963</v>
      </c>
      <c r="M15" s="44">
        <f t="shared" si="6"/>
        <v>664413.29999999981</v>
      </c>
      <c r="N15" s="44">
        <f t="shared" si="6"/>
        <v>1345437.1000000006</v>
      </c>
      <c r="O15" s="44">
        <f t="shared" si="6"/>
        <v>947975.69999999972</v>
      </c>
      <c r="P15" s="44">
        <f t="shared" si="6"/>
        <v>1969421</v>
      </c>
      <c r="Q15" s="44">
        <f t="shared" si="6"/>
        <v>2582760.1000000006</v>
      </c>
      <c r="R15" s="44">
        <f t="shared" si="6"/>
        <v>3130547</v>
      </c>
      <c r="S15" s="44">
        <f t="shared" si="6"/>
        <v>1213060.3</v>
      </c>
      <c r="T15" s="44">
        <f t="shared" si="6"/>
        <v>3123408.6</v>
      </c>
      <c r="U15" s="44">
        <f t="shared" si="6"/>
        <v>4560751.5999999996</v>
      </c>
      <c r="V15" s="44">
        <f t="shared" si="6"/>
        <v>5595363.4999999991</v>
      </c>
      <c r="W15" s="44">
        <f t="shared" si="6"/>
        <v>1427699.2</v>
      </c>
      <c r="X15" s="44">
        <f t="shared" si="6"/>
        <v>2923709.8</v>
      </c>
      <c r="Y15" s="44">
        <f t="shared" si="6"/>
        <v>3866319.5000000009</v>
      </c>
      <c r="Z15" s="44">
        <f t="shared" si="6"/>
        <v>4495835.4000000004</v>
      </c>
      <c r="AA15" s="44">
        <f t="shared" si="6"/>
        <v>1355156.7000000002</v>
      </c>
      <c r="AB15" s="44">
        <f t="shared" si="6"/>
        <v>2435977.6000000006</v>
      </c>
      <c r="AC15" s="44">
        <f t="shared" si="6"/>
        <v>3208976.8999999994</v>
      </c>
      <c r="AD15" s="44">
        <f t="shared" si="6"/>
        <v>4257412.5</v>
      </c>
      <c r="AE15" s="44">
        <f t="shared" si="6"/>
        <v>2241504.9000000004</v>
      </c>
      <c r="AF15" s="44">
        <f t="shared" si="6"/>
        <v>3504557.4000000004</v>
      </c>
      <c r="AG15" s="44">
        <f t="shared" si="6"/>
        <v>4627447.6999999993</v>
      </c>
      <c r="AH15" s="44">
        <f t="shared" si="6"/>
        <v>5440144.5</v>
      </c>
      <c r="AI15" s="44">
        <f t="shared" si="6"/>
        <v>604131.60000000009</v>
      </c>
      <c r="AJ15" s="44">
        <f t="shared" si="6"/>
        <v>1049193.9000000004</v>
      </c>
      <c r="AK15" s="44">
        <f t="shared" si="6"/>
        <v>1296510.2000000002</v>
      </c>
      <c r="AL15" s="44">
        <f t="shared" si="6"/>
        <v>1628696</v>
      </c>
      <c r="AM15" s="44">
        <f t="shared" si="6"/>
        <v>628170.89999999991</v>
      </c>
      <c r="AN15" s="44">
        <f t="shared" si="6"/>
        <v>970449.69999999925</v>
      </c>
      <c r="AO15" s="44">
        <f t="shared" si="6"/>
        <v>1284472.2000000011</v>
      </c>
      <c r="AP15" s="44">
        <f t="shared" si="6"/>
        <v>1585830.8999999985</v>
      </c>
      <c r="AQ15" s="44">
        <f t="shared" si="6"/>
        <v>1091733.3999999999</v>
      </c>
      <c r="AR15" s="44">
        <f t="shared" si="6"/>
        <v>2090951.6000000006</v>
      </c>
      <c r="AS15" s="44">
        <f t="shared" si="6"/>
        <v>2907244.6999999993</v>
      </c>
      <c r="AT15" s="44">
        <f t="shared" si="6"/>
        <v>4334058.7999999989</v>
      </c>
      <c r="AU15" s="44">
        <f t="shared" si="6"/>
        <v>1795489.2999999998</v>
      </c>
      <c r="AV15" s="44">
        <f t="shared" si="6"/>
        <v>3697643.9000000004</v>
      </c>
      <c r="AW15" s="44">
        <f t="shared" si="6"/>
        <v>5679990</v>
      </c>
      <c r="AX15" s="44">
        <f t="shared" si="6"/>
        <v>7246783.0000000019</v>
      </c>
      <c r="AY15" s="44">
        <f t="shared" si="6"/>
        <v>2201828.1000000006</v>
      </c>
      <c r="AZ15" s="44">
        <f t="shared" si="6"/>
        <v>3628834.5999999996</v>
      </c>
      <c r="BA15" s="44">
        <f t="shared" si="6"/>
        <v>4757118.8000000007</v>
      </c>
      <c r="BB15" s="44">
        <f t="shared" si="6"/>
        <v>5576070</v>
      </c>
      <c r="BC15" s="44">
        <f t="shared" si="6"/>
        <v>2388957.3000000003</v>
      </c>
      <c r="BD15" s="44">
        <f t="shared" si="6"/>
        <v>3433927.0000000009</v>
      </c>
      <c r="BE15" s="44">
        <f t="shared" si="6"/>
        <v>2597407.5</v>
      </c>
      <c r="BF15" s="44">
        <f t="shared" si="6"/>
        <v>2848124.8000000007</v>
      </c>
      <c r="BG15" s="44">
        <f t="shared" si="6"/>
        <v>1483169.2999999998</v>
      </c>
      <c r="BH15" s="44">
        <f t="shared" si="6"/>
        <v>3693585.0999999996</v>
      </c>
      <c r="BI15" s="44">
        <f t="shared" si="6"/>
        <v>5793888.8999999985</v>
      </c>
      <c r="BJ15" s="44">
        <f t="shared" si="6"/>
        <v>7237563.5</v>
      </c>
      <c r="BK15" s="44">
        <f t="shared" si="6"/>
        <v>4270388.9999999991</v>
      </c>
      <c r="BL15" s="44">
        <f t="shared" si="6"/>
        <v>9070845.4999999981</v>
      </c>
      <c r="BM15" s="44">
        <f t="shared" si="6"/>
        <v>13006536.899999999</v>
      </c>
      <c r="BN15" s="44">
        <f t="shared" si="6"/>
        <v>15361139.199999999</v>
      </c>
      <c r="BO15" s="44">
        <f t="shared" ref="BO15:BW15" si="7">BO16-BO17</f>
        <v>2429386.8999999994</v>
      </c>
      <c r="BP15" s="44">
        <f t="shared" si="7"/>
        <v>3833557.8000000007</v>
      </c>
      <c r="BQ15" s="44">
        <f t="shared" si="7"/>
        <v>6013368.6000000015</v>
      </c>
      <c r="BR15" s="44">
        <f t="shared" si="7"/>
        <v>8321390.4000000022</v>
      </c>
      <c r="BS15" s="44">
        <f t="shared" si="7"/>
        <v>2653340.5000000009</v>
      </c>
      <c r="BT15" s="44">
        <f t="shared" si="7"/>
        <v>5118045.2999999989</v>
      </c>
      <c r="BU15" s="44">
        <f t="shared" si="7"/>
        <v>7211375.1000000015</v>
      </c>
      <c r="BV15" s="44">
        <f t="shared" si="7"/>
        <v>7454952.1000000015</v>
      </c>
      <c r="BW15" s="44">
        <f t="shared" si="7"/>
        <v>3077251.5000000009</v>
      </c>
      <c r="BX15" s="44">
        <f>BX16-BX17</f>
        <v>3778869.5</v>
      </c>
      <c r="BY15" s="44">
        <f>BY16-BY17</f>
        <v>5287766.5999999978</v>
      </c>
      <c r="BZ15" s="44">
        <f>BZ16-BZ17</f>
        <v>5173993.1999999955</v>
      </c>
      <c r="CA15" s="44">
        <f t="shared" ref="CA15" si="8">CA16-CA17</f>
        <v>1929300.8999999985</v>
      </c>
      <c r="CB15" s="56"/>
    </row>
    <row r="16" spans="1:80" ht="16.5">
      <c r="A16" s="38">
        <v>111107</v>
      </c>
      <c r="B16" s="25" t="s">
        <v>117</v>
      </c>
      <c r="C16" s="26">
        <v>1355581.3</v>
      </c>
      <c r="D16" s="26">
        <v>2903471.8</v>
      </c>
      <c r="E16" s="26">
        <v>4514775.5999999996</v>
      </c>
      <c r="F16" s="26">
        <v>6336595.9000000004</v>
      </c>
      <c r="G16" s="27">
        <v>2029163.5</v>
      </c>
      <c r="H16" s="28">
        <v>4509282.5</v>
      </c>
      <c r="I16" s="28">
        <v>7205131</v>
      </c>
      <c r="J16" s="28">
        <v>9173663</v>
      </c>
      <c r="K16" s="40">
        <v>1264536.7</v>
      </c>
      <c r="L16" s="40">
        <v>2823472.3</v>
      </c>
      <c r="M16" s="40">
        <v>4863847.5999999996</v>
      </c>
      <c r="N16" s="26">
        <v>7115731.2000000002</v>
      </c>
      <c r="O16" s="26">
        <v>2134610.7999999998</v>
      </c>
      <c r="P16" s="26">
        <v>4680321.2</v>
      </c>
      <c r="Q16" s="26">
        <v>7119260.9000000004</v>
      </c>
      <c r="R16" s="26">
        <v>9652096.5</v>
      </c>
      <c r="S16" s="41">
        <v>2557371.6</v>
      </c>
      <c r="T16" s="41">
        <v>6444974</v>
      </c>
      <c r="U16" s="41">
        <v>9874565.6999999993</v>
      </c>
      <c r="V16" s="41">
        <v>13123039.199999999</v>
      </c>
      <c r="W16" s="26">
        <v>3243465.9</v>
      </c>
      <c r="X16" s="26">
        <v>6908342.5999999996</v>
      </c>
      <c r="Y16" s="26">
        <v>10319759.300000001</v>
      </c>
      <c r="Z16" s="41">
        <v>13680694.300000001</v>
      </c>
      <c r="AA16" s="43">
        <v>3309503.2</v>
      </c>
      <c r="AB16" s="43">
        <v>6887067.4000000004</v>
      </c>
      <c r="AC16" s="43">
        <v>10213127.199999999</v>
      </c>
      <c r="AD16" s="41">
        <v>13901757.1</v>
      </c>
      <c r="AE16" s="26">
        <v>4188844.7</v>
      </c>
      <c r="AF16" s="29">
        <v>8122153.4000000004</v>
      </c>
      <c r="AG16" s="26">
        <v>12083656.699999999</v>
      </c>
      <c r="AH16" s="26">
        <v>15609170.199999999</v>
      </c>
      <c r="AI16" s="43">
        <v>2536855.2000000002</v>
      </c>
      <c r="AJ16" s="43">
        <v>5211815.9000000004</v>
      </c>
      <c r="AK16" s="26">
        <v>8028851.2999999998</v>
      </c>
      <c r="AL16" s="41">
        <v>11658809</v>
      </c>
      <c r="AM16" s="41">
        <v>3578443.6</v>
      </c>
      <c r="AN16" s="41">
        <v>7039027.0999999996</v>
      </c>
      <c r="AO16" s="41">
        <v>10949612.4</v>
      </c>
      <c r="AP16" s="41">
        <v>14957440.699999999</v>
      </c>
      <c r="AQ16" s="41">
        <v>4023647.3</v>
      </c>
      <c r="AR16" s="41">
        <v>8466359.4000000004</v>
      </c>
      <c r="AS16" s="41">
        <v>12982664.6</v>
      </c>
      <c r="AT16" s="41">
        <v>17617527.699999999</v>
      </c>
      <c r="AU16" s="41">
        <v>5046638</v>
      </c>
      <c r="AV16" s="41">
        <v>10761664.4</v>
      </c>
      <c r="AW16" s="41">
        <v>17109120.199999999</v>
      </c>
      <c r="AX16" s="41">
        <v>23259735.600000001</v>
      </c>
      <c r="AY16" s="41">
        <v>5882332.9000000004</v>
      </c>
      <c r="AZ16" s="41">
        <v>12205488.4</v>
      </c>
      <c r="BA16" s="41">
        <v>18601528.100000001</v>
      </c>
      <c r="BB16" s="41">
        <v>25336984.800000001</v>
      </c>
      <c r="BC16" s="41">
        <v>6046359.4000000004</v>
      </c>
      <c r="BD16" s="41">
        <v>11541634.300000001</v>
      </c>
      <c r="BE16" s="41">
        <v>15960344.9</v>
      </c>
      <c r="BF16" s="42">
        <v>21568377.5</v>
      </c>
      <c r="BG16" s="42">
        <v>5326332.0999999996</v>
      </c>
      <c r="BH16" s="41">
        <v>12587321.1</v>
      </c>
      <c r="BI16" s="41">
        <v>20149307.399999999</v>
      </c>
      <c r="BJ16" s="42">
        <v>28245396</v>
      </c>
      <c r="BK16" s="42">
        <v>9296896.6999999993</v>
      </c>
      <c r="BL16" s="42">
        <v>20463338.899999999</v>
      </c>
      <c r="BM16" s="42">
        <v>32046551.699999999</v>
      </c>
      <c r="BN16" s="42">
        <v>43134297.5</v>
      </c>
      <c r="BO16" s="42">
        <v>9664056.6999999993</v>
      </c>
      <c r="BP16" s="42">
        <v>19681553.300000001</v>
      </c>
      <c r="BQ16" s="42">
        <v>30565577.100000001</v>
      </c>
      <c r="BR16" s="42">
        <v>41387443.100000001</v>
      </c>
      <c r="BS16" s="42">
        <v>9731221.8000000007</v>
      </c>
      <c r="BT16" s="42">
        <v>20389874.199999999</v>
      </c>
      <c r="BU16" s="42">
        <v>31902977.5</v>
      </c>
      <c r="BV16" s="42">
        <v>42644271.200000003</v>
      </c>
      <c r="BW16" s="42">
        <v>11439569.300000001</v>
      </c>
      <c r="BX16" s="42">
        <v>22462766.899999999</v>
      </c>
      <c r="BY16" s="42">
        <v>35156919.299999997</v>
      </c>
      <c r="BZ16" s="42">
        <v>47092760.899999999</v>
      </c>
      <c r="CA16" s="42">
        <v>11146094.699999999</v>
      </c>
      <c r="CB16" s="56"/>
    </row>
    <row r="17" spans="1:80" ht="16.5">
      <c r="A17" s="38">
        <v>111103</v>
      </c>
      <c r="B17" s="25" t="s">
        <v>118</v>
      </c>
      <c r="C17" s="26">
        <v>1080706.6000000001</v>
      </c>
      <c r="D17" s="26">
        <v>2449898.4</v>
      </c>
      <c r="E17" s="26">
        <v>3986576.8</v>
      </c>
      <c r="F17" s="26">
        <v>5505984.0999999996</v>
      </c>
      <c r="G17" s="27">
        <v>1162825.6000000001</v>
      </c>
      <c r="H17" s="28">
        <v>2747204.6</v>
      </c>
      <c r="I17" s="28">
        <v>4461930.7</v>
      </c>
      <c r="J17" s="28">
        <v>5963405.7999999998</v>
      </c>
      <c r="K17" s="40">
        <v>1137612.6000000001</v>
      </c>
      <c r="L17" s="40">
        <v>2613950.2000000002</v>
      </c>
      <c r="M17" s="40">
        <v>4199434.3</v>
      </c>
      <c r="N17" s="26">
        <v>5770294.0999999996</v>
      </c>
      <c r="O17" s="26">
        <v>1186635.1000000001</v>
      </c>
      <c r="P17" s="26">
        <v>2710900.2</v>
      </c>
      <c r="Q17" s="26">
        <v>4536500.8</v>
      </c>
      <c r="R17" s="26">
        <v>6521549.5</v>
      </c>
      <c r="S17" s="26">
        <v>1344311.3</v>
      </c>
      <c r="T17" s="41">
        <v>3321565.4</v>
      </c>
      <c r="U17" s="41">
        <v>5313814.0999999996</v>
      </c>
      <c r="V17" s="41">
        <v>7527675.7000000002</v>
      </c>
      <c r="W17" s="26">
        <v>1815766.7</v>
      </c>
      <c r="X17" s="26">
        <v>3984632.8</v>
      </c>
      <c r="Y17" s="26">
        <v>6453439.7999999998</v>
      </c>
      <c r="Z17" s="41">
        <v>9184858.9000000004</v>
      </c>
      <c r="AA17" s="43">
        <v>1954346.5</v>
      </c>
      <c r="AB17" s="43">
        <v>4451089.8</v>
      </c>
      <c r="AC17" s="43">
        <v>7004150.2999999998</v>
      </c>
      <c r="AD17" s="41">
        <v>9644344.5999999996</v>
      </c>
      <c r="AE17" s="26">
        <v>1947339.8</v>
      </c>
      <c r="AF17" s="29">
        <v>4617596</v>
      </c>
      <c r="AG17" s="26">
        <v>7456209</v>
      </c>
      <c r="AH17" s="26">
        <v>10169025.699999999</v>
      </c>
      <c r="AI17" s="43">
        <v>1932723.6</v>
      </c>
      <c r="AJ17" s="43">
        <v>4162622</v>
      </c>
      <c r="AK17" s="26">
        <v>6732341.0999999996</v>
      </c>
      <c r="AL17" s="41">
        <v>10030113</v>
      </c>
      <c r="AM17" s="41">
        <v>2950272.7</v>
      </c>
      <c r="AN17" s="41">
        <v>6068577.4000000004</v>
      </c>
      <c r="AO17" s="41">
        <v>9665140.1999999993</v>
      </c>
      <c r="AP17" s="41">
        <v>13371609.800000001</v>
      </c>
      <c r="AQ17" s="41">
        <v>2931913.9</v>
      </c>
      <c r="AR17" s="41">
        <v>6375407.7999999998</v>
      </c>
      <c r="AS17" s="41">
        <v>10075419.9</v>
      </c>
      <c r="AT17" s="41">
        <v>13283468.9</v>
      </c>
      <c r="AU17" s="41">
        <v>3251148.7</v>
      </c>
      <c r="AV17" s="41">
        <v>7064020.5</v>
      </c>
      <c r="AW17" s="41">
        <v>11429130.199999999</v>
      </c>
      <c r="AX17" s="41">
        <v>16012952.6</v>
      </c>
      <c r="AY17" s="41">
        <v>3680504.8</v>
      </c>
      <c r="AZ17" s="41">
        <v>8576653.8000000007</v>
      </c>
      <c r="BA17" s="41">
        <v>13844409.300000001</v>
      </c>
      <c r="BB17" s="41">
        <v>19760914.800000001</v>
      </c>
      <c r="BC17" s="41">
        <v>3657402.1</v>
      </c>
      <c r="BD17" s="41">
        <v>8107707.2999999998</v>
      </c>
      <c r="BE17" s="41">
        <v>13362937.4</v>
      </c>
      <c r="BF17" s="42">
        <v>18720252.699999999</v>
      </c>
      <c r="BG17" s="42">
        <v>3843162.8</v>
      </c>
      <c r="BH17" s="41">
        <v>8893736</v>
      </c>
      <c r="BI17" s="41">
        <v>14355418.5</v>
      </c>
      <c r="BJ17" s="42">
        <v>21007832.5</v>
      </c>
      <c r="BK17" s="42">
        <v>5026507.7</v>
      </c>
      <c r="BL17" s="42">
        <v>11392493.4</v>
      </c>
      <c r="BM17" s="42">
        <v>19040014.800000001</v>
      </c>
      <c r="BN17" s="42">
        <v>27773158.300000001</v>
      </c>
      <c r="BO17" s="42">
        <v>7234669.7999999998</v>
      </c>
      <c r="BP17" s="42">
        <v>15847995.5</v>
      </c>
      <c r="BQ17" s="42">
        <v>24552208.5</v>
      </c>
      <c r="BR17" s="42">
        <v>33066052.699999999</v>
      </c>
      <c r="BS17" s="42">
        <v>7077881.2999999998</v>
      </c>
      <c r="BT17" s="42">
        <v>15271828.9</v>
      </c>
      <c r="BU17" s="42">
        <v>24691602.399999999</v>
      </c>
      <c r="BV17" s="42">
        <v>35189319.100000001</v>
      </c>
      <c r="BW17" s="42">
        <v>8362317.7999999998</v>
      </c>
      <c r="BX17" s="42">
        <v>18683897.399999999</v>
      </c>
      <c r="BY17" s="42">
        <v>29869152.699999999</v>
      </c>
      <c r="BZ17" s="42">
        <v>41918767.700000003</v>
      </c>
      <c r="CA17" s="42">
        <v>9216793.8000000007</v>
      </c>
      <c r="CB17" s="56"/>
    </row>
    <row r="18" spans="1:80">
      <c r="A18" s="38">
        <v>111705</v>
      </c>
      <c r="B18" s="32" t="s">
        <v>45</v>
      </c>
      <c r="C18" s="43">
        <v>107107.2</v>
      </c>
      <c r="D18" s="26">
        <v>-59015.6</v>
      </c>
      <c r="E18" s="26">
        <v>-151259.5</v>
      </c>
      <c r="F18" s="26">
        <v>238229.8</v>
      </c>
      <c r="G18" s="27">
        <v>-85360.5</v>
      </c>
      <c r="H18" s="28">
        <v>-333136.90000000002</v>
      </c>
      <c r="I18" s="28">
        <v>-268216.40000000002</v>
      </c>
      <c r="J18" s="40">
        <v>-337874.7</v>
      </c>
      <c r="K18" s="40">
        <v>-33717.4</v>
      </c>
      <c r="L18" s="40">
        <v>239635.7</v>
      </c>
      <c r="M18" s="40">
        <v>155018.6</v>
      </c>
      <c r="N18" s="26">
        <v>593381.9</v>
      </c>
      <c r="O18" s="26">
        <v>-115613.20000000019</v>
      </c>
      <c r="P18" s="26">
        <v>-137075.59999999963</v>
      </c>
      <c r="Q18" s="26">
        <v>217190.59999999963</v>
      </c>
      <c r="R18" s="26">
        <v>890843.40000000224</v>
      </c>
      <c r="S18" s="41">
        <v>61364.3</v>
      </c>
      <c r="T18" s="41">
        <v>82892.399999999994</v>
      </c>
      <c r="U18" s="41">
        <v>969786.6</v>
      </c>
      <c r="V18" s="41">
        <v>1277523.8999999999</v>
      </c>
      <c r="W18" s="26">
        <v>-91846.5</v>
      </c>
      <c r="X18" s="26">
        <v>414131.6</v>
      </c>
      <c r="Y18" s="26">
        <v>1234067.5</v>
      </c>
      <c r="Z18" s="41">
        <v>1183661.1000000001</v>
      </c>
      <c r="AA18" s="43">
        <v>-33724.5</v>
      </c>
      <c r="AB18" s="43">
        <v>157893.70000000001</v>
      </c>
      <c r="AC18" s="43">
        <v>641435.5</v>
      </c>
      <c r="AD18" s="43">
        <v>1272199.3</v>
      </c>
      <c r="AE18" s="26">
        <v>-567414.4</v>
      </c>
      <c r="AF18" s="29">
        <v>-316031.59999999998</v>
      </c>
      <c r="AG18" s="26">
        <v>112514.4</v>
      </c>
      <c r="AH18" s="26">
        <v>526137.5</v>
      </c>
      <c r="AI18" s="43">
        <v>422349</v>
      </c>
      <c r="AJ18" s="43">
        <v>743786.9</v>
      </c>
      <c r="AK18" s="26">
        <v>1283921.3</v>
      </c>
      <c r="AL18" s="41">
        <v>1127525.8999999999</v>
      </c>
      <c r="AM18" s="41">
        <v>283219</v>
      </c>
      <c r="AN18" s="41">
        <v>821103.7</v>
      </c>
      <c r="AO18" s="41">
        <v>1497680.2</v>
      </c>
      <c r="AP18" s="41">
        <v>1231144.8999999999</v>
      </c>
      <c r="AQ18" s="41">
        <v>317393.5</v>
      </c>
      <c r="AR18" s="41">
        <v>598487.9</v>
      </c>
      <c r="AS18" s="41">
        <v>1505086.7</v>
      </c>
      <c r="AT18" s="41">
        <v>1388549.8</v>
      </c>
      <c r="AU18" s="41">
        <v>374284.5</v>
      </c>
      <c r="AV18" s="41">
        <v>797708.6</v>
      </c>
      <c r="AW18" s="41">
        <v>873363.7</v>
      </c>
      <c r="AX18" s="41">
        <v>1607336.6</v>
      </c>
      <c r="AY18" s="41">
        <v>493735.6</v>
      </c>
      <c r="AZ18" s="41">
        <v>565587.9</v>
      </c>
      <c r="BA18" s="41">
        <v>678063.6</v>
      </c>
      <c r="BB18" s="41">
        <v>2045684.3</v>
      </c>
      <c r="BC18" s="41">
        <v>473874.4</v>
      </c>
      <c r="BD18" s="41">
        <v>195506</v>
      </c>
      <c r="BE18" s="41">
        <v>618741.80000000005</v>
      </c>
      <c r="BF18" s="42">
        <v>1000230.9</v>
      </c>
      <c r="BG18" s="42">
        <v>642573.69999999995</v>
      </c>
      <c r="BH18" s="41">
        <v>586922.9</v>
      </c>
      <c r="BI18" s="41">
        <v>154012.9</v>
      </c>
      <c r="BJ18" s="42">
        <v>1624311</v>
      </c>
      <c r="BK18" s="42">
        <v>470831.1</v>
      </c>
      <c r="BL18" s="42">
        <v>151306.70000000001</v>
      </c>
      <c r="BM18" s="42">
        <v>173086.6</v>
      </c>
      <c r="BN18" s="42">
        <v>294681.09999999998</v>
      </c>
      <c r="BO18" s="42">
        <v>391896.3</v>
      </c>
      <c r="BP18" s="42">
        <v>499785.20000000298</v>
      </c>
      <c r="BQ18" s="42">
        <v>1306474.1000000089</v>
      </c>
      <c r="BR18" s="42">
        <v>2334504.6</v>
      </c>
      <c r="BS18" s="42">
        <v>523170.6</v>
      </c>
      <c r="BT18" s="42">
        <v>1369786.5</v>
      </c>
      <c r="BU18" s="42">
        <v>1655724.5</v>
      </c>
      <c r="BV18" s="42">
        <v>3535484.8</v>
      </c>
      <c r="BW18" s="42">
        <v>804233.4</v>
      </c>
      <c r="BX18" s="42">
        <v>1625383.7</v>
      </c>
      <c r="BY18" s="42">
        <v>2613517.7999999998</v>
      </c>
      <c r="BZ18" s="42">
        <v>4347527</v>
      </c>
      <c r="CA18" s="42">
        <v>894857.9</v>
      </c>
      <c r="CB18" s="56"/>
    </row>
    <row r="19" spans="1:80" ht="14.25">
      <c r="A19" s="38">
        <v>111704</v>
      </c>
      <c r="B19" s="45" t="s">
        <v>119</v>
      </c>
      <c r="C19" s="39">
        <f t="shared" ref="C19:BN19" si="9">C5+C11+C15+C18</f>
        <v>2536234.9000000004</v>
      </c>
      <c r="D19" s="39">
        <f t="shared" si="9"/>
        <v>5595427.5</v>
      </c>
      <c r="E19" s="39">
        <f t="shared" si="9"/>
        <v>8995882</v>
      </c>
      <c r="F19" s="39">
        <f t="shared" si="9"/>
        <v>12849794.000000002</v>
      </c>
      <c r="G19" s="39">
        <f t="shared" si="9"/>
        <v>3207244.4</v>
      </c>
      <c r="H19" s="39">
        <f t="shared" si="9"/>
        <v>7195598.5999999996</v>
      </c>
      <c r="I19" s="39">
        <f t="shared" si="9"/>
        <v>11803580.9</v>
      </c>
      <c r="J19" s="39">
        <f t="shared" si="9"/>
        <v>16052919.199999999</v>
      </c>
      <c r="K19" s="39">
        <f t="shared" si="9"/>
        <v>3055263.8000000003</v>
      </c>
      <c r="L19" s="39">
        <f t="shared" si="9"/>
        <v>6709780.9000000004</v>
      </c>
      <c r="M19" s="39">
        <f t="shared" si="9"/>
        <v>11220899.499999998</v>
      </c>
      <c r="N19" s="39">
        <f t="shared" si="9"/>
        <v>17007647</v>
      </c>
      <c r="O19" s="39">
        <f t="shared" si="9"/>
        <v>4020878.4</v>
      </c>
      <c r="P19" s="39">
        <f t="shared" si="9"/>
        <v>8712143.9000000004</v>
      </c>
      <c r="Q19" s="39">
        <f t="shared" si="9"/>
        <v>14135228.1</v>
      </c>
      <c r="R19" s="39">
        <f t="shared" si="9"/>
        <v>21815517</v>
      </c>
      <c r="S19" s="39">
        <f t="shared" si="9"/>
        <v>5240223.5</v>
      </c>
      <c r="T19" s="39">
        <f t="shared" si="9"/>
        <v>11240030.9</v>
      </c>
      <c r="U19" s="39">
        <f t="shared" si="9"/>
        <v>18664939.5</v>
      </c>
      <c r="V19" s="39">
        <f t="shared" si="9"/>
        <v>28243052.699999999</v>
      </c>
      <c r="W19" s="39">
        <f t="shared" si="9"/>
        <v>6097729.9000000004</v>
      </c>
      <c r="X19" s="39">
        <f t="shared" si="9"/>
        <v>12849001.6</v>
      </c>
      <c r="Y19" s="39">
        <f t="shared" si="9"/>
        <v>20848732.599999998</v>
      </c>
      <c r="Z19" s="39">
        <f t="shared" si="9"/>
        <v>31015186.600000001</v>
      </c>
      <c r="AA19" s="39">
        <f t="shared" si="9"/>
        <v>6966935</v>
      </c>
      <c r="AB19" s="39">
        <f t="shared" si="9"/>
        <v>14499992.199999999</v>
      </c>
      <c r="AC19" s="39">
        <f t="shared" si="9"/>
        <v>23767993.399999999</v>
      </c>
      <c r="AD19" s="39">
        <f t="shared" si="9"/>
        <v>35999025.099999994</v>
      </c>
      <c r="AE19" s="39">
        <f t="shared" si="9"/>
        <v>7933827.5</v>
      </c>
      <c r="AF19" s="39">
        <f t="shared" si="9"/>
        <v>16482952.199999997</v>
      </c>
      <c r="AG19" s="39">
        <f t="shared" si="9"/>
        <v>27040987.299999997</v>
      </c>
      <c r="AH19" s="39">
        <f t="shared" si="9"/>
        <v>39675832.899999999</v>
      </c>
      <c r="AI19" s="39">
        <f t="shared" si="9"/>
        <v>8267517.6999999993</v>
      </c>
      <c r="AJ19" s="39">
        <f t="shared" si="9"/>
        <v>16804418.100000001</v>
      </c>
      <c r="AK19" s="39">
        <f t="shared" si="9"/>
        <v>27436536.699999996</v>
      </c>
      <c r="AL19" s="39">
        <f t="shared" si="9"/>
        <v>40884133.600000001</v>
      </c>
      <c r="AM19" s="39">
        <f t="shared" si="9"/>
        <v>9309090.9000000004</v>
      </c>
      <c r="AN19" s="39">
        <f t="shared" si="9"/>
        <v>19357056.899999999</v>
      </c>
      <c r="AO19" s="39">
        <f t="shared" si="9"/>
        <v>31355126.100000005</v>
      </c>
      <c r="AP19" s="39">
        <f t="shared" si="9"/>
        <v>46971150</v>
      </c>
      <c r="AQ19" s="39">
        <f t="shared" si="9"/>
        <v>10431358.000000002</v>
      </c>
      <c r="AR19" s="39">
        <f t="shared" si="9"/>
        <v>21546269.700000003</v>
      </c>
      <c r="AS19" s="39">
        <f t="shared" si="9"/>
        <v>35142065.200000003</v>
      </c>
      <c r="AT19" s="39">
        <f t="shared" si="9"/>
        <v>54378857.79999999</v>
      </c>
      <c r="AU19" s="39">
        <f t="shared" si="9"/>
        <v>11786166.699999999</v>
      </c>
      <c r="AV19" s="39">
        <f t="shared" si="9"/>
        <v>24857119.200000003</v>
      </c>
      <c r="AW19" s="39">
        <f t="shared" si="9"/>
        <v>39767105.700000003</v>
      </c>
      <c r="AX19" s="39">
        <f t="shared" si="9"/>
        <v>61819536.400000006</v>
      </c>
      <c r="AY19" s="39">
        <f t="shared" si="9"/>
        <v>13180857.200000001</v>
      </c>
      <c r="AZ19" s="39">
        <f t="shared" si="9"/>
        <v>27908618.099999994</v>
      </c>
      <c r="BA19" s="39">
        <f t="shared" si="9"/>
        <v>44297912.100000001</v>
      </c>
      <c r="BB19" s="39">
        <f t="shared" si="9"/>
        <v>69532626.499999985</v>
      </c>
      <c r="BC19" s="39">
        <f t="shared" si="9"/>
        <v>15093342.400000002</v>
      </c>
      <c r="BD19" s="39">
        <f t="shared" si="9"/>
        <v>28399592.700000003</v>
      </c>
      <c r="BE19" s="39">
        <f t="shared" si="9"/>
        <v>45803255.200000003</v>
      </c>
      <c r="BF19" s="39">
        <f t="shared" si="9"/>
        <v>70649033.200000003</v>
      </c>
      <c r="BG19" s="39">
        <f t="shared" si="9"/>
        <v>15938671.499999996</v>
      </c>
      <c r="BH19" s="39">
        <f t="shared" si="9"/>
        <v>32265436.5</v>
      </c>
      <c r="BI19" s="39">
        <f t="shared" si="9"/>
        <v>53029365.700000003</v>
      </c>
      <c r="BJ19" s="39">
        <f t="shared" si="9"/>
        <v>83951587.900000006</v>
      </c>
      <c r="BK19" s="39">
        <f t="shared" si="9"/>
        <v>19695592.800000001</v>
      </c>
      <c r="BL19" s="39">
        <f t="shared" si="9"/>
        <v>40034332.600000001</v>
      </c>
      <c r="BM19" s="39">
        <f t="shared" si="9"/>
        <v>65487797.899999999</v>
      </c>
      <c r="BN19" s="39">
        <f t="shared" si="9"/>
        <v>103765518.2</v>
      </c>
      <c r="BO19" s="39">
        <f t="shared" ref="BO19:BW19" si="10">BO5+BO11+BO15+BO18</f>
        <v>23474748.099999998</v>
      </c>
      <c r="BP19" s="39">
        <f t="shared" si="10"/>
        <v>46437982.599999994</v>
      </c>
      <c r="BQ19" s="39">
        <f t="shared" si="10"/>
        <v>75463466.299999997</v>
      </c>
      <c r="BR19" s="39">
        <f t="shared" si="10"/>
        <v>119442289.69999999</v>
      </c>
      <c r="BS19" s="39">
        <f t="shared" si="10"/>
        <v>26023903.800000004</v>
      </c>
      <c r="BT19" s="39">
        <f t="shared" si="10"/>
        <v>52342740.299999997</v>
      </c>
      <c r="BU19" s="39">
        <f t="shared" si="10"/>
        <v>84962626.099999994</v>
      </c>
      <c r="BV19" s="39">
        <f t="shared" si="10"/>
        <v>136693318.30000001</v>
      </c>
      <c r="BW19" s="39">
        <f t="shared" si="10"/>
        <v>30467333.699999996</v>
      </c>
      <c r="BX19" s="39">
        <f>BX5+BX11+BX15+BX18</f>
        <v>61371821.899999999</v>
      </c>
      <c r="BY19" s="39">
        <f>BY5+BY11+BY15+BY18</f>
        <v>99724898.499999985</v>
      </c>
      <c r="BZ19" s="39">
        <f>BZ5+BZ11+BZ15+BZ18</f>
        <v>159583750.69999999</v>
      </c>
      <c r="CA19" s="39">
        <f t="shared" ref="CA19" si="11">CA5+CA11+CA15+CA18</f>
        <v>34102358.099999994</v>
      </c>
      <c r="CB19" s="56"/>
    </row>
    <row r="23" spans="1:80" ht="48" customHeight="1">
      <c r="A23" s="72" t="s">
        <v>133</v>
      </c>
      <c r="B23" s="72"/>
    </row>
    <row r="24" spans="1:80">
      <c r="A24" s="75" t="s">
        <v>115</v>
      </c>
      <c r="B24" s="75"/>
    </row>
    <row r="25" spans="1:80" ht="48" customHeight="1">
      <c r="A25" s="74" t="s">
        <v>116</v>
      </c>
      <c r="B25" s="74"/>
    </row>
    <row r="26" spans="1:80" ht="34.9" customHeight="1">
      <c r="A26" s="74" t="s">
        <v>134</v>
      </c>
      <c r="B26" s="74"/>
    </row>
    <row r="27" spans="1:80" ht="50.25" customHeight="1">
      <c r="A27" s="74" t="s">
        <v>135</v>
      </c>
      <c r="B27" s="74"/>
    </row>
    <row r="28" spans="1:80" ht="38.25" customHeight="1">
      <c r="A28" s="74" t="s">
        <v>140</v>
      </c>
      <c r="B28" s="74"/>
    </row>
    <row r="29" spans="1:80" ht="49.5" customHeight="1">
      <c r="A29" s="74" t="s">
        <v>139</v>
      </c>
      <c r="B29" s="74"/>
    </row>
    <row r="30" spans="1:80">
      <c r="A30" s="73" t="s">
        <v>137</v>
      </c>
      <c r="B30" s="73"/>
    </row>
  </sheetData>
  <mergeCells count="8">
    <mergeCell ref="A30:B30"/>
    <mergeCell ref="A29:B29"/>
    <mergeCell ref="A23:B23"/>
    <mergeCell ref="A24:B24"/>
    <mergeCell ref="A25:B25"/>
    <mergeCell ref="A26:B26"/>
    <mergeCell ref="A27:B27"/>
    <mergeCell ref="A28:B28"/>
  </mergeCells>
  <pageMargins left="0.7" right="0.7" top="0.75" bottom="0.75" header="0.3" footer="0.3"/>
  <ignoredErrors>
    <ignoredError sqref="BR11 BV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Metadata</vt:lpstr>
      <vt:lpstr>Conventions</vt:lpstr>
      <vt:lpstr>1990-2006</vt:lpstr>
      <vt:lpstr>2007-2026</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Мерей Акимбек</cp:lastModifiedBy>
  <cp:lastPrinted>2024-06-21T07:32:59Z</cp:lastPrinted>
  <dcterms:created xsi:type="dcterms:W3CDTF">2009-03-11T05:00:38Z</dcterms:created>
  <dcterms:modified xsi:type="dcterms:W3CDTF">2026-07-13T07:27:21Z</dcterms:modified>
</cp:coreProperties>
</file>