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8800" windowHeight="11910" tabRatio="924"/>
  </bookViews>
  <sheets>
    <sheet name="Cover" sheetId="47" r:id="rId1"/>
    <sheet name=" Conventional" sheetId="69" r:id="rId2"/>
    <sheet name="Content" sheetId="3" r:id="rId3"/>
    <sheet name="1." sheetId="53" r:id="rId4"/>
    <sheet name="2.1" sheetId="54" r:id="rId5"/>
    <sheet name="2.2" sheetId="55" r:id="rId6"/>
    <sheet name="2.3" sheetId="56" r:id="rId7"/>
    <sheet name="2.4" sheetId="57" r:id="rId8"/>
    <sheet name="3" sheetId="58" r:id="rId9"/>
    <sheet name="4" sheetId="60" r:id="rId10"/>
    <sheet name="5" sheetId="61" r:id="rId11"/>
    <sheet name="6" sheetId="62" r:id="rId12"/>
    <sheet name="7" sheetId="64" r:id="rId13"/>
    <sheet name="8" sheetId="65" r:id="rId14"/>
    <sheet name="9" sheetId="66" r:id="rId15"/>
    <sheet name="10" sheetId="67" r:id="rId16"/>
    <sheet name="11" sheetId="68" r:id="rId17"/>
  </sheets>
  <externalReferences>
    <externalReference r:id="rId18"/>
  </externalReference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2">'7'!$5:$7</definedName>
    <definedName name="_xlnm.Print_Titles" localSheetId="13">'8'!#REF!</definedName>
    <definedName name="_xlnm.Print_Titles" localSheetId="14">'9'!#REF!</definedName>
    <definedName name="_xlnm.Print_Area" localSheetId="3">'1.'!$A$1:$P$22</definedName>
    <definedName name="_xlnm.Print_Area" localSheetId="4">'2.1'!$A$1:$P$27</definedName>
    <definedName name="_xlnm.Print_Area" localSheetId="0">Cover!$A$1:$P$35</definedName>
  </definedNames>
  <calcPr calcId="144525"/>
</workbook>
</file>

<file path=xl/calcChain.xml><?xml version="1.0" encoding="utf-8"?>
<calcChain xmlns="http://schemas.openxmlformats.org/spreadsheetml/2006/main">
  <c r="P26" i="66" l="1"/>
  <c r="M26" i="66"/>
  <c r="G26" i="66"/>
  <c r="D26" i="66"/>
  <c r="P25" i="66"/>
  <c r="M25" i="66"/>
  <c r="P24" i="66"/>
  <c r="M24" i="66"/>
  <c r="P23" i="66"/>
  <c r="M23" i="66"/>
  <c r="J23" i="66"/>
  <c r="G23" i="66"/>
  <c r="D23" i="66"/>
  <c r="P22" i="66"/>
  <c r="M22" i="66"/>
  <c r="J22" i="66"/>
  <c r="G22" i="66"/>
  <c r="D22" i="66"/>
  <c r="P21" i="66"/>
  <c r="M21" i="66"/>
  <c r="J21" i="66"/>
  <c r="G21" i="66"/>
  <c r="D21" i="66"/>
  <c r="P20" i="66"/>
  <c r="M20" i="66"/>
  <c r="J20" i="66"/>
  <c r="G20" i="66"/>
  <c r="D20" i="66"/>
  <c r="P19" i="66"/>
  <c r="M19" i="66"/>
  <c r="J19" i="66"/>
  <c r="G19" i="66"/>
  <c r="D19" i="66"/>
  <c r="P18" i="66"/>
  <c r="M18" i="66"/>
  <c r="J18" i="66"/>
  <c r="D18" i="66"/>
  <c r="P17" i="66"/>
  <c r="M17" i="66"/>
  <c r="J17" i="66"/>
  <c r="D17" i="66"/>
  <c r="P16" i="66"/>
  <c r="M16" i="66"/>
  <c r="J16" i="66"/>
  <c r="G16" i="66"/>
  <c r="D16" i="66"/>
  <c r="P15" i="66"/>
  <c r="M15" i="66"/>
  <c r="J15" i="66"/>
  <c r="G15" i="66"/>
  <c r="D15" i="66"/>
  <c r="P14" i="66"/>
  <c r="M14" i="66"/>
  <c r="J14" i="66"/>
  <c r="G14" i="66"/>
  <c r="D14" i="66"/>
  <c r="P13" i="66"/>
  <c r="M13" i="66"/>
  <c r="J13" i="66"/>
  <c r="G13" i="66"/>
  <c r="D13" i="66"/>
  <c r="P12" i="66"/>
  <c r="M12" i="66"/>
  <c r="J12" i="66"/>
  <c r="G12" i="66"/>
  <c r="D12" i="66"/>
  <c r="P11" i="66"/>
  <c r="M11" i="66"/>
  <c r="J11" i="66"/>
  <c r="G11" i="66"/>
  <c r="D11" i="66"/>
  <c r="P10" i="66"/>
  <c r="M10" i="66"/>
  <c r="J10" i="66"/>
  <c r="G10" i="66"/>
  <c r="D10" i="66"/>
  <c r="P9" i="66"/>
  <c r="M9" i="66"/>
  <c r="J9" i="66"/>
  <c r="G9" i="66"/>
  <c r="D9" i="66"/>
  <c r="P8" i="66"/>
  <c r="M8" i="66"/>
  <c r="J8" i="66"/>
  <c r="G8" i="66"/>
  <c r="D8" i="66"/>
  <c r="P7" i="66"/>
  <c r="M7" i="66"/>
  <c r="J7" i="66"/>
  <c r="G7" i="66"/>
  <c r="D7" i="66"/>
  <c r="P6" i="66"/>
  <c r="M6" i="66"/>
  <c r="J6" i="66"/>
  <c r="G6" i="66"/>
  <c r="D6" i="66"/>
  <c r="P25" i="65"/>
  <c r="M25" i="65"/>
  <c r="J25" i="65"/>
  <c r="G25" i="65"/>
  <c r="D25" i="65"/>
  <c r="P24" i="65"/>
  <c r="M24" i="65"/>
  <c r="P23" i="65"/>
  <c r="M23" i="65"/>
  <c r="P22" i="65"/>
  <c r="M22" i="65"/>
  <c r="J22" i="65"/>
  <c r="G22" i="65"/>
  <c r="D22" i="65"/>
  <c r="P21" i="65"/>
  <c r="M21" i="65"/>
  <c r="J21" i="65"/>
  <c r="D21" i="65"/>
  <c r="P20" i="65"/>
  <c r="M20" i="65"/>
  <c r="J20" i="65"/>
  <c r="G20" i="65"/>
  <c r="D20" i="65"/>
  <c r="P19" i="65"/>
  <c r="M19" i="65"/>
  <c r="J19" i="65"/>
  <c r="G19" i="65"/>
  <c r="D19" i="65"/>
  <c r="P18" i="65"/>
  <c r="M18" i="65"/>
  <c r="J18" i="65"/>
  <c r="G18" i="65"/>
  <c r="D18" i="65"/>
  <c r="P17" i="65"/>
  <c r="M17" i="65"/>
  <c r="J17" i="65"/>
  <c r="G17" i="65"/>
  <c r="D17" i="65"/>
  <c r="P16" i="65"/>
  <c r="M16" i="65"/>
  <c r="J16" i="65"/>
  <c r="G16" i="65"/>
  <c r="D16" i="65"/>
  <c r="P15" i="65"/>
  <c r="M15" i="65"/>
  <c r="J15" i="65"/>
  <c r="G15" i="65"/>
  <c r="D15" i="65"/>
  <c r="P14" i="65"/>
  <c r="M14" i="65"/>
  <c r="J14" i="65"/>
  <c r="G14" i="65"/>
  <c r="D14" i="65"/>
  <c r="P13" i="65"/>
  <c r="M13" i="65"/>
  <c r="J13" i="65"/>
  <c r="G13" i="65"/>
  <c r="D13" i="65"/>
  <c r="P12" i="65"/>
  <c r="M12" i="65"/>
  <c r="J12" i="65"/>
  <c r="G12" i="65"/>
  <c r="D12" i="65"/>
  <c r="P11" i="65"/>
  <c r="M11" i="65"/>
  <c r="J11" i="65"/>
  <c r="G11" i="65"/>
  <c r="D11" i="65"/>
  <c r="P10" i="65"/>
  <c r="M10" i="65"/>
  <c r="J10" i="65"/>
  <c r="G10" i="65"/>
  <c r="D10" i="65"/>
  <c r="P9" i="65"/>
  <c r="M9" i="65"/>
  <c r="J9" i="65"/>
  <c r="G9" i="65"/>
  <c r="D9" i="65"/>
  <c r="P8" i="65"/>
  <c r="M8" i="65"/>
  <c r="J8" i="65"/>
  <c r="G8" i="65"/>
  <c r="D8" i="65"/>
  <c r="P7" i="65"/>
  <c r="M7" i="65"/>
  <c r="J7" i="65"/>
  <c r="G7" i="65"/>
  <c r="D7" i="65"/>
  <c r="P6" i="65"/>
  <c r="M6" i="65"/>
  <c r="J6" i="65"/>
  <c r="G6" i="65"/>
  <c r="D6" i="65"/>
  <c r="M26" i="60"/>
  <c r="G26" i="60"/>
  <c r="C26" i="60"/>
  <c r="O26" i="60" s="1"/>
  <c r="B26" i="60"/>
  <c r="N26" i="60" s="1"/>
  <c r="P26" i="60" s="1"/>
  <c r="O25" i="60"/>
  <c r="M25" i="60"/>
  <c r="B25" i="60"/>
  <c r="N25" i="60" s="1"/>
  <c r="P25" i="60" s="1"/>
  <c r="O24" i="60"/>
  <c r="N24" i="60"/>
  <c r="P24" i="60" s="1"/>
  <c r="M24" i="60"/>
  <c r="M23" i="60"/>
  <c r="J23" i="60"/>
  <c r="G23" i="60"/>
  <c r="C23" i="60"/>
  <c r="O23" i="60" s="1"/>
  <c r="B23" i="60"/>
  <c r="D23" i="60" s="1"/>
  <c r="O22" i="60"/>
  <c r="N22" i="60"/>
  <c r="P22" i="60" s="1"/>
  <c r="M22" i="60"/>
  <c r="J22" i="60"/>
  <c r="G22" i="60"/>
  <c r="D22" i="60"/>
  <c r="C22" i="60"/>
  <c r="B22" i="60"/>
  <c r="M21" i="60"/>
  <c r="J21" i="60"/>
  <c r="G21" i="60"/>
  <c r="C21" i="60"/>
  <c r="O21" i="60" s="1"/>
  <c r="B21" i="60"/>
  <c r="D21" i="60" s="1"/>
  <c r="M20" i="60"/>
  <c r="J20" i="60"/>
  <c r="G20" i="60"/>
  <c r="C20" i="60"/>
  <c r="O20" i="60" s="1"/>
  <c r="B20" i="60"/>
  <c r="D20" i="60" s="1"/>
  <c r="M19" i="60"/>
  <c r="J19" i="60"/>
  <c r="G19" i="60"/>
  <c r="C19" i="60"/>
  <c r="O19" i="60" s="1"/>
  <c r="B19" i="60"/>
  <c r="N19" i="60" s="1"/>
  <c r="P19" i="60" s="1"/>
  <c r="O18" i="60"/>
  <c r="M18" i="60"/>
  <c r="J18" i="60"/>
  <c r="C18" i="60"/>
  <c r="B18" i="60"/>
  <c r="N18" i="60" s="1"/>
  <c r="P18" i="60" s="1"/>
  <c r="M17" i="60"/>
  <c r="J17" i="60"/>
  <c r="C17" i="60"/>
  <c r="O17" i="60" s="1"/>
  <c r="B17" i="60"/>
  <c r="N17" i="60" s="1"/>
  <c r="P17" i="60" s="1"/>
  <c r="M16" i="60"/>
  <c r="J16" i="60"/>
  <c r="G16" i="60"/>
  <c r="C16" i="60"/>
  <c r="O16" i="60" s="1"/>
  <c r="B16" i="60"/>
  <c r="D16" i="60" s="1"/>
  <c r="M15" i="60"/>
  <c r="J15" i="60"/>
  <c r="G15" i="60"/>
  <c r="C15" i="60"/>
  <c r="O15" i="60" s="1"/>
  <c r="B15" i="60"/>
  <c r="N15" i="60" s="1"/>
  <c r="M14" i="60"/>
  <c r="J14" i="60"/>
  <c r="G14" i="60"/>
  <c r="C14" i="60"/>
  <c r="O14" i="60" s="1"/>
  <c r="B14" i="60"/>
  <c r="D14" i="60" s="1"/>
  <c r="M13" i="60"/>
  <c r="J13" i="60"/>
  <c r="G13" i="60"/>
  <c r="C13" i="60"/>
  <c r="O13" i="60" s="1"/>
  <c r="B13" i="60"/>
  <c r="N13" i="60" s="1"/>
  <c r="P13" i="60" s="1"/>
  <c r="M12" i="60"/>
  <c r="J12" i="60"/>
  <c r="G12" i="60"/>
  <c r="C12" i="60"/>
  <c r="O12" i="60" s="1"/>
  <c r="B12" i="60"/>
  <c r="D12" i="60" s="1"/>
  <c r="O11" i="60"/>
  <c r="N11" i="60"/>
  <c r="P11" i="60" s="1"/>
  <c r="M11" i="60"/>
  <c r="J11" i="60"/>
  <c r="G11" i="60"/>
  <c r="C11" i="60"/>
  <c r="B11" i="60"/>
  <c r="D11" i="60" s="1"/>
  <c r="M10" i="60"/>
  <c r="J10" i="60"/>
  <c r="G10" i="60"/>
  <c r="C10" i="60"/>
  <c r="O10" i="60" s="1"/>
  <c r="B10" i="60"/>
  <c r="D10" i="60" s="1"/>
  <c r="M9" i="60"/>
  <c r="J9" i="60"/>
  <c r="G9" i="60"/>
  <c r="C9" i="60"/>
  <c r="O9" i="60" s="1"/>
  <c r="B9" i="60"/>
  <c r="N9" i="60" s="1"/>
  <c r="P9" i="60" s="1"/>
  <c r="M8" i="60"/>
  <c r="J8" i="60"/>
  <c r="G8" i="60"/>
  <c r="C8" i="60"/>
  <c r="C6" i="60" s="1"/>
  <c r="B8" i="60"/>
  <c r="B6" i="60" s="1"/>
  <c r="D6" i="60" s="1"/>
  <c r="M7" i="60"/>
  <c r="J7" i="60"/>
  <c r="G7" i="60"/>
  <c r="C7" i="60"/>
  <c r="O7" i="60" s="1"/>
  <c r="B7" i="60"/>
  <c r="N7" i="60" s="1"/>
  <c r="L6" i="60"/>
  <c r="K6" i="60"/>
  <c r="M6" i="60" s="1"/>
  <c r="I6" i="60"/>
  <c r="H6" i="60"/>
  <c r="J6" i="60" s="1"/>
  <c r="F6" i="60"/>
  <c r="E6" i="60"/>
  <c r="G6" i="60" s="1"/>
  <c r="M25" i="58"/>
  <c r="J25" i="58"/>
  <c r="G25" i="58"/>
  <c r="C25" i="58"/>
  <c r="O25" i="58" s="1"/>
  <c r="B25" i="58"/>
  <c r="D25" i="58" s="1"/>
  <c r="O24" i="58"/>
  <c r="N24" i="58"/>
  <c r="P24" i="58" s="1"/>
  <c r="M24" i="58"/>
  <c r="C24" i="58"/>
  <c r="B24" i="58"/>
  <c r="O23" i="58"/>
  <c r="N23" i="58"/>
  <c r="P23" i="58" s="1"/>
  <c r="M23" i="58"/>
  <c r="C23" i="58"/>
  <c r="M22" i="58"/>
  <c r="J22" i="58"/>
  <c r="G22" i="58"/>
  <c r="C22" i="58"/>
  <c r="O22" i="58" s="1"/>
  <c r="B22" i="58"/>
  <c r="D22" i="58" s="1"/>
  <c r="O21" i="58"/>
  <c r="N21" i="58"/>
  <c r="P21" i="58" s="1"/>
  <c r="M21" i="58"/>
  <c r="J21" i="58"/>
  <c r="C21" i="58"/>
  <c r="B21" i="58"/>
  <c r="D21" i="58" s="1"/>
  <c r="M20" i="58"/>
  <c r="J20" i="58"/>
  <c r="G20" i="58"/>
  <c r="C20" i="58"/>
  <c r="O20" i="58" s="1"/>
  <c r="B20" i="58"/>
  <c r="N20" i="58" s="1"/>
  <c r="P20" i="58" s="1"/>
  <c r="M19" i="58"/>
  <c r="J19" i="58"/>
  <c r="G19" i="58"/>
  <c r="C19" i="58"/>
  <c r="O19" i="58" s="1"/>
  <c r="B19" i="58"/>
  <c r="N19" i="58" s="1"/>
  <c r="P19" i="58" s="1"/>
  <c r="M18" i="58"/>
  <c r="J18" i="58"/>
  <c r="G18" i="58"/>
  <c r="C18" i="58"/>
  <c r="O18" i="58" s="1"/>
  <c r="B18" i="58"/>
  <c r="N18" i="58" s="1"/>
  <c r="P18" i="58" s="1"/>
  <c r="M17" i="58"/>
  <c r="J17" i="58"/>
  <c r="G17" i="58"/>
  <c r="C17" i="58"/>
  <c r="O17" i="58" s="1"/>
  <c r="B17" i="58"/>
  <c r="N17" i="58" s="1"/>
  <c r="P17" i="58" s="1"/>
  <c r="M16" i="58"/>
  <c r="J16" i="58"/>
  <c r="G16" i="58"/>
  <c r="C16" i="58"/>
  <c r="O16" i="58" s="1"/>
  <c r="B16" i="58"/>
  <c r="N16" i="58" s="1"/>
  <c r="P16" i="58" s="1"/>
  <c r="M15" i="58"/>
  <c r="J15" i="58"/>
  <c r="G15" i="58"/>
  <c r="C15" i="58"/>
  <c r="O15" i="58" s="1"/>
  <c r="B15" i="58"/>
  <c r="N15" i="58" s="1"/>
  <c r="P15" i="58" s="1"/>
  <c r="O14" i="58"/>
  <c r="N14" i="58"/>
  <c r="P14" i="58" s="1"/>
  <c r="M14" i="58"/>
  <c r="J14" i="58"/>
  <c r="G14" i="58"/>
  <c r="C14" i="58"/>
  <c r="B14" i="58"/>
  <c r="D14" i="58" s="1"/>
  <c r="M13" i="58"/>
  <c r="J13" i="58"/>
  <c r="G13" i="58"/>
  <c r="C13" i="58"/>
  <c r="O13" i="58" s="1"/>
  <c r="B13" i="58"/>
  <c r="N13" i="58" s="1"/>
  <c r="P13" i="58" s="1"/>
  <c r="M12" i="58"/>
  <c r="J12" i="58"/>
  <c r="G12" i="58"/>
  <c r="C12" i="58"/>
  <c r="O12" i="58" s="1"/>
  <c r="B12" i="58"/>
  <c r="D12" i="58" s="1"/>
  <c r="M11" i="58"/>
  <c r="J11" i="58"/>
  <c r="G11" i="58"/>
  <c r="C11" i="58"/>
  <c r="O11" i="58" s="1"/>
  <c r="B11" i="58"/>
  <c r="D11" i="58" s="1"/>
  <c r="M10" i="58"/>
  <c r="J10" i="58"/>
  <c r="G10" i="58"/>
  <c r="C10" i="58"/>
  <c r="O10" i="58" s="1"/>
  <c r="B10" i="58"/>
  <c r="N10" i="58" s="1"/>
  <c r="P10" i="58" s="1"/>
  <c r="M9" i="58"/>
  <c r="J9" i="58"/>
  <c r="G9" i="58"/>
  <c r="C9" i="58"/>
  <c r="O9" i="58" s="1"/>
  <c r="B9" i="58"/>
  <c r="N9" i="58" s="1"/>
  <c r="P9" i="58" s="1"/>
  <c r="M8" i="58"/>
  <c r="J8" i="58"/>
  <c r="G8" i="58"/>
  <c r="C8" i="58"/>
  <c r="O8" i="58" s="1"/>
  <c r="B8" i="58"/>
  <c r="N8" i="58" s="1"/>
  <c r="P8" i="58" s="1"/>
  <c r="O7" i="58"/>
  <c r="N7" i="58"/>
  <c r="M7" i="58"/>
  <c r="J7" i="58"/>
  <c r="G7" i="58"/>
  <c r="C7" i="58"/>
  <c r="B7" i="58"/>
  <c r="D7" i="58" s="1"/>
  <c r="L6" i="58"/>
  <c r="K6" i="58"/>
  <c r="M6" i="58" s="1"/>
  <c r="I6" i="58"/>
  <c r="H6" i="58"/>
  <c r="J6" i="58" s="1"/>
  <c r="F6" i="58"/>
  <c r="E6" i="58"/>
  <c r="G6" i="58" s="1"/>
  <c r="M26" i="56"/>
  <c r="J26" i="56"/>
  <c r="G26" i="56"/>
  <c r="C26" i="56"/>
  <c r="O26" i="56" s="1"/>
  <c r="B26" i="56"/>
  <c r="N26" i="56" s="1"/>
  <c r="P26" i="56" s="1"/>
  <c r="O25" i="56"/>
  <c r="N25" i="56"/>
  <c r="P25" i="56" s="1"/>
  <c r="M25" i="56"/>
  <c r="C25" i="56"/>
  <c r="B25" i="56"/>
  <c r="M24" i="56"/>
  <c r="G24" i="56"/>
  <c r="C24" i="56"/>
  <c r="O24" i="56" s="1"/>
  <c r="B24" i="56"/>
  <c r="D24" i="56" s="1"/>
  <c r="M23" i="56"/>
  <c r="J23" i="56"/>
  <c r="G23" i="56"/>
  <c r="C23" i="56"/>
  <c r="O23" i="56" s="1"/>
  <c r="B23" i="56"/>
  <c r="B6" i="56" s="1"/>
  <c r="M22" i="56"/>
  <c r="J22" i="56"/>
  <c r="G22" i="56"/>
  <c r="C22" i="56"/>
  <c r="O22" i="56" s="1"/>
  <c r="B22" i="56"/>
  <c r="D22" i="56" s="1"/>
  <c r="M21" i="56"/>
  <c r="J21" i="56"/>
  <c r="G21" i="56"/>
  <c r="C21" i="56"/>
  <c r="O21" i="56" s="1"/>
  <c r="B21" i="56"/>
  <c r="D21" i="56" s="1"/>
  <c r="M20" i="56"/>
  <c r="J20" i="56"/>
  <c r="G20" i="56"/>
  <c r="C20" i="56"/>
  <c r="O20" i="56" s="1"/>
  <c r="B20" i="56"/>
  <c r="D20" i="56" s="1"/>
  <c r="O19" i="56"/>
  <c r="N19" i="56"/>
  <c r="P19" i="56" s="1"/>
  <c r="M19" i="56"/>
  <c r="J19" i="56"/>
  <c r="G19" i="56"/>
  <c r="C19" i="56"/>
  <c r="B19" i="56"/>
  <c r="D19" i="56" s="1"/>
  <c r="M18" i="56"/>
  <c r="J18" i="56"/>
  <c r="G18" i="56"/>
  <c r="C18" i="56"/>
  <c r="O18" i="56" s="1"/>
  <c r="B18" i="56"/>
  <c r="D18" i="56" s="1"/>
  <c r="M17" i="56"/>
  <c r="J17" i="56"/>
  <c r="G17" i="56"/>
  <c r="C17" i="56"/>
  <c r="O17" i="56" s="1"/>
  <c r="B17" i="56"/>
  <c r="D17" i="56" s="1"/>
  <c r="M16" i="56"/>
  <c r="J16" i="56"/>
  <c r="G16" i="56"/>
  <c r="C16" i="56"/>
  <c r="O16" i="56" s="1"/>
  <c r="B16" i="56"/>
  <c r="D16" i="56" s="1"/>
  <c r="M15" i="56"/>
  <c r="J15" i="56"/>
  <c r="G15" i="56"/>
  <c r="C15" i="56"/>
  <c r="O15" i="56" s="1"/>
  <c r="B15" i="56"/>
  <c r="N15" i="56" s="1"/>
  <c r="P15" i="56" s="1"/>
  <c r="M14" i="56"/>
  <c r="J14" i="56"/>
  <c r="G14" i="56"/>
  <c r="C14" i="56"/>
  <c r="O14" i="56" s="1"/>
  <c r="B14" i="56"/>
  <c r="D14" i="56" s="1"/>
  <c r="M13" i="56"/>
  <c r="J13" i="56"/>
  <c r="G13" i="56"/>
  <c r="C13" i="56"/>
  <c r="O13" i="56" s="1"/>
  <c r="B13" i="56"/>
  <c r="D13" i="56" s="1"/>
  <c r="O12" i="56"/>
  <c r="N12" i="56"/>
  <c r="P12" i="56" s="1"/>
  <c r="M12" i="56"/>
  <c r="J12" i="56"/>
  <c r="G12" i="56"/>
  <c r="C12" i="56"/>
  <c r="B12" i="56"/>
  <c r="D12" i="56" s="1"/>
  <c r="M11" i="56"/>
  <c r="J11" i="56"/>
  <c r="G11" i="56"/>
  <c r="C11" i="56"/>
  <c r="O11" i="56" s="1"/>
  <c r="B11" i="56"/>
  <c r="N11" i="56" s="1"/>
  <c r="P11" i="56" s="1"/>
  <c r="M10" i="56"/>
  <c r="J10" i="56"/>
  <c r="G10" i="56"/>
  <c r="C10" i="56"/>
  <c r="O10" i="56" s="1"/>
  <c r="B10" i="56"/>
  <c r="N10" i="56" s="1"/>
  <c r="P10" i="56" s="1"/>
  <c r="M9" i="56"/>
  <c r="J9" i="56"/>
  <c r="G9" i="56"/>
  <c r="C9" i="56"/>
  <c r="O9" i="56" s="1"/>
  <c r="B9" i="56"/>
  <c r="N9" i="56" s="1"/>
  <c r="P9" i="56" s="1"/>
  <c r="O8" i="56"/>
  <c r="M8" i="56"/>
  <c r="J8" i="56"/>
  <c r="G8" i="56"/>
  <c r="C8" i="56"/>
  <c r="B8" i="56"/>
  <c r="N8" i="56" s="1"/>
  <c r="P8" i="56" s="1"/>
  <c r="M7" i="56"/>
  <c r="J7" i="56"/>
  <c r="G7" i="56"/>
  <c r="C7" i="56"/>
  <c r="O7" i="56" s="1"/>
  <c r="B7" i="56"/>
  <c r="N7" i="56" s="1"/>
  <c r="L6" i="56"/>
  <c r="K6" i="56"/>
  <c r="M6" i="56" s="1"/>
  <c r="I6" i="56"/>
  <c r="H6" i="56"/>
  <c r="J6" i="56" s="1"/>
  <c r="F6" i="56"/>
  <c r="E6" i="56"/>
  <c r="G6" i="56" s="1"/>
  <c r="B25" i="55"/>
  <c r="B24" i="55"/>
  <c r="B23" i="55"/>
  <c r="B22" i="55"/>
  <c r="B21" i="55"/>
  <c r="B20" i="55"/>
  <c r="B19" i="55"/>
  <c r="B18" i="55"/>
  <c r="B17" i="55"/>
  <c r="B16" i="55"/>
  <c r="B15" i="55"/>
  <c r="B14" i="55"/>
  <c r="B13" i="55"/>
  <c r="B12" i="55"/>
  <c r="B11" i="55"/>
  <c r="B10" i="55"/>
  <c r="B9" i="55"/>
  <c r="B8" i="55"/>
  <c r="B7" i="55"/>
  <c r="B6" i="55"/>
  <c r="I5" i="55"/>
  <c r="H5" i="55"/>
  <c r="G5" i="55"/>
  <c r="F5" i="55"/>
  <c r="E5" i="55"/>
  <c r="D5" i="55"/>
  <c r="C5" i="55"/>
  <c r="B5" i="55"/>
  <c r="P27" i="54"/>
  <c r="M27" i="54"/>
  <c r="J27" i="54"/>
  <c r="G27" i="54"/>
  <c r="C27" i="54"/>
  <c r="B27" i="54"/>
  <c r="D27" i="54" s="1"/>
  <c r="P26" i="54"/>
  <c r="M26" i="54"/>
  <c r="B26" i="54"/>
  <c r="P25" i="54"/>
  <c r="M25" i="54"/>
  <c r="G25" i="54"/>
  <c r="C25" i="54"/>
  <c r="B25" i="54"/>
  <c r="D25" i="54" s="1"/>
  <c r="P24" i="54"/>
  <c r="M24" i="54"/>
  <c r="J24" i="54"/>
  <c r="G24" i="54"/>
  <c r="C24" i="54"/>
  <c r="B24" i="54"/>
  <c r="D24" i="54" s="1"/>
  <c r="P23" i="54"/>
  <c r="M23" i="54"/>
  <c r="J23" i="54"/>
  <c r="G23" i="54"/>
  <c r="C23" i="54"/>
  <c r="B23" i="54"/>
  <c r="D23" i="54" s="1"/>
  <c r="P22" i="54"/>
  <c r="M22" i="54"/>
  <c r="J22" i="54"/>
  <c r="G22" i="54"/>
  <c r="C22" i="54"/>
  <c r="B22" i="54"/>
  <c r="D22" i="54" s="1"/>
  <c r="P21" i="54"/>
  <c r="M21" i="54"/>
  <c r="J21" i="54"/>
  <c r="G21" i="54"/>
  <c r="C21" i="54"/>
  <c r="B21" i="54"/>
  <c r="D21" i="54" s="1"/>
  <c r="P20" i="54"/>
  <c r="M20" i="54"/>
  <c r="J20" i="54"/>
  <c r="G20" i="54"/>
  <c r="C20" i="54"/>
  <c r="B20" i="54"/>
  <c r="D20" i="54" s="1"/>
  <c r="P19" i="54"/>
  <c r="M19" i="54"/>
  <c r="J19" i="54"/>
  <c r="G19" i="54"/>
  <c r="C19" i="54"/>
  <c r="B19" i="54"/>
  <c r="D19" i="54" s="1"/>
  <c r="P18" i="54"/>
  <c r="M18" i="54"/>
  <c r="J18" i="54"/>
  <c r="G18" i="54"/>
  <c r="C18" i="54"/>
  <c r="D18" i="54" s="1"/>
  <c r="B18" i="54"/>
  <c r="P17" i="54"/>
  <c r="M17" i="54"/>
  <c r="J17" i="54"/>
  <c r="G17" i="54"/>
  <c r="C17" i="54"/>
  <c r="B17" i="54"/>
  <c r="D17" i="54" s="1"/>
  <c r="P16" i="54"/>
  <c r="M16" i="54"/>
  <c r="J16" i="54"/>
  <c r="G16" i="54"/>
  <c r="C16" i="54"/>
  <c r="B16" i="54"/>
  <c r="D16" i="54" s="1"/>
  <c r="P15" i="54"/>
  <c r="M15" i="54"/>
  <c r="J15" i="54"/>
  <c r="G15" i="54"/>
  <c r="C15" i="54"/>
  <c r="B15" i="54"/>
  <c r="D15" i="54" s="1"/>
  <c r="P14" i="54"/>
  <c r="M14" i="54"/>
  <c r="J14" i="54"/>
  <c r="G14" i="54"/>
  <c r="C14" i="54"/>
  <c r="B14" i="54"/>
  <c r="D14" i="54" s="1"/>
  <c r="P13" i="54"/>
  <c r="M13" i="54"/>
  <c r="J13" i="54"/>
  <c r="G13" i="54"/>
  <c r="C13" i="54"/>
  <c r="B13" i="54"/>
  <c r="D13" i="54" s="1"/>
  <c r="P12" i="54"/>
  <c r="M12" i="54"/>
  <c r="J12" i="54"/>
  <c r="G12" i="54"/>
  <c r="C12" i="54"/>
  <c r="B12" i="54"/>
  <c r="D12" i="54" s="1"/>
  <c r="P11" i="54"/>
  <c r="M11" i="54"/>
  <c r="J11" i="54"/>
  <c r="G11" i="54"/>
  <c r="C11" i="54"/>
  <c r="B11" i="54"/>
  <c r="D11" i="54" s="1"/>
  <c r="P10" i="54"/>
  <c r="M10" i="54"/>
  <c r="J10" i="54"/>
  <c r="G10" i="54"/>
  <c r="C10" i="54"/>
  <c r="B10" i="54"/>
  <c r="D10" i="54" s="1"/>
  <c r="P9" i="54"/>
  <c r="M9" i="54"/>
  <c r="J9" i="54"/>
  <c r="G9" i="54"/>
  <c r="C9" i="54"/>
  <c r="C7" i="54" s="1"/>
  <c r="B9" i="54"/>
  <c r="B7" i="54" s="1"/>
  <c r="D7" i="54" s="1"/>
  <c r="P8" i="54"/>
  <c r="M8" i="54"/>
  <c r="J8" i="54"/>
  <c r="G8" i="54"/>
  <c r="C8" i="54"/>
  <c r="B8" i="54"/>
  <c r="D8" i="54" s="1"/>
  <c r="O7" i="54"/>
  <c r="N7" i="54"/>
  <c r="P7" i="54" s="1"/>
  <c r="L7" i="54"/>
  <c r="K7" i="54"/>
  <c r="M7" i="54" s="1"/>
  <c r="I7" i="54"/>
  <c r="H7" i="54"/>
  <c r="J7" i="54" s="1"/>
  <c r="F7" i="54"/>
  <c r="E7" i="54"/>
  <c r="G7" i="54" s="1"/>
  <c r="P21" i="53"/>
  <c r="O21" i="53"/>
  <c r="N21" i="53"/>
  <c r="M21" i="53"/>
  <c r="L21" i="53"/>
  <c r="K21" i="53"/>
  <c r="J21" i="53"/>
  <c r="I21" i="53"/>
  <c r="H21" i="53"/>
  <c r="G21" i="53"/>
  <c r="F21" i="53"/>
  <c r="E21" i="53"/>
  <c r="D21" i="53"/>
  <c r="C21" i="53"/>
  <c r="B21" i="53"/>
  <c r="P20" i="53"/>
  <c r="O20" i="53"/>
  <c r="N20" i="53"/>
  <c r="M20" i="53"/>
  <c r="L20" i="53"/>
  <c r="K20" i="53"/>
  <c r="J20" i="53"/>
  <c r="I20" i="53"/>
  <c r="H20" i="53"/>
  <c r="G20" i="53"/>
  <c r="F20" i="53"/>
  <c r="E20" i="53"/>
  <c r="D20" i="53"/>
  <c r="C20" i="53"/>
  <c r="B20" i="53"/>
  <c r="P19" i="53"/>
  <c r="O19" i="53"/>
  <c r="N19" i="53"/>
  <c r="M19" i="53"/>
  <c r="L19" i="53"/>
  <c r="K19" i="53"/>
  <c r="J19" i="53"/>
  <c r="I19" i="53"/>
  <c r="H19" i="53"/>
  <c r="G19" i="53"/>
  <c r="F19" i="53"/>
  <c r="E19" i="53"/>
  <c r="D19" i="53"/>
  <c r="C19" i="53"/>
  <c r="B19" i="53"/>
  <c r="P18" i="53"/>
  <c r="O18" i="53"/>
  <c r="N18" i="53"/>
  <c r="M18" i="53"/>
  <c r="L18" i="53"/>
  <c r="K18" i="53"/>
  <c r="J18" i="53"/>
  <c r="I18" i="53"/>
  <c r="H18" i="53"/>
  <c r="G18" i="53"/>
  <c r="F18" i="53"/>
  <c r="E18" i="53"/>
  <c r="D18" i="53"/>
  <c r="C18" i="53"/>
  <c r="B18" i="53"/>
  <c r="P17" i="53"/>
  <c r="O17" i="53"/>
  <c r="N17" i="53"/>
  <c r="M17" i="53"/>
  <c r="L17" i="53"/>
  <c r="K17" i="53"/>
  <c r="J17" i="53"/>
  <c r="I17" i="53"/>
  <c r="H17" i="53"/>
  <c r="G17" i="53"/>
  <c r="F17" i="53"/>
  <c r="E17" i="53"/>
  <c r="D17" i="53"/>
  <c r="C17" i="53"/>
  <c r="B17" i="53"/>
  <c r="P16" i="53"/>
  <c r="O16" i="53"/>
  <c r="N16" i="53"/>
  <c r="M16" i="53"/>
  <c r="L16" i="53"/>
  <c r="K16" i="53"/>
  <c r="J16" i="53"/>
  <c r="I16" i="53"/>
  <c r="H16" i="53"/>
  <c r="G16" i="53"/>
  <c r="F16" i="53"/>
  <c r="E16" i="53"/>
  <c r="D16" i="53"/>
  <c r="C16" i="53"/>
  <c r="B16" i="53"/>
  <c r="P15" i="53"/>
  <c r="O15" i="53"/>
  <c r="N15" i="53"/>
  <c r="M15" i="53"/>
  <c r="L15" i="53"/>
  <c r="K15" i="53"/>
  <c r="J15" i="53"/>
  <c r="I15" i="53"/>
  <c r="H15" i="53"/>
  <c r="G15" i="53"/>
  <c r="F15" i="53"/>
  <c r="E15" i="53"/>
  <c r="D15" i="53"/>
  <c r="C15" i="53"/>
  <c r="B15" i="53"/>
  <c r="P14" i="53"/>
  <c r="O14" i="53"/>
  <c r="N14" i="53"/>
  <c r="M14" i="53"/>
  <c r="L14" i="53"/>
  <c r="K14" i="53"/>
  <c r="J14" i="53"/>
  <c r="I14" i="53"/>
  <c r="H14" i="53"/>
  <c r="G14" i="53"/>
  <c r="F14" i="53"/>
  <c r="E14" i="53"/>
  <c r="D14" i="53"/>
  <c r="C14" i="53"/>
  <c r="B14" i="53"/>
  <c r="P12" i="53"/>
  <c r="O12" i="53"/>
  <c r="N12" i="53"/>
  <c r="M12" i="53"/>
  <c r="L12" i="53"/>
  <c r="K12" i="53"/>
  <c r="J12" i="53"/>
  <c r="I12" i="53"/>
  <c r="H12" i="53"/>
  <c r="G12" i="53"/>
  <c r="F12" i="53"/>
  <c r="E12" i="53"/>
  <c r="D12" i="53"/>
  <c r="C12" i="53"/>
  <c r="B12" i="53"/>
  <c r="P11" i="53"/>
  <c r="O11" i="53"/>
  <c r="N11" i="53"/>
  <c r="M11" i="53"/>
  <c r="L11" i="53"/>
  <c r="K11" i="53"/>
  <c r="J11" i="53"/>
  <c r="I11" i="53"/>
  <c r="H11" i="53"/>
  <c r="G11" i="53"/>
  <c r="F11" i="53"/>
  <c r="E11" i="53"/>
  <c r="D11" i="53"/>
  <c r="C11" i="53"/>
  <c r="B11" i="53"/>
  <c r="P10" i="53"/>
  <c r="O10" i="53"/>
  <c r="N10" i="53"/>
  <c r="M10" i="53"/>
  <c r="L10" i="53"/>
  <c r="K10" i="53"/>
  <c r="J10" i="53"/>
  <c r="I10" i="53"/>
  <c r="H10" i="53"/>
  <c r="G10" i="53"/>
  <c r="F10" i="53"/>
  <c r="E10" i="53"/>
  <c r="D10" i="53"/>
  <c r="C10" i="53"/>
  <c r="B10" i="53"/>
  <c r="P9" i="53"/>
  <c r="O9" i="53"/>
  <c r="N9" i="53"/>
  <c r="M9" i="53"/>
  <c r="L9" i="53"/>
  <c r="K9" i="53"/>
  <c r="J9" i="53"/>
  <c r="I9" i="53"/>
  <c r="H9" i="53"/>
  <c r="G9" i="53"/>
  <c r="F9" i="53"/>
  <c r="E9" i="53"/>
  <c r="D9" i="53"/>
  <c r="C9" i="53"/>
  <c r="B9" i="53"/>
  <c r="P8" i="53"/>
  <c r="O8" i="53"/>
  <c r="N8" i="53"/>
  <c r="M8" i="53"/>
  <c r="L8" i="53"/>
  <c r="K8" i="53"/>
  <c r="J8" i="53"/>
  <c r="I8" i="53"/>
  <c r="H8" i="53"/>
  <c r="G8" i="53"/>
  <c r="F8" i="53"/>
  <c r="E8" i="53"/>
  <c r="D8" i="53"/>
  <c r="C8" i="53"/>
  <c r="B8" i="53"/>
  <c r="P7" i="53"/>
  <c r="O7" i="53"/>
  <c r="N7" i="53"/>
  <c r="M7" i="53"/>
  <c r="L7" i="53"/>
  <c r="K7" i="53"/>
  <c r="J7" i="53"/>
  <c r="I7" i="53"/>
  <c r="H7" i="53"/>
  <c r="G7" i="53"/>
  <c r="F7" i="53"/>
  <c r="E7" i="53"/>
  <c r="D7" i="53"/>
  <c r="C7" i="53"/>
  <c r="B7" i="53"/>
  <c r="P15" i="60" l="1"/>
  <c r="P7" i="60"/>
  <c r="D15" i="60"/>
  <c r="D19" i="60"/>
  <c r="O8" i="60"/>
  <c r="O6" i="60" s="1"/>
  <c r="D9" i="60"/>
  <c r="N16" i="60"/>
  <c r="P16" i="60" s="1"/>
  <c r="N23" i="60"/>
  <c r="P23" i="60" s="1"/>
  <c r="N20" i="60"/>
  <c r="P20" i="60" s="1"/>
  <c r="N8" i="60"/>
  <c r="P8" i="60" s="1"/>
  <c r="D8" i="60"/>
  <c r="D17" i="60"/>
  <c r="N10" i="60"/>
  <c r="P10" i="60" s="1"/>
  <c r="D7" i="60"/>
  <c r="D18" i="60"/>
  <c r="N12" i="60"/>
  <c r="P12" i="60" s="1"/>
  <c r="N21" i="60"/>
  <c r="P21" i="60" s="1"/>
  <c r="N14" i="60"/>
  <c r="P14" i="60" s="1"/>
  <c r="D13" i="60"/>
  <c r="D26" i="60"/>
  <c r="O6" i="58"/>
  <c r="D18" i="58"/>
  <c r="N22" i="58"/>
  <c r="P22" i="58" s="1"/>
  <c r="D8" i="58"/>
  <c r="C6" i="58"/>
  <c r="D16" i="58"/>
  <c r="N11" i="58"/>
  <c r="P11" i="58" s="1"/>
  <c r="B6" i="58"/>
  <c r="D6" i="58" s="1"/>
  <c r="P7" i="58"/>
  <c r="D19" i="58"/>
  <c r="N12" i="58"/>
  <c r="P12" i="58" s="1"/>
  <c r="D9" i="58"/>
  <c r="D17" i="58"/>
  <c r="D15" i="58"/>
  <c r="D20" i="58"/>
  <c r="D10" i="58"/>
  <c r="N25" i="58"/>
  <c r="P25" i="58" s="1"/>
  <c r="D13" i="58"/>
  <c r="O6" i="56"/>
  <c r="P7" i="56"/>
  <c r="D23" i="56"/>
  <c r="C6" i="56"/>
  <c r="D6" i="56" s="1"/>
  <c r="D9" i="56"/>
  <c r="N16" i="56"/>
  <c r="P16" i="56" s="1"/>
  <c r="D10" i="56"/>
  <c r="N17" i="56"/>
  <c r="P17" i="56" s="1"/>
  <c r="N21" i="56"/>
  <c r="P21" i="56" s="1"/>
  <c r="N23" i="56"/>
  <c r="P23" i="56" s="1"/>
  <c r="N24" i="56"/>
  <c r="P24" i="56" s="1"/>
  <c r="N14" i="56"/>
  <c r="P14" i="56" s="1"/>
  <c r="N20" i="56"/>
  <c r="P20" i="56" s="1"/>
  <c r="D7" i="56"/>
  <c r="D11" i="56"/>
  <c r="D26" i="56"/>
  <c r="D15" i="56"/>
  <c r="D8" i="56"/>
  <c r="N22" i="56"/>
  <c r="P22" i="56" s="1"/>
  <c r="N13" i="56"/>
  <c r="P13" i="56" s="1"/>
  <c r="N18" i="56"/>
  <c r="P18" i="56" s="1"/>
  <c r="D9" i="54"/>
  <c r="N6" i="60" l="1"/>
  <c r="P6" i="60" s="1"/>
  <c r="N6" i="58"/>
  <c r="P6" i="58" s="1"/>
  <c r="N6" i="56"/>
  <c r="P6" i="56" s="1"/>
</calcChain>
</file>

<file path=xl/sharedStrings.xml><?xml version="1.0" encoding="utf-8"?>
<sst xmlns="http://schemas.openxmlformats.org/spreadsheetml/2006/main" count="1611" uniqueCount="198">
  <si>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</si>
  <si>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</si>
  <si>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</si>
  <si>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</si>
  <si>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</si>
  <si>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</si>
  <si>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</si>
  <si>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</si>
  <si>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</si>
  <si>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</si>
  <si>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</si>
  <si>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2.2</t>
  </si>
  <si>
    <t>2.3</t>
  </si>
  <si>
    <t>2.4</t>
  </si>
  <si>
    <t>2.1</t>
  </si>
  <si>
    <t>The main indicators of the development of livestock in the Republic of Kazakhstan</t>
  </si>
  <si>
    <t>Content</t>
  </si>
  <si>
    <t>The main indicators of the development of livestock in all categories of farms</t>
  </si>
  <si>
    <t>Including</t>
  </si>
  <si>
    <t>agricultural enterprises</t>
  </si>
  <si>
    <t>individual entrepreneurs and peasant or farm enterprises</t>
  </si>
  <si>
    <t>households of population</t>
  </si>
  <si>
    <t>Slaughtered on the farm or sold for slaughter of livestock and poultry</t>
  </si>
  <si>
    <t>Slaughtered on the farm or sold for slaughter of livestock and poultry
(in live weight), tons</t>
  </si>
  <si>
    <t>Slaughtered on the farm or sold for slaughter of livestock and poultry
(in carcass weight), tons</t>
  </si>
  <si>
    <t>Cow milk, tons</t>
  </si>
  <si>
    <t>Chicken eggs, thousand pieces</t>
  </si>
  <si>
    <t>Large skins, pieces</t>
  </si>
  <si>
    <t>Small skins, pieces</t>
  </si>
  <si>
    <t>Cattle</t>
  </si>
  <si>
    <t xml:space="preserve">   from it cows</t>
  </si>
  <si>
    <t>Sheeps</t>
  </si>
  <si>
    <t>goats</t>
  </si>
  <si>
    <t>Pigs</t>
  </si>
  <si>
    <t>Horses</t>
  </si>
  <si>
    <t>camels</t>
  </si>
  <si>
    <t>Poultry</t>
  </si>
  <si>
    <t>Camels</t>
  </si>
  <si>
    <t>Goats</t>
  </si>
  <si>
    <t>tons</t>
  </si>
  <si>
    <t>Slaughtered on the farm or sold for slaughter of livestock and poultry (live weight)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</si>
  <si>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</si>
  <si>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</si>
  <si>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</si>
  <si>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</si>
  <si>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</si>
  <si>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</si>
  <si>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</si>
  <si>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Кaragandy</t>
  </si>
  <si>
    <t>Кyzylorda</t>
  </si>
  <si>
    <t>Мangystau</t>
  </si>
  <si>
    <t>Pavlodar</t>
  </si>
  <si>
    <t>Soltustik Кazakhstan</t>
  </si>
  <si>
    <t>Turkistan</t>
  </si>
  <si>
    <t>Shygys Kazakhstan</t>
  </si>
  <si>
    <t>Almaty city</t>
  </si>
  <si>
    <t>Shymkent city</t>
  </si>
  <si>
    <t>2.2 Slaughtered on the farm or sold for slaughter of livestock and poultry by all categories of farms (live weight)</t>
  </si>
  <si>
    <t>Livestock and poultry of all types</t>
  </si>
  <si>
    <t>cattle</t>
  </si>
  <si>
    <t>sheeps</t>
  </si>
  <si>
    <t>pigs</t>
  </si>
  <si>
    <t>horses</t>
  </si>
  <si>
    <t>poultry</t>
  </si>
  <si>
    <t>Slaughtered on the farm or sold for slaughter of livestock and poultry (in slaughter weight)</t>
  </si>
  <si>
    <t>2.3 Slaughtered on the farm or sold for slaughter of livestock and poultry (in slaughter weight)</t>
  </si>
  <si>
    <t>2.4 Slaughtered on the farm or sold for slaughter of livestock and poultry by all categories of farms (in slaughter weight)</t>
  </si>
  <si>
    <t>Cow's milk production</t>
  </si>
  <si>
    <t>3. Cow's milk production</t>
  </si>
  <si>
    <t xml:space="preserve">Chicken eggs received </t>
  </si>
  <si>
    <t>4. Chicken eggs received</t>
  </si>
  <si>
    <t>Large skins received</t>
  </si>
  <si>
    <t>pieces</t>
  </si>
  <si>
    <t>Small skins received</t>
  </si>
  <si>
    <t>The number of cattle in the direction of productivity</t>
  </si>
  <si>
    <t xml:space="preserve">  Total</t>
  </si>
  <si>
    <t>Total</t>
  </si>
  <si>
    <t>Average milk yield per dairy cow</t>
  </si>
  <si>
    <t>kilograms</t>
  </si>
  <si>
    <t>Average egg yield per laying hen</t>
  </si>
  <si>
    <t>Continuation</t>
  </si>
  <si>
    <t>heads</t>
  </si>
  <si>
    <t xml:space="preserve"> heads</t>
  </si>
  <si>
    <t xml:space="preserve">Sheeps </t>
  </si>
  <si>
    <t xml:space="preserve">Goats </t>
  </si>
  <si>
    <t xml:space="preserve">Pigs </t>
  </si>
  <si>
    <t xml:space="preserve">Horses  </t>
  </si>
  <si>
    <t xml:space="preserve">Camels  </t>
  </si>
  <si>
    <t xml:space="preserve">Poultry </t>
  </si>
  <si>
    <t>Livestock loss</t>
  </si>
  <si>
    <t>Calves</t>
  </si>
  <si>
    <t>Piglets</t>
  </si>
  <si>
    <t>Lambs</t>
  </si>
  <si>
    <t>Goatling</t>
  </si>
  <si>
    <t>Foals</t>
  </si>
  <si>
    <t>Baby camels</t>
  </si>
  <si>
    <t>2. Slaughtered on the farm or sold for slaughter of livestock and poultry</t>
  </si>
  <si>
    <t>2.1 Slaughtered on the farm or sold for slaughter of livestock and poultry (live weight)</t>
  </si>
  <si>
    <t>Cattle for the milk production</t>
  </si>
  <si>
    <t>Cattle for the beef production</t>
  </si>
  <si>
    <t>Cattle for the beef and milk production</t>
  </si>
  <si>
    <t>Share of dairy and beef cattle in total livestock</t>
  </si>
  <si>
    <t>Share of beef cattle in total livestock</t>
  </si>
  <si>
    <t>Share of dairy cattle in total livestock</t>
  </si>
  <si>
    <t>of which are cows</t>
  </si>
  <si>
    <t>Zhetisu</t>
  </si>
  <si>
    <t>Ulytau</t>
  </si>
  <si>
    <t>Astana city</t>
  </si>
  <si>
    <t>all categories of households</t>
  </si>
  <si>
    <t>Agricultural formations</t>
  </si>
  <si>
    <t>Number of livestock and poultry</t>
  </si>
  <si>
    <t xml:space="preserve">Slaughtered on the farm or sold for slaughter of livestock and poultry (live weight) </t>
  </si>
  <si>
    <t>based on 100 uterus</t>
  </si>
  <si>
    <t>Нouseholds of population</t>
  </si>
  <si>
    <t>Аll categories of households</t>
  </si>
  <si>
    <t xml:space="preserve"> Нouseholds of population</t>
  </si>
  <si>
    <t>1.The main indicators of the development of livestock in all categories of farms</t>
  </si>
  <si>
    <t>Abay</t>
  </si>
  <si>
    <t>Коstanay</t>
  </si>
  <si>
    <t>All categories of households</t>
  </si>
  <si>
    <t>4.1</t>
  </si>
  <si>
    <t>5. Large skins received</t>
  </si>
  <si>
    <t>6. Small skins received</t>
  </si>
  <si>
    <t>Hatching eggs in agricultural enterprises</t>
  </si>
  <si>
    <t>4.1 Hatching eggs in agricultural enterprises</t>
  </si>
  <si>
    <t xml:space="preserve">thousand pieces </t>
  </si>
  <si>
    <t>Cattle of which are cows</t>
  </si>
  <si>
    <t>2026 in % to 2025</t>
  </si>
  <si>
    <t>© Bureau of National Statistics of the Agency for Strategic Planning and Reforms of the Republic of Kazakhstan</t>
  </si>
  <si>
    <t>3 series. Statistics of agriculture, forestry, hunting and fisheries</t>
  </si>
  <si>
    <t>-</t>
  </si>
  <si>
    <t>x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</si>
  <si>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</si>
  <si>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</si>
  <si>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</si>
  <si>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</si>
  <si>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168, 470, 166, 796</t>
  </si>
  <si>
    <t>Interstate Classifier of Units of Measurement</t>
  </si>
  <si>
    <t>https://stat.gov.kz/ru/classifiers/statistical/20/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</si>
  <si>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</si>
  <si>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</si>
  <si>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</si>
  <si>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</si>
  <si>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</si>
  <si>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</si>
  <si>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</si>
  <si>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</si>
  <si>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</si>
  <si>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Department of Agricultural Sector Statistics </t>
  </si>
  <si>
    <t>Responsible Executor</t>
  </si>
  <si>
    <t>Telephone Number</t>
  </si>
  <si>
    <t>E-mail</t>
  </si>
  <si>
    <t>Address</t>
  </si>
  <si>
    <t xml:space="preserve">010000, Astana city, Mangilik el avenue, 8, House of Ministries, Entrance 4 </t>
  </si>
  <si>
    <t xml:space="preserve">Unified contact center </t>
  </si>
  <si>
    <t>Data Utilization</t>
  </si>
  <si>
    <t>https://stat.gov.kz/ru/description/</t>
  </si>
  <si>
    <t>a.kauaz@aspire.gov.kz</t>
  </si>
  <si>
    <t>Kauaz Alibi Zhangaziuli</t>
  </si>
  <si>
    <t>+7 7172 749775</t>
  </si>
  <si>
    <t>https://stat.gov.kz/ru/methodology/18/</t>
  </si>
  <si>
    <t>Obtained offspring from farm animals</t>
  </si>
  <si>
    <t>14340104, 14340105, 143201, 143401, 14340101, 14340102, 143502, 143503, 143504, 14320201, 14320302, 143306, 145404</t>
  </si>
  <si>
    <t xml:space="preserve">Methodology for the formation of statistical indicators for animal husbandry </t>
  </si>
  <si>
    <t>"Livestock status report", Form 24-a, "Production of livestock products by individual entrepreneurs, peasant or farm farms and households" A-008</t>
  </si>
  <si>
    <t>https://stat.gov.kz/upload/iblock/a0d/6bb5ro2s1bt109t6ijw070abrruf9hm7/%D0%A1%D0%BF%D1%80%D0%B0%D0%B2%D0%BE%D1%87%D0%BD%D0%B8%D0%BA%20skpsh..xlsx</t>
  </si>
  <si>
    <t>https://stat.gov.kz/en/industries/business-statistics/stat-forrest-village-hunt-fish/publications/</t>
  </si>
  <si>
    <t>7 Number of livestock and poultry</t>
  </si>
  <si>
    <t>7.2  Сattle</t>
  </si>
  <si>
    <t>7.3 The number of cattle in the direction of productivity</t>
  </si>
  <si>
    <t>7.4 Sheeps</t>
  </si>
  <si>
    <t>7.5 Goats</t>
  </si>
  <si>
    <t>7.6  Pigs</t>
  </si>
  <si>
    <t>7.7 Horses</t>
  </si>
  <si>
    <t>7.8 Camels</t>
  </si>
  <si>
    <t>7.9 Poultry</t>
  </si>
  <si>
    <t>8. Average milk yield per dairy cow</t>
  </si>
  <si>
    <t>9. Average egg yield per laying hen</t>
  </si>
  <si>
    <t>10. Obtained offspring from farm animals</t>
  </si>
  <si>
    <t>11. Livestock loss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</si>
  <si>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</si>
  <si>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</si>
  <si>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</si>
  <si>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</si>
  <si>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</si>
  <si>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</si>
  <si>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</si>
  <si>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</si>
  <si>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</si>
  <si>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Date of publication: 11.09.2026</t>
  </si>
  <si>
    <t>Date of next publication: 13.10.2026</t>
  </si>
  <si>
    <t>January-August 2026</t>
  </si>
  <si>
    <t>Number of livestock and poultry as of September 1, 2026</t>
  </si>
  <si>
    <t>Production of certain types of livestock products in January-August, 2026</t>
  </si>
  <si>
    <t>Number of livestock and poultry as of September 1, 2026, heads</t>
  </si>
  <si>
    <t>7.1. Number of livestock and poultry as of September 1, 2026</t>
  </si>
  <si>
    <t>dated September 11, 2026</t>
  </si>
  <si>
    <t>№ 13-02-2/4666-ВН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</si>
</sst>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  <numFmt numFmtId="169" formatCode="###\ ###\ ###\ ##0.00"/>
    <numFmt numFmtId="170" formatCode="dd\.mm\.yyyy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</font>
    <font>
      <sz val="12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20"/>
      <name val="Roboto"/>
      <charset val="204"/>
    </font>
    <font>
      <sz val="8"/>
      <name val="Roboto"/>
      <family val="2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7">
    <xf numFmtId="0" fontId="0" fillId="0" borderId="0" xfId="0"/>
    <xf numFmtId="0" fontId="2" fillId="0" borderId="0" xfId="182"/>
    <xf numFmtId="0" fontId="2" fillId="0" borderId="0" xfId="182" applyFill="1"/>
    <xf numFmtId="0" fontId="21" fillId="0" borderId="1" xfId="182" applyFont="1" applyBorder="1" applyAlignment="1"/>
    <xf numFmtId="0" fontId="2" fillId="0" borderId="0" xfId="181"/>
    <xf numFmtId="0" fontId="2" fillId="0" borderId="0" xfId="181" applyBorder="1"/>
    <xf numFmtId="0" fontId="2" fillId="0" borderId="0" xfId="184"/>
    <xf numFmtId="0" fontId="4" fillId="0" borderId="0" xfId="0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166" fontId="5" fillId="0" borderId="0" xfId="5" applyNumberFormat="1" applyFont="1" applyFill="1" applyAlignment="1">
      <alignment horizontal="right"/>
    </xf>
    <xf numFmtId="167" fontId="6" fillId="0" borderId="0" xfId="0" applyNumberFormat="1" applyFont="1" applyAlignment="1">
      <alignment horizontal="right" wrapText="1"/>
    </xf>
    <xf numFmtId="168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7" fillId="0" borderId="0" xfId="189" applyFont="1"/>
    <xf numFmtId="0" fontId="8" fillId="0" borderId="1" xfId="189" applyFont="1" applyBorder="1" applyAlignment="1">
      <alignment horizontal="center" vertical="center" wrapText="1"/>
    </xf>
    <xf numFmtId="0" fontId="5" fillId="0" borderId="3" xfId="189" applyFont="1" applyBorder="1" applyAlignment="1">
      <alignment horizontal="center" vertical="center" wrapText="1"/>
    </xf>
    <xf numFmtId="0" fontId="5" fillId="0" borderId="4" xfId="189" applyFont="1" applyBorder="1" applyAlignment="1">
      <alignment horizontal="center" vertical="center" wrapText="1"/>
    </xf>
    <xf numFmtId="49" fontId="5" fillId="0" borderId="0" xfId="4" applyNumberFormat="1" applyFont="1" applyBorder="1" applyAlignment="1">
      <alignment horizontal="left" wrapText="1" indent="1"/>
    </xf>
    <xf numFmtId="49" fontId="5" fillId="0" borderId="0" xfId="4" applyNumberFormat="1" applyFont="1" applyAlignment="1">
      <alignment horizontal="left" wrapText="1" indent="1"/>
    </xf>
    <xf numFmtId="0" fontId="7" fillId="0" borderId="0" xfId="189" applyFont="1" applyAlignment="1">
      <alignment vertical="center"/>
    </xf>
    <xf numFmtId="0" fontId="5" fillId="0" borderId="0" xfId="189" applyFont="1" applyBorder="1" applyAlignment="1">
      <alignment horizontal="left" wrapText="1" indent="1"/>
    </xf>
    <xf numFmtId="0" fontId="5" fillId="0" borderId="0" xfId="189" applyFont="1" applyBorder="1" applyAlignment="1">
      <alignment horizontal="left" vertical="center" wrapText="1" indent="1"/>
    </xf>
    <xf numFmtId="0" fontId="5" fillId="0" borderId="0" xfId="189" applyFont="1" applyFill="1" applyBorder="1" applyAlignment="1">
      <alignment horizontal="left" wrapText="1" indent="1"/>
    </xf>
    <xf numFmtId="0" fontId="7" fillId="0" borderId="0" xfId="189" applyFont="1" applyFill="1"/>
    <xf numFmtId="0" fontId="5" fillId="0" borderId="1" xfId="189" applyFont="1" applyBorder="1" applyAlignment="1">
      <alignment horizontal="left" wrapText="1" indent="1"/>
    </xf>
    <xf numFmtId="0" fontId="5" fillId="0" borderId="0" xfId="189" applyFont="1"/>
    <xf numFmtId="0" fontId="10" fillId="0" borderId="0" xfId="0" applyFont="1"/>
    <xf numFmtId="0" fontId="7" fillId="0" borderId="0" xfId="0" applyFont="1"/>
    <xf numFmtId="0" fontId="5" fillId="0" borderId="0" xfId="34" applyNumberFormat="1" applyFont="1" applyFill="1" applyBorder="1" applyAlignment="1" applyProtection="1">
      <alignment vertical="top" wrapText="1"/>
    </xf>
    <xf numFmtId="0" fontId="11" fillId="0" borderId="0" xfId="34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/>
    <xf numFmtId="0" fontId="10" fillId="0" borderId="0" xfId="0" applyFont="1" applyAlignment="1"/>
    <xf numFmtId="0" fontId="10" fillId="0" borderId="0" xfId="34" applyNumberFormat="1" applyFont="1" applyFill="1" applyBorder="1" applyAlignment="1" applyProtection="1"/>
    <xf numFmtId="0" fontId="1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/>
    <xf numFmtId="0" fontId="10" fillId="0" borderId="0" xfId="173" applyFont="1"/>
    <xf numFmtId="0" fontId="5" fillId="0" borderId="1" xfId="173" applyFont="1" applyBorder="1" applyAlignment="1"/>
    <xf numFmtId="0" fontId="10" fillId="0" borderId="0" xfId="173" applyFont="1" applyBorder="1"/>
    <xf numFmtId="49" fontId="9" fillId="0" borderId="2" xfId="4" applyNumberFormat="1" applyFont="1" applyFill="1" applyBorder="1" applyAlignment="1">
      <alignment horizontal="left" wrapText="1"/>
    </xf>
    <xf numFmtId="169" fontId="6" fillId="0" borderId="0" xfId="0" applyNumberFormat="1" applyFont="1" applyAlignment="1">
      <alignment horizontal="right" wrapText="1"/>
    </xf>
    <xf numFmtId="0" fontId="10" fillId="0" borderId="0" xfId="182" applyFont="1" applyFill="1"/>
    <xf numFmtId="49" fontId="5" fillId="0" borderId="0" xfId="4" applyNumberFormat="1" applyFont="1" applyFill="1" applyBorder="1" applyAlignment="1">
      <alignment horizontal="left" wrapText="1"/>
    </xf>
    <xf numFmtId="49" fontId="5" fillId="0" borderId="0" xfId="4" applyNumberFormat="1" applyFont="1" applyFill="1" applyBorder="1" applyAlignment="1">
      <alignment horizontal="left"/>
    </xf>
    <xf numFmtId="0" fontId="10" fillId="0" borderId="0" xfId="182" applyFont="1"/>
    <xf numFmtId="49" fontId="5" fillId="0" borderId="1" xfId="4" applyNumberFormat="1" applyFont="1" applyFill="1" applyBorder="1" applyAlignment="1">
      <alignment horizontal="left"/>
    </xf>
    <xf numFmtId="3" fontId="5" fillId="0" borderId="0" xfId="4" applyNumberFormat="1" applyFont="1" applyFill="1" applyAlignment="1">
      <alignment horizontal="right"/>
    </xf>
    <xf numFmtId="0" fontId="5" fillId="0" borderId="1" xfId="175" applyFont="1" applyBorder="1" applyAlignment="1"/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166" fontId="5" fillId="0" borderId="0" xfId="4" applyNumberFormat="1" applyFont="1" applyFill="1" applyBorder="1" applyAlignment="1">
      <alignment horizontal="right"/>
    </xf>
    <xf numFmtId="0" fontId="10" fillId="0" borderId="0" xfId="4" applyFont="1"/>
    <xf numFmtId="0" fontId="5" fillId="0" borderId="1" xfId="182" applyFont="1" applyBorder="1" applyAlignment="1"/>
    <xf numFmtId="0" fontId="5" fillId="0" borderId="1" xfId="182" applyFont="1" applyBorder="1" applyAlignment="1">
      <alignment horizontal="right"/>
    </xf>
    <xf numFmtId="0" fontId="10" fillId="0" borderId="0" xfId="185" applyFont="1"/>
    <xf numFmtId="0" fontId="5" fillId="0" borderId="1" xfId="185" applyFont="1" applyBorder="1" applyAlignment="1"/>
    <xf numFmtId="0" fontId="5" fillId="0" borderId="1" xfId="185" applyFont="1" applyBorder="1" applyAlignment="1">
      <alignment horizontal="right"/>
    </xf>
    <xf numFmtId="0" fontId="10" fillId="0" borderId="0" xfId="186" applyFont="1" applyFill="1"/>
    <xf numFmtId="0" fontId="5" fillId="0" borderId="1" xfId="186" applyFont="1" applyFill="1" applyBorder="1" applyAlignment="1"/>
    <xf numFmtId="0" fontId="5" fillId="0" borderId="1" xfId="186" applyFont="1" applyFill="1" applyBorder="1" applyAlignment="1">
      <alignment horizontal="right"/>
    </xf>
    <xf numFmtId="0" fontId="10" fillId="0" borderId="0" xfId="187" applyFont="1"/>
    <xf numFmtId="0" fontId="5" fillId="0" borderId="1" xfId="187" applyFont="1" applyBorder="1" applyAlignment="1"/>
    <xf numFmtId="0" fontId="5" fillId="0" borderId="1" xfId="187" applyFont="1" applyBorder="1" applyAlignment="1">
      <alignment horizontal="right"/>
    </xf>
    <xf numFmtId="0" fontId="10" fillId="0" borderId="0" xfId="188" applyFont="1"/>
    <xf numFmtId="0" fontId="5" fillId="0" borderId="1" xfId="188" applyFont="1" applyBorder="1" applyAlignment="1"/>
    <xf numFmtId="0" fontId="5" fillId="0" borderId="1" xfId="188" applyFont="1" applyBorder="1" applyAlignment="1">
      <alignment horizontal="right"/>
    </xf>
    <xf numFmtId="49" fontId="5" fillId="0" borderId="1" xfId="4" applyNumberFormat="1" applyFont="1" applyBorder="1" applyAlignment="1"/>
    <xf numFmtId="49" fontId="5" fillId="0" borderId="0" xfId="4" applyNumberFormat="1" applyFont="1" applyBorder="1" applyAlignment="1"/>
    <xf numFmtId="0" fontId="5" fillId="0" borderId="1" xfId="173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right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175" applyFont="1" applyBorder="1" applyAlignment="1">
      <alignment horizontal="right"/>
    </xf>
    <xf numFmtId="0" fontId="10" fillId="0" borderId="0" xfId="181" applyFont="1" applyBorder="1"/>
    <xf numFmtId="0" fontId="5" fillId="0" borderId="1" xfId="4" applyFont="1" applyBorder="1" applyAlignment="1">
      <alignment horizontal="right"/>
    </xf>
    <xf numFmtId="0" fontId="10" fillId="0" borderId="0" xfId="181" applyFont="1"/>
    <xf numFmtId="0" fontId="5" fillId="0" borderId="1" xfId="183" applyFont="1" applyBorder="1" applyAlignment="1"/>
    <xf numFmtId="0" fontId="5" fillId="0" borderId="1" xfId="183" applyFont="1" applyBorder="1" applyAlignment="1">
      <alignment horizontal="right"/>
    </xf>
    <xf numFmtId="0" fontId="10" fillId="0" borderId="0" xfId="183" applyFont="1"/>
    <xf numFmtId="0" fontId="5" fillId="0" borderId="0" xfId="183" applyFont="1" applyAlignment="1">
      <alignment horizontal="left" wrapText="1"/>
    </xf>
    <xf numFmtId="0" fontId="5" fillId="0" borderId="0" xfId="183" applyFont="1"/>
    <xf numFmtId="0" fontId="5" fillId="0" borderId="1" xfId="183" applyFont="1" applyBorder="1" applyAlignment="1">
      <alignment horizontal="right" vertical="top"/>
    </xf>
    <xf numFmtId="0" fontId="5" fillId="0" borderId="1" xfId="184" applyFont="1" applyBorder="1" applyAlignment="1"/>
    <xf numFmtId="0" fontId="5" fillId="0" borderId="0" xfId="184" applyFont="1" applyAlignment="1">
      <alignment horizontal="right"/>
    </xf>
    <xf numFmtId="0" fontId="5" fillId="0" borderId="0" xfId="184" applyFont="1"/>
    <xf numFmtId="165" fontId="9" fillId="0" borderId="2" xfId="4" applyNumberFormat="1" applyFont="1" applyBorder="1" applyAlignment="1">
      <alignment wrapText="1"/>
    </xf>
    <xf numFmtId="165" fontId="5" fillId="0" borderId="0" xfId="4" applyNumberFormat="1" applyFont="1" applyBorder="1" applyAlignment="1"/>
    <xf numFmtId="0" fontId="10" fillId="0" borderId="0" xfId="184" applyFont="1"/>
    <xf numFmtId="0" fontId="5" fillId="0" borderId="0" xfId="184" applyFont="1" applyAlignment="1">
      <alignment horizontal="left" wrapText="1"/>
    </xf>
    <xf numFmtId="49" fontId="9" fillId="0" borderId="2" xfId="4" applyNumberFormat="1" applyFont="1" applyBorder="1" applyAlignment="1"/>
    <xf numFmtId="165" fontId="10" fillId="0" borderId="0" xfId="173" applyNumberFormat="1" applyFont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10" fillId="0" borderId="0" xfId="183" applyFont="1" applyBorder="1"/>
    <xf numFmtId="164" fontId="10" fillId="0" borderId="0" xfId="183" applyNumberFormat="1" applyFont="1"/>
    <xf numFmtId="166" fontId="5" fillId="0" borderId="0" xfId="0" applyNumberFormat="1" applyFont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3" fontId="5" fillId="0" borderId="0" xfId="5" applyNumberFormat="1" applyFont="1" applyFill="1" applyAlignment="1">
      <alignment horizontal="right"/>
    </xf>
    <xf numFmtId="167" fontId="6" fillId="0" borderId="0" xfId="3" applyNumberFormat="1" applyFont="1" applyFill="1" applyAlignment="1">
      <alignment horizontal="right" wrapText="1"/>
    </xf>
    <xf numFmtId="0" fontId="6" fillId="0" borderId="0" xfId="3" applyFont="1" applyFill="1" applyAlignment="1">
      <alignment horizontal="right" wrapText="1"/>
    </xf>
    <xf numFmtId="167" fontId="6" fillId="0" borderId="0" xfId="3" applyNumberFormat="1" applyFont="1" applyFill="1" applyBorder="1" applyAlignment="1">
      <alignment horizontal="right" wrapText="1"/>
    </xf>
    <xf numFmtId="0" fontId="10" fillId="0" borderId="0" xfId="4" applyFont="1" applyBorder="1"/>
    <xf numFmtId="0" fontId="2" fillId="0" borderId="0" xfId="182" applyBorder="1"/>
    <xf numFmtId="0" fontId="7" fillId="0" borderId="0" xfId="189" applyFont="1" applyBorder="1"/>
    <xf numFmtId="0" fontId="10" fillId="0" borderId="0" xfId="185" applyFont="1" applyBorder="1"/>
    <xf numFmtId="0" fontId="10" fillId="0" borderId="0" xfId="186" applyFont="1" applyFill="1" applyBorder="1"/>
    <xf numFmtId="0" fontId="10" fillId="0" borderId="0" xfId="187" applyFont="1" applyBorder="1"/>
    <xf numFmtId="0" fontId="10" fillId="0" borderId="0" xfId="188" applyFont="1" applyBorder="1"/>
    <xf numFmtId="0" fontId="8" fillId="0" borderId="0" xfId="0" applyFont="1" applyAlignment="1">
      <alignment vertical="center" wrapText="1"/>
    </xf>
    <xf numFmtId="0" fontId="11" fillId="0" borderId="0" xfId="34" applyNumberFormat="1" applyFont="1" applyFill="1" applyBorder="1" applyAlignment="1" applyProtection="1">
      <alignment vertical="top" wrapText="1"/>
    </xf>
    <xf numFmtId="0" fontId="3" fillId="0" borderId="0" xfId="5" applyFont="1" applyFill="1" applyBorder="1"/>
    <xf numFmtId="0" fontId="2" fillId="0" borderId="0" xfId="187" applyFont="1" applyFill="1"/>
    <xf numFmtId="0" fontId="2" fillId="0" borderId="0" xfId="3" applyFont="1" applyFill="1" applyBorder="1"/>
    <xf numFmtId="0" fontId="5" fillId="0" borderId="5" xfId="189" applyFont="1" applyFill="1" applyBorder="1" applyAlignment="1">
      <alignment horizontal="center" vertical="center"/>
    </xf>
    <xf numFmtId="168" fontId="6" fillId="0" borderId="0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5" fillId="0" borderId="1" xfId="5" applyFont="1" applyBorder="1"/>
    <xf numFmtId="0" fontId="2" fillId="0" borderId="0" xfId="184" applyBorder="1"/>
    <xf numFmtId="0" fontId="5" fillId="0" borderId="0" xfId="5" applyFont="1" applyBorder="1" applyAlignment="1"/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25" fillId="0" borderId="3" xfId="190" applyFont="1" applyBorder="1"/>
    <xf numFmtId="0" fontId="25" fillId="0" borderId="3" xfId="190" applyFont="1" applyBorder="1" applyAlignment="1">
      <alignment wrapText="1"/>
    </xf>
    <xf numFmtId="0" fontId="25" fillId="0" borderId="3" xfId="190" applyFont="1" applyBorder="1" applyAlignment="1">
      <alignment vertical="top"/>
    </xf>
    <xf numFmtId="0" fontId="24" fillId="0" borderId="3" xfId="19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24" fillId="0" borderId="3" xfId="34" applyFont="1" applyBorder="1" applyAlignment="1">
      <alignment vertical="center" wrapText="1"/>
    </xf>
    <xf numFmtId="49" fontId="24" fillId="0" borderId="3" xfId="34" applyNumberFormat="1" applyFont="1" applyFill="1" applyBorder="1" applyAlignment="1">
      <alignment vertical="center" wrapText="1"/>
    </xf>
    <xf numFmtId="0" fontId="30" fillId="0" borderId="0" xfId="0" applyFont="1"/>
    <xf numFmtId="0" fontId="24" fillId="0" borderId="3" xfId="34" applyFont="1" applyBorder="1" applyAlignment="1">
      <alignment wrapText="1"/>
    </xf>
    <xf numFmtId="0" fontId="24" fillId="0" borderId="3" xfId="34" applyFont="1" applyBorder="1" applyAlignment="1">
      <alignment horizontal="left" wrapText="1"/>
    </xf>
    <xf numFmtId="0" fontId="8" fillId="0" borderId="3" xfId="190" applyFont="1" applyBorder="1"/>
    <xf numFmtId="0" fontId="22" fillId="0" borderId="0" xfId="193" applyFont="1"/>
    <xf numFmtId="0" fontId="22" fillId="0" borderId="0" xfId="193" applyFont="1" applyAlignment="1">
      <alignment horizontal="left" wrapText="1"/>
    </xf>
    <xf numFmtId="49" fontId="19" fillId="0" borderId="3" xfId="1" applyNumberFormat="1" applyFill="1" applyBorder="1" applyAlignment="1" applyProtection="1"/>
    <xf numFmtId="0" fontId="23" fillId="0" borderId="5" xfId="1" applyFont="1" applyFill="1" applyBorder="1" applyAlignment="1" applyProtection="1">
      <alignment wrapText="1"/>
    </xf>
    <xf numFmtId="0" fontId="31" fillId="0" borderId="0" xfId="189" applyFont="1" applyFill="1" applyAlignment="1"/>
    <xf numFmtId="170" fontId="32" fillId="0" borderId="0" xfId="189" applyNumberFormat="1" applyFont="1" applyFill="1" applyBorder="1" applyAlignment="1">
      <alignment horizontal="left"/>
    </xf>
    <xf numFmtId="0" fontId="33" fillId="0" borderId="0" xfId="191" applyFont="1" applyAlignment="1">
      <alignment horizontal="left"/>
    </xf>
    <xf numFmtId="0" fontId="34" fillId="0" borderId="0" xfId="191" applyFont="1" applyAlignment="1">
      <alignment horizontal="left"/>
    </xf>
    <xf numFmtId="0" fontId="24" fillId="0" borderId="3" xfId="194" applyFont="1" applyBorder="1" applyAlignment="1">
      <alignment horizontal="left" vertical="top" wrapText="1"/>
    </xf>
    <xf numFmtId="0" fontId="23" fillId="0" borderId="5" xfId="1" applyFont="1" applyBorder="1" applyAlignment="1" applyProtection="1"/>
    <xf numFmtId="0" fontId="24" fillId="0" borderId="5" xfId="190" applyFont="1" applyBorder="1" applyAlignment="1">
      <alignment horizontal="left" vertical="center" wrapText="1"/>
    </xf>
    <xf numFmtId="0" fontId="23" fillId="0" borderId="5" xfId="1" applyFont="1" applyFill="1" applyBorder="1" applyAlignment="1" applyProtection="1"/>
    <xf numFmtId="0" fontId="10" fillId="0" borderId="0" xfId="0" applyFont="1" applyAlignment="1">
      <alignment horizontal="center"/>
    </xf>
    <xf numFmtId="0" fontId="23" fillId="0" borderId="3" xfId="1" applyFont="1" applyBorder="1" applyAlignment="1" applyProtection="1">
      <alignment vertical="top" wrapText="1"/>
    </xf>
    <xf numFmtId="0" fontId="29" fillId="0" borderId="3" xfId="34" applyFont="1" applyBorder="1"/>
    <xf numFmtId="0" fontId="10" fillId="0" borderId="0" xfId="0" applyFont="1"/>
    <xf numFmtId="0" fontId="7" fillId="0" borderId="0" xfId="0" applyFont="1"/>
    <xf numFmtId="0" fontId="19" fillId="0" borderId="3" xfId="1" applyBorder="1" applyAlignment="1" applyProtection="1">
      <alignment vertical="center" wrapText="1"/>
    </xf>
    <xf numFmtId="0" fontId="36" fillId="0" borderId="0" xfId="1" applyFont="1" applyBorder="1" applyAlignment="1" applyProtection="1">
      <alignment vertical="center" wrapText="1"/>
    </xf>
    <xf numFmtId="0" fontId="37" fillId="0" borderId="0" xfId="1" quotePrefix="1" applyFont="1" applyBorder="1" applyAlignment="1" applyProtection="1">
      <alignment vertical="center" wrapText="1"/>
    </xf>
    <xf numFmtId="0" fontId="37" fillId="0" borderId="0" xfId="1" applyFont="1" applyBorder="1" applyAlignment="1" applyProtection="1">
      <alignment vertical="center" wrapText="1"/>
    </xf>
    <xf numFmtId="49" fontId="37" fillId="0" borderId="0" xfId="1" applyNumberFormat="1" applyFont="1" applyBorder="1" applyAlignment="1" applyProtection="1">
      <alignment horizontal="center" vertical="center" wrapText="1"/>
    </xf>
    <xf numFmtId="166" fontId="5" fillId="0" borderId="0" xfId="5" applyNumberFormat="1" applyFont="1" applyFill="1" applyBorder="1" applyAlignment="1">
      <alignment horizontal="right"/>
    </xf>
    <xf numFmtId="3" fontId="5" fillId="0" borderId="0" xfId="5" applyNumberFormat="1" applyFont="1" applyFill="1" applyBorder="1" applyAlignment="1">
      <alignment horizontal="right"/>
    </xf>
    <xf numFmtId="3" fontId="5" fillId="0" borderId="1" xfId="5" applyNumberFormat="1" applyFont="1" applyFill="1" applyBorder="1" applyAlignment="1">
      <alignment horizontal="right"/>
    </xf>
    <xf numFmtId="166" fontId="5" fillId="0" borderId="1" xfId="5" applyNumberFormat="1" applyFont="1" applyFill="1" applyBorder="1" applyAlignment="1">
      <alignment horizontal="right"/>
    </xf>
    <xf numFmtId="166" fontId="5" fillId="0" borderId="0" xfId="5" applyNumberFormat="1" applyFont="1" applyFill="1" applyAlignment="1">
      <alignment horizontal="right" vertical="top"/>
    </xf>
    <xf numFmtId="166" fontId="5" fillId="0" borderId="0" xfId="0" applyNumberFormat="1" applyFont="1" applyFill="1" applyAlignment="1">
      <alignment horizontal="right" vertical="top" wrapText="1"/>
    </xf>
    <xf numFmtId="166" fontId="5" fillId="0" borderId="0" xfId="5" applyNumberFormat="1" applyFont="1" applyFill="1" applyBorder="1" applyAlignment="1">
      <alignment horizontal="right" vertical="top"/>
    </xf>
    <xf numFmtId="166" fontId="6" fillId="0" borderId="0" xfId="0" applyNumberFormat="1" applyFont="1" applyFill="1" applyBorder="1" applyAlignment="1">
      <alignment horizontal="right" vertical="top" wrapText="1"/>
    </xf>
    <xf numFmtId="166" fontId="5" fillId="0" borderId="0" xfId="0" applyNumberFormat="1" applyFont="1" applyFill="1" applyBorder="1" applyAlignment="1">
      <alignment horizontal="right" vertical="top" wrapText="1"/>
    </xf>
    <xf numFmtId="166" fontId="5" fillId="0" borderId="1" xfId="5" applyNumberFormat="1" applyFont="1" applyFill="1" applyBorder="1" applyAlignment="1">
      <alignment horizontal="right" vertical="top"/>
    </xf>
    <xf numFmtId="166" fontId="6" fillId="0" borderId="1" xfId="0" applyNumberFormat="1" applyFont="1" applyFill="1" applyBorder="1" applyAlignment="1">
      <alignment horizontal="right" vertical="top" wrapText="1"/>
    </xf>
    <xf numFmtId="166" fontId="5" fillId="0" borderId="1" xfId="0" applyNumberFormat="1" applyFont="1" applyFill="1" applyBorder="1" applyAlignment="1">
      <alignment horizontal="right" vertical="top"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6" fontId="5" fillId="0" borderId="2" xfId="5" applyNumberFormat="1" applyFont="1" applyFill="1" applyBorder="1" applyAlignment="1">
      <alignment horizontal="right"/>
    </xf>
    <xf numFmtId="169" fontId="35" fillId="0" borderId="0" xfId="0" applyNumberFormat="1" applyFont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vertical="top" wrapText="1"/>
    </xf>
    <xf numFmtId="0" fontId="6" fillId="0" borderId="0" xfId="0" applyFont="1" applyFill="1" applyAlignment="1">
      <alignment horizontal="right" wrapText="1"/>
    </xf>
    <xf numFmtId="168" fontId="6" fillId="0" borderId="1" xfId="0" applyNumberFormat="1" applyFont="1" applyFill="1" applyBorder="1" applyAlignment="1">
      <alignment horizontal="right" wrapText="1"/>
    </xf>
    <xf numFmtId="168" fontId="6" fillId="0" borderId="2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166" fontId="6" fillId="0" borderId="2" xfId="0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67" fontId="6" fillId="0" borderId="1" xfId="0" applyNumberFormat="1" applyFont="1" applyFill="1" applyBorder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10" fillId="0" borderId="0" xfId="173" applyFont="1" applyFill="1" applyBorder="1" applyAlignment="1">
      <alignment horizontal="right"/>
    </xf>
    <xf numFmtId="167" fontId="5" fillId="0" borderId="1" xfId="0" applyNumberFormat="1" applyFont="1" applyFill="1" applyBorder="1" applyAlignment="1">
      <alignment horizontal="right" wrapText="1"/>
    </xf>
    <xf numFmtId="168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7" fontId="5" fillId="0" borderId="2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10" fillId="0" borderId="0" xfId="173" applyFont="1" applyFill="1" applyAlignment="1">
      <alignment horizontal="right"/>
    </xf>
    <xf numFmtId="165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167" fontId="35" fillId="0" borderId="0" xfId="0" applyNumberFormat="1" applyFont="1" applyFill="1" applyAlignment="1">
      <alignment horizontal="right" wrapText="1"/>
    </xf>
    <xf numFmtId="168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167" fontId="35" fillId="0" borderId="1" xfId="0" applyNumberFormat="1" applyFont="1" applyFill="1" applyBorder="1" applyAlignment="1">
      <alignment horizontal="right" wrapText="1"/>
    </xf>
    <xf numFmtId="168" fontId="35" fillId="0" borderId="1" xfId="0" applyNumberFormat="1" applyFont="1" applyFill="1" applyBorder="1" applyAlignment="1">
      <alignment horizontal="right" wrapText="1"/>
    </xf>
    <xf numFmtId="0" fontId="35" fillId="0" borderId="1" xfId="0" applyFont="1" applyFill="1" applyBorder="1" applyAlignment="1">
      <alignment horizontal="right" wrapText="1"/>
    </xf>
    <xf numFmtId="0" fontId="35" fillId="0" borderId="0" xfId="0" applyFont="1" applyFill="1" applyBorder="1" applyAlignment="1">
      <alignment horizontal="right" wrapText="1"/>
    </xf>
    <xf numFmtId="167" fontId="35" fillId="0" borderId="0" xfId="0" applyNumberFormat="1" applyFont="1" applyFill="1" applyBorder="1" applyAlignment="1">
      <alignment horizontal="right" wrapText="1"/>
    </xf>
    <xf numFmtId="168" fontId="35" fillId="0" borderId="0" xfId="0" applyNumberFormat="1" applyFont="1" applyFill="1" applyBorder="1" applyAlignment="1">
      <alignment horizontal="right" wrapText="1"/>
    </xf>
    <xf numFmtId="166" fontId="5" fillId="0" borderId="2" xfId="0" applyNumberFormat="1" applyFont="1" applyFill="1" applyBorder="1" applyAlignment="1">
      <alignment horizontal="right" wrapText="1"/>
    </xf>
    <xf numFmtId="167" fontId="6" fillId="0" borderId="2" xfId="0" applyNumberFormat="1" applyFont="1" applyFill="1" applyBorder="1" applyAlignment="1">
      <alignment horizontal="right" vertical="center" wrapText="1"/>
    </xf>
    <xf numFmtId="168" fontId="6" fillId="0" borderId="2" xfId="0" applyNumberFormat="1" applyFont="1" applyFill="1" applyBorder="1" applyAlignment="1">
      <alignment horizontal="right" vertical="center" wrapText="1"/>
    </xf>
    <xf numFmtId="167" fontId="6" fillId="0" borderId="0" xfId="0" applyNumberFormat="1" applyFont="1" applyFill="1" applyBorder="1" applyAlignment="1">
      <alignment horizontal="right" vertical="center" wrapText="1"/>
    </xf>
    <xf numFmtId="168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167" fontId="6" fillId="0" borderId="1" xfId="0" applyNumberFormat="1" applyFont="1" applyFill="1" applyBorder="1" applyAlignment="1">
      <alignment horizontal="right" vertical="center" wrapText="1"/>
    </xf>
    <xf numFmtId="168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/>
    </xf>
    <xf numFmtId="0" fontId="11" fillId="0" borderId="0" xfId="34" applyNumberFormat="1" applyFont="1" applyFill="1" applyBorder="1" applyAlignment="1" applyProtection="1">
      <alignment horizontal="left" vertical="center"/>
    </xf>
    <xf numFmtId="0" fontId="16" fillId="0" borderId="0" xfId="34" applyNumberFormat="1" applyFont="1" applyFill="1" applyBorder="1" applyAlignment="1" applyProtection="1">
      <alignment horizontal="left"/>
    </xf>
    <xf numFmtId="0" fontId="12" fillId="0" borderId="0" xfId="34" applyNumberFormat="1" applyFont="1" applyFill="1" applyBorder="1" applyAlignment="1" applyProtection="1">
      <alignment horizontal="left" vertical="center" wrapText="1"/>
    </xf>
    <xf numFmtId="0" fontId="11" fillId="0" borderId="0" xfId="34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11" fillId="0" borderId="0" xfId="34" applyNumberFormat="1" applyFont="1" applyFill="1" applyBorder="1" applyAlignment="1" applyProtection="1">
      <alignment horizontal="left" vertical="top"/>
    </xf>
    <xf numFmtId="0" fontId="8" fillId="0" borderId="0" xfId="0" applyFont="1" applyBorder="1" applyAlignment="1">
      <alignment horizontal="center" vertical="center"/>
    </xf>
    <xf numFmtId="0" fontId="9" fillId="0" borderId="2" xfId="189" applyFont="1" applyBorder="1" applyAlignment="1">
      <alignment horizontal="center" vertical="center" wrapText="1"/>
    </xf>
    <xf numFmtId="0" fontId="9" fillId="0" borderId="0" xfId="189" applyFont="1" applyBorder="1" applyAlignment="1">
      <alignment horizontal="center" vertical="center" wrapText="1"/>
    </xf>
    <xf numFmtId="0" fontId="8" fillId="0" borderId="0" xfId="189" applyFont="1" applyBorder="1" applyAlignment="1">
      <alignment horizontal="center" vertical="center" wrapText="1"/>
    </xf>
    <xf numFmtId="0" fontId="5" fillId="0" borderId="3" xfId="189" applyFont="1" applyBorder="1" applyAlignment="1">
      <alignment horizontal="center" vertical="center" wrapText="1"/>
    </xf>
    <xf numFmtId="0" fontId="5" fillId="0" borderId="4" xfId="189" applyFont="1" applyBorder="1" applyAlignment="1">
      <alignment horizontal="center" vertical="center" wrapText="1"/>
    </xf>
    <xf numFmtId="0" fontId="5" fillId="0" borderId="5" xfId="189" applyFont="1" applyBorder="1" applyAlignment="1">
      <alignment horizontal="center" vertical="center"/>
    </xf>
    <xf numFmtId="0" fontId="5" fillId="0" borderId="6" xfId="189" applyFont="1" applyBorder="1" applyAlignment="1">
      <alignment horizontal="center" vertical="center" wrapText="1"/>
    </xf>
    <xf numFmtId="0" fontId="5" fillId="0" borderId="7" xfId="189" applyFont="1" applyBorder="1" applyAlignment="1">
      <alignment horizontal="center" vertical="center" wrapText="1"/>
    </xf>
    <xf numFmtId="0" fontId="5" fillId="0" borderId="2" xfId="189" applyFont="1" applyBorder="1" applyAlignment="1">
      <alignment horizontal="center" vertical="center" wrapText="1"/>
    </xf>
    <xf numFmtId="0" fontId="5" fillId="0" borderId="8" xfId="189" applyFont="1" applyBorder="1" applyAlignment="1">
      <alignment horizontal="center" vertical="center" wrapText="1"/>
    </xf>
    <xf numFmtId="0" fontId="5" fillId="0" borderId="9" xfId="189" applyFont="1" applyBorder="1" applyAlignment="1">
      <alignment horizontal="center" vertical="center" wrapText="1"/>
    </xf>
    <xf numFmtId="0" fontId="5" fillId="0" borderId="1" xfId="189" applyFont="1" applyBorder="1" applyAlignment="1">
      <alignment horizontal="center" vertical="center" wrapText="1"/>
    </xf>
    <xf numFmtId="0" fontId="5" fillId="0" borderId="10" xfId="189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165" fontId="8" fillId="0" borderId="0" xfId="0" applyNumberFormat="1" applyFont="1" applyFill="1" applyAlignment="1">
      <alignment horizontal="center" vertical="center" wrapText="1"/>
    </xf>
    <xf numFmtId="0" fontId="8" fillId="0" borderId="0" xfId="185" applyFont="1" applyAlignment="1">
      <alignment horizontal="center" vertical="center" wrapText="1"/>
    </xf>
    <xf numFmtId="0" fontId="8" fillId="0" borderId="0" xfId="186" applyFont="1" applyFill="1" applyAlignment="1">
      <alignment horizontal="center" vertical="center" wrapText="1"/>
    </xf>
    <xf numFmtId="0" fontId="8" fillId="0" borderId="0" xfId="187" applyFont="1" applyAlignment="1">
      <alignment horizontal="center" vertical="center" wrapText="1"/>
    </xf>
    <xf numFmtId="0" fontId="8" fillId="0" borderId="0" xfId="188" applyFont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176" applyFont="1" applyAlignment="1">
      <alignment horizontal="center" vertical="center" wrapText="1"/>
    </xf>
    <xf numFmtId="0" fontId="8" fillId="0" borderId="0" xfId="178" applyFont="1" applyAlignment="1">
      <alignment horizontal="center" vertical="center" wrapText="1"/>
    </xf>
    <xf numFmtId="0" fontId="8" fillId="0" borderId="0" xfId="179" applyFont="1" applyAlignment="1">
      <alignment horizontal="center" vertical="center" wrapText="1"/>
    </xf>
    <xf numFmtId="0" fontId="8" fillId="0" borderId="0" xfId="180" applyFont="1" applyAlignment="1">
      <alignment horizontal="center" vertical="center" wrapText="1"/>
    </xf>
    <xf numFmtId="0" fontId="8" fillId="0" borderId="0" xfId="177" applyFont="1" applyAlignment="1">
      <alignment horizontal="center" vertical="center" wrapText="1"/>
    </xf>
    <xf numFmtId="165" fontId="8" fillId="0" borderId="0" xfId="174" applyNumberFormat="1" applyFont="1" applyAlignment="1">
      <alignment horizontal="center" vertical="center" wrapText="1"/>
    </xf>
    <xf numFmtId="0" fontId="8" fillId="0" borderId="0" xfId="175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0" xfId="173" applyFont="1" applyAlignment="1">
      <alignment horizontal="center" vertical="center" wrapText="1"/>
    </xf>
    <xf numFmtId="0" fontId="8" fillId="0" borderId="0" xfId="181" applyFont="1" applyAlignment="1">
      <alignment horizontal="center" vertical="center" wrapText="1"/>
    </xf>
    <xf numFmtId="0" fontId="8" fillId="0" borderId="0" xfId="183" applyFont="1" applyAlignment="1">
      <alignment horizontal="center" vertical="center" wrapText="1"/>
    </xf>
    <xf numFmtId="0" fontId="5" fillId="0" borderId="5" xfId="183" applyFont="1" applyBorder="1" applyAlignment="1">
      <alignment horizontal="center" vertical="center"/>
    </xf>
    <xf numFmtId="0" fontId="5" fillId="0" borderId="3" xfId="183" applyFont="1" applyBorder="1" applyAlignment="1">
      <alignment horizontal="center" vertical="center" wrapText="1"/>
    </xf>
    <xf numFmtId="0" fontId="5" fillId="0" borderId="3" xfId="183" applyFont="1" applyBorder="1" applyAlignment="1">
      <alignment horizontal="center" vertical="center"/>
    </xf>
    <xf numFmtId="0" fontId="5" fillId="0" borderId="4" xfId="183" applyFont="1" applyBorder="1" applyAlignment="1">
      <alignment horizontal="center" vertical="center"/>
    </xf>
    <xf numFmtId="0" fontId="5" fillId="0" borderId="4" xfId="183" applyFont="1" applyBorder="1" applyAlignment="1">
      <alignment horizontal="center" vertical="center" wrapText="1"/>
    </xf>
    <xf numFmtId="0" fontId="8" fillId="0" borderId="0" xfId="184" applyFont="1" applyAlignment="1">
      <alignment horizontal="center" vertical="center" wrapText="1"/>
    </xf>
    <xf numFmtId="0" fontId="5" fillId="0" borderId="5" xfId="184" applyFont="1" applyBorder="1" applyAlignment="1">
      <alignment horizontal="center" vertical="center"/>
    </xf>
    <xf numFmtId="0" fontId="5" fillId="0" borderId="3" xfId="184" applyFont="1" applyBorder="1" applyAlignment="1">
      <alignment horizontal="center" vertical="center" wrapText="1"/>
    </xf>
    <xf numFmtId="0" fontId="5" fillId="0" borderId="4" xfId="184" applyFont="1" applyBorder="1" applyAlignment="1">
      <alignment horizontal="center" vertical="center" wrapText="1"/>
    </xf>
    <xf numFmtId="0" fontId="5" fillId="0" borderId="3" xfId="184" applyFont="1" applyBorder="1" applyAlignment="1">
      <alignment horizontal="center" vertical="center"/>
    </xf>
    <xf numFmtId="0" fontId="5" fillId="0" borderId="4" xfId="184" applyFont="1" applyBorder="1" applyAlignment="1">
      <alignment horizontal="center" vertical="center"/>
    </xf>
  </cellXfs>
  <cellStyles count="235">
    <cellStyle name="Гиперссылка" xfId="1" builtinId="8"/>
    <cellStyle name="Гиперссылка 2" xfId="192"/>
    <cellStyle name="Обычный" xfId="0" builtinId="0"/>
    <cellStyle name="Обычный 10" xfId="2"/>
    <cellStyle name="Обычный 11" xfId="3"/>
    <cellStyle name="Обычный 2" xfId="4"/>
    <cellStyle name="Обычный 2 10" xfId="5"/>
    <cellStyle name="Обычный 2 11" xfId="6"/>
    <cellStyle name="Обычный 2 12" xfId="7"/>
    <cellStyle name="Обычный 2 13" xfId="8"/>
    <cellStyle name="Обычный 2 14" xfId="9"/>
    <cellStyle name="Обычный 2 15" xfId="10"/>
    <cellStyle name="Обычный 2 16" xfId="11"/>
    <cellStyle name="Обычный 2 17" xfId="12"/>
    <cellStyle name="Обычный 2 17 2" xfId="13"/>
    <cellStyle name="Обычный 2 17 2 2" xfId="14"/>
    <cellStyle name="Обычный 2 17 2 3" xfId="195"/>
    <cellStyle name="Обычный 2 18" xfId="15"/>
    <cellStyle name="Обычный 2 19" xfId="16"/>
    <cellStyle name="Обычный 2 19 2" xfId="17"/>
    <cellStyle name="Обычный 2 19 2 2" xfId="18"/>
    <cellStyle name="Обычный 2 19 2 2 2" xfId="19"/>
    <cellStyle name="Обычный 2 19 2 2 2 2" xfId="20"/>
    <cellStyle name="Обычный 2 19 2 2 2 2 2" xfId="21"/>
    <cellStyle name="Обычный 2 19 2 2 2 2 3" xfId="22"/>
    <cellStyle name="Обычный 2 19 2 2 2 3" xfId="197"/>
    <cellStyle name="Обычный 2 19 2 2 3" xfId="23"/>
    <cellStyle name="Обычный 2 19 2 2 4" xfId="24"/>
    <cellStyle name="Обычный 2 19 2 3" xfId="25"/>
    <cellStyle name="Обычный 2 19 2 3 2" xfId="26"/>
    <cellStyle name="Обычный 2 19 2 3 3" xfId="27"/>
    <cellStyle name="Обычный 2 19 2 4" xfId="196"/>
    <cellStyle name="Обычный 2 19 3" xfId="28"/>
    <cellStyle name="Обычный 2 19 3 2" xfId="29"/>
    <cellStyle name="Обычный 2 19 3 2 2" xfId="30"/>
    <cellStyle name="Обычный 2 19 3 2 3" xfId="31"/>
    <cellStyle name="Обычный 2 19 3 3" xfId="198"/>
    <cellStyle name="Обычный 2 19 4" xfId="32"/>
    <cellStyle name="Обычный 2 19 5" xfId="33"/>
    <cellStyle name="Обычный 2 2" xfId="34"/>
    <cellStyle name="Обычный 2 2 2" xfId="35"/>
    <cellStyle name="Обычный 2 2 2 2" xfId="36"/>
    <cellStyle name="Обычный 2 2 2 2 2" xfId="37"/>
    <cellStyle name="Обычный 2 2 2 2 2 2" xfId="38"/>
    <cellStyle name="Обычный 2 2 2 2 2 2 2" xfId="39"/>
    <cellStyle name="Обычный 2 2 2 2 2 2 2 2" xfId="40"/>
    <cellStyle name="Обычный 2 2 2 2 2 2 2 2 2" xfId="41"/>
    <cellStyle name="Обычный 2 2 2 2 2 2 2 2 2 2" xfId="42"/>
    <cellStyle name="Обычный 2 2 2 2 2 2 2 2 2 2 2" xfId="43"/>
    <cellStyle name="Обычный 2 2 2 2 2 2 2 2 2 2 2 2" xfId="44"/>
    <cellStyle name="Обычный 2 2 2 2 2 2 2 2 2 2 2 2 2" xfId="190"/>
    <cellStyle name="Обычный 2 2 2 2 2 2 2 2 2 2 2 3" xfId="203"/>
    <cellStyle name="Обычный 2 2 2 2 2 2 2 2 2 3" xfId="45"/>
    <cellStyle name="Обычный 2 2 2 2 2 2 2 2 2 4" xfId="202"/>
    <cellStyle name="Обычный 2 2 2 2 2 2 2 2 3" xfId="46"/>
    <cellStyle name="Обычный 2 2 2 2 2 2 2 2 3 2" xfId="47"/>
    <cellStyle name="Обычный 2 2 2 2 2 2 2 2 3 3" xfId="204"/>
    <cellStyle name="Обычный 2 2 2 2 2 2 2 3" xfId="48"/>
    <cellStyle name="Обычный 2 2 2 2 2 2 2 3 2" xfId="49"/>
    <cellStyle name="Обычный 2 2 2 2 2 2 2 3 2 2" xfId="50"/>
    <cellStyle name="Обычный 2 2 2 2 2 2 2 3 2 3" xfId="205"/>
    <cellStyle name="Обычный 2 2 2 2 2 2 2 4" xfId="51"/>
    <cellStyle name="Обычный 2 2 2 2 2 2 2 5" xfId="201"/>
    <cellStyle name="Обычный 2 2 2 2 2 2 3" xfId="52"/>
    <cellStyle name="Обычный 2 2 2 2 2 2 3 2" xfId="53"/>
    <cellStyle name="Обычный 2 2 2 2 2 2 3 2 2" xfId="54"/>
    <cellStyle name="Обычный 2 2 2 2 2 2 3 2 2 2" xfId="55"/>
    <cellStyle name="Обычный 2 2 2 2 2 2 3 2 2 3" xfId="207"/>
    <cellStyle name="Обычный 2 2 2 2 2 2 3 3" xfId="56"/>
    <cellStyle name="Обычный 2 2 2 2 2 2 3 4" xfId="206"/>
    <cellStyle name="Обычный 2 2 2 2 2 2 4" xfId="57"/>
    <cellStyle name="Обычный 2 2 2 2 2 2 4 2" xfId="58"/>
    <cellStyle name="Обычный 2 2 2 2 2 2 4 3" xfId="208"/>
    <cellStyle name="Обычный 2 2 2 2 2 3" xfId="59"/>
    <cellStyle name="Обычный 2 2 2 2 2 3 2" xfId="60"/>
    <cellStyle name="Обычный 2 2 2 2 2 3 2 2" xfId="61"/>
    <cellStyle name="Обычный 2 2 2 2 2 3 2 2 2" xfId="62"/>
    <cellStyle name="Обычный 2 2 2 2 2 3 2 2 2 2" xfId="63"/>
    <cellStyle name="Обычный 2 2 2 2 2 3 2 2 2 3" xfId="210"/>
    <cellStyle name="Обычный 2 2 2 2 2 3 2 3" xfId="64"/>
    <cellStyle name="Обычный 2 2 2 2 2 3 2 4" xfId="209"/>
    <cellStyle name="Обычный 2 2 2 2 2 3 3" xfId="65"/>
    <cellStyle name="Обычный 2 2 2 2 2 3 3 2" xfId="66"/>
    <cellStyle name="Обычный 2 2 2 2 2 3 3 3" xfId="211"/>
    <cellStyle name="Обычный 2 2 2 2 2 4" xfId="67"/>
    <cellStyle name="Обычный 2 2 2 2 2 4 2" xfId="68"/>
    <cellStyle name="Обычный 2 2 2 2 2 4 2 2" xfId="69"/>
    <cellStyle name="Обычный 2 2 2 2 2 4 2 3" xfId="212"/>
    <cellStyle name="Обычный 2 2 2 2 2 5" xfId="70"/>
    <cellStyle name="Обычный 2 2 2 2 2 6" xfId="200"/>
    <cellStyle name="Обычный 2 2 2 2 3" xfId="71"/>
    <cellStyle name="Обычный 2 2 2 2 3 2" xfId="72"/>
    <cellStyle name="Обычный 2 2 2 2 3 2 2" xfId="73"/>
    <cellStyle name="Обычный 2 2 2 2 3 2 2 2" xfId="74"/>
    <cellStyle name="Обычный 2 2 2 2 3 2 2 2 2" xfId="75"/>
    <cellStyle name="Обычный 2 2 2 2 3 2 2 2 2 2" xfId="215"/>
    <cellStyle name="Обычный 2 2 2 2 3 2 2 3" xfId="214"/>
    <cellStyle name="Обычный 2 2 2 2 3 2 3" xfId="76"/>
    <cellStyle name="Обычный 2 2 2 2 3 2 3 2" xfId="216"/>
    <cellStyle name="Обычный 2 2 2 2 3 3" xfId="77"/>
    <cellStyle name="Обычный 2 2 2 2 3 3 2" xfId="78"/>
    <cellStyle name="Обычный 2 2 2 2 3 3 2 2" xfId="217"/>
    <cellStyle name="Обычный 2 2 2 2 3 4" xfId="213"/>
    <cellStyle name="Обычный 2 2 2 2 4" xfId="79"/>
    <cellStyle name="Обычный 2 2 2 2 4 2" xfId="80"/>
    <cellStyle name="Обычный 2 2 2 2 4 2 2" xfId="81"/>
    <cellStyle name="Обычный 2 2 2 2 4 2 2 2" xfId="219"/>
    <cellStyle name="Обычный 2 2 2 2 4 3" xfId="218"/>
    <cellStyle name="Обычный 2 2 2 2 5" xfId="82"/>
    <cellStyle name="Обычный 2 2 2 2 5 2" xfId="220"/>
    <cellStyle name="Обычный 2 2 2 3" xfId="83"/>
    <cellStyle name="Обычный 2 2 2 4" xfId="84"/>
    <cellStyle name="Обычный 2 2 2 4 2" xfId="85"/>
    <cellStyle name="Обычный 2 2 2 4 2 2" xfId="86"/>
    <cellStyle name="Обычный 2 2 2 4 2 2 2" xfId="87"/>
    <cellStyle name="Обычный 2 2 2 4 2 2 2 2" xfId="88"/>
    <cellStyle name="Обычный 2 2 2 4 2 2 2 3" xfId="222"/>
    <cellStyle name="Обычный 2 2 2 4 2 3" xfId="89"/>
    <cellStyle name="Обычный 2 2 2 4 2 4" xfId="221"/>
    <cellStyle name="Обычный 2 2 2 4 3" xfId="90"/>
    <cellStyle name="Обычный 2 2 2 4 3 2" xfId="91"/>
    <cellStyle name="Обычный 2 2 2 4 3 3" xfId="223"/>
    <cellStyle name="Обычный 2 2 2 5" xfId="92"/>
    <cellStyle name="Обычный 2 2 2 5 2" xfId="93"/>
    <cellStyle name="Обычный 2 2 2 5 2 2" xfId="94"/>
    <cellStyle name="Обычный 2 2 2 5 2 3" xfId="224"/>
    <cellStyle name="Обычный 2 2 2 6" xfId="95"/>
    <cellStyle name="Обычный 2 2 2 7" xfId="199"/>
    <cellStyle name="Обычный 2 2 3" xfId="96"/>
    <cellStyle name="Обычный 2 2 3 2" xfId="97"/>
    <cellStyle name="Обычный 2 2 3 3" xfId="225"/>
    <cellStyle name="Обычный 2 2 4" xfId="98"/>
    <cellStyle name="Обычный 2 2 4 2" xfId="99"/>
    <cellStyle name="Обычный 2 2 4 2 2" xfId="100"/>
    <cellStyle name="Обычный 2 2 4 2 2 2" xfId="101"/>
    <cellStyle name="Обычный 2 2 4 2 2 2 2" xfId="102"/>
    <cellStyle name="Обычный 2 2 4 2 2 2 2 2" xfId="228"/>
    <cellStyle name="Обычный 2 2 4 2 2 3" xfId="227"/>
    <cellStyle name="Обычный 2 2 4 2 3" xfId="103"/>
    <cellStyle name="Обычный 2 2 4 2 3 2" xfId="229"/>
    <cellStyle name="Обычный 2 2 4 3" xfId="104"/>
    <cellStyle name="Обычный 2 2 4 3 2" xfId="105"/>
    <cellStyle name="Обычный 2 2 4 3 2 2" xfId="230"/>
    <cellStyle name="Обычный 2 2 4 4" xfId="226"/>
    <cellStyle name="Обычный 2 2 5" xfId="106"/>
    <cellStyle name="Обычный 2 2 5 2" xfId="107"/>
    <cellStyle name="Обычный 2 2 5 2 2" xfId="108"/>
    <cellStyle name="Обычный 2 2 5 2 2 2" xfId="232"/>
    <cellStyle name="Обычный 2 2 5 3" xfId="231"/>
    <cellStyle name="Обычный 2 2 6" xfId="109"/>
    <cellStyle name="Обычный 2 2 6 2" xfId="233"/>
    <cellStyle name="Обычный 2 2 7" xfId="110"/>
    <cellStyle name="Обычный 2 20" xfId="111"/>
    <cellStyle name="Обычный 2 20 2" xfId="112"/>
    <cellStyle name="Обычный 2 20 2 2" xfId="113"/>
    <cellStyle name="Обычный 2 20 2 2 2" xfId="114"/>
    <cellStyle name="Обычный 2 20 2 2 3" xfId="115"/>
    <cellStyle name="Обычный 2 20 2 3" xfId="234"/>
    <cellStyle name="Обычный 2 20 3" xfId="116"/>
    <cellStyle name="Обычный 2 20 4" xfId="117"/>
    <cellStyle name="Обычный 2 21" xfId="118"/>
    <cellStyle name="Обычный 2 21 2" xfId="119"/>
    <cellStyle name="Обычный 2 21 3" xfId="120"/>
    <cellStyle name="Обычный 2 22" xfId="121"/>
    <cellStyle name="Обычный 2 23" xfId="122"/>
    <cellStyle name="Обычный 2 24" xfId="123"/>
    <cellStyle name="Обычный 2 3" xfId="124"/>
    <cellStyle name="Обычный 2 3 2" xfId="125"/>
    <cellStyle name="Обычный 2 4" xfId="126"/>
    <cellStyle name="Обычный 2 4 2" xfId="127"/>
    <cellStyle name="Обычный 2 5" xfId="128"/>
    <cellStyle name="Обычный 2 5 2" xfId="129"/>
    <cellStyle name="Обычный 2 6" xfId="130"/>
    <cellStyle name="Обычный 2 7" xfId="131"/>
    <cellStyle name="Обычный 2 8" xfId="132"/>
    <cellStyle name="Обычный 2 9" xfId="133"/>
    <cellStyle name="Обычный 3" xfId="134"/>
    <cellStyle name="Обычный 3 10" xfId="135"/>
    <cellStyle name="Обычный 3 11" xfId="136"/>
    <cellStyle name="Обычный 3 12" xfId="137"/>
    <cellStyle name="Обычный 3 13" xfId="138"/>
    <cellStyle name="Обычный 3 13 2" xfId="139"/>
    <cellStyle name="Обычный 3 13 3" xfId="140"/>
    <cellStyle name="Обычный 3 14" xfId="141"/>
    <cellStyle name="Обычный 3 14 2" xfId="142"/>
    <cellStyle name="Обычный 3 14 3" xfId="143"/>
    <cellStyle name="Обычный 3 15" xfId="144"/>
    <cellStyle name="Обычный 3 2" xfId="145"/>
    <cellStyle name="Обычный 3 2 2" xfId="146"/>
    <cellStyle name="Обычный 3 3" xfId="147"/>
    <cellStyle name="Обычный 3 4" xfId="148"/>
    <cellStyle name="Обычный 3 5" xfId="149"/>
    <cellStyle name="Обычный 3 6" xfId="150"/>
    <cellStyle name="Обычный 3 7" xfId="151"/>
    <cellStyle name="Обычный 3 8" xfId="152"/>
    <cellStyle name="Обычный 3 9" xfId="153"/>
    <cellStyle name="Обычный 4" xfId="191"/>
    <cellStyle name="Обычный 4 10" xfId="154"/>
    <cellStyle name="Обычный 4 11" xfId="193"/>
    <cellStyle name="Обычный 4 12" xfId="194"/>
    <cellStyle name="Обычный 4 2" xfId="155"/>
    <cellStyle name="Обычный 4 3" xfId="156"/>
    <cellStyle name="Обычный 4 4" xfId="157"/>
    <cellStyle name="Обычный 4 5" xfId="158"/>
    <cellStyle name="Обычный 4 6" xfId="159"/>
    <cellStyle name="Обычный 4 7" xfId="160"/>
    <cellStyle name="Обычный 4 8" xfId="161"/>
    <cellStyle name="Обычный 4 9" xfId="162"/>
    <cellStyle name="Обычный 4 9 2" xfId="163"/>
    <cellStyle name="Обычный 4 9 3" xfId="164"/>
    <cellStyle name="Обычный 5 2" xfId="165"/>
    <cellStyle name="Обычный 5 3" xfId="166"/>
    <cellStyle name="Обычный 5 4" xfId="167"/>
    <cellStyle name="Обычный 5 5" xfId="168"/>
    <cellStyle name="Обычный 56" xfId="169"/>
    <cellStyle name="Обычный 6 2" xfId="170"/>
    <cellStyle name="Обычный 6 3" xfId="171"/>
    <cellStyle name="Обычный 7 2" xfId="172"/>
    <cellStyle name="Обычный_tabsv10" xfId="173"/>
    <cellStyle name="Обычный_tabsv11" xfId="174"/>
    <cellStyle name="Обычный_tabsv12" xfId="175"/>
    <cellStyle name="Обычный_tabsv13" xfId="176"/>
    <cellStyle name="Обычный_tabsv14" xfId="177"/>
    <cellStyle name="Обычный_tabsv15" xfId="178"/>
    <cellStyle name="Обычный_tabsv16" xfId="179"/>
    <cellStyle name="Обычный_tabsv17" xfId="180"/>
    <cellStyle name="Обычный_tabsv18" xfId="181"/>
    <cellStyle name="Обычный_tabsv2" xfId="182"/>
    <cellStyle name="Обычный_tabsv22" xfId="183"/>
    <cellStyle name="Обычный_tabsv26" xfId="184"/>
    <cellStyle name="Обычный_tabsv3" xfId="185"/>
    <cellStyle name="Обычный_tabsv4" xfId="186"/>
    <cellStyle name="Обычный_tabsv7" xfId="187"/>
    <cellStyle name="Обычный_tabsv8" xfId="188"/>
    <cellStyle name="Обычный_таблицы1" xfId="1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8</xdr:col>
      <xdr:colOff>9525</xdr:colOff>
      <xdr:row>8</xdr:row>
      <xdr:rowOff>180975</xdr:rowOff>
    </xdr:to>
    <xdr:pic>
      <xdr:nvPicPr>
        <xdr:cNvPr id="3" name="Рисунок 2" descr="C:\Users\a.naurzbekova\Desktop\ЛОГО АНГ по левому краю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5086350" cy="1581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74</xdr:row>
      <xdr:rowOff>0</xdr:rowOff>
    </xdr:from>
    <xdr:to>
      <xdr:col>0</xdr:col>
      <xdr:colOff>276225</xdr:colOff>
      <xdr:row>74</xdr:row>
      <xdr:rowOff>38100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80975" y="4562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8;-03-02-&#1052;%2008%202026%20&#1088;&#1091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Метаданные"/>
      <sheetName val="Содержание "/>
      <sheetName val="1."/>
      <sheetName val="2.1"/>
      <sheetName val="2.2"/>
      <sheetName val="2.3"/>
      <sheetName val="2.4"/>
      <sheetName val="3"/>
      <sheetName val="4"/>
      <sheetName val="5"/>
      <sheetName val="6"/>
      <sheetName val="7"/>
      <sheetName val="8"/>
      <sheetName val="9"/>
      <sheetName val="10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B7">
            <v>709102.86</v>
          </cell>
          <cell r="C7">
            <v>661505.87</v>
          </cell>
          <cell r="D7">
            <v>107.19524832032104</v>
          </cell>
          <cell r="E7">
            <v>471528.76000000007</v>
          </cell>
          <cell r="F7">
            <v>431010.37</v>
          </cell>
          <cell r="G7">
            <v>109.40079237536678</v>
          </cell>
          <cell r="H7">
            <v>237574.1</v>
          </cell>
          <cell r="I7">
            <v>230495.50000000003</v>
          </cell>
          <cell r="J7">
            <v>103.07103609398014</v>
          </cell>
          <cell r="K7">
            <v>517183.4</v>
          </cell>
          <cell r="L7">
            <v>505329.89999999997</v>
          </cell>
          <cell r="M7">
            <v>102.34569535663734</v>
          </cell>
          <cell r="N7">
            <v>1226286.2599999998</v>
          </cell>
          <cell r="O7">
            <v>1166835.7699999998</v>
          </cell>
          <cell r="P7">
            <v>105.09501778472219</v>
          </cell>
        </row>
      </sheetData>
      <sheetData sheetId="5" refreshError="1"/>
      <sheetData sheetId="6">
        <row r="6">
          <cell r="B6">
            <v>461905.61999999994</v>
          </cell>
          <cell r="C6">
            <v>434677.87000000005</v>
          </cell>
          <cell r="D6">
            <v>106.26389146519004</v>
          </cell>
          <cell r="E6">
            <v>339436.32000000007</v>
          </cell>
          <cell r="F6">
            <v>315736.26999999996</v>
          </cell>
          <cell r="G6">
            <v>107.506280478958</v>
          </cell>
          <cell r="H6">
            <v>122469.3</v>
          </cell>
          <cell r="I6">
            <v>118941.60000000002</v>
          </cell>
          <cell r="J6">
            <v>102.96590932020419</v>
          </cell>
          <cell r="K6">
            <v>267761.09999999998</v>
          </cell>
          <cell r="L6">
            <v>261557.20000000004</v>
          </cell>
          <cell r="M6">
            <v>102.37190947142724</v>
          </cell>
          <cell r="N6">
            <v>729666.72</v>
          </cell>
          <cell r="O6">
            <v>696235.07000000007</v>
          </cell>
          <cell r="P6">
            <v>104.80177621618513</v>
          </cell>
        </row>
      </sheetData>
      <sheetData sheetId="7" refreshError="1"/>
      <sheetData sheetId="8">
        <row r="6">
          <cell r="B6">
            <v>1037767.4</v>
          </cell>
          <cell r="C6">
            <v>1008509.3</v>
          </cell>
          <cell r="D6">
            <v>102.90112347005625</v>
          </cell>
          <cell r="E6">
            <v>523440.10000000003</v>
          </cell>
          <cell r="F6">
            <v>505129</v>
          </cell>
          <cell r="G6">
            <v>103.625034397154</v>
          </cell>
          <cell r="H6">
            <v>514327.30000000005</v>
          </cell>
          <cell r="I6">
            <v>503380.30000000005</v>
          </cell>
          <cell r="J6">
            <v>102.17469773846929</v>
          </cell>
          <cell r="K6">
            <v>1640916.7000000002</v>
          </cell>
          <cell r="L6">
            <v>1616645</v>
          </cell>
          <cell r="M6">
            <v>101.50136238939285</v>
          </cell>
          <cell r="N6">
            <v>2678684.1000000006</v>
          </cell>
          <cell r="O6">
            <v>2625154.3000000003</v>
          </cell>
          <cell r="P6">
            <v>102.03911061532651</v>
          </cell>
        </row>
      </sheetData>
      <sheetData sheetId="9">
        <row r="6">
          <cell r="B6">
            <v>2759821.4000000004</v>
          </cell>
          <cell r="C6">
            <v>2523718.7000000007</v>
          </cell>
          <cell r="D6">
            <v>109.35534931052338</v>
          </cell>
          <cell r="E6">
            <v>2718370.8</v>
          </cell>
          <cell r="F6">
            <v>2499716.2999999998</v>
          </cell>
          <cell r="G6">
            <v>108.74717262914996</v>
          </cell>
          <cell r="H6">
            <v>41450.600000000006</v>
          </cell>
          <cell r="I6">
            <v>24002.399999999998</v>
          </cell>
          <cell r="J6">
            <v>172.69356397693568</v>
          </cell>
          <cell r="K6">
            <v>487663.59999999992</v>
          </cell>
          <cell r="L6">
            <v>487961.4</v>
          </cell>
          <cell r="M6">
            <v>99.938970582509157</v>
          </cell>
          <cell r="N6">
            <v>3247485</v>
          </cell>
          <cell r="O6">
            <v>3011680.1</v>
          </cell>
          <cell r="P6">
            <v>107.82967952007918</v>
          </cell>
        </row>
      </sheetData>
      <sheetData sheetId="10">
        <row r="6">
          <cell r="B6">
            <v>659737</v>
          </cell>
          <cell r="C6">
            <v>584873</v>
          </cell>
          <cell r="D6">
            <v>112.8</v>
          </cell>
          <cell r="E6">
            <v>165786</v>
          </cell>
          <cell r="F6">
            <v>122536</v>
          </cell>
          <cell r="G6">
            <v>135.30000000000001</v>
          </cell>
          <cell r="H6">
            <v>493951</v>
          </cell>
          <cell r="I6">
            <v>462337</v>
          </cell>
          <cell r="J6">
            <v>106.8</v>
          </cell>
          <cell r="K6">
            <v>948755</v>
          </cell>
          <cell r="L6">
            <v>935919</v>
          </cell>
          <cell r="M6">
            <v>101.4</v>
          </cell>
          <cell r="N6">
            <v>1608492</v>
          </cell>
          <cell r="O6">
            <v>1520792</v>
          </cell>
          <cell r="P6">
            <v>105.8</v>
          </cell>
        </row>
      </sheetData>
      <sheetData sheetId="11">
        <row r="6">
          <cell r="B6">
            <v>1211364</v>
          </cell>
          <cell r="C6">
            <v>1108526</v>
          </cell>
          <cell r="D6">
            <v>109.3</v>
          </cell>
          <cell r="E6">
            <v>143523</v>
          </cell>
          <cell r="F6">
            <v>94830</v>
          </cell>
          <cell r="G6">
            <v>151.30000000000001</v>
          </cell>
          <cell r="H6">
            <v>1067841</v>
          </cell>
          <cell r="I6">
            <v>1013696</v>
          </cell>
          <cell r="J6">
            <v>105.3</v>
          </cell>
          <cell r="K6">
            <v>2430290</v>
          </cell>
          <cell r="L6">
            <v>2368459</v>
          </cell>
          <cell r="M6">
            <v>102.6</v>
          </cell>
          <cell r="N6">
            <v>3641654</v>
          </cell>
          <cell r="O6">
            <v>3476985</v>
          </cell>
          <cell r="P6">
            <v>104.7</v>
          </cell>
        </row>
      </sheetData>
      <sheetData sheetId="12">
        <row r="8">
          <cell r="B8">
            <v>4924653</v>
          </cell>
          <cell r="C8">
            <v>4677953</v>
          </cell>
          <cell r="D8">
            <v>105.3</v>
          </cell>
          <cell r="E8">
            <v>932709</v>
          </cell>
          <cell r="F8">
            <v>880167</v>
          </cell>
          <cell r="G8">
            <v>106</v>
          </cell>
          <cell r="H8">
            <v>3991944</v>
          </cell>
          <cell r="I8">
            <v>3797786</v>
          </cell>
          <cell r="J8">
            <v>105.1</v>
          </cell>
          <cell r="K8">
            <v>4072320</v>
          </cell>
          <cell r="L8">
            <v>3942702</v>
          </cell>
          <cell r="M8">
            <v>103.3</v>
          </cell>
          <cell r="N8">
            <v>8996973</v>
          </cell>
          <cell r="O8">
            <v>8620655</v>
          </cell>
          <cell r="P8">
            <v>104.4</v>
          </cell>
        </row>
        <row r="35">
          <cell r="B35">
            <v>2565827</v>
          </cell>
          <cell r="C35">
            <v>2439272</v>
          </cell>
          <cell r="D35">
            <v>105.2</v>
          </cell>
          <cell r="E35">
            <v>360627</v>
          </cell>
          <cell r="F35">
            <v>359554</v>
          </cell>
          <cell r="G35">
            <v>100.3</v>
          </cell>
          <cell r="H35">
            <v>2205200</v>
          </cell>
          <cell r="I35">
            <v>2079718</v>
          </cell>
          <cell r="J35">
            <v>106</v>
          </cell>
          <cell r="K35">
            <v>2211420</v>
          </cell>
          <cell r="L35">
            <v>2101857</v>
          </cell>
          <cell r="M35">
            <v>105.2</v>
          </cell>
          <cell r="N35">
            <v>4777247</v>
          </cell>
          <cell r="O35">
            <v>4541129</v>
          </cell>
          <cell r="P35">
            <v>105.2</v>
          </cell>
        </row>
        <row r="142">
          <cell r="B142">
            <v>12702903</v>
          </cell>
          <cell r="C142">
            <v>12493186</v>
          </cell>
          <cell r="D142">
            <v>101.7</v>
          </cell>
          <cell r="E142">
            <v>1367482</v>
          </cell>
          <cell r="F142">
            <v>1385044</v>
          </cell>
          <cell r="G142">
            <v>98.7</v>
          </cell>
          <cell r="H142">
            <v>11335421</v>
          </cell>
          <cell r="I142">
            <v>11108142</v>
          </cell>
          <cell r="J142">
            <v>102</v>
          </cell>
          <cell r="K142">
            <v>8729715</v>
          </cell>
          <cell r="L142">
            <v>8303143</v>
          </cell>
          <cell r="M142">
            <v>105.1</v>
          </cell>
          <cell r="N142">
            <v>21432618</v>
          </cell>
          <cell r="O142">
            <v>20796329</v>
          </cell>
          <cell r="P142">
            <v>103.1</v>
          </cell>
        </row>
        <row r="169">
          <cell r="B169">
            <v>664946</v>
          </cell>
          <cell r="C169">
            <v>655324</v>
          </cell>
          <cell r="D169">
            <v>101.5</v>
          </cell>
          <cell r="E169">
            <v>29425</v>
          </cell>
          <cell r="F169">
            <v>29456</v>
          </cell>
          <cell r="G169">
            <v>99.9</v>
          </cell>
          <cell r="H169">
            <v>635521</v>
          </cell>
          <cell r="I169">
            <v>625868</v>
          </cell>
          <cell r="J169">
            <v>101.5</v>
          </cell>
          <cell r="K169">
            <v>1205779</v>
          </cell>
          <cell r="L169">
            <v>1184398</v>
          </cell>
          <cell r="M169">
            <v>101.8</v>
          </cell>
          <cell r="N169">
            <v>1870725</v>
          </cell>
          <cell r="O169">
            <v>1839722</v>
          </cell>
          <cell r="P169">
            <v>101.7</v>
          </cell>
        </row>
        <row r="196">
          <cell r="B196">
            <v>357377</v>
          </cell>
          <cell r="C196">
            <v>310936</v>
          </cell>
          <cell r="D196">
            <v>114.9</v>
          </cell>
          <cell r="E196">
            <v>307982</v>
          </cell>
          <cell r="F196">
            <v>258165</v>
          </cell>
          <cell r="G196">
            <v>119.3</v>
          </cell>
          <cell r="H196">
            <v>49395</v>
          </cell>
          <cell r="I196">
            <v>52771</v>
          </cell>
          <cell r="J196">
            <v>93.6</v>
          </cell>
          <cell r="K196">
            <v>170322</v>
          </cell>
          <cell r="L196">
            <v>161229</v>
          </cell>
          <cell r="M196">
            <v>105.6</v>
          </cell>
          <cell r="N196">
            <v>527699</v>
          </cell>
          <cell r="O196">
            <v>472165</v>
          </cell>
          <cell r="P196">
            <v>111.8</v>
          </cell>
        </row>
        <row r="223">
          <cell r="B223">
            <v>2988458</v>
          </cell>
          <cell r="C223">
            <v>2798879</v>
          </cell>
          <cell r="D223">
            <v>106.8</v>
          </cell>
          <cell r="E223">
            <v>445478</v>
          </cell>
          <cell r="F223">
            <v>417042</v>
          </cell>
          <cell r="G223">
            <v>106.8</v>
          </cell>
          <cell r="H223">
            <v>2542980</v>
          </cell>
          <cell r="I223">
            <v>2381837</v>
          </cell>
          <cell r="J223">
            <v>106.8</v>
          </cell>
          <cell r="K223">
            <v>1882396</v>
          </cell>
          <cell r="L223">
            <v>1747465</v>
          </cell>
          <cell r="M223">
            <v>107.7</v>
          </cell>
          <cell r="N223">
            <v>4870854</v>
          </cell>
          <cell r="O223">
            <v>4546344</v>
          </cell>
          <cell r="P223">
            <v>107.1</v>
          </cell>
        </row>
        <row r="250">
          <cell r="B250">
            <v>177947</v>
          </cell>
          <cell r="C250">
            <v>168586</v>
          </cell>
          <cell r="D250">
            <v>105.6</v>
          </cell>
          <cell r="E250">
            <v>19152</v>
          </cell>
          <cell r="F250">
            <v>17997</v>
          </cell>
          <cell r="G250">
            <v>106.4</v>
          </cell>
          <cell r="H250">
            <v>158795</v>
          </cell>
          <cell r="I250">
            <v>150589</v>
          </cell>
          <cell r="J250">
            <v>105.4</v>
          </cell>
          <cell r="K250">
            <v>132979</v>
          </cell>
          <cell r="L250">
            <v>131212</v>
          </cell>
          <cell r="M250">
            <v>101.3</v>
          </cell>
          <cell r="N250">
            <v>310926</v>
          </cell>
          <cell r="O250">
            <v>299798</v>
          </cell>
          <cell r="P250">
            <v>103.7</v>
          </cell>
        </row>
        <row r="274">
          <cell r="B274">
            <v>40115917</v>
          </cell>
          <cell r="C274">
            <v>39303846</v>
          </cell>
          <cell r="D274">
            <v>102.1</v>
          </cell>
          <cell r="E274">
            <v>39420928</v>
          </cell>
          <cell r="F274">
            <v>38710532</v>
          </cell>
          <cell r="G274">
            <v>101.8</v>
          </cell>
          <cell r="H274">
            <v>694989</v>
          </cell>
          <cell r="I274">
            <v>593314</v>
          </cell>
          <cell r="J274">
            <v>117.1</v>
          </cell>
          <cell r="K274">
            <v>7678219</v>
          </cell>
          <cell r="L274">
            <v>7579797</v>
          </cell>
          <cell r="M274">
            <v>101.3</v>
          </cell>
          <cell r="N274">
            <v>47794136</v>
          </cell>
          <cell r="O274">
            <v>46883643</v>
          </cell>
          <cell r="P274">
            <v>101.9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industries/business-statistics/stat-forrest-village-hunt-fish/publications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mailto:a.kauaz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adc/07ptowg3f9u3zsh1rq2h6gbmdcmfzqkg/1.docx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A18" sqref="A18:J19"/>
    </sheetView>
  </sheetViews>
  <sheetFormatPr defaultRowHeight="12.75" x14ac:dyDescent="0.2"/>
  <cols>
    <col min="1" max="7" width="9.5703125" style="28" customWidth="1"/>
    <col min="8" max="8" width="9.140625" style="28"/>
    <col min="9" max="16384" width="9.140625" style="29"/>
  </cols>
  <sheetData>
    <row r="1" spans="1:8" x14ac:dyDescent="0.2">
      <c r="A1" s="244"/>
      <c r="B1" s="244"/>
      <c r="C1" s="244"/>
      <c r="D1" s="244"/>
      <c r="E1" s="244"/>
      <c r="F1" s="244"/>
      <c r="G1" s="244"/>
    </row>
    <row r="2" spans="1:8" ht="15" customHeight="1" x14ac:dyDescent="0.2">
      <c r="A2" s="244"/>
      <c r="B2" s="244"/>
      <c r="C2" s="244"/>
      <c r="D2" s="244"/>
      <c r="E2" s="244"/>
      <c r="F2" s="244"/>
      <c r="G2" s="244"/>
    </row>
    <row r="3" spans="1:8" ht="15" customHeight="1" x14ac:dyDescent="0.2">
      <c r="A3" s="244"/>
      <c r="B3" s="244"/>
      <c r="C3" s="244"/>
      <c r="D3" s="244"/>
      <c r="E3" s="244"/>
      <c r="F3" s="244"/>
      <c r="G3" s="244"/>
    </row>
    <row r="4" spans="1:8" ht="15" customHeight="1" x14ac:dyDescent="0.2">
      <c r="A4" s="244"/>
      <c r="B4" s="244"/>
      <c r="C4" s="244"/>
      <c r="D4" s="244"/>
      <c r="E4" s="244"/>
      <c r="F4" s="244"/>
      <c r="G4" s="244"/>
    </row>
    <row r="5" spans="1:8" ht="15" customHeight="1" x14ac:dyDescent="0.2">
      <c r="A5" s="244"/>
      <c r="B5" s="244"/>
      <c r="C5" s="244"/>
      <c r="D5" s="244"/>
      <c r="E5" s="244"/>
      <c r="F5" s="244"/>
      <c r="G5" s="244"/>
    </row>
    <row r="6" spans="1:8" x14ac:dyDescent="0.2">
      <c r="A6" s="244"/>
      <c r="B6" s="244"/>
      <c r="C6" s="244"/>
      <c r="D6" s="244"/>
      <c r="E6" s="244"/>
      <c r="F6" s="244"/>
      <c r="G6" s="244"/>
    </row>
    <row r="7" spans="1:8" x14ac:dyDescent="0.2">
      <c r="A7" s="244"/>
      <c r="B7" s="244"/>
      <c r="C7" s="244"/>
      <c r="D7" s="244"/>
      <c r="E7" s="244"/>
      <c r="F7" s="244"/>
      <c r="G7" s="244"/>
    </row>
    <row r="8" spans="1:8" x14ac:dyDescent="0.2">
      <c r="A8" s="141"/>
      <c r="B8" s="141"/>
      <c r="C8" s="141"/>
      <c r="D8" s="141"/>
      <c r="E8" s="141"/>
      <c r="F8" s="141"/>
      <c r="G8" s="141"/>
    </row>
    <row r="9" spans="1:8" ht="17.25" customHeight="1" x14ac:dyDescent="0.2">
      <c r="A9" s="141"/>
      <c r="B9" s="141"/>
      <c r="C9" s="141"/>
      <c r="D9" s="141"/>
      <c r="E9" s="141"/>
      <c r="F9" s="141"/>
      <c r="G9" s="141"/>
    </row>
    <row r="10" spans="1:8" s="170" customFormat="1" ht="12.75" customHeight="1" x14ac:dyDescent="0.2">
      <c r="A10" s="166"/>
      <c r="B10" s="166"/>
      <c r="C10" s="166"/>
      <c r="D10" s="166"/>
      <c r="E10" s="166"/>
      <c r="F10" s="166"/>
      <c r="G10" s="166"/>
      <c r="H10" s="169"/>
    </row>
    <row r="11" spans="1:8" s="170" customFormat="1" ht="12.75" customHeight="1" x14ac:dyDescent="0.2">
      <c r="A11" s="166"/>
      <c r="B11" s="166"/>
      <c r="C11" s="166"/>
      <c r="D11" s="166"/>
      <c r="E11" s="166"/>
      <c r="F11" s="166"/>
      <c r="G11" s="166"/>
      <c r="H11" s="169"/>
    </row>
    <row r="12" spans="1:8" ht="12.75" customHeight="1" x14ac:dyDescent="0.2">
      <c r="A12" s="30"/>
      <c r="B12" s="30"/>
      <c r="C12" s="30"/>
      <c r="D12" s="30"/>
      <c r="E12" s="30"/>
      <c r="F12" s="30"/>
      <c r="G12" s="30"/>
    </row>
    <row r="13" spans="1:8" ht="21" customHeight="1" x14ac:dyDescent="0.2">
      <c r="A13" s="250" t="s">
        <v>189</v>
      </c>
      <c r="B13" s="250"/>
      <c r="C13" s="250"/>
      <c r="D13" s="250"/>
      <c r="E13" s="250"/>
      <c r="F13" s="122"/>
      <c r="G13" s="32"/>
    </row>
    <row r="14" spans="1:8" ht="21" customHeight="1" x14ac:dyDescent="0.2">
      <c r="A14" s="248" t="s">
        <v>190</v>
      </c>
      <c r="B14" s="249"/>
      <c r="C14" s="249"/>
      <c r="D14" s="249"/>
      <c r="E14" s="249"/>
      <c r="F14" s="32"/>
      <c r="G14" s="32"/>
    </row>
    <row r="15" spans="1:8" ht="15" customHeight="1" x14ac:dyDescent="0.2">
      <c r="A15" s="30"/>
      <c r="B15" s="30"/>
      <c r="C15" s="30"/>
      <c r="D15" s="30"/>
      <c r="E15" s="31"/>
      <c r="F15" s="32"/>
      <c r="G15" s="32"/>
    </row>
    <row r="16" spans="1:8" ht="15" customHeight="1" x14ac:dyDescent="0.2">
      <c r="A16" s="30"/>
      <c r="B16" s="30"/>
      <c r="C16" s="30"/>
      <c r="D16" s="30"/>
      <c r="E16" s="31"/>
      <c r="F16" s="32"/>
      <c r="G16" s="32"/>
    </row>
    <row r="17" spans="1:10" ht="15" customHeight="1" x14ac:dyDescent="0.2">
      <c r="A17" s="30"/>
      <c r="B17" s="30"/>
      <c r="C17" s="30"/>
      <c r="D17" s="30"/>
      <c r="E17" s="31"/>
      <c r="F17" s="32"/>
      <c r="G17" s="32"/>
    </row>
    <row r="18" spans="1:10" ht="17.25" customHeight="1" x14ac:dyDescent="0.2">
      <c r="A18" s="247" t="s">
        <v>15</v>
      </c>
      <c r="B18" s="247"/>
      <c r="C18" s="247"/>
      <c r="D18" s="247"/>
      <c r="E18" s="247"/>
      <c r="F18" s="247"/>
      <c r="G18" s="247"/>
      <c r="H18" s="247"/>
      <c r="I18" s="247"/>
      <c r="J18" s="247"/>
    </row>
    <row r="19" spans="1:10" ht="33.75" customHeight="1" x14ac:dyDescent="0.2">
      <c r="A19" s="247"/>
      <c r="B19" s="247"/>
      <c r="C19" s="247"/>
      <c r="D19" s="247"/>
      <c r="E19" s="247"/>
      <c r="F19" s="247"/>
      <c r="G19" s="247"/>
      <c r="H19" s="247"/>
      <c r="I19" s="247"/>
      <c r="J19" s="247"/>
    </row>
    <row r="20" spans="1:10" ht="15" x14ac:dyDescent="0.25">
      <c r="A20" s="33"/>
      <c r="B20" s="33"/>
      <c r="C20" s="33"/>
      <c r="D20" s="33"/>
      <c r="E20" s="33"/>
      <c r="F20" s="33"/>
      <c r="G20" s="33"/>
    </row>
    <row r="21" spans="1:10" ht="18.75" x14ac:dyDescent="0.3">
      <c r="A21" s="246" t="s">
        <v>191</v>
      </c>
      <c r="B21" s="246"/>
      <c r="C21" s="246"/>
      <c r="D21" s="34"/>
      <c r="E21" s="34"/>
      <c r="F21" s="34"/>
      <c r="G21" s="34"/>
    </row>
    <row r="22" spans="1:10" x14ac:dyDescent="0.2">
      <c r="A22" s="34"/>
      <c r="B22" s="34"/>
      <c r="C22" s="34"/>
      <c r="D22" s="34"/>
      <c r="E22" s="34"/>
      <c r="F22" s="34"/>
      <c r="G22" s="34"/>
    </row>
    <row r="23" spans="1:10" x14ac:dyDescent="0.2">
      <c r="A23" s="34"/>
      <c r="B23" s="34"/>
      <c r="C23" s="34"/>
      <c r="D23" s="34"/>
      <c r="E23" s="34"/>
      <c r="F23" s="34"/>
      <c r="G23" s="34"/>
    </row>
    <row r="24" spans="1:10" x14ac:dyDescent="0.2">
      <c r="A24" s="35"/>
      <c r="B24" s="35"/>
      <c r="C24" s="35"/>
      <c r="D24" s="35"/>
      <c r="E24" s="35"/>
      <c r="F24" s="35"/>
      <c r="G24" s="34"/>
    </row>
    <row r="25" spans="1:10" ht="18.75" customHeight="1" x14ac:dyDescent="0.2">
      <c r="A25" s="245" t="s">
        <v>129</v>
      </c>
      <c r="B25" s="245"/>
      <c r="C25" s="245"/>
      <c r="D25" s="245"/>
      <c r="E25" s="245"/>
      <c r="F25" s="245"/>
      <c r="G25" s="245"/>
      <c r="H25" s="245"/>
      <c r="I25" s="245"/>
    </row>
    <row r="33" spans="2:2" ht="15.75" x14ac:dyDescent="0.2">
      <c r="B33" s="109"/>
    </row>
    <row r="34" spans="2:2" ht="15.75" x14ac:dyDescent="0.2">
      <c r="B34" s="109"/>
    </row>
  </sheetData>
  <mergeCells count="6">
    <mergeCell ref="A1:G7"/>
    <mergeCell ref="A25:I25"/>
    <mergeCell ref="A21:C21"/>
    <mergeCell ref="A18:J19"/>
    <mergeCell ref="A14:E14"/>
    <mergeCell ref="A13:E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workbookViewId="0">
      <selection activeCell="B2" sqref="B2"/>
    </sheetView>
  </sheetViews>
  <sheetFormatPr defaultColWidth="9.140625" defaultRowHeight="12.75" x14ac:dyDescent="0.2"/>
  <cols>
    <col min="1" max="1" width="4.42578125" style="28" customWidth="1"/>
    <col min="2" max="2" width="49.85546875" style="142" customWidth="1"/>
    <col min="3" max="3" width="97.7109375" style="142" customWidth="1"/>
    <col min="4" max="16384" width="9.140625" style="28"/>
  </cols>
  <sheetData>
    <row r="1" spans="2:12" ht="12.75" customHeight="1" x14ac:dyDescent="0.2"/>
    <row r="2" spans="2:12" ht="25.5" x14ac:dyDescent="0.2">
      <c r="B2" s="143" t="s">
        <v>132</v>
      </c>
      <c r="C2" s="162" t="s">
        <v>162</v>
      </c>
    </row>
    <row r="3" spans="2:12" ht="12.75" customHeight="1" x14ac:dyDescent="0.2">
      <c r="B3" s="143" t="s">
        <v>133</v>
      </c>
      <c r="C3" s="163" t="s">
        <v>134</v>
      </c>
    </row>
    <row r="4" spans="2:12" x14ac:dyDescent="0.2">
      <c r="B4" s="143" t="s">
        <v>135</v>
      </c>
      <c r="C4" s="164" t="s">
        <v>136</v>
      </c>
    </row>
    <row r="5" spans="2:12" x14ac:dyDescent="0.2">
      <c r="B5" s="144" t="s">
        <v>137</v>
      </c>
      <c r="C5" s="165" t="s">
        <v>138</v>
      </c>
    </row>
    <row r="6" spans="2:12" ht="12.75" customHeight="1" x14ac:dyDescent="0.2">
      <c r="B6" s="143" t="s">
        <v>139</v>
      </c>
      <c r="C6" s="157" t="s">
        <v>160</v>
      </c>
    </row>
    <row r="7" spans="2:12" x14ac:dyDescent="0.2">
      <c r="B7" s="145" t="s">
        <v>140</v>
      </c>
      <c r="C7" s="148" t="s">
        <v>163</v>
      </c>
    </row>
    <row r="8" spans="2:12" ht="25.5" x14ac:dyDescent="0.2">
      <c r="B8" s="143" t="s">
        <v>141</v>
      </c>
      <c r="C8" s="146" t="s">
        <v>164</v>
      </c>
    </row>
    <row r="9" spans="2:12" ht="27.75" customHeight="1" x14ac:dyDescent="0.2">
      <c r="B9" s="143" t="s">
        <v>142</v>
      </c>
      <c r="C9" s="167" t="s">
        <v>165</v>
      </c>
    </row>
    <row r="10" spans="2:12" ht="12.75" customHeight="1" x14ac:dyDescent="0.2">
      <c r="B10" s="143" t="s">
        <v>143</v>
      </c>
      <c r="C10" s="168" t="s">
        <v>130</v>
      </c>
    </row>
    <row r="11" spans="2:12" ht="12.75" customHeight="1" x14ac:dyDescent="0.2">
      <c r="B11" s="143" t="s">
        <v>144</v>
      </c>
      <c r="C11" s="171" t="s">
        <v>166</v>
      </c>
    </row>
    <row r="12" spans="2:12" ht="76.5" x14ac:dyDescent="0.2">
      <c r="B12" s="145" t="s">
        <v>145</v>
      </c>
      <c r="C12" s="147" t="s">
        <v>146</v>
      </c>
    </row>
    <row r="13" spans="2:12" x14ac:dyDescent="0.2">
      <c r="B13" s="143" t="s">
        <v>147</v>
      </c>
      <c r="C13" s="148" t="s">
        <v>148</v>
      </c>
    </row>
    <row r="14" spans="2:12" x14ac:dyDescent="0.2">
      <c r="B14" s="143" t="s">
        <v>149</v>
      </c>
      <c r="C14" s="148" t="s">
        <v>158</v>
      </c>
    </row>
    <row r="15" spans="2:12" x14ac:dyDescent="0.2">
      <c r="B15" s="143" t="s">
        <v>150</v>
      </c>
      <c r="C15" s="149" t="s">
        <v>159</v>
      </c>
    </row>
    <row r="16" spans="2:12" ht="26.25" x14ac:dyDescent="0.4">
      <c r="B16" s="143" t="s">
        <v>151</v>
      </c>
      <c r="C16" s="156" t="s">
        <v>157</v>
      </c>
      <c r="L16" s="150"/>
    </row>
    <row r="17" spans="2:3" x14ac:dyDescent="0.2">
      <c r="B17" s="143" t="s">
        <v>152</v>
      </c>
      <c r="C17" s="151" t="s">
        <v>153</v>
      </c>
    </row>
    <row r="18" spans="2:3" ht="12.75" customHeight="1" x14ac:dyDescent="0.2">
      <c r="B18" s="143" t="s">
        <v>154</v>
      </c>
      <c r="C18" s="152">
        <v>1446</v>
      </c>
    </row>
    <row r="19" spans="2:3" ht="12.75" customHeight="1" x14ac:dyDescent="0.2">
      <c r="B19" s="153" t="s">
        <v>155</v>
      </c>
      <c r="C19" s="156" t="s">
        <v>156</v>
      </c>
    </row>
    <row r="20" spans="2:3" ht="12.75" customHeight="1" x14ac:dyDescent="0.2"/>
    <row r="21" spans="2:3" ht="12.75" customHeight="1" x14ac:dyDescent="0.2"/>
    <row r="25" spans="2:3" x14ac:dyDescent="0.2">
      <c r="B25" s="154"/>
    </row>
    <row r="26" spans="2:3" x14ac:dyDescent="0.2">
      <c r="B26" s="154"/>
    </row>
    <row r="27" spans="2:3" x14ac:dyDescent="0.2">
      <c r="B27" s="154"/>
    </row>
    <row r="28" spans="2:3" x14ac:dyDescent="0.2">
      <c r="B28" s="154"/>
    </row>
    <row r="29" spans="2:3" x14ac:dyDescent="0.2">
      <c r="B29" s="155"/>
    </row>
  </sheetData>
  <hyperlinks>
    <hyperlink ref="C19" r:id="rId1"/>
    <hyperlink ref="C16" r:id="rId2"/>
    <hyperlink ref="C3" r:id="rId3"/>
    <hyperlink ref="C5" r:id="rId4"/>
    <hyperlink ref="C6" r:id="rId5"/>
    <hyperlink ref="C7" r:id="rId6" display="https://stat.gov.kz/upload/iblock/adc/07ptowg3f9u3zsh1rq2h6gbmdcmfzqkg/1.docx"/>
    <hyperlink ref="C9" r:id="rId7"/>
    <hyperlink ref="C11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zoomScaleNormal="100" workbookViewId="0">
      <selection sqref="A1:B1"/>
    </sheetView>
  </sheetViews>
  <sheetFormatPr defaultRowHeight="12.75" x14ac:dyDescent="0.2"/>
  <cols>
    <col min="1" max="1" width="9" style="36" customWidth="1"/>
    <col min="2" max="2" width="112.28515625" style="38" customWidth="1"/>
    <col min="3" max="16384" width="9.140625" style="28"/>
  </cols>
  <sheetData>
    <row r="1" spans="1:2" x14ac:dyDescent="0.2">
      <c r="A1" s="251" t="s">
        <v>16</v>
      </c>
      <c r="B1" s="251"/>
    </row>
    <row r="2" spans="1:2" x14ac:dyDescent="0.2">
      <c r="B2" s="37"/>
    </row>
    <row r="3" spans="1:2" x14ac:dyDescent="0.2">
      <c r="A3" s="129" t="s">
        <v>0</v>
      </c>
      <c r="B3" s="172" t="s">
        <v>17</v>
      </c>
    </row>
    <row r="4" spans="1:2" x14ac:dyDescent="0.2">
      <c r="A4" s="129" t="s">
        <v>1</v>
      </c>
      <c r="B4" s="172" t="s">
        <v>22</v>
      </c>
    </row>
    <row r="5" spans="1:2" x14ac:dyDescent="0.2">
      <c r="A5" s="130" t="s">
        <v>14</v>
      </c>
      <c r="B5" s="172" t="s">
        <v>40</v>
      </c>
    </row>
    <row r="6" spans="1:2" ht="16.5" customHeight="1" x14ac:dyDescent="0.2">
      <c r="A6" s="130" t="s">
        <v>11</v>
      </c>
      <c r="B6" s="172" t="s">
        <v>111</v>
      </c>
    </row>
    <row r="7" spans="1:2" x14ac:dyDescent="0.2">
      <c r="A7" s="130" t="s">
        <v>12</v>
      </c>
      <c r="B7" s="172" t="s">
        <v>64</v>
      </c>
    </row>
    <row r="8" spans="1:2" ht="17.25" customHeight="1" x14ac:dyDescent="0.2">
      <c r="A8" s="130" t="s">
        <v>13</v>
      </c>
      <c r="B8" s="172" t="s">
        <v>64</v>
      </c>
    </row>
    <row r="9" spans="1:2" x14ac:dyDescent="0.2">
      <c r="A9" s="129" t="s">
        <v>2</v>
      </c>
      <c r="B9" s="172" t="s">
        <v>67</v>
      </c>
    </row>
    <row r="10" spans="1:2" x14ac:dyDescent="0.2">
      <c r="A10" s="129" t="s">
        <v>3</v>
      </c>
      <c r="B10" s="172" t="s">
        <v>69</v>
      </c>
    </row>
    <row r="11" spans="1:2" x14ac:dyDescent="0.2">
      <c r="A11" s="129" t="s">
        <v>120</v>
      </c>
      <c r="B11" s="173" t="s">
        <v>123</v>
      </c>
    </row>
    <row r="12" spans="1:2" x14ac:dyDescent="0.2">
      <c r="A12" s="129" t="s">
        <v>4</v>
      </c>
      <c r="B12" s="174" t="s">
        <v>71</v>
      </c>
    </row>
    <row r="13" spans="1:2" x14ac:dyDescent="0.2">
      <c r="A13" s="129" t="s">
        <v>5</v>
      </c>
      <c r="B13" s="174" t="s">
        <v>73</v>
      </c>
    </row>
    <row r="14" spans="1:2" x14ac:dyDescent="0.2">
      <c r="A14" s="175" t="s">
        <v>6</v>
      </c>
      <c r="B14" s="174" t="s">
        <v>110</v>
      </c>
    </row>
    <row r="15" spans="1:2" x14ac:dyDescent="0.2">
      <c r="A15" s="175" t="s">
        <v>180</v>
      </c>
      <c r="B15" s="174" t="s">
        <v>192</v>
      </c>
    </row>
    <row r="16" spans="1:2" x14ac:dyDescent="0.2">
      <c r="A16" s="175" t="s">
        <v>181</v>
      </c>
      <c r="B16" s="174" t="s">
        <v>126</v>
      </c>
    </row>
    <row r="17" spans="1:2" x14ac:dyDescent="0.2">
      <c r="A17" s="175" t="s">
        <v>182</v>
      </c>
      <c r="B17" s="174" t="s">
        <v>74</v>
      </c>
    </row>
    <row r="18" spans="1:2" x14ac:dyDescent="0.2">
      <c r="A18" s="175" t="s">
        <v>183</v>
      </c>
      <c r="B18" s="174" t="s">
        <v>83</v>
      </c>
    </row>
    <row r="19" spans="1:2" x14ac:dyDescent="0.2">
      <c r="A19" s="175" t="s">
        <v>184</v>
      </c>
      <c r="B19" s="174" t="s">
        <v>84</v>
      </c>
    </row>
    <row r="20" spans="1:2" x14ac:dyDescent="0.2">
      <c r="A20" s="175" t="s">
        <v>185</v>
      </c>
      <c r="B20" s="174" t="s">
        <v>85</v>
      </c>
    </row>
    <row r="21" spans="1:2" x14ac:dyDescent="0.2">
      <c r="A21" s="175" t="s">
        <v>186</v>
      </c>
      <c r="B21" s="174" t="s">
        <v>86</v>
      </c>
    </row>
    <row r="22" spans="1:2" x14ac:dyDescent="0.2">
      <c r="A22" s="175" t="s">
        <v>187</v>
      </c>
      <c r="B22" s="174" t="s">
        <v>87</v>
      </c>
    </row>
    <row r="23" spans="1:2" x14ac:dyDescent="0.2">
      <c r="A23" s="175" t="s">
        <v>188</v>
      </c>
      <c r="B23" s="174" t="s">
        <v>88</v>
      </c>
    </row>
    <row r="24" spans="1:2" x14ac:dyDescent="0.2">
      <c r="A24" s="175" t="s">
        <v>7</v>
      </c>
      <c r="B24" s="174" t="s">
        <v>77</v>
      </c>
    </row>
    <row r="25" spans="1:2" x14ac:dyDescent="0.2">
      <c r="A25" s="175" t="s">
        <v>8</v>
      </c>
      <c r="B25" s="174" t="s">
        <v>79</v>
      </c>
    </row>
    <row r="26" spans="1:2" x14ac:dyDescent="0.2">
      <c r="A26" s="175" t="s">
        <v>9</v>
      </c>
      <c r="B26" s="174" t="s">
        <v>161</v>
      </c>
    </row>
    <row r="27" spans="1:2" x14ac:dyDescent="0.2">
      <c r="A27" s="175" t="s">
        <v>10</v>
      </c>
      <c r="B27" s="174" t="s">
        <v>89</v>
      </c>
    </row>
  </sheetData>
  <mergeCells count="1">
    <mergeCell ref="A1:B1"/>
  </mergeCells>
  <hyperlinks>
    <hyperlink ref="B3" location="'1.'!A1" display="The main indicators of the development of livestock in all categories of farms"/>
    <hyperlink ref="B4" location="'2.1'!A1" display="Slaughtered on the farm or sold for slaughter of livestock and poultry"/>
    <hyperlink ref="B5" location="'2.1'!A1" display="Slaughtered on the farm or sold for slaughter of livestock and poultry (live weight)"/>
    <hyperlink ref="B6" location="'2.2'!A1" display="Slaughtered on the farm or sold for slaughter of livestock and poultry (live weight) по всем  категориям хозяйств"/>
    <hyperlink ref="B7" location="'2.3'!A1" display="Slaughtered on the farm or sold for slaughter of livestock and poultry (in slaughter weight)"/>
    <hyperlink ref="B8" location="'2.4'!A1" display="Slaughtered on the farm or sold for slaughter of livestock and poultry (in slaughter weight) во всех категориях хозяйств"/>
    <hyperlink ref="B9" location="'3'!A1" display="Cow's milk production"/>
    <hyperlink ref="B10" location="'4'!A1" display="Chicken eggs received "/>
    <hyperlink ref="B12" location="'5'!A1" display="Large skins received"/>
    <hyperlink ref="B13" location="'6'!A1" display="Small skins received"/>
    <hyperlink ref="B24" location="'9'!A1" display="Average milk yield per dairy cow"/>
    <hyperlink ref="B25" location="'10'!A1" display="Average egg yield per laying hen"/>
    <hyperlink ref="B27" location="'13'!A1" display="Livestock loss"/>
    <hyperlink ref="B11" location="'4'!A1" display="'4'!A1"/>
    <hyperlink ref="B23" location="'8'!A1" display="Poultry "/>
    <hyperlink ref="B22" location="'8'!A1" display="Camels  "/>
    <hyperlink ref="B21" location="'8'!A1" display="Horses  "/>
    <hyperlink ref="B20" location="'8'!A1" display="Pigs "/>
    <hyperlink ref="B19" location="'8'!A1" display="Goats "/>
    <hyperlink ref="B18" location="'8'!A1" display="Sheeps "/>
    <hyperlink ref="B17" location="'8'!A1" display="The number of cattle in the direction of productivity"/>
    <hyperlink ref="B16" location="'8'!A1" display="Cattle of which are cows"/>
    <hyperlink ref="B15" location="'8'!A1" display="Number of livestock and poultry as of July 1, 2026"/>
    <hyperlink ref="B14" location="'8'!A1" display="Number of livestock and poultry"/>
    <hyperlink ref="B26" location="'12'!A1" display="Obtained offspring from farm animals"/>
    <hyperlink ref="A14:B23" location="'7'!A1" display="7."/>
    <hyperlink ref="A24:B24" location="'8'!A1" display="8."/>
    <hyperlink ref="A25:B25" location="'9'!A1" display="9."/>
    <hyperlink ref="A26:B26" location="'10'!A1" display="10."/>
    <hyperlink ref="A27:B27" location="'11'!A1" display="11."/>
  </hyperlinks>
  <pageMargins left="0.78740157480314965" right="0.39370078740157483" top="0.39370078740157483" bottom="0.39370078740157483" header="0" footer="0"/>
  <pageSetup paperSize="9" scale="98" orientation="landscape" r:id="rId1"/>
  <headerFooter>
    <oddFooter>&amp;R&amp;"+,полужирный"&amp;8&amp;P</oddFooter>
  </headerFooter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Normal="100" zoomScaleSheetLayoutView="75" workbookViewId="0">
      <selection sqref="A1:P1"/>
    </sheetView>
  </sheetViews>
  <sheetFormatPr defaultRowHeight="12" x14ac:dyDescent="0.2"/>
  <cols>
    <col min="1" max="1" width="23.140625" style="15" customWidth="1"/>
    <col min="2" max="2" width="11.28515625" style="15" customWidth="1"/>
    <col min="3" max="3" width="11.7109375" style="15" customWidth="1"/>
    <col min="4" max="4" width="10.140625" style="15" customWidth="1"/>
    <col min="5" max="6" width="10.85546875" style="15" customWidth="1"/>
    <col min="7" max="7" width="8.85546875" style="15" customWidth="1"/>
    <col min="8" max="9" width="9.85546875" style="15" customWidth="1"/>
    <col min="10" max="10" width="9.42578125" style="15" customWidth="1"/>
    <col min="11" max="11" width="11.140625" style="15" customWidth="1"/>
    <col min="12" max="12" width="10.140625" style="15" customWidth="1"/>
    <col min="13" max="13" width="9.42578125" style="15" customWidth="1"/>
    <col min="14" max="15" width="10" style="15" bestFit="1" customWidth="1"/>
    <col min="16" max="16" width="10.42578125" style="15" customWidth="1"/>
    <col min="17" max="16384" width="9.140625" style="15"/>
  </cols>
  <sheetData>
    <row r="1" spans="1:17" ht="21.75" customHeight="1" x14ac:dyDescent="0.2">
      <c r="A1" s="254" t="s">
        <v>116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</row>
    <row r="2" spans="1:17" ht="1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7" ht="18.75" customHeight="1" x14ac:dyDescent="0.2">
      <c r="A3" s="257"/>
      <c r="B3" s="255" t="s">
        <v>109</v>
      </c>
      <c r="C3" s="255"/>
      <c r="D3" s="255"/>
      <c r="E3" s="256" t="s">
        <v>18</v>
      </c>
      <c r="F3" s="258"/>
      <c r="G3" s="258"/>
      <c r="H3" s="258"/>
      <c r="I3" s="258"/>
      <c r="J3" s="258"/>
      <c r="K3" s="259" t="s">
        <v>113</v>
      </c>
      <c r="L3" s="260"/>
      <c r="M3" s="261"/>
      <c r="N3" s="255" t="s">
        <v>108</v>
      </c>
      <c r="O3" s="255"/>
      <c r="P3" s="256"/>
    </row>
    <row r="4" spans="1:17" ht="26.45" customHeight="1" x14ac:dyDescent="0.2">
      <c r="A4" s="257"/>
      <c r="B4" s="255"/>
      <c r="C4" s="255"/>
      <c r="D4" s="255"/>
      <c r="E4" s="255" t="s">
        <v>19</v>
      </c>
      <c r="F4" s="255"/>
      <c r="G4" s="255"/>
      <c r="H4" s="255" t="s">
        <v>20</v>
      </c>
      <c r="I4" s="255"/>
      <c r="J4" s="255"/>
      <c r="K4" s="262"/>
      <c r="L4" s="263"/>
      <c r="M4" s="264"/>
      <c r="N4" s="255"/>
      <c r="O4" s="255"/>
      <c r="P4" s="256"/>
    </row>
    <row r="5" spans="1:17" ht="32.25" customHeight="1" x14ac:dyDescent="0.2">
      <c r="A5" s="257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16"/>
    </row>
    <row r="6" spans="1:17" ht="21" customHeight="1" x14ac:dyDescent="0.2">
      <c r="A6" s="252" t="s">
        <v>193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</row>
    <row r="7" spans="1:17" ht="45.75" customHeight="1" x14ac:dyDescent="0.2">
      <c r="A7" s="19" t="s">
        <v>23</v>
      </c>
      <c r="B7" s="176">
        <f>'[1]2.1'!B7</f>
        <v>709102.86</v>
      </c>
      <c r="C7" s="176">
        <f>'[1]2.1'!C7</f>
        <v>661505.87</v>
      </c>
      <c r="D7" s="176">
        <f>'[1]2.1'!D7</f>
        <v>107.19524832032104</v>
      </c>
      <c r="E7" s="176">
        <f>'[1]2.1'!E7</f>
        <v>471528.76000000007</v>
      </c>
      <c r="F7" s="176">
        <f>'[1]2.1'!F7</f>
        <v>431010.37</v>
      </c>
      <c r="G7" s="176">
        <f>'[1]2.1'!G7</f>
        <v>109.40079237536678</v>
      </c>
      <c r="H7" s="176">
        <f>'[1]2.1'!H7</f>
        <v>237574.1</v>
      </c>
      <c r="I7" s="176">
        <f>'[1]2.1'!I7</f>
        <v>230495.50000000003</v>
      </c>
      <c r="J7" s="176">
        <f>'[1]2.1'!J7</f>
        <v>103.07103609398014</v>
      </c>
      <c r="K7" s="176">
        <f>'[1]2.1'!K7</f>
        <v>517183.4</v>
      </c>
      <c r="L7" s="176">
        <f>'[1]2.1'!L7</f>
        <v>505329.89999999997</v>
      </c>
      <c r="M7" s="176">
        <f>'[1]2.1'!M7</f>
        <v>102.34569535663734</v>
      </c>
      <c r="N7" s="176">
        <f>'[1]2.1'!N7</f>
        <v>1226286.2599999998</v>
      </c>
      <c r="O7" s="176">
        <f>'[1]2.1'!O7</f>
        <v>1166835.7699999998</v>
      </c>
      <c r="P7" s="176">
        <f>'[1]2.1'!P7</f>
        <v>105.09501778472219</v>
      </c>
    </row>
    <row r="8" spans="1:17" ht="46.5" customHeight="1" x14ac:dyDescent="0.2">
      <c r="A8" s="20" t="s">
        <v>24</v>
      </c>
      <c r="B8" s="176">
        <f>'[1]2.3'!B6</f>
        <v>461905.61999999994</v>
      </c>
      <c r="C8" s="176">
        <f>'[1]2.3'!C6</f>
        <v>434677.87000000005</v>
      </c>
      <c r="D8" s="176">
        <f>'[1]2.3'!D6</f>
        <v>106.26389146519004</v>
      </c>
      <c r="E8" s="176">
        <f>'[1]2.3'!E6</f>
        <v>339436.32000000007</v>
      </c>
      <c r="F8" s="176">
        <f>'[1]2.3'!F6</f>
        <v>315736.26999999996</v>
      </c>
      <c r="G8" s="176">
        <f>'[1]2.3'!G6</f>
        <v>107.506280478958</v>
      </c>
      <c r="H8" s="176">
        <f>'[1]2.3'!H6</f>
        <v>122469.3</v>
      </c>
      <c r="I8" s="176">
        <f>'[1]2.3'!I6</f>
        <v>118941.60000000002</v>
      </c>
      <c r="J8" s="176">
        <f>'[1]2.3'!J6</f>
        <v>102.96590932020419</v>
      </c>
      <c r="K8" s="176">
        <f>'[1]2.3'!K6</f>
        <v>267761.09999999998</v>
      </c>
      <c r="L8" s="176">
        <f>'[1]2.3'!L6</f>
        <v>261557.20000000004</v>
      </c>
      <c r="M8" s="176">
        <f>'[1]2.3'!M6</f>
        <v>102.37190947142724</v>
      </c>
      <c r="N8" s="176">
        <f>'[1]2.3'!N6</f>
        <v>729666.72</v>
      </c>
      <c r="O8" s="176">
        <f>'[1]2.3'!O6</f>
        <v>696235.07000000007</v>
      </c>
      <c r="P8" s="176">
        <f>'[1]2.3'!P6</f>
        <v>104.80177621618513</v>
      </c>
    </row>
    <row r="9" spans="1:17" x14ac:dyDescent="0.2">
      <c r="A9" s="20" t="s">
        <v>25</v>
      </c>
      <c r="B9" s="176">
        <f>'[1]3'!B6</f>
        <v>1037767.4</v>
      </c>
      <c r="C9" s="176">
        <f>'[1]3'!C6</f>
        <v>1008509.3</v>
      </c>
      <c r="D9" s="176">
        <f>'[1]3'!D6</f>
        <v>102.90112347005625</v>
      </c>
      <c r="E9" s="176">
        <f>'[1]3'!E6</f>
        <v>523440.10000000003</v>
      </c>
      <c r="F9" s="176">
        <f>'[1]3'!F6</f>
        <v>505129</v>
      </c>
      <c r="G9" s="176">
        <f>'[1]3'!G6</f>
        <v>103.625034397154</v>
      </c>
      <c r="H9" s="176">
        <f>'[1]3'!H6</f>
        <v>514327.30000000005</v>
      </c>
      <c r="I9" s="176">
        <f>'[1]3'!I6</f>
        <v>503380.30000000005</v>
      </c>
      <c r="J9" s="176">
        <f>'[1]3'!J6</f>
        <v>102.17469773846929</v>
      </c>
      <c r="K9" s="176">
        <f>'[1]3'!K6</f>
        <v>1640916.7000000002</v>
      </c>
      <c r="L9" s="176">
        <f>'[1]3'!L6</f>
        <v>1616645</v>
      </c>
      <c r="M9" s="176">
        <f>'[1]3'!M6</f>
        <v>101.50136238939285</v>
      </c>
      <c r="N9" s="176">
        <f>'[1]3'!N6</f>
        <v>2678684.1000000006</v>
      </c>
      <c r="O9" s="176">
        <f>'[1]3'!O6</f>
        <v>2625154.3000000003</v>
      </c>
      <c r="P9" s="176">
        <f>'[1]3'!P6</f>
        <v>102.03911061532651</v>
      </c>
    </row>
    <row r="10" spans="1:17" ht="21.75" customHeight="1" x14ac:dyDescent="0.2">
      <c r="A10" s="20" t="s">
        <v>26</v>
      </c>
      <c r="B10" s="176">
        <f>'[1]4'!B6</f>
        <v>2759821.4000000004</v>
      </c>
      <c r="C10" s="176">
        <f>'[1]4'!C6</f>
        <v>2523718.7000000007</v>
      </c>
      <c r="D10" s="176">
        <f>'[1]4'!D6</f>
        <v>109.35534931052338</v>
      </c>
      <c r="E10" s="176">
        <f>'[1]4'!E6</f>
        <v>2718370.8</v>
      </c>
      <c r="F10" s="176">
        <f>'[1]4'!F6</f>
        <v>2499716.2999999998</v>
      </c>
      <c r="G10" s="176">
        <f>'[1]4'!G6</f>
        <v>108.74717262914996</v>
      </c>
      <c r="H10" s="176">
        <f>'[1]4'!H6</f>
        <v>41450.600000000006</v>
      </c>
      <c r="I10" s="176">
        <f>'[1]4'!I6</f>
        <v>24002.399999999998</v>
      </c>
      <c r="J10" s="176">
        <f>'[1]4'!J6</f>
        <v>172.69356397693568</v>
      </c>
      <c r="K10" s="176">
        <f>'[1]4'!K6</f>
        <v>487663.59999999992</v>
      </c>
      <c r="L10" s="176">
        <f>'[1]4'!L6</f>
        <v>487961.4</v>
      </c>
      <c r="M10" s="176">
        <f>'[1]4'!M6</f>
        <v>99.938970582509157</v>
      </c>
      <c r="N10" s="176">
        <f>'[1]4'!N6</f>
        <v>3247485</v>
      </c>
      <c r="O10" s="176">
        <f>'[1]4'!O6</f>
        <v>3011680.1</v>
      </c>
      <c r="P10" s="176">
        <f>'[1]4'!P6</f>
        <v>107.82967952007918</v>
      </c>
    </row>
    <row r="11" spans="1:17" x14ac:dyDescent="0.2">
      <c r="A11" s="19" t="s">
        <v>27</v>
      </c>
      <c r="B11" s="177">
        <f>'[1]5'!B6</f>
        <v>659737</v>
      </c>
      <c r="C11" s="177">
        <f>'[1]5'!C6</f>
        <v>584873</v>
      </c>
      <c r="D11" s="176">
        <f>'[1]5'!D6</f>
        <v>112.8</v>
      </c>
      <c r="E11" s="177">
        <f>'[1]5'!E6</f>
        <v>165786</v>
      </c>
      <c r="F11" s="177">
        <f>'[1]5'!F6</f>
        <v>122536</v>
      </c>
      <c r="G11" s="176">
        <f>'[1]5'!G6</f>
        <v>135.30000000000001</v>
      </c>
      <c r="H11" s="177">
        <f>'[1]5'!H6</f>
        <v>493951</v>
      </c>
      <c r="I11" s="177">
        <f>'[1]5'!I6</f>
        <v>462337</v>
      </c>
      <c r="J11" s="176">
        <f>'[1]5'!J6</f>
        <v>106.8</v>
      </c>
      <c r="K11" s="177">
        <f>'[1]5'!K6</f>
        <v>948755</v>
      </c>
      <c r="L11" s="177">
        <f>'[1]5'!L6</f>
        <v>935919</v>
      </c>
      <c r="M11" s="176">
        <f>'[1]5'!M6</f>
        <v>101.4</v>
      </c>
      <c r="N11" s="177">
        <f>'[1]5'!N6</f>
        <v>1608492</v>
      </c>
      <c r="O11" s="177">
        <f>'[1]5'!O6</f>
        <v>1520792</v>
      </c>
      <c r="P11" s="176">
        <f>'[1]5'!P6</f>
        <v>105.8</v>
      </c>
    </row>
    <row r="12" spans="1:17" x14ac:dyDescent="0.2">
      <c r="A12" s="19" t="s">
        <v>28</v>
      </c>
      <c r="B12" s="177">
        <f>'[1]6'!B6</f>
        <v>1211364</v>
      </c>
      <c r="C12" s="177">
        <f>'[1]6'!C6</f>
        <v>1108526</v>
      </c>
      <c r="D12" s="176">
        <f>'[1]6'!D6</f>
        <v>109.3</v>
      </c>
      <c r="E12" s="177">
        <f>'[1]6'!E6</f>
        <v>143523</v>
      </c>
      <c r="F12" s="177">
        <f>'[1]6'!F6</f>
        <v>94830</v>
      </c>
      <c r="G12" s="176">
        <f>'[1]6'!G6</f>
        <v>151.30000000000001</v>
      </c>
      <c r="H12" s="177">
        <f>'[1]6'!H6</f>
        <v>1067841</v>
      </c>
      <c r="I12" s="177">
        <f>'[1]6'!I6</f>
        <v>1013696</v>
      </c>
      <c r="J12" s="176">
        <f>'[1]6'!J6</f>
        <v>105.3</v>
      </c>
      <c r="K12" s="177">
        <f>'[1]6'!K6</f>
        <v>2430290</v>
      </c>
      <c r="L12" s="177">
        <f>'[1]6'!L6</f>
        <v>2368459</v>
      </c>
      <c r="M12" s="176">
        <f>'[1]6'!M6</f>
        <v>102.6</v>
      </c>
      <c r="N12" s="177">
        <f>'[1]6'!N6</f>
        <v>3641654</v>
      </c>
      <c r="O12" s="177">
        <f>'[1]6'!O6</f>
        <v>3476985</v>
      </c>
      <c r="P12" s="176">
        <f>'[1]6'!P6</f>
        <v>104.7</v>
      </c>
    </row>
    <row r="13" spans="1:17" s="21" customFormat="1" ht="20.25" customHeight="1" x14ac:dyDescent="0.2">
      <c r="A13" s="253" t="s">
        <v>194</v>
      </c>
      <c r="B13" s="253"/>
      <c r="C13" s="253"/>
      <c r="D13" s="253"/>
      <c r="E13" s="253"/>
      <c r="F13" s="253"/>
      <c r="G13" s="253"/>
      <c r="H13" s="253"/>
      <c r="I13" s="253"/>
      <c r="J13" s="253"/>
      <c r="K13" s="253"/>
      <c r="L13" s="253"/>
      <c r="M13" s="253"/>
      <c r="N13" s="253"/>
      <c r="O13" s="253"/>
      <c r="P13" s="253"/>
    </row>
    <row r="14" spans="1:17" ht="12.75" customHeight="1" x14ac:dyDescent="0.2">
      <c r="A14" s="22" t="s">
        <v>29</v>
      </c>
      <c r="B14" s="177">
        <f>'[1]7'!B8</f>
        <v>4924653</v>
      </c>
      <c r="C14" s="177">
        <f>'[1]7'!C8</f>
        <v>4677953</v>
      </c>
      <c r="D14" s="176">
        <f>'[1]7'!D8</f>
        <v>105.3</v>
      </c>
      <c r="E14" s="177">
        <f>'[1]7'!E8</f>
        <v>932709</v>
      </c>
      <c r="F14" s="177">
        <f>'[1]7'!F8</f>
        <v>880167</v>
      </c>
      <c r="G14" s="176">
        <f>'[1]7'!G8</f>
        <v>106</v>
      </c>
      <c r="H14" s="177">
        <f>'[1]7'!H8</f>
        <v>3991944</v>
      </c>
      <c r="I14" s="177">
        <f>'[1]7'!I8</f>
        <v>3797786</v>
      </c>
      <c r="J14" s="176">
        <f>'[1]7'!J8</f>
        <v>105.1</v>
      </c>
      <c r="K14" s="177">
        <f>'[1]7'!K8</f>
        <v>4072320</v>
      </c>
      <c r="L14" s="177">
        <f>'[1]7'!L8</f>
        <v>3942702</v>
      </c>
      <c r="M14" s="176">
        <f>'[1]7'!M8</f>
        <v>103.3</v>
      </c>
      <c r="N14" s="177">
        <f>'[1]7'!N8</f>
        <v>8996973</v>
      </c>
      <c r="O14" s="177">
        <f>'[1]7'!O8</f>
        <v>8620655</v>
      </c>
      <c r="P14" s="176">
        <f>'[1]7'!P8</f>
        <v>104.4</v>
      </c>
    </row>
    <row r="15" spans="1:17" ht="13.15" customHeight="1" x14ac:dyDescent="0.2">
      <c r="A15" s="23" t="s">
        <v>30</v>
      </c>
      <c r="B15" s="177">
        <f>'[1]7'!B35</f>
        <v>2565827</v>
      </c>
      <c r="C15" s="177">
        <f>'[1]7'!C35</f>
        <v>2439272</v>
      </c>
      <c r="D15" s="176">
        <f>'[1]7'!D35</f>
        <v>105.2</v>
      </c>
      <c r="E15" s="177">
        <f>'[1]7'!E35</f>
        <v>360627</v>
      </c>
      <c r="F15" s="177">
        <f>'[1]7'!F35</f>
        <v>359554</v>
      </c>
      <c r="G15" s="176">
        <f>'[1]7'!G35</f>
        <v>100.3</v>
      </c>
      <c r="H15" s="177">
        <f>'[1]7'!H35</f>
        <v>2205200</v>
      </c>
      <c r="I15" s="177">
        <f>'[1]7'!I35</f>
        <v>2079718</v>
      </c>
      <c r="J15" s="176">
        <f>'[1]7'!J35</f>
        <v>106</v>
      </c>
      <c r="K15" s="177">
        <f>'[1]7'!K35</f>
        <v>2211420</v>
      </c>
      <c r="L15" s="177">
        <f>'[1]7'!L35</f>
        <v>2101857</v>
      </c>
      <c r="M15" s="176">
        <f>'[1]7'!M35</f>
        <v>105.2</v>
      </c>
      <c r="N15" s="177">
        <f>'[1]7'!N35</f>
        <v>4777247</v>
      </c>
      <c r="O15" s="177">
        <f>'[1]7'!O35</f>
        <v>4541129</v>
      </c>
      <c r="P15" s="176">
        <f>'[1]7'!P35</f>
        <v>105.2</v>
      </c>
    </row>
    <row r="16" spans="1:17" ht="13.15" customHeight="1" x14ac:dyDescent="0.2">
      <c r="A16" s="22" t="s">
        <v>31</v>
      </c>
      <c r="B16" s="177">
        <f>'[1]7'!B142</f>
        <v>12702903</v>
      </c>
      <c r="C16" s="177">
        <f>'[1]7'!C142</f>
        <v>12493186</v>
      </c>
      <c r="D16" s="176">
        <f>'[1]7'!D142</f>
        <v>101.7</v>
      </c>
      <c r="E16" s="177">
        <f>'[1]7'!E142</f>
        <v>1367482</v>
      </c>
      <c r="F16" s="177">
        <f>'[1]7'!F142</f>
        <v>1385044</v>
      </c>
      <c r="G16" s="176">
        <f>'[1]7'!G142</f>
        <v>98.7</v>
      </c>
      <c r="H16" s="177">
        <f>'[1]7'!H142</f>
        <v>11335421</v>
      </c>
      <c r="I16" s="177">
        <f>'[1]7'!I142</f>
        <v>11108142</v>
      </c>
      <c r="J16" s="176">
        <f>'[1]7'!J142</f>
        <v>102</v>
      </c>
      <c r="K16" s="177">
        <f>'[1]7'!K142</f>
        <v>8729715</v>
      </c>
      <c r="L16" s="177">
        <f>'[1]7'!L142</f>
        <v>8303143</v>
      </c>
      <c r="M16" s="176">
        <f>'[1]7'!M142</f>
        <v>105.1</v>
      </c>
      <c r="N16" s="177">
        <f>'[1]7'!N142</f>
        <v>21432618</v>
      </c>
      <c r="O16" s="177">
        <f>'[1]7'!O142</f>
        <v>20796329</v>
      </c>
      <c r="P16" s="176">
        <f>'[1]7'!P142</f>
        <v>103.1</v>
      </c>
    </row>
    <row r="17" spans="1:16" ht="13.9" customHeight="1" x14ac:dyDescent="0.2">
      <c r="A17" s="22" t="s">
        <v>38</v>
      </c>
      <c r="B17" s="177">
        <f>'[1]7'!B169</f>
        <v>664946</v>
      </c>
      <c r="C17" s="177">
        <f>'[1]7'!C169</f>
        <v>655324</v>
      </c>
      <c r="D17" s="176">
        <f>'[1]7'!D169</f>
        <v>101.5</v>
      </c>
      <c r="E17" s="177">
        <f>'[1]7'!E169</f>
        <v>29425</v>
      </c>
      <c r="F17" s="177">
        <f>'[1]7'!F169</f>
        <v>29456</v>
      </c>
      <c r="G17" s="176">
        <f>'[1]7'!G169</f>
        <v>99.9</v>
      </c>
      <c r="H17" s="177">
        <f>'[1]7'!H169</f>
        <v>635521</v>
      </c>
      <c r="I17" s="177">
        <f>'[1]7'!I169</f>
        <v>625868</v>
      </c>
      <c r="J17" s="176">
        <f>'[1]7'!J169</f>
        <v>101.5</v>
      </c>
      <c r="K17" s="177">
        <f>'[1]7'!K169</f>
        <v>1205779</v>
      </c>
      <c r="L17" s="177">
        <f>'[1]7'!L169</f>
        <v>1184398</v>
      </c>
      <c r="M17" s="176">
        <f>'[1]7'!M169</f>
        <v>101.8</v>
      </c>
      <c r="N17" s="177">
        <f>'[1]7'!N169</f>
        <v>1870725</v>
      </c>
      <c r="O17" s="177">
        <f>'[1]7'!O169</f>
        <v>1839722</v>
      </c>
      <c r="P17" s="176">
        <f>'[1]7'!P169</f>
        <v>101.7</v>
      </c>
    </row>
    <row r="18" spans="1:16" ht="13.9" customHeight="1" x14ac:dyDescent="0.2">
      <c r="A18" s="22" t="s">
        <v>33</v>
      </c>
      <c r="B18" s="177">
        <f>'[1]7'!B196</f>
        <v>357377</v>
      </c>
      <c r="C18" s="177">
        <f>'[1]7'!C196</f>
        <v>310936</v>
      </c>
      <c r="D18" s="176">
        <f>'[1]7'!D196</f>
        <v>114.9</v>
      </c>
      <c r="E18" s="177">
        <f>'[1]7'!E196</f>
        <v>307982</v>
      </c>
      <c r="F18" s="177">
        <f>'[1]7'!F196</f>
        <v>258165</v>
      </c>
      <c r="G18" s="176">
        <f>'[1]7'!G196</f>
        <v>119.3</v>
      </c>
      <c r="H18" s="177">
        <f>'[1]7'!H196</f>
        <v>49395</v>
      </c>
      <c r="I18" s="177">
        <f>'[1]7'!I196</f>
        <v>52771</v>
      </c>
      <c r="J18" s="176">
        <f>'[1]7'!J196</f>
        <v>93.6</v>
      </c>
      <c r="K18" s="177">
        <f>'[1]7'!K196</f>
        <v>170322</v>
      </c>
      <c r="L18" s="177">
        <f>'[1]7'!L196</f>
        <v>161229</v>
      </c>
      <c r="M18" s="176">
        <f>'[1]7'!M196</f>
        <v>105.6</v>
      </c>
      <c r="N18" s="177">
        <f>'[1]7'!N196</f>
        <v>527699</v>
      </c>
      <c r="O18" s="177">
        <f>'[1]7'!O196</f>
        <v>472165</v>
      </c>
      <c r="P18" s="176">
        <f>'[1]7'!P196</f>
        <v>111.8</v>
      </c>
    </row>
    <row r="19" spans="1:16" ht="12" customHeight="1" x14ac:dyDescent="0.2">
      <c r="A19" s="22" t="s">
        <v>34</v>
      </c>
      <c r="B19" s="177">
        <f>'[1]7'!B223</f>
        <v>2988458</v>
      </c>
      <c r="C19" s="177">
        <f>'[1]7'!C223</f>
        <v>2798879</v>
      </c>
      <c r="D19" s="176">
        <f>'[1]7'!D223</f>
        <v>106.8</v>
      </c>
      <c r="E19" s="177">
        <f>'[1]7'!E223</f>
        <v>445478</v>
      </c>
      <c r="F19" s="177">
        <f>'[1]7'!F223</f>
        <v>417042</v>
      </c>
      <c r="G19" s="176">
        <f>'[1]7'!G223</f>
        <v>106.8</v>
      </c>
      <c r="H19" s="177">
        <f>'[1]7'!H223</f>
        <v>2542980</v>
      </c>
      <c r="I19" s="177">
        <f>'[1]7'!I223</f>
        <v>2381837</v>
      </c>
      <c r="J19" s="176">
        <f>'[1]7'!J223</f>
        <v>106.8</v>
      </c>
      <c r="K19" s="177">
        <f>'[1]7'!K223</f>
        <v>1882396</v>
      </c>
      <c r="L19" s="177">
        <f>'[1]7'!L223</f>
        <v>1747465</v>
      </c>
      <c r="M19" s="176">
        <f>'[1]7'!M223</f>
        <v>107.7</v>
      </c>
      <c r="N19" s="177">
        <f>'[1]7'!N223</f>
        <v>4870854</v>
      </c>
      <c r="O19" s="177">
        <f>'[1]7'!O223</f>
        <v>4546344</v>
      </c>
      <c r="P19" s="176">
        <f>'[1]7'!P223</f>
        <v>107.1</v>
      </c>
    </row>
    <row r="20" spans="1:16" s="25" customFormat="1" x14ac:dyDescent="0.2">
      <c r="A20" s="24" t="s">
        <v>37</v>
      </c>
      <c r="B20" s="177">
        <f>'[1]7'!B250</f>
        <v>177947</v>
      </c>
      <c r="C20" s="177">
        <f>'[1]7'!C250</f>
        <v>168586</v>
      </c>
      <c r="D20" s="176">
        <f>'[1]7'!D250</f>
        <v>105.6</v>
      </c>
      <c r="E20" s="177">
        <f>'[1]7'!E250</f>
        <v>19152</v>
      </c>
      <c r="F20" s="177">
        <f>'[1]7'!F250</f>
        <v>17997</v>
      </c>
      <c r="G20" s="176">
        <f>'[1]7'!G250</f>
        <v>106.4</v>
      </c>
      <c r="H20" s="177">
        <f>'[1]7'!H250</f>
        <v>158795</v>
      </c>
      <c r="I20" s="177">
        <f>'[1]7'!I250</f>
        <v>150589</v>
      </c>
      <c r="J20" s="176">
        <f>'[1]7'!J250</f>
        <v>105.4</v>
      </c>
      <c r="K20" s="177">
        <f>'[1]7'!K250</f>
        <v>132979</v>
      </c>
      <c r="L20" s="177">
        <f>'[1]7'!L250</f>
        <v>131212</v>
      </c>
      <c r="M20" s="176">
        <f>'[1]7'!M250</f>
        <v>101.3</v>
      </c>
      <c r="N20" s="177">
        <f>'[1]7'!N250</f>
        <v>310926</v>
      </c>
      <c r="O20" s="177">
        <f>'[1]7'!O250</f>
        <v>299798</v>
      </c>
      <c r="P20" s="176">
        <f>'[1]7'!P250</f>
        <v>103.7</v>
      </c>
    </row>
    <row r="21" spans="1:16" x14ac:dyDescent="0.2">
      <c r="A21" s="26" t="s">
        <v>36</v>
      </c>
      <c r="B21" s="178">
        <f>'[1]7'!B274</f>
        <v>40115917</v>
      </c>
      <c r="C21" s="178">
        <f>'[1]7'!C274</f>
        <v>39303846</v>
      </c>
      <c r="D21" s="179">
        <f>'[1]7'!D274</f>
        <v>102.1</v>
      </c>
      <c r="E21" s="178">
        <f>'[1]7'!E274</f>
        <v>39420928</v>
      </c>
      <c r="F21" s="178">
        <f>'[1]7'!F274</f>
        <v>38710532</v>
      </c>
      <c r="G21" s="179">
        <f>'[1]7'!G274</f>
        <v>101.8</v>
      </c>
      <c r="H21" s="178">
        <f>'[1]7'!H274</f>
        <v>694989</v>
      </c>
      <c r="I21" s="178">
        <f>'[1]7'!I274</f>
        <v>593314</v>
      </c>
      <c r="J21" s="179">
        <f>'[1]7'!J274</f>
        <v>117.1</v>
      </c>
      <c r="K21" s="178">
        <f>'[1]7'!K274</f>
        <v>7678219</v>
      </c>
      <c r="L21" s="178">
        <f>'[1]7'!L274</f>
        <v>7579797</v>
      </c>
      <c r="M21" s="179">
        <f>'[1]7'!M274</f>
        <v>101.3</v>
      </c>
      <c r="N21" s="178">
        <f>'[1]7'!N274</f>
        <v>47794136</v>
      </c>
      <c r="O21" s="178">
        <f>'[1]7'!O274</f>
        <v>46883643</v>
      </c>
      <c r="P21" s="179">
        <f>'[1]7'!P274</f>
        <v>101.9</v>
      </c>
    </row>
    <row r="22" spans="1:16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</sheetData>
  <mergeCells count="10">
    <mergeCell ref="A6:P6"/>
    <mergeCell ref="A13:P13"/>
    <mergeCell ref="A1:P1"/>
    <mergeCell ref="N3:P4"/>
    <mergeCell ref="E4:G4"/>
    <mergeCell ref="H4:J4"/>
    <mergeCell ref="A3:A5"/>
    <mergeCell ref="B3:D4"/>
    <mergeCell ref="E3:J3"/>
    <mergeCell ref="K3:M4"/>
  </mergeCells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zoomScaleNormal="100" workbookViewId="0">
      <selection activeCell="A2" sqref="A2:P2"/>
    </sheetView>
  </sheetViews>
  <sheetFormatPr defaultRowHeight="12.75" x14ac:dyDescent="0.2"/>
  <cols>
    <col min="1" max="1" width="22.85546875" style="1" customWidth="1"/>
    <col min="2" max="2" width="10.28515625" style="1" customWidth="1"/>
    <col min="3" max="3" width="9.85546875" style="1" customWidth="1"/>
    <col min="4" max="5" width="9.140625" style="1" customWidth="1"/>
    <col min="6" max="6" width="10" style="1" customWidth="1"/>
    <col min="7" max="8" width="9.140625" style="1" customWidth="1"/>
    <col min="9" max="9" width="9.42578125" style="1" customWidth="1"/>
    <col min="10" max="11" width="9.140625" style="1" customWidth="1"/>
    <col min="12" max="12" width="9.5703125" style="1" customWidth="1"/>
    <col min="13" max="13" width="9.140625" style="1" customWidth="1"/>
    <col min="14" max="15" width="9" style="1" bestFit="1" customWidth="1"/>
    <col min="16" max="16" width="11.140625" style="1" customWidth="1"/>
    <col min="17" max="16384" width="9.140625" style="1"/>
  </cols>
  <sheetData>
    <row r="1" spans="1:26" ht="27" customHeight="1" x14ac:dyDescent="0.2">
      <c r="A1" s="265" t="s">
        <v>96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26" ht="22.5" customHeight="1" x14ac:dyDescent="0.2">
      <c r="A2" s="265" t="s">
        <v>97</v>
      </c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</row>
    <row r="3" spans="1:26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P3" s="56" t="s">
        <v>39</v>
      </c>
    </row>
    <row r="4" spans="1:26" ht="14.45" customHeight="1" x14ac:dyDescent="0.2">
      <c r="A4" s="257"/>
      <c r="B4" s="255" t="s">
        <v>109</v>
      </c>
      <c r="C4" s="255"/>
      <c r="D4" s="255"/>
      <c r="E4" s="256" t="s">
        <v>18</v>
      </c>
      <c r="F4" s="258"/>
      <c r="G4" s="258"/>
      <c r="H4" s="258"/>
      <c r="I4" s="258"/>
      <c r="J4" s="258"/>
      <c r="K4" s="259" t="s">
        <v>113</v>
      </c>
      <c r="L4" s="260"/>
      <c r="M4" s="261"/>
      <c r="N4" s="255" t="s">
        <v>108</v>
      </c>
      <c r="O4" s="255"/>
      <c r="P4" s="256"/>
    </row>
    <row r="5" spans="1:26" ht="24.75" customHeight="1" x14ac:dyDescent="0.2">
      <c r="A5" s="257"/>
      <c r="B5" s="255"/>
      <c r="C5" s="255"/>
      <c r="D5" s="255"/>
      <c r="E5" s="255" t="s">
        <v>19</v>
      </c>
      <c r="F5" s="255"/>
      <c r="G5" s="255"/>
      <c r="H5" s="255" t="s">
        <v>20</v>
      </c>
      <c r="I5" s="255"/>
      <c r="J5" s="255"/>
      <c r="K5" s="262"/>
      <c r="L5" s="263"/>
      <c r="M5" s="264"/>
      <c r="N5" s="255"/>
      <c r="O5" s="255"/>
      <c r="P5" s="256"/>
    </row>
    <row r="6" spans="1:26" ht="24.6" customHeight="1" x14ac:dyDescent="0.2">
      <c r="A6" s="257"/>
      <c r="B6" s="17">
        <v>2026</v>
      </c>
      <c r="C6" s="17">
        <v>2025</v>
      </c>
      <c r="D6" s="17" t="s">
        <v>127</v>
      </c>
      <c r="E6" s="17">
        <v>2026</v>
      </c>
      <c r="F6" s="17">
        <v>2025</v>
      </c>
      <c r="G6" s="17" t="s">
        <v>127</v>
      </c>
      <c r="H6" s="17">
        <v>2026</v>
      </c>
      <c r="I6" s="17">
        <v>2025</v>
      </c>
      <c r="J6" s="17" t="s">
        <v>127</v>
      </c>
      <c r="K6" s="17">
        <v>2026</v>
      </c>
      <c r="L6" s="17">
        <v>2025</v>
      </c>
      <c r="M6" s="17" t="s">
        <v>127</v>
      </c>
      <c r="N6" s="17">
        <v>2026</v>
      </c>
      <c r="O6" s="17">
        <v>2025</v>
      </c>
      <c r="P6" s="18" t="s">
        <v>127</v>
      </c>
      <c r="Q6" s="115"/>
    </row>
    <row r="7" spans="1:26" s="2" customFormat="1" x14ac:dyDescent="0.2">
      <c r="A7" s="42" t="s">
        <v>41</v>
      </c>
      <c r="B7" s="180">
        <f>SUM(B8:B27)</f>
        <v>709102.86</v>
      </c>
      <c r="C7" s="180">
        <f>SUM(C8:C27)</f>
        <v>661505.87</v>
      </c>
      <c r="D7" s="180">
        <f>B7/C7*100</f>
        <v>107.19524832032104</v>
      </c>
      <c r="E7" s="180">
        <f>SUM(E8:E27)</f>
        <v>471528.76000000007</v>
      </c>
      <c r="F7" s="180">
        <f>SUM(F8:F27)</f>
        <v>431010.37</v>
      </c>
      <c r="G7" s="181">
        <f>E7/F7%</f>
        <v>109.40079237536678</v>
      </c>
      <c r="H7" s="180">
        <f>SUM(H8:H27)</f>
        <v>237574.1</v>
      </c>
      <c r="I7" s="180">
        <f>SUM(I8:I27)</f>
        <v>230495.50000000003</v>
      </c>
      <c r="J7" s="180">
        <f>H7/I7*100</f>
        <v>103.07103609398014</v>
      </c>
      <c r="K7" s="180">
        <f>SUM(K8:K27)</f>
        <v>517183.4</v>
      </c>
      <c r="L7" s="180">
        <f>SUM(L8:L27)</f>
        <v>505329.89999999997</v>
      </c>
      <c r="M7" s="180">
        <f>K7/L7*100</f>
        <v>102.34569535663734</v>
      </c>
      <c r="N7" s="180">
        <f>SUM(N8:N27)</f>
        <v>1226286.2599999998</v>
      </c>
      <c r="O7" s="180">
        <f>SUM(O8:O27)</f>
        <v>1166835.7699999998</v>
      </c>
      <c r="P7" s="180">
        <f>N7/O7*100</f>
        <v>105.09501778472219</v>
      </c>
      <c r="Q7" s="8"/>
      <c r="R7" s="9"/>
      <c r="S7" s="9"/>
      <c r="T7" s="8"/>
      <c r="U7" s="9"/>
      <c r="V7" s="9"/>
      <c r="W7" s="8"/>
      <c r="X7" s="9"/>
      <c r="Y7" s="9"/>
      <c r="Z7" s="8"/>
    </row>
    <row r="8" spans="1:26" s="2" customFormat="1" x14ac:dyDescent="0.2">
      <c r="A8" s="45" t="s">
        <v>117</v>
      </c>
      <c r="B8" s="182">
        <f>E8+H8</f>
        <v>64863.76</v>
      </c>
      <c r="C8" s="183">
        <f>F8+I8</f>
        <v>60773.7</v>
      </c>
      <c r="D8" s="180">
        <f t="shared" ref="D8:D27" si="0">B8/C8*100</f>
        <v>106.72998352905945</v>
      </c>
      <c r="E8" s="181">
        <v>18388.36</v>
      </c>
      <c r="F8" s="181">
        <v>16319.3</v>
      </c>
      <c r="G8" s="184">
        <f t="shared" ref="G8:G27" si="1">E8/F8%</f>
        <v>112.67860753831354</v>
      </c>
      <c r="H8" s="181">
        <v>46475.4</v>
      </c>
      <c r="I8" s="181">
        <v>44454.400000000001</v>
      </c>
      <c r="J8" s="180">
        <f t="shared" ref="J8:J24" si="2">H8/I8*100</f>
        <v>104.54623164411171</v>
      </c>
      <c r="K8" s="181">
        <v>25618.7</v>
      </c>
      <c r="L8" s="181">
        <v>24142</v>
      </c>
      <c r="M8" s="180">
        <f t="shared" ref="M8:M27" si="3">K8/L8*100</f>
        <v>106.1167260376108</v>
      </c>
      <c r="N8" s="184">
        <v>90482.46</v>
      </c>
      <c r="O8" s="184">
        <v>84915.7</v>
      </c>
      <c r="P8" s="180">
        <f t="shared" ref="P8:P27" si="4">N8/O8*100</f>
        <v>106.55563105527013</v>
      </c>
      <c r="Q8" s="8"/>
      <c r="R8" s="9"/>
      <c r="S8" s="9"/>
      <c r="T8" s="8"/>
      <c r="U8" s="9"/>
      <c r="V8" s="9"/>
      <c r="W8" s="8"/>
      <c r="X8" s="9"/>
      <c r="Y8" s="9"/>
      <c r="Z8" s="8"/>
    </row>
    <row r="9" spans="1:26" s="2" customFormat="1" x14ac:dyDescent="0.2">
      <c r="A9" s="46" t="s">
        <v>42</v>
      </c>
      <c r="B9" s="182">
        <f>E9+H9</f>
        <v>108141.82</v>
      </c>
      <c r="C9" s="183">
        <f t="shared" ref="C9:C23" si="5">F9+I9</f>
        <v>103898.6</v>
      </c>
      <c r="D9" s="180">
        <f t="shared" si="0"/>
        <v>104.08400113187281</v>
      </c>
      <c r="E9" s="181">
        <v>103134.22</v>
      </c>
      <c r="F9" s="181">
        <v>99052.6</v>
      </c>
      <c r="G9" s="184">
        <f t="shared" si="1"/>
        <v>104.12065912454594</v>
      </c>
      <c r="H9" s="181">
        <v>5007.6000000000004</v>
      </c>
      <c r="I9" s="181">
        <v>4846</v>
      </c>
      <c r="J9" s="180">
        <f t="shared" si="2"/>
        <v>103.33470903838217</v>
      </c>
      <c r="K9" s="181">
        <v>33198.6</v>
      </c>
      <c r="L9" s="181">
        <v>32483.8</v>
      </c>
      <c r="M9" s="180">
        <f t="shared" si="3"/>
        <v>102.20048147076388</v>
      </c>
      <c r="N9" s="184">
        <v>141340.42000000001</v>
      </c>
      <c r="O9" s="184">
        <v>136382.39999999999</v>
      </c>
      <c r="P9" s="180">
        <f t="shared" si="4"/>
        <v>103.63538110489333</v>
      </c>
      <c r="Q9" s="8"/>
      <c r="R9" s="9"/>
      <c r="S9" s="9"/>
      <c r="T9" s="8"/>
      <c r="U9" s="9"/>
      <c r="V9" s="9"/>
      <c r="W9" s="8"/>
      <c r="X9" s="9"/>
      <c r="Y9" s="9"/>
      <c r="Z9" s="8"/>
    </row>
    <row r="10" spans="1:26" s="2" customFormat="1" x14ac:dyDescent="0.2">
      <c r="A10" s="46" t="s">
        <v>43</v>
      </c>
      <c r="B10" s="182">
        <f>E10+H10</f>
        <v>26225.11</v>
      </c>
      <c r="C10" s="183">
        <f t="shared" si="5"/>
        <v>26207.84</v>
      </c>
      <c r="D10" s="180">
        <f t="shared" si="0"/>
        <v>100.06589631194329</v>
      </c>
      <c r="E10" s="181">
        <v>10283.91</v>
      </c>
      <c r="F10" s="181">
        <v>10816.64</v>
      </c>
      <c r="G10" s="184">
        <f t="shared" si="1"/>
        <v>95.074903112241884</v>
      </c>
      <c r="H10" s="181">
        <v>15941.2</v>
      </c>
      <c r="I10" s="181">
        <v>15391.2</v>
      </c>
      <c r="J10" s="180">
        <f t="shared" si="2"/>
        <v>103.57347055460262</v>
      </c>
      <c r="K10" s="181">
        <v>43400.7</v>
      </c>
      <c r="L10" s="181">
        <v>42324.6</v>
      </c>
      <c r="M10" s="180">
        <f t="shared" si="3"/>
        <v>102.5424930182447</v>
      </c>
      <c r="N10" s="184">
        <v>69625.81</v>
      </c>
      <c r="O10" s="184">
        <v>68532.44</v>
      </c>
      <c r="P10" s="180">
        <f t="shared" si="4"/>
        <v>101.59540503738083</v>
      </c>
      <c r="Q10" s="8"/>
      <c r="R10" s="9"/>
      <c r="S10" s="9"/>
      <c r="T10" s="8"/>
      <c r="U10" s="9"/>
      <c r="V10" s="9"/>
      <c r="W10" s="8"/>
      <c r="X10" s="9"/>
      <c r="Y10" s="9"/>
      <c r="Z10" s="8"/>
    </row>
    <row r="11" spans="1:26" s="2" customFormat="1" x14ac:dyDescent="0.2">
      <c r="A11" s="46" t="s">
        <v>44</v>
      </c>
      <c r="B11" s="182">
        <f>E11+H11</f>
        <v>114815.86000000002</v>
      </c>
      <c r="C11" s="183">
        <f t="shared" si="5"/>
        <v>118597.77</v>
      </c>
      <c r="D11" s="180">
        <f t="shared" si="0"/>
        <v>96.811145774494761</v>
      </c>
      <c r="E11" s="181">
        <v>88468.96</v>
      </c>
      <c r="F11" s="181">
        <v>93814.47</v>
      </c>
      <c r="G11" s="184">
        <f t="shared" si="1"/>
        <v>94.302041039084912</v>
      </c>
      <c r="H11" s="181">
        <v>26346.9</v>
      </c>
      <c r="I11" s="181">
        <v>24783.3</v>
      </c>
      <c r="J11" s="180">
        <f t="shared" si="2"/>
        <v>106.30908716756848</v>
      </c>
      <c r="K11" s="181">
        <v>47170.9</v>
      </c>
      <c r="L11" s="181">
        <v>44467.9</v>
      </c>
      <c r="M11" s="180">
        <f t="shared" si="3"/>
        <v>106.07854204943341</v>
      </c>
      <c r="N11" s="184">
        <v>161986.76</v>
      </c>
      <c r="O11" s="184">
        <v>163065.67000000001</v>
      </c>
      <c r="P11" s="180">
        <f t="shared" si="4"/>
        <v>99.338358588904697</v>
      </c>
      <c r="Q11" s="8"/>
      <c r="R11" s="9"/>
      <c r="S11" s="9"/>
      <c r="T11" s="8"/>
      <c r="U11" s="9"/>
      <c r="V11" s="9"/>
      <c r="W11" s="8"/>
      <c r="X11" s="9"/>
      <c r="Y11" s="9"/>
      <c r="Z11" s="8"/>
    </row>
    <row r="12" spans="1:26" s="2" customFormat="1" x14ac:dyDescent="0.2">
      <c r="A12" s="46" t="s">
        <v>45</v>
      </c>
      <c r="B12" s="182">
        <f>E12+H12</f>
        <v>9956.33</v>
      </c>
      <c r="C12" s="183">
        <f t="shared" si="5"/>
        <v>9895.34</v>
      </c>
      <c r="D12" s="180">
        <f t="shared" si="0"/>
        <v>100.61635072670569</v>
      </c>
      <c r="E12" s="181">
        <v>245.83</v>
      </c>
      <c r="F12" s="181">
        <v>386.44</v>
      </c>
      <c r="G12" s="184">
        <f t="shared" si="1"/>
        <v>63.614015112307222</v>
      </c>
      <c r="H12" s="181">
        <v>9710.5</v>
      </c>
      <c r="I12" s="181">
        <v>9508.9</v>
      </c>
      <c r="J12" s="180">
        <f t="shared" si="2"/>
        <v>102.12011904636708</v>
      </c>
      <c r="K12" s="181">
        <v>21309.200000000001</v>
      </c>
      <c r="L12" s="181">
        <v>20249.599999999999</v>
      </c>
      <c r="M12" s="180">
        <f t="shared" si="3"/>
        <v>105.23269595448801</v>
      </c>
      <c r="N12" s="184">
        <v>31265.53</v>
      </c>
      <c r="O12" s="184">
        <v>30144.94</v>
      </c>
      <c r="P12" s="180">
        <f t="shared" si="4"/>
        <v>103.71734028994584</v>
      </c>
      <c r="Q12" s="8"/>
      <c r="R12" s="9"/>
      <c r="S12" s="9"/>
      <c r="T12" s="8"/>
      <c r="U12" s="9"/>
      <c r="V12" s="9"/>
      <c r="W12" s="8"/>
      <c r="X12" s="9"/>
      <c r="Y12" s="9"/>
      <c r="Z12" s="8"/>
    </row>
    <row r="13" spans="1:26" x14ac:dyDescent="0.2">
      <c r="A13" s="46" t="s">
        <v>46</v>
      </c>
      <c r="B13" s="182">
        <f t="shared" ref="B13:B21" si="6">E13+H13</f>
        <v>37432.35</v>
      </c>
      <c r="C13" s="183">
        <f t="shared" si="5"/>
        <v>36760.86</v>
      </c>
      <c r="D13" s="180">
        <f t="shared" si="0"/>
        <v>101.82664388156314</v>
      </c>
      <c r="E13" s="181">
        <v>13356.25</v>
      </c>
      <c r="F13" s="181">
        <v>13607.66</v>
      </c>
      <c r="G13" s="184">
        <f t="shared" si="1"/>
        <v>98.152437671135246</v>
      </c>
      <c r="H13" s="181">
        <v>24076.1</v>
      </c>
      <c r="I13" s="181">
        <v>23153.200000000001</v>
      </c>
      <c r="J13" s="180">
        <f t="shared" si="2"/>
        <v>103.98605808268402</v>
      </c>
      <c r="K13" s="181">
        <v>27801.599999999999</v>
      </c>
      <c r="L13" s="181">
        <v>26607.200000000001</v>
      </c>
      <c r="M13" s="180">
        <f t="shared" si="3"/>
        <v>104.48901049340027</v>
      </c>
      <c r="N13" s="184">
        <v>65233.95</v>
      </c>
      <c r="O13" s="184">
        <v>63368.06</v>
      </c>
      <c r="P13" s="180">
        <f t="shared" si="4"/>
        <v>102.94452757430163</v>
      </c>
      <c r="Q13" s="8"/>
      <c r="R13" s="9"/>
      <c r="S13" s="9"/>
      <c r="T13" s="8"/>
      <c r="U13" s="9"/>
      <c r="V13" s="9"/>
      <c r="W13" s="8"/>
      <c r="X13" s="9"/>
      <c r="Y13" s="9"/>
      <c r="Z13" s="8"/>
    </row>
    <row r="14" spans="1:26" x14ac:dyDescent="0.2">
      <c r="A14" s="46" t="s">
        <v>47</v>
      </c>
      <c r="B14" s="182">
        <f t="shared" si="6"/>
        <v>34018.959999999999</v>
      </c>
      <c r="C14" s="183">
        <f t="shared" si="5"/>
        <v>34289.67</v>
      </c>
      <c r="D14" s="180">
        <f t="shared" si="0"/>
        <v>99.210520252892493</v>
      </c>
      <c r="E14" s="181">
        <v>17195.16</v>
      </c>
      <c r="F14" s="181">
        <v>17714.57</v>
      </c>
      <c r="G14" s="184">
        <f t="shared" si="1"/>
        <v>97.06789382976838</v>
      </c>
      <c r="H14" s="181">
        <v>16823.8</v>
      </c>
      <c r="I14" s="181">
        <v>16575.099999999999</v>
      </c>
      <c r="J14" s="180">
        <f t="shared" si="2"/>
        <v>101.5004434362387</v>
      </c>
      <c r="K14" s="181">
        <v>41570.300000000003</v>
      </c>
      <c r="L14" s="181">
        <v>40814.300000000003</v>
      </c>
      <c r="M14" s="180">
        <f t="shared" si="3"/>
        <v>101.85229196629612</v>
      </c>
      <c r="N14" s="184">
        <v>75589.259999999995</v>
      </c>
      <c r="O14" s="184">
        <v>75103.97</v>
      </c>
      <c r="P14" s="180">
        <f t="shared" si="4"/>
        <v>100.6461575866096</v>
      </c>
      <c r="Q14" s="8"/>
      <c r="R14" s="9"/>
      <c r="S14" s="9"/>
      <c r="T14" s="8"/>
      <c r="U14" s="9"/>
      <c r="V14" s="9"/>
      <c r="W14" s="8"/>
      <c r="X14" s="9"/>
      <c r="Y14" s="9"/>
      <c r="Z14" s="8"/>
    </row>
    <row r="15" spans="1:26" x14ac:dyDescent="0.2">
      <c r="A15" s="46" t="s">
        <v>105</v>
      </c>
      <c r="B15" s="182">
        <f t="shared" si="6"/>
        <v>22111.81</v>
      </c>
      <c r="C15" s="183">
        <f t="shared" si="5"/>
        <v>21666.28</v>
      </c>
      <c r="D15" s="180">
        <f t="shared" si="0"/>
        <v>102.0563290052561</v>
      </c>
      <c r="E15" s="181">
        <v>5114.8100000000004</v>
      </c>
      <c r="F15" s="181">
        <v>4860.28</v>
      </c>
      <c r="G15" s="184">
        <f t="shared" si="1"/>
        <v>105.23694108158379</v>
      </c>
      <c r="H15" s="181">
        <v>16997</v>
      </c>
      <c r="I15" s="181">
        <v>16806</v>
      </c>
      <c r="J15" s="180">
        <f t="shared" si="2"/>
        <v>101.1364988694514</v>
      </c>
      <c r="K15" s="181">
        <v>34361.4</v>
      </c>
      <c r="L15" s="181">
        <v>33772.300000000003</v>
      </c>
      <c r="M15" s="180">
        <f t="shared" si="3"/>
        <v>101.74432893229066</v>
      </c>
      <c r="N15" s="184">
        <v>56473.21</v>
      </c>
      <c r="O15" s="184">
        <v>55438.58</v>
      </c>
      <c r="P15" s="180">
        <f t="shared" si="4"/>
        <v>101.86626352983788</v>
      </c>
      <c r="Q15" s="8"/>
      <c r="R15" s="9"/>
      <c r="S15" s="9"/>
      <c r="T15" s="8"/>
      <c r="U15" s="9"/>
      <c r="V15" s="9"/>
      <c r="W15" s="8"/>
      <c r="X15" s="9"/>
      <c r="Y15" s="9"/>
      <c r="Z15" s="8"/>
    </row>
    <row r="16" spans="1:26" x14ac:dyDescent="0.2">
      <c r="A16" s="46" t="s">
        <v>48</v>
      </c>
      <c r="B16" s="182">
        <f t="shared" si="6"/>
        <v>33536.800000000003</v>
      </c>
      <c r="C16" s="183">
        <f t="shared" si="5"/>
        <v>31755.77</v>
      </c>
      <c r="D16" s="180">
        <f t="shared" si="0"/>
        <v>105.60852405720284</v>
      </c>
      <c r="E16" s="181">
        <v>17529.8</v>
      </c>
      <c r="F16" s="181">
        <v>15954.67</v>
      </c>
      <c r="G16" s="184">
        <f t="shared" si="1"/>
        <v>109.87253261897614</v>
      </c>
      <c r="H16" s="181">
        <v>16007</v>
      </c>
      <c r="I16" s="181">
        <v>15801.1</v>
      </c>
      <c r="J16" s="180">
        <f t="shared" si="2"/>
        <v>101.30307383663163</v>
      </c>
      <c r="K16" s="181">
        <v>25221.5</v>
      </c>
      <c r="L16" s="181">
        <v>24779.7</v>
      </c>
      <c r="M16" s="180">
        <f t="shared" si="3"/>
        <v>101.78291101183629</v>
      </c>
      <c r="N16" s="184">
        <v>58758.3</v>
      </c>
      <c r="O16" s="184">
        <v>56535.47</v>
      </c>
      <c r="P16" s="180">
        <f t="shared" si="4"/>
        <v>103.93174408915324</v>
      </c>
      <c r="Q16" s="8"/>
      <c r="R16" s="9"/>
      <c r="S16" s="9"/>
      <c r="T16" s="8"/>
      <c r="U16" s="9"/>
      <c r="V16" s="9"/>
      <c r="W16" s="8"/>
      <c r="X16" s="9"/>
      <c r="Y16" s="9"/>
      <c r="Z16" s="8"/>
    </row>
    <row r="17" spans="1:26" ht="14.25" customHeight="1" x14ac:dyDescent="0.2">
      <c r="A17" s="46" t="s">
        <v>118</v>
      </c>
      <c r="B17" s="182">
        <f t="shared" si="6"/>
        <v>25023.11</v>
      </c>
      <c r="C17" s="183">
        <f t="shared" si="5"/>
        <v>21120.21</v>
      </c>
      <c r="D17" s="180">
        <f t="shared" si="0"/>
        <v>118.47945640692021</v>
      </c>
      <c r="E17" s="181">
        <v>23819.21</v>
      </c>
      <c r="F17" s="181">
        <v>19944.009999999998</v>
      </c>
      <c r="G17" s="184">
        <f t="shared" si="1"/>
        <v>119.43039539189964</v>
      </c>
      <c r="H17" s="181">
        <v>1203.9000000000001</v>
      </c>
      <c r="I17" s="181">
        <v>1176.2</v>
      </c>
      <c r="J17" s="180">
        <f t="shared" si="2"/>
        <v>102.35504165958172</v>
      </c>
      <c r="K17" s="181">
        <v>22468.1</v>
      </c>
      <c r="L17" s="181">
        <v>23448.6</v>
      </c>
      <c r="M17" s="180">
        <f t="shared" si="3"/>
        <v>95.818513685252</v>
      </c>
      <c r="N17" s="184">
        <v>47491.21</v>
      </c>
      <c r="O17" s="184">
        <v>44568.81</v>
      </c>
      <c r="P17" s="180">
        <f t="shared" si="4"/>
        <v>106.5570518934654</v>
      </c>
      <c r="Q17" s="8"/>
      <c r="R17" s="9"/>
      <c r="S17" s="9"/>
      <c r="T17" s="8"/>
      <c r="U17" s="9"/>
      <c r="V17" s="9"/>
      <c r="W17" s="8"/>
      <c r="X17" s="9"/>
      <c r="Y17" s="9"/>
      <c r="Z17" s="8"/>
    </row>
    <row r="18" spans="1:26" s="2" customFormat="1" ht="14.25" customHeight="1" x14ac:dyDescent="0.2">
      <c r="A18" s="46" t="s">
        <v>49</v>
      </c>
      <c r="B18" s="182">
        <f t="shared" si="6"/>
        <v>4686.92</v>
      </c>
      <c r="C18" s="183">
        <f t="shared" si="5"/>
        <v>4408.07</v>
      </c>
      <c r="D18" s="180">
        <f t="shared" si="0"/>
        <v>106.32589772848435</v>
      </c>
      <c r="E18" s="181">
        <v>1258.32</v>
      </c>
      <c r="F18" s="181">
        <v>1058.47</v>
      </c>
      <c r="G18" s="184">
        <f t="shared" si="1"/>
        <v>118.88102638714371</v>
      </c>
      <c r="H18" s="181">
        <v>3428.6</v>
      </c>
      <c r="I18" s="181">
        <v>3349.6</v>
      </c>
      <c r="J18" s="180">
        <f t="shared" si="2"/>
        <v>102.35849056603774</v>
      </c>
      <c r="K18" s="181">
        <v>19506.7</v>
      </c>
      <c r="L18" s="181">
        <v>18844.400000000001</v>
      </c>
      <c r="M18" s="180">
        <f t="shared" si="3"/>
        <v>103.51457196833012</v>
      </c>
      <c r="N18" s="184">
        <v>24193.62</v>
      </c>
      <c r="O18" s="184">
        <v>23252.47</v>
      </c>
      <c r="P18" s="180">
        <f t="shared" si="4"/>
        <v>104.04752699390644</v>
      </c>
      <c r="Q18" s="8"/>
      <c r="R18" s="9"/>
      <c r="S18" s="9"/>
      <c r="T18" s="8"/>
      <c r="U18" s="9"/>
      <c r="V18" s="9"/>
      <c r="W18" s="8"/>
      <c r="X18" s="9"/>
      <c r="Y18" s="9"/>
      <c r="Z18" s="8"/>
    </row>
    <row r="19" spans="1:26" ht="14.25" customHeight="1" x14ac:dyDescent="0.2">
      <c r="A19" s="46" t="s">
        <v>50</v>
      </c>
      <c r="B19" s="182">
        <f t="shared" si="6"/>
        <v>9483.7199999999993</v>
      </c>
      <c r="C19" s="183">
        <f t="shared" si="5"/>
        <v>8413.25</v>
      </c>
      <c r="D19" s="180">
        <f t="shared" si="0"/>
        <v>112.72362047960063</v>
      </c>
      <c r="E19" s="181">
        <v>7885.32</v>
      </c>
      <c r="F19" s="181">
        <v>6891.35</v>
      </c>
      <c r="G19" s="184">
        <f t="shared" si="1"/>
        <v>114.42344388254841</v>
      </c>
      <c r="H19" s="181">
        <v>1598.4</v>
      </c>
      <c r="I19" s="181">
        <v>1521.9</v>
      </c>
      <c r="J19" s="180">
        <f t="shared" si="2"/>
        <v>105.02661147250147</v>
      </c>
      <c r="K19" s="181">
        <v>2751.7</v>
      </c>
      <c r="L19" s="181">
        <v>3074</v>
      </c>
      <c r="M19" s="180">
        <f t="shared" si="3"/>
        <v>89.515289525048786</v>
      </c>
      <c r="N19" s="184">
        <v>12235.42</v>
      </c>
      <c r="O19" s="184">
        <v>11487.25</v>
      </c>
      <c r="P19" s="180">
        <f t="shared" si="4"/>
        <v>106.51304707392978</v>
      </c>
      <c r="Q19" s="8"/>
      <c r="R19" s="9"/>
      <c r="S19" s="9"/>
      <c r="T19" s="8"/>
      <c r="U19" s="9"/>
      <c r="V19" s="9"/>
      <c r="W19" s="8"/>
      <c r="X19" s="9"/>
      <c r="Y19" s="9"/>
      <c r="Z19" s="8"/>
    </row>
    <row r="20" spans="1:26" ht="14.25" customHeight="1" x14ac:dyDescent="0.2">
      <c r="A20" s="46" t="s">
        <v>51</v>
      </c>
      <c r="B20" s="182">
        <f t="shared" si="6"/>
        <v>44264.34</v>
      </c>
      <c r="C20" s="183">
        <f t="shared" si="5"/>
        <v>42537.64</v>
      </c>
      <c r="D20" s="180">
        <f t="shared" si="0"/>
        <v>104.05922848564235</v>
      </c>
      <c r="E20" s="181">
        <v>28855.64</v>
      </c>
      <c r="F20" s="181">
        <v>27312.639999999999</v>
      </c>
      <c r="G20" s="184">
        <f t="shared" si="1"/>
        <v>105.64939895960259</v>
      </c>
      <c r="H20" s="181">
        <v>15408.7</v>
      </c>
      <c r="I20" s="181">
        <v>15225</v>
      </c>
      <c r="J20" s="180">
        <f t="shared" si="2"/>
        <v>101.20656814449917</v>
      </c>
      <c r="K20" s="181">
        <v>21335.7</v>
      </c>
      <c r="L20" s="181">
        <v>20990.1</v>
      </c>
      <c r="M20" s="180">
        <f t="shared" si="3"/>
        <v>101.6464904883731</v>
      </c>
      <c r="N20" s="184">
        <v>65600.039999999994</v>
      </c>
      <c r="O20" s="184">
        <v>63527.74</v>
      </c>
      <c r="P20" s="180">
        <f t="shared" si="4"/>
        <v>103.26203954367021</v>
      </c>
      <c r="Q20" s="8"/>
      <c r="R20" s="9"/>
      <c r="S20" s="9"/>
      <c r="T20" s="8"/>
      <c r="U20" s="9"/>
      <c r="V20" s="9"/>
      <c r="W20" s="8"/>
      <c r="X20" s="9"/>
      <c r="Y20" s="9"/>
      <c r="Z20" s="8"/>
    </row>
    <row r="21" spans="1:26" ht="14.25" customHeight="1" x14ac:dyDescent="0.2">
      <c r="A21" s="46" t="s">
        <v>52</v>
      </c>
      <c r="B21" s="182">
        <f t="shared" si="6"/>
        <v>27440.15</v>
      </c>
      <c r="C21" s="183">
        <f t="shared" si="5"/>
        <v>27054.71</v>
      </c>
      <c r="D21" s="180">
        <f t="shared" si="0"/>
        <v>101.42466875453479</v>
      </c>
      <c r="E21" s="181">
        <v>22078.45</v>
      </c>
      <c r="F21" s="181">
        <v>21944.81</v>
      </c>
      <c r="G21" s="184">
        <f t="shared" si="1"/>
        <v>100.60898226049804</v>
      </c>
      <c r="H21" s="181">
        <v>5361.7</v>
      </c>
      <c r="I21" s="181">
        <v>5109.8999999999996</v>
      </c>
      <c r="J21" s="180">
        <f t="shared" si="2"/>
        <v>104.92768938726786</v>
      </c>
      <c r="K21" s="181">
        <v>25295.8</v>
      </c>
      <c r="L21" s="181">
        <v>25092</v>
      </c>
      <c r="M21" s="180">
        <f t="shared" si="3"/>
        <v>100.81221106328711</v>
      </c>
      <c r="N21" s="184">
        <v>52735.95</v>
      </c>
      <c r="O21" s="184">
        <v>52146.71</v>
      </c>
      <c r="P21" s="180">
        <f t="shared" si="4"/>
        <v>101.12996582142956</v>
      </c>
      <c r="Q21" s="8"/>
      <c r="R21" s="9"/>
      <c r="S21" s="9"/>
      <c r="T21" s="8"/>
      <c r="U21" s="9"/>
      <c r="V21" s="9"/>
      <c r="W21" s="8"/>
      <c r="X21" s="9"/>
      <c r="Y21" s="9"/>
      <c r="Z21" s="8"/>
    </row>
    <row r="22" spans="1:26" ht="14.25" customHeight="1" x14ac:dyDescent="0.2">
      <c r="A22" s="46" t="s">
        <v>53</v>
      </c>
      <c r="B22" s="182">
        <f>E22+H22</f>
        <v>69040.76999999999</v>
      </c>
      <c r="C22" s="183">
        <f>F22+I22</f>
        <v>38354.080000000002</v>
      </c>
      <c r="D22" s="180">
        <f t="shared" si="0"/>
        <v>180.0089325568492</v>
      </c>
      <c r="E22" s="181">
        <v>61178.77</v>
      </c>
      <c r="F22" s="181">
        <v>29949.88</v>
      </c>
      <c r="G22" s="184">
        <f t="shared" si="1"/>
        <v>204.27050125075624</v>
      </c>
      <c r="H22" s="181">
        <v>7862</v>
      </c>
      <c r="I22" s="181">
        <v>8404.2000000000007</v>
      </c>
      <c r="J22" s="180">
        <f t="shared" si="2"/>
        <v>93.548463863306424</v>
      </c>
      <c r="K22" s="181">
        <v>85929.2</v>
      </c>
      <c r="L22" s="181">
        <v>84591.2</v>
      </c>
      <c r="M22" s="180">
        <f t="shared" si="3"/>
        <v>101.58172481298291</v>
      </c>
      <c r="N22" s="184">
        <v>154969.97</v>
      </c>
      <c r="O22" s="184">
        <v>122945.28</v>
      </c>
      <c r="P22" s="180">
        <f t="shared" si="4"/>
        <v>126.04792148181696</v>
      </c>
      <c r="Q22" s="8"/>
      <c r="R22" s="9"/>
      <c r="S22" s="9"/>
      <c r="T22" s="8"/>
      <c r="U22" s="9"/>
      <c r="V22" s="9"/>
      <c r="W22" s="8"/>
      <c r="X22" s="9"/>
      <c r="Y22" s="9"/>
      <c r="Z22" s="8"/>
    </row>
    <row r="23" spans="1:26" ht="14.25" customHeight="1" x14ac:dyDescent="0.2">
      <c r="A23" s="46" t="s">
        <v>106</v>
      </c>
      <c r="B23" s="182">
        <f>E23+H23</f>
        <v>6300.6</v>
      </c>
      <c r="C23" s="183">
        <f t="shared" si="5"/>
        <v>6225.03</v>
      </c>
      <c r="D23" s="180">
        <f t="shared" si="0"/>
        <v>101.21397005315637</v>
      </c>
      <c r="E23" s="181">
        <v>23.1</v>
      </c>
      <c r="F23" s="181">
        <v>17.03</v>
      </c>
      <c r="G23" s="184">
        <f t="shared" si="1"/>
        <v>135.64298297122724</v>
      </c>
      <c r="H23" s="181">
        <v>6277.5</v>
      </c>
      <c r="I23" s="181">
        <v>6208</v>
      </c>
      <c r="J23" s="180">
        <f t="shared" si="2"/>
        <v>101.1195231958763</v>
      </c>
      <c r="K23" s="181">
        <v>9069.6</v>
      </c>
      <c r="L23" s="181">
        <v>8941.2999999999993</v>
      </c>
      <c r="M23" s="180">
        <f t="shared" si="3"/>
        <v>101.43491438605126</v>
      </c>
      <c r="N23" s="184">
        <v>15370.2</v>
      </c>
      <c r="O23" s="184">
        <v>15166.33</v>
      </c>
      <c r="P23" s="180">
        <f t="shared" si="4"/>
        <v>101.34422764109709</v>
      </c>
      <c r="Q23" s="8"/>
      <c r="R23" s="9"/>
      <c r="S23" s="9"/>
      <c r="T23" s="8"/>
      <c r="U23" s="9"/>
      <c r="V23" s="9"/>
      <c r="W23" s="8"/>
      <c r="X23" s="9"/>
      <c r="Y23" s="9"/>
      <c r="Z23" s="8"/>
    </row>
    <row r="24" spans="1:26" ht="14.25" customHeight="1" x14ac:dyDescent="0.2">
      <c r="A24" s="46" t="s">
        <v>54</v>
      </c>
      <c r="B24" s="182">
        <f>E24+H24</f>
        <v>70596.73</v>
      </c>
      <c r="C24" s="183">
        <f>F24+I24</f>
        <v>68254.69</v>
      </c>
      <c r="D24" s="180">
        <f t="shared" si="0"/>
        <v>103.43132464596938</v>
      </c>
      <c r="E24" s="181">
        <v>52492.93</v>
      </c>
      <c r="F24" s="181">
        <v>51014.49</v>
      </c>
      <c r="G24" s="184">
        <f t="shared" si="1"/>
        <v>102.89807856552129</v>
      </c>
      <c r="H24" s="181">
        <v>18103.8</v>
      </c>
      <c r="I24" s="181">
        <v>17240.2</v>
      </c>
      <c r="J24" s="180">
        <f t="shared" si="2"/>
        <v>105.00922263082795</v>
      </c>
      <c r="K24" s="181">
        <v>27564.5</v>
      </c>
      <c r="L24" s="181">
        <v>27006.1</v>
      </c>
      <c r="M24" s="180">
        <f t="shared" si="3"/>
        <v>102.06768100540249</v>
      </c>
      <c r="N24" s="184">
        <v>98161.23</v>
      </c>
      <c r="O24" s="184">
        <v>95260.79</v>
      </c>
      <c r="P24" s="180">
        <f t="shared" si="4"/>
        <v>103.04473645452657</v>
      </c>
      <c r="Q24" s="8"/>
      <c r="R24" s="9"/>
      <c r="S24" s="9"/>
      <c r="T24" s="8"/>
      <c r="U24" s="9"/>
      <c r="V24" s="9"/>
      <c r="W24" s="8"/>
      <c r="X24" s="9"/>
      <c r="Y24" s="9"/>
      <c r="Z24" s="8"/>
    </row>
    <row r="25" spans="1:26" ht="12" customHeight="1" x14ac:dyDescent="0.2">
      <c r="A25" s="46" t="s">
        <v>107</v>
      </c>
      <c r="B25" s="182">
        <f>E25</f>
        <v>2.7</v>
      </c>
      <c r="C25" s="183">
        <f>F25</f>
        <v>2.4</v>
      </c>
      <c r="D25" s="180">
        <f t="shared" si="0"/>
        <v>112.50000000000003</v>
      </c>
      <c r="E25" s="181">
        <v>2.7</v>
      </c>
      <c r="F25" s="181">
        <v>2.4</v>
      </c>
      <c r="G25" s="184">
        <f t="shared" si="1"/>
        <v>112.5</v>
      </c>
      <c r="H25" s="181" t="s">
        <v>130</v>
      </c>
      <c r="I25" s="181" t="s">
        <v>130</v>
      </c>
      <c r="J25" s="180" t="s">
        <v>130</v>
      </c>
      <c r="K25" s="181">
        <v>40.5</v>
      </c>
      <c r="L25" s="181">
        <v>41.3</v>
      </c>
      <c r="M25" s="180">
        <f t="shared" si="3"/>
        <v>98.062953995157386</v>
      </c>
      <c r="N25" s="184">
        <v>43.2</v>
      </c>
      <c r="O25" s="184">
        <v>43.7</v>
      </c>
      <c r="P25" s="180">
        <f t="shared" si="4"/>
        <v>98.855835240274601</v>
      </c>
      <c r="Q25" s="8"/>
      <c r="R25" s="9"/>
      <c r="S25" s="9"/>
      <c r="T25" s="8"/>
      <c r="U25" s="9"/>
      <c r="V25" s="9"/>
      <c r="W25" s="8"/>
      <c r="X25" s="9"/>
      <c r="Y25" s="9"/>
      <c r="Z25" s="8"/>
    </row>
    <row r="26" spans="1:26" x14ac:dyDescent="0.2">
      <c r="A26" s="46" t="s">
        <v>55</v>
      </c>
      <c r="B26" s="182" t="str">
        <f>E26</f>
        <v>-</v>
      </c>
      <c r="C26" s="183" t="s">
        <v>130</v>
      </c>
      <c r="D26" s="180" t="s">
        <v>130</v>
      </c>
      <c r="E26" s="181" t="s">
        <v>130</v>
      </c>
      <c r="F26" s="181" t="s">
        <v>130</v>
      </c>
      <c r="G26" s="181" t="s">
        <v>130</v>
      </c>
      <c r="H26" s="181" t="s">
        <v>130</v>
      </c>
      <c r="I26" s="181" t="s">
        <v>130</v>
      </c>
      <c r="J26" s="180" t="s">
        <v>130</v>
      </c>
      <c r="K26" s="181">
        <v>43.7</v>
      </c>
      <c r="L26" s="181">
        <v>129.80000000000001</v>
      </c>
      <c r="M26" s="180">
        <f t="shared" si="3"/>
        <v>33.667180277349765</v>
      </c>
      <c r="N26" s="184">
        <v>43.7</v>
      </c>
      <c r="O26" s="184">
        <v>129.80000000000001</v>
      </c>
      <c r="P26" s="180">
        <f t="shared" si="4"/>
        <v>33.667180277349765</v>
      </c>
      <c r="Q26" s="8"/>
      <c r="R26" s="9"/>
      <c r="S26" s="9"/>
      <c r="T26" s="8"/>
      <c r="U26" s="7"/>
      <c r="V26" s="7"/>
      <c r="W26" s="7"/>
      <c r="X26" s="9"/>
      <c r="Y26" s="9"/>
      <c r="Z26" s="8"/>
    </row>
    <row r="27" spans="1:26" x14ac:dyDescent="0.2">
      <c r="A27" s="48" t="s">
        <v>56</v>
      </c>
      <c r="B27" s="185">
        <f>E27+H27</f>
        <v>1161.02</v>
      </c>
      <c r="C27" s="186">
        <f>F27+I27</f>
        <v>1289.96</v>
      </c>
      <c r="D27" s="185">
        <f t="shared" si="0"/>
        <v>90.004341219882789</v>
      </c>
      <c r="E27" s="187">
        <v>217.02</v>
      </c>
      <c r="F27" s="187">
        <v>348.66</v>
      </c>
      <c r="G27" s="187">
        <f t="shared" si="1"/>
        <v>62.244019962140769</v>
      </c>
      <c r="H27" s="187">
        <v>944</v>
      </c>
      <c r="I27" s="187">
        <v>941.3</v>
      </c>
      <c r="J27" s="185">
        <f t="shared" ref="J27" si="7">H27/I27*100</f>
        <v>100.28683735259747</v>
      </c>
      <c r="K27" s="187">
        <v>3525</v>
      </c>
      <c r="L27" s="187">
        <v>3529.7</v>
      </c>
      <c r="M27" s="185">
        <f t="shared" si="3"/>
        <v>99.866844207723034</v>
      </c>
      <c r="N27" s="187">
        <v>4686.0200000000004</v>
      </c>
      <c r="O27" s="187">
        <v>4819.66</v>
      </c>
      <c r="P27" s="185">
        <f t="shared" si="4"/>
        <v>97.227190299730708</v>
      </c>
      <c r="Q27" s="8"/>
      <c r="R27" s="9"/>
      <c r="S27" s="9"/>
      <c r="T27" s="8"/>
      <c r="U27" s="9"/>
      <c r="V27" s="9"/>
      <c r="W27" s="8"/>
      <c r="X27" s="9"/>
      <c r="Y27" s="9"/>
      <c r="Z27" s="8"/>
    </row>
    <row r="28" spans="1:26" x14ac:dyDescent="0.2">
      <c r="L28" s="2"/>
    </row>
    <row r="29" spans="1:26" x14ac:dyDescent="0.2">
      <c r="B29" s="9"/>
      <c r="C29" s="9"/>
      <c r="D29" s="8"/>
      <c r="E29" s="9"/>
      <c r="F29" s="9"/>
      <c r="G29" s="8"/>
      <c r="H29" s="9"/>
      <c r="I29" s="9"/>
      <c r="J29" s="8"/>
      <c r="K29" s="9"/>
      <c r="L29" s="9"/>
      <c r="M29" s="8"/>
    </row>
    <row r="30" spans="1:26" x14ac:dyDescent="0.2">
      <c r="B30" s="9"/>
      <c r="C30" s="9"/>
      <c r="D30" s="8"/>
      <c r="E30" s="9"/>
      <c r="F30" s="9"/>
      <c r="G30" s="8"/>
      <c r="H30" s="9"/>
      <c r="I30" s="9"/>
      <c r="J30" s="8"/>
      <c r="K30" s="9"/>
      <c r="L30" s="9"/>
      <c r="M30" s="8"/>
    </row>
    <row r="31" spans="1:26" x14ac:dyDescent="0.2">
      <c r="B31" s="9"/>
      <c r="C31" s="9"/>
      <c r="D31" s="8"/>
      <c r="E31" s="9"/>
      <c r="F31" s="9"/>
      <c r="G31" s="8"/>
      <c r="H31" s="9"/>
      <c r="I31" s="9"/>
      <c r="J31" s="8"/>
      <c r="K31" s="9"/>
      <c r="L31" s="9"/>
      <c r="M31" s="8"/>
    </row>
    <row r="32" spans="1:26" x14ac:dyDescent="0.2">
      <c r="B32" s="9"/>
      <c r="C32" s="9"/>
      <c r="D32" s="8"/>
      <c r="E32" s="9"/>
      <c r="F32" s="9"/>
      <c r="G32" s="8"/>
      <c r="H32" s="9"/>
      <c r="I32" s="9"/>
      <c r="J32" s="8"/>
      <c r="K32" s="9"/>
      <c r="L32" s="9"/>
      <c r="M32" s="8"/>
    </row>
    <row r="33" spans="2:13" x14ac:dyDescent="0.2">
      <c r="B33" s="9"/>
      <c r="C33" s="9"/>
      <c r="D33" s="8"/>
      <c r="E33" s="9"/>
      <c r="F33" s="9"/>
      <c r="G33" s="8"/>
      <c r="H33" s="9"/>
      <c r="I33" s="9"/>
      <c r="J33" s="8"/>
      <c r="K33" s="9"/>
      <c r="L33" s="9"/>
      <c r="M33" s="8"/>
    </row>
    <row r="34" spans="2:13" x14ac:dyDescent="0.2">
      <c r="B34" s="9"/>
      <c r="C34" s="9"/>
      <c r="D34" s="8"/>
      <c r="E34" s="9"/>
      <c r="F34" s="9"/>
      <c r="G34" s="8"/>
      <c r="H34" s="9"/>
      <c r="I34" s="9"/>
      <c r="J34" s="8"/>
      <c r="K34" s="9"/>
      <c r="L34" s="9"/>
      <c r="M34" s="8"/>
    </row>
    <row r="35" spans="2:13" x14ac:dyDescent="0.2">
      <c r="B35" s="9"/>
      <c r="C35" s="9"/>
      <c r="D35" s="8"/>
      <c r="E35" s="9"/>
      <c r="F35" s="9"/>
      <c r="G35" s="8"/>
      <c r="H35" s="9"/>
      <c r="I35" s="9"/>
      <c r="J35" s="8"/>
      <c r="K35" s="9"/>
      <c r="L35" s="9"/>
      <c r="M35" s="8"/>
    </row>
    <row r="36" spans="2:13" x14ac:dyDescent="0.2">
      <c r="B36" s="9"/>
      <c r="C36" s="9"/>
      <c r="D36" s="8"/>
      <c r="E36" s="9"/>
      <c r="F36" s="9"/>
      <c r="G36" s="8"/>
      <c r="H36" s="9"/>
      <c r="I36" s="9"/>
      <c r="J36" s="8"/>
      <c r="K36" s="9"/>
      <c r="L36" s="9"/>
      <c r="M36" s="8"/>
    </row>
    <row r="37" spans="2:13" x14ac:dyDescent="0.2">
      <c r="B37" s="9"/>
      <c r="C37" s="9"/>
      <c r="D37" s="8"/>
      <c r="E37" s="9"/>
      <c r="F37" s="9"/>
      <c r="G37" s="8"/>
      <c r="H37" s="9"/>
      <c r="I37" s="9"/>
      <c r="J37" s="8"/>
      <c r="K37" s="9"/>
      <c r="L37" s="9"/>
      <c r="M37" s="8"/>
    </row>
    <row r="38" spans="2:13" x14ac:dyDescent="0.2">
      <c r="B38" s="9"/>
      <c r="C38" s="9"/>
      <c r="D38" s="8"/>
      <c r="E38" s="9"/>
      <c r="F38" s="9"/>
      <c r="G38" s="8"/>
      <c r="H38" s="9"/>
      <c r="I38" s="9"/>
      <c r="J38" s="8"/>
      <c r="K38" s="9"/>
      <c r="L38" s="9"/>
      <c r="M38" s="8"/>
    </row>
    <row r="39" spans="2:13" x14ac:dyDescent="0.2">
      <c r="B39" s="9"/>
      <c r="C39" s="9"/>
      <c r="D39" s="8"/>
      <c r="E39" s="9"/>
      <c r="F39" s="9"/>
      <c r="G39" s="8"/>
      <c r="H39" s="9"/>
      <c r="I39" s="9"/>
      <c r="J39" s="8"/>
      <c r="K39" s="9"/>
      <c r="L39" s="9"/>
      <c r="M39" s="8"/>
    </row>
    <row r="40" spans="2:13" x14ac:dyDescent="0.2">
      <c r="B40" s="9"/>
      <c r="C40" s="9"/>
      <c r="D40" s="8"/>
      <c r="E40" s="9"/>
      <c r="F40" s="9"/>
      <c r="G40" s="8"/>
      <c r="H40" s="9"/>
      <c r="I40" s="9"/>
      <c r="J40" s="8"/>
      <c r="K40" s="9"/>
      <c r="L40" s="9"/>
      <c r="M40" s="8"/>
    </row>
    <row r="41" spans="2:13" x14ac:dyDescent="0.2">
      <c r="B41" s="9"/>
      <c r="C41" s="9"/>
      <c r="D41" s="8"/>
      <c r="E41" s="9"/>
      <c r="F41" s="9"/>
      <c r="G41" s="8"/>
      <c r="H41" s="9"/>
      <c r="I41" s="9"/>
      <c r="J41" s="8"/>
      <c r="K41" s="9"/>
      <c r="L41" s="9"/>
      <c r="M41" s="8"/>
    </row>
    <row r="42" spans="2:13" x14ac:dyDescent="0.2">
      <c r="B42" s="9"/>
      <c r="C42" s="9"/>
      <c r="D42" s="8"/>
      <c r="E42" s="9"/>
      <c r="F42" s="9"/>
      <c r="G42" s="8"/>
      <c r="H42" s="9"/>
      <c r="I42" s="9"/>
      <c r="J42" s="8"/>
      <c r="K42" s="9"/>
      <c r="L42" s="9"/>
      <c r="M42" s="8"/>
    </row>
    <row r="43" spans="2:13" x14ac:dyDescent="0.2">
      <c r="B43" s="9"/>
      <c r="C43" s="9"/>
      <c r="D43" s="8"/>
      <c r="E43" s="9"/>
      <c r="F43" s="9"/>
      <c r="G43" s="8"/>
      <c r="H43" s="9"/>
      <c r="I43" s="9"/>
      <c r="J43" s="8"/>
      <c r="K43" s="9"/>
      <c r="L43" s="9"/>
      <c r="M43" s="8"/>
    </row>
    <row r="44" spans="2:13" x14ac:dyDescent="0.2">
      <c r="B44" s="9"/>
      <c r="C44" s="9"/>
      <c r="D44" s="8"/>
      <c r="E44" s="9"/>
      <c r="F44" s="9"/>
      <c r="G44" s="8"/>
      <c r="H44" s="9"/>
      <c r="I44" s="9"/>
      <c r="J44" s="8"/>
      <c r="K44" s="9"/>
      <c r="L44" s="9"/>
      <c r="M44" s="8"/>
    </row>
    <row r="45" spans="2:13" x14ac:dyDescent="0.2">
      <c r="B45" s="9"/>
      <c r="C45" s="9"/>
      <c r="D45" s="8"/>
      <c r="E45" s="9"/>
      <c r="F45" s="7"/>
      <c r="G45" s="8"/>
      <c r="H45" s="7"/>
      <c r="I45" s="7"/>
      <c r="J45" s="7"/>
      <c r="K45" s="9"/>
      <c r="L45" s="9"/>
      <c r="M45" s="8"/>
    </row>
    <row r="46" spans="2:13" x14ac:dyDescent="0.2">
      <c r="B46" s="9"/>
      <c r="C46" s="9"/>
      <c r="D46" s="8"/>
      <c r="E46" s="9"/>
      <c r="F46" s="9"/>
      <c r="G46" s="8"/>
      <c r="H46" s="9"/>
      <c r="I46" s="9"/>
      <c r="J46" s="8"/>
      <c r="K46" s="9"/>
      <c r="L46" s="9"/>
      <c r="M46" s="8"/>
    </row>
  </sheetData>
  <mergeCells count="9">
    <mergeCell ref="A1:P1"/>
    <mergeCell ref="A2:P2"/>
    <mergeCell ref="N4:P5"/>
    <mergeCell ref="A4:A6"/>
    <mergeCell ref="B4:D5"/>
    <mergeCell ref="E5:G5"/>
    <mergeCell ref="H5:J5"/>
    <mergeCell ref="E4:J4"/>
    <mergeCell ref="K4:M5"/>
  </mergeCells>
  <pageMargins left="0.59055118110236227" right="0.59055118110236227" top="0.59055118110236227" bottom="0.39370078740157483" header="0" footer="0.39370078740157483"/>
  <pageSetup paperSize="9" scale="82" firstPageNumber="4" orientation="landscape" useFirstPageNumber="1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sqref="A1:I1"/>
    </sheetView>
  </sheetViews>
  <sheetFormatPr defaultRowHeight="12.75" x14ac:dyDescent="0.2"/>
  <cols>
    <col min="1" max="1" width="20.7109375" style="28" customWidth="1"/>
    <col min="2" max="9" width="12.28515625" style="28" customWidth="1"/>
    <col min="10" max="16384" width="9.140625" style="28"/>
  </cols>
  <sheetData>
    <row r="1" spans="1:10" ht="21" customHeight="1" x14ac:dyDescent="0.2">
      <c r="A1" s="266" t="s">
        <v>57</v>
      </c>
      <c r="B1" s="266"/>
      <c r="C1" s="266"/>
      <c r="D1" s="266"/>
      <c r="E1" s="266"/>
      <c r="F1" s="266"/>
      <c r="G1" s="266"/>
      <c r="H1" s="266"/>
      <c r="I1" s="266"/>
    </row>
    <row r="2" spans="1:10" s="54" customFormat="1" x14ac:dyDescent="0.2">
      <c r="A2" s="55"/>
      <c r="B2" s="55"/>
      <c r="C2" s="55"/>
      <c r="D2" s="55"/>
      <c r="E2" s="55"/>
      <c r="I2" s="56" t="s">
        <v>39</v>
      </c>
    </row>
    <row r="3" spans="1:10" s="54" customFormat="1" ht="13.5" customHeight="1" x14ac:dyDescent="0.2">
      <c r="A3" s="257"/>
      <c r="B3" s="255" t="s">
        <v>58</v>
      </c>
      <c r="C3" s="256" t="s">
        <v>18</v>
      </c>
      <c r="D3" s="258"/>
      <c r="E3" s="258"/>
      <c r="F3" s="258"/>
      <c r="G3" s="256"/>
      <c r="H3" s="258"/>
      <c r="I3" s="258"/>
    </row>
    <row r="4" spans="1:10" s="54" customFormat="1" ht="25.15" customHeight="1" x14ac:dyDescent="0.2">
      <c r="A4" s="257"/>
      <c r="B4" s="255"/>
      <c r="C4" s="17" t="s">
        <v>59</v>
      </c>
      <c r="D4" s="17" t="s">
        <v>60</v>
      </c>
      <c r="E4" s="17" t="s">
        <v>32</v>
      </c>
      <c r="F4" s="17" t="s">
        <v>61</v>
      </c>
      <c r="G4" s="17" t="s">
        <v>62</v>
      </c>
      <c r="H4" s="17" t="s">
        <v>35</v>
      </c>
      <c r="I4" s="18" t="s">
        <v>63</v>
      </c>
      <c r="J4" s="114"/>
    </row>
    <row r="5" spans="1:10" s="44" customFormat="1" x14ac:dyDescent="0.2">
      <c r="A5" s="42" t="s">
        <v>41</v>
      </c>
      <c r="B5" s="188">
        <f t="shared" ref="B5:I5" si="0">SUM(B6:B25)</f>
        <v>1226286.2599999998</v>
      </c>
      <c r="C5" s="188">
        <f t="shared" si="0"/>
        <v>489135.05999999994</v>
      </c>
      <c r="D5" s="188">
        <f t="shared" si="0"/>
        <v>155549.29999999996</v>
      </c>
      <c r="E5" s="188">
        <f t="shared" si="0"/>
        <v>16455.359999999997</v>
      </c>
      <c r="F5" s="188">
        <f t="shared" si="0"/>
        <v>51256.160000000011</v>
      </c>
      <c r="G5" s="188">
        <f t="shared" si="0"/>
        <v>193452.97</v>
      </c>
      <c r="H5" s="188">
        <f t="shared" si="0"/>
        <v>8026.8600000000006</v>
      </c>
      <c r="I5" s="188">
        <f t="shared" si="0"/>
        <v>312410.55</v>
      </c>
      <c r="J5" s="12"/>
    </row>
    <row r="6" spans="1:10" s="44" customFormat="1" x14ac:dyDescent="0.2">
      <c r="A6" s="45" t="s">
        <v>117</v>
      </c>
      <c r="B6" s="189">
        <f>SUM(C6:I6)</f>
        <v>90482.450000000012</v>
      </c>
      <c r="C6" s="189">
        <v>26934.37</v>
      </c>
      <c r="D6" s="189">
        <v>14241.97</v>
      </c>
      <c r="E6" s="189">
        <v>1307.22</v>
      </c>
      <c r="F6" s="189">
        <v>460.9</v>
      </c>
      <c r="G6" s="189">
        <v>30447.85</v>
      </c>
      <c r="H6" s="189">
        <v>6.74</v>
      </c>
      <c r="I6" s="189">
        <v>17083.400000000001</v>
      </c>
      <c r="J6" s="12"/>
    </row>
    <row r="7" spans="1:10" s="44" customFormat="1" x14ac:dyDescent="0.2">
      <c r="A7" s="46" t="s">
        <v>42</v>
      </c>
      <c r="B7" s="189">
        <f t="shared" ref="B7:B25" si="1">SUM(C7:I7)</f>
        <v>141340.43</v>
      </c>
      <c r="C7" s="189">
        <v>29188.23</v>
      </c>
      <c r="D7" s="189">
        <v>5428.65</v>
      </c>
      <c r="E7" s="189">
        <v>246.97</v>
      </c>
      <c r="F7" s="189">
        <v>3970.84</v>
      </c>
      <c r="G7" s="189">
        <v>10317.85</v>
      </c>
      <c r="H7" s="189">
        <v>3.2</v>
      </c>
      <c r="I7" s="189">
        <v>92184.69</v>
      </c>
      <c r="J7" s="12"/>
    </row>
    <row r="8" spans="1:10" s="44" customFormat="1" x14ac:dyDescent="0.2">
      <c r="A8" s="46" t="s">
        <v>43</v>
      </c>
      <c r="B8" s="189">
        <f t="shared" si="1"/>
        <v>69625.809999999983</v>
      </c>
      <c r="C8" s="189">
        <v>42244.13</v>
      </c>
      <c r="D8" s="189">
        <v>11367.59</v>
      </c>
      <c r="E8" s="189">
        <v>1303.49</v>
      </c>
      <c r="F8" s="189">
        <v>512</v>
      </c>
      <c r="G8" s="189">
        <v>12701.05</v>
      </c>
      <c r="H8" s="189">
        <v>1043.6500000000001</v>
      </c>
      <c r="I8" s="189">
        <v>453.9</v>
      </c>
      <c r="J8" s="12"/>
    </row>
    <row r="9" spans="1:10" s="44" customFormat="1" x14ac:dyDescent="0.2">
      <c r="A9" s="46" t="s">
        <v>44</v>
      </c>
      <c r="B9" s="189">
        <f t="shared" si="1"/>
        <v>161986.76</v>
      </c>
      <c r="C9" s="189">
        <v>48268.85</v>
      </c>
      <c r="D9" s="189">
        <v>14276.39</v>
      </c>
      <c r="E9" s="189">
        <v>298.8</v>
      </c>
      <c r="F9" s="189">
        <v>1344.5</v>
      </c>
      <c r="G9" s="189">
        <v>13485.69</v>
      </c>
      <c r="H9" s="189">
        <v>91.1</v>
      </c>
      <c r="I9" s="189">
        <v>84221.43</v>
      </c>
      <c r="J9" s="12"/>
    </row>
    <row r="10" spans="1:10" s="44" customFormat="1" x14ac:dyDescent="0.2">
      <c r="A10" s="46" t="s">
        <v>45</v>
      </c>
      <c r="B10" s="189">
        <f t="shared" si="1"/>
        <v>31265.54</v>
      </c>
      <c r="C10" s="189">
        <v>13099.43</v>
      </c>
      <c r="D10" s="189">
        <v>6749.97</v>
      </c>
      <c r="E10" s="189">
        <v>1627.44</v>
      </c>
      <c r="F10" s="189" t="s">
        <v>130</v>
      </c>
      <c r="G10" s="189">
        <v>6765.31</v>
      </c>
      <c r="H10" s="189">
        <v>2919.29</v>
      </c>
      <c r="I10" s="189">
        <v>104.1</v>
      </c>
      <c r="J10" s="12"/>
    </row>
    <row r="11" spans="1:10" s="47" customFormat="1" x14ac:dyDescent="0.2">
      <c r="A11" s="46" t="s">
        <v>46</v>
      </c>
      <c r="B11" s="189">
        <f t="shared" si="1"/>
        <v>65233.950000000012</v>
      </c>
      <c r="C11" s="189">
        <v>37865</v>
      </c>
      <c r="D11" s="189">
        <v>9438.02</v>
      </c>
      <c r="E11" s="189">
        <v>1810.41</v>
      </c>
      <c r="F11" s="189">
        <v>1529.3</v>
      </c>
      <c r="G11" s="189">
        <v>7756.82</v>
      </c>
      <c r="H11" s="189">
        <v>103.9</v>
      </c>
      <c r="I11" s="189">
        <v>6730.5</v>
      </c>
      <c r="J11" s="12"/>
    </row>
    <row r="12" spans="1:10" s="47" customFormat="1" x14ac:dyDescent="0.2">
      <c r="A12" s="46" t="s">
        <v>47</v>
      </c>
      <c r="B12" s="189">
        <f t="shared" si="1"/>
        <v>75589.27</v>
      </c>
      <c r="C12" s="189">
        <v>26553.24</v>
      </c>
      <c r="D12" s="189">
        <v>18693.150000000001</v>
      </c>
      <c r="E12" s="189">
        <v>1459.9</v>
      </c>
      <c r="F12" s="189">
        <v>242.3</v>
      </c>
      <c r="G12" s="189">
        <v>11397.51</v>
      </c>
      <c r="H12" s="189">
        <v>289.73</v>
      </c>
      <c r="I12" s="189">
        <v>16953.439999999999</v>
      </c>
      <c r="J12" s="12"/>
    </row>
    <row r="13" spans="1:10" s="47" customFormat="1" x14ac:dyDescent="0.2">
      <c r="A13" s="46" t="s">
        <v>105</v>
      </c>
      <c r="B13" s="189">
        <f t="shared" si="1"/>
        <v>56473.210000000006</v>
      </c>
      <c r="C13" s="189">
        <v>31805.64</v>
      </c>
      <c r="D13" s="189">
        <v>11712.71</v>
      </c>
      <c r="E13" s="189">
        <v>1014.15</v>
      </c>
      <c r="F13" s="189">
        <v>1693.08</v>
      </c>
      <c r="G13" s="189">
        <v>9573.26</v>
      </c>
      <c r="H13" s="189">
        <v>34.4</v>
      </c>
      <c r="I13" s="189">
        <v>639.97</v>
      </c>
      <c r="J13" s="12"/>
    </row>
    <row r="14" spans="1:10" s="47" customFormat="1" x14ac:dyDescent="0.2">
      <c r="A14" s="46" t="s">
        <v>48</v>
      </c>
      <c r="B14" s="189">
        <f t="shared" si="1"/>
        <v>58758.3</v>
      </c>
      <c r="C14" s="189">
        <v>23117.7</v>
      </c>
      <c r="D14" s="189">
        <v>5155.2299999999996</v>
      </c>
      <c r="E14" s="189">
        <v>1644.06</v>
      </c>
      <c r="F14" s="189">
        <v>7019.71</v>
      </c>
      <c r="G14" s="189">
        <v>13310.82</v>
      </c>
      <c r="H14" s="189">
        <v>33.5</v>
      </c>
      <c r="I14" s="189">
        <v>8477.2800000000007</v>
      </c>
      <c r="J14" s="12"/>
    </row>
    <row r="15" spans="1:10" s="47" customFormat="1" ht="14.25" customHeight="1" x14ac:dyDescent="0.2">
      <c r="A15" s="46" t="s">
        <v>118</v>
      </c>
      <c r="B15" s="189">
        <f t="shared" si="1"/>
        <v>47491.199999999997</v>
      </c>
      <c r="C15" s="189">
        <v>26540.89</v>
      </c>
      <c r="D15" s="189">
        <v>2408.4699999999998</v>
      </c>
      <c r="E15" s="189">
        <v>115.7</v>
      </c>
      <c r="F15" s="189">
        <v>2514.1799999999998</v>
      </c>
      <c r="G15" s="189">
        <v>5325.76</v>
      </c>
      <c r="H15" s="189" t="s">
        <v>130</v>
      </c>
      <c r="I15" s="189">
        <v>10586.2</v>
      </c>
      <c r="J15" s="12"/>
    </row>
    <row r="16" spans="1:10" s="44" customFormat="1" ht="14.25" customHeight="1" x14ac:dyDescent="0.2">
      <c r="A16" s="46" t="s">
        <v>49</v>
      </c>
      <c r="B16" s="189">
        <f t="shared" si="1"/>
        <v>24193.61</v>
      </c>
      <c r="C16" s="189">
        <v>11191.32</v>
      </c>
      <c r="D16" s="189">
        <v>2734.87</v>
      </c>
      <c r="E16" s="189">
        <v>1166.33</v>
      </c>
      <c r="F16" s="189">
        <v>126.9</v>
      </c>
      <c r="G16" s="189">
        <v>7534.91</v>
      </c>
      <c r="H16" s="189">
        <v>1395.24</v>
      </c>
      <c r="I16" s="189">
        <v>44.04</v>
      </c>
      <c r="J16" s="12"/>
    </row>
    <row r="17" spans="1:10" s="47" customFormat="1" ht="14.25" customHeight="1" x14ac:dyDescent="0.2">
      <c r="A17" s="46" t="s">
        <v>50</v>
      </c>
      <c r="B17" s="189">
        <f t="shared" si="1"/>
        <v>12235.42</v>
      </c>
      <c r="C17" s="189">
        <v>1047.5</v>
      </c>
      <c r="D17" s="189">
        <v>735.11</v>
      </c>
      <c r="E17" s="189">
        <v>298.69</v>
      </c>
      <c r="F17" s="189" t="s">
        <v>130</v>
      </c>
      <c r="G17" s="189">
        <v>1108.3499999999999</v>
      </c>
      <c r="H17" s="189">
        <v>1441.64</v>
      </c>
      <c r="I17" s="189">
        <v>7604.13</v>
      </c>
      <c r="J17" s="12"/>
    </row>
    <row r="18" spans="1:10" s="47" customFormat="1" ht="14.25" customHeight="1" x14ac:dyDescent="0.2">
      <c r="A18" s="46" t="s">
        <v>51</v>
      </c>
      <c r="B18" s="189">
        <f t="shared" si="1"/>
        <v>65600.040000000008</v>
      </c>
      <c r="C18" s="100">
        <v>24700.25</v>
      </c>
      <c r="D18" s="100">
        <v>4869.67</v>
      </c>
      <c r="E18" s="100">
        <v>564.04999999999995</v>
      </c>
      <c r="F18" s="100">
        <v>14472.86</v>
      </c>
      <c r="G18" s="100">
        <v>14406.91</v>
      </c>
      <c r="H18" s="100" t="s">
        <v>130</v>
      </c>
      <c r="I18" s="100">
        <v>6586.3</v>
      </c>
      <c r="J18" s="12"/>
    </row>
    <row r="19" spans="1:10" s="47" customFormat="1" ht="14.25" customHeight="1" x14ac:dyDescent="0.2">
      <c r="A19" s="46" t="s">
        <v>52</v>
      </c>
      <c r="B19" s="189">
        <f t="shared" si="1"/>
        <v>52735.950000000004</v>
      </c>
      <c r="C19" s="189">
        <v>18450.88</v>
      </c>
      <c r="D19" s="189">
        <v>4311.13</v>
      </c>
      <c r="E19" s="189">
        <v>63.11</v>
      </c>
      <c r="F19" s="189">
        <v>14776.72</v>
      </c>
      <c r="G19" s="189">
        <v>10018</v>
      </c>
      <c r="H19" s="189" t="s">
        <v>130</v>
      </c>
      <c r="I19" s="189">
        <v>5116.1099999999997</v>
      </c>
      <c r="J19" s="12"/>
    </row>
    <row r="20" spans="1:10" s="47" customFormat="1" ht="14.25" customHeight="1" x14ac:dyDescent="0.2">
      <c r="A20" s="46" t="s">
        <v>53</v>
      </c>
      <c r="B20" s="189">
        <f t="shared" si="1"/>
        <v>154969.97</v>
      </c>
      <c r="C20" s="100">
        <v>93764.06</v>
      </c>
      <c r="D20" s="189">
        <v>33591.03</v>
      </c>
      <c r="E20" s="189">
        <v>1315</v>
      </c>
      <c r="F20" s="189">
        <v>1.9</v>
      </c>
      <c r="G20" s="189">
        <v>20692.009999999998</v>
      </c>
      <c r="H20" s="189">
        <v>663.67</v>
      </c>
      <c r="I20" s="189">
        <v>4942.3</v>
      </c>
      <c r="J20" s="12"/>
    </row>
    <row r="21" spans="1:10" s="47" customFormat="1" ht="14.25" customHeight="1" x14ac:dyDescent="0.2">
      <c r="A21" s="46" t="s">
        <v>106</v>
      </c>
      <c r="B21" s="189">
        <f>SUM(C21:I21)</f>
        <v>15370.199999999999</v>
      </c>
      <c r="C21" s="189">
        <v>4395.3</v>
      </c>
      <c r="D21" s="189">
        <v>2789.8</v>
      </c>
      <c r="E21" s="189">
        <v>700.9</v>
      </c>
      <c r="F21" s="189">
        <v>12.4</v>
      </c>
      <c r="G21" s="189">
        <v>7458.9</v>
      </c>
      <c r="H21" s="189" t="s">
        <v>130</v>
      </c>
      <c r="I21" s="189">
        <v>12.9</v>
      </c>
      <c r="J21" s="12"/>
    </row>
    <row r="22" spans="1:10" s="47" customFormat="1" ht="14.25" customHeight="1" x14ac:dyDescent="0.2">
      <c r="A22" s="46" t="s">
        <v>54</v>
      </c>
      <c r="B22" s="189">
        <f t="shared" si="1"/>
        <v>98161.23000000001</v>
      </c>
      <c r="C22" s="189">
        <v>26291.85</v>
      </c>
      <c r="D22" s="189">
        <v>6575.24</v>
      </c>
      <c r="E22" s="189">
        <v>1514.04</v>
      </c>
      <c r="F22" s="189">
        <v>2574.5700000000002</v>
      </c>
      <c r="G22" s="189">
        <v>10707.47</v>
      </c>
      <c r="H22" s="189">
        <v>0.8</v>
      </c>
      <c r="I22" s="189">
        <v>50497.26</v>
      </c>
      <c r="J22" s="12"/>
    </row>
    <row r="23" spans="1:10" s="47" customFormat="1" ht="12" customHeight="1" x14ac:dyDescent="0.2">
      <c r="A23" s="46" t="s">
        <v>107</v>
      </c>
      <c r="B23" s="189">
        <f t="shared" si="1"/>
        <v>43.199999999999996</v>
      </c>
      <c r="C23" s="189">
        <v>9.6999999999999993</v>
      </c>
      <c r="D23" s="189">
        <v>12.4</v>
      </c>
      <c r="E23" s="189">
        <v>1</v>
      </c>
      <c r="F23" s="189" t="s">
        <v>130</v>
      </c>
      <c r="G23" s="189">
        <v>19.7</v>
      </c>
      <c r="H23" s="189" t="s">
        <v>130</v>
      </c>
      <c r="I23" s="189">
        <v>0.4</v>
      </c>
      <c r="J23" s="12"/>
    </row>
    <row r="24" spans="1:10" s="47" customFormat="1" x14ac:dyDescent="0.2">
      <c r="A24" s="46" t="s">
        <v>55</v>
      </c>
      <c r="B24" s="189">
        <f t="shared" si="1"/>
        <v>43.7</v>
      </c>
      <c r="C24" s="189">
        <v>39.299999999999997</v>
      </c>
      <c r="D24" s="189">
        <v>1.2</v>
      </c>
      <c r="E24" s="189">
        <v>0.6</v>
      </c>
      <c r="F24" s="189">
        <v>0.1</v>
      </c>
      <c r="G24" s="189">
        <v>1.5</v>
      </c>
      <c r="H24" s="189" t="s">
        <v>130</v>
      </c>
      <c r="I24" s="189">
        <v>1</v>
      </c>
      <c r="J24" s="12"/>
    </row>
    <row r="25" spans="1:10" s="47" customFormat="1" x14ac:dyDescent="0.2">
      <c r="A25" s="48" t="s">
        <v>56</v>
      </c>
      <c r="B25" s="190">
        <f t="shared" si="1"/>
        <v>4686.0199999999995</v>
      </c>
      <c r="C25" s="190">
        <v>3627.42</v>
      </c>
      <c r="D25" s="190">
        <v>456.7</v>
      </c>
      <c r="E25" s="190">
        <v>3.5</v>
      </c>
      <c r="F25" s="190">
        <v>3.9</v>
      </c>
      <c r="G25" s="190">
        <v>423.3</v>
      </c>
      <c r="H25" s="190" t="s">
        <v>130</v>
      </c>
      <c r="I25" s="190">
        <v>171.2</v>
      </c>
      <c r="J25" s="12"/>
    </row>
  </sheetData>
  <mergeCells count="5">
    <mergeCell ref="C3:F3"/>
    <mergeCell ref="A3:A4"/>
    <mergeCell ref="B3:B4"/>
    <mergeCell ref="A1:I1"/>
    <mergeCell ref="G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zoomScaleNormal="100" workbookViewId="0">
      <selection sqref="A1:P1"/>
    </sheetView>
  </sheetViews>
  <sheetFormatPr defaultRowHeight="12.75" x14ac:dyDescent="0.2"/>
  <cols>
    <col min="1" max="1" width="21.7109375" style="54" customWidth="1"/>
    <col min="2" max="2" width="9.85546875" style="54" customWidth="1"/>
    <col min="3" max="3" width="9.28515625" style="54" customWidth="1"/>
    <col min="4" max="4" width="8.7109375" style="54" customWidth="1"/>
    <col min="5" max="6" width="9.85546875" style="54" customWidth="1"/>
    <col min="7" max="7" width="9.7109375" style="54" customWidth="1"/>
    <col min="8" max="9" width="9.85546875" style="54" customWidth="1"/>
    <col min="10" max="10" width="8.7109375" style="54" customWidth="1"/>
    <col min="11" max="11" width="9.5703125" style="54" customWidth="1"/>
    <col min="12" max="13" width="9" style="54" customWidth="1"/>
    <col min="14" max="14" width="9.5703125" style="54" customWidth="1"/>
    <col min="15" max="17" width="9.140625" style="54"/>
    <col min="18" max="18" width="9.140625" style="54" customWidth="1"/>
    <col min="19" max="16384" width="9.140625" style="54"/>
  </cols>
  <sheetData>
    <row r="1" spans="1:26" ht="19.5" customHeight="1" x14ac:dyDescent="0.2">
      <c r="A1" s="265" t="s">
        <v>65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26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P2" s="56" t="s">
        <v>39</v>
      </c>
    </row>
    <row r="3" spans="1:26" ht="13.5" customHeight="1" x14ac:dyDescent="0.2">
      <c r="A3" s="257"/>
      <c r="B3" s="255" t="s">
        <v>109</v>
      </c>
      <c r="C3" s="255"/>
      <c r="D3" s="255"/>
      <c r="E3" s="256" t="s">
        <v>18</v>
      </c>
      <c r="F3" s="258"/>
      <c r="G3" s="258"/>
      <c r="H3" s="258"/>
      <c r="I3" s="258"/>
      <c r="J3" s="258"/>
      <c r="K3" s="259" t="s">
        <v>113</v>
      </c>
      <c r="L3" s="260"/>
      <c r="M3" s="261"/>
      <c r="N3" s="255" t="s">
        <v>108</v>
      </c>
      <c r="O3" s="255"/>
      <c r="P3" s="256"/>
    </row>
    <row r="4" spans="1:26" ht="25.15" customHeight="1" x14ac:dyDescent="0.2">
      <c r="A4" s="257"/>
      <c r="B4" s="255"/>
      <c r="C4" s="255"/>
      <c r="D4" s="255"/>
      <c r="E4" s="255" t="s">
        <v>19</v>
      </c>
      <c r="F4" s="255"/>
      <c r="G4" s="255"/>
      <c r="H4" s="255" t="s">
        <v>20</v>
      </c>
      <c r="I4" s="255"/>
      <c r="J4" s="255"/>
      <c r="K4" s="262"/>
      <c r="L4" s="263"/>
      <c r="M4" s="264"/>
      <c r="N4" s="255"/>
      <c r="O4" s="255"/>
      <c r="P4" s="256"/>
    </row>
    <row r="5" spans="1:26" ht="27" customHeight="1" x14ac:dyDescent="0.2">
      <c r="A5" s="257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14"/>
    </row>
    <row r="6" spans="1:26" s="44" customFormat="1" x14ac:dyDescent="0.2">
      <c r="A6" s="42" t="s">
        <v>41</v>
      </c>
      <c r="B6" s="10">
        <f>SUM(B7:B26)</f>
        <v>461905.61999999994</v>
      </c>
      <c r="C6" s="10">
        <f>SUM(C7:C26)</f>
        <v>434677.87000000005</v>
      </c>
      <c r="D6" s="10">
        <f>B6/C6*100</f>
        <v>106.26389146519004</v>
      </c>
      <c r="E6" s="10">
        <f>SUM(E7:E26)</f>
        <v>339436.32000000007</v>
      </c>
      <c r="F6" s="10">
        <f>SUM(F7:F26)</f>
        <v>315736.26999999996</v>
      </c>
      <c r="G6" s="10">
        <f>E6/F6*100</f>
        <v>107.506280478958</v>
      </c>
      <c r="H6" s="10">
        <f>SUM(H7:H26)</f>
        <v>122469.3</v>
      </c>
      <c r="I6" s="10">
        <f>SUM(I7:I26)</f>
        <v>118941.60000000002</v>
      </c>
      <c r="J6" s="10">
        <f>H6/I6%</f>
        <v>102.96590932020419</v>
      </c>
      <c r="K6" s="10">
        <f>SUM(K7:K26)</f>
        <v>267761.09999999998</v>
      </c>
      <c r="L6" s="10">
        <f>SUM(L7:L26)</f>
        <v>261557.20000000004</v>
      </c>
      <c r="M6" s="191">
        <f>K6/L6%</f>
        <v>102.37190947142724</v>
      </c>
      <c r="N6" s="10">
        <f>SUM(N7:N26)</f>
        <v>729666.72</v>
      </c>
      <c r="O6" s="10">
        <f>SUM(O7:O26)</f>
        <v>696235.07000000007</v>
      </c>
      <c r="P6" s="10">
        <f>N6/O6*100</f>
        <v>104.80177621618513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 x14ac:dyDescent="0.2">
      <c r="A7" s="45" t="s">
        <v>117</v>
      </c>
      <c r="B7" s="10">
        <f>E7+H7</f>
        <v>37938.480000000003</v>
      </c>
      <c r="C7" s="10">
        <f>F7+I7</f>
        <v>35598.17</v>
      </c>
      <c r="D7" s="10">
        <f>B7/C7*100</f>
        <v>106.57424243999061</v>
      </c>
      <c r="E7" s="100">
        <v>13924.28</v>
      </c>
      <c r="F7" s="100">
        <v>12480.47</v>
      </c>
      <c r="G7" s="10">
        <f>E7/F7*100</f>
        <v>111.56855470987873</v>
      </c>
      <c r="H7" s="100">
        <v>24014.2</v>
      </c>
      <c r="I7" s="100">
        <v>23117.7</v>
      </c>
      <c r="J7" s="10">
        <f>H7/I7*100</f>
        <v>103.87798094101058</v>
      </c>
      <c r="K7" s="192">
        <v>13249.5</v>
      </c>
      <c r="L7" s="192">
        <v>12551</v>
      </c>
      <c r="M7" s="10">
        <f t="shared" ref="M7:M26" si="0">K7/L7*100</f>
        <v>105.56529360210342</v>
      </c>
      <c r="N7" s="10">
        <f>B7+K7</f>
        <v>51187.98</v>
      </c>
      <c r="O7" s="10">
        <f>C7+L7</f>
        <v>48149.17</v>
      </c>
      <c r="P7" s="10">
        <f t="shared" ref="P7:P26" si="1">N7/O7*100</f>
        <v>106.31124067143838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 x14ac:dyDescent="0.2">
      <c r="A8" s="46" t="s">
        <v>42</v>
      </c>
      <c r="B8" s="176">
        <f>E8+H8</f>
        <v>80617.3</v>
      </c>
      <c r="C8" s="176">
        <f>F8+I8</f>
        <v>77089.149999999994</v>
      </c>
      <c r="D8" s="10">
        <f t="shared" ref="D8:D26" si="2">B8/C8*100</f>
        <v>104.57671410308716</v>
      </c>
      <c r="E8" s="100">
        <v>78078.5</v>
      </c>
      <c r="F8" s="100">
        <v>74626.149999999994</v>
      </c>
      <c r="G8" s="10">
        <f t="shared" ref="G8:G26" si="3">E8/F8*100</f>
        <v>104.62619336519438</v>
      </c>
      <c r="H8" s="100">
        <v>2538.8000000000002</v>
      </c>
      <c r="I8" s="100">
        <v>2463</v>
      </c>
      <c r="J8" s="10">
        <f t="shared" ref="J8:J26" si="4">H8/I8*100</f>
        <v>103.07754770604953</v>
      </c>
      <c r="K8" s="192">
        <v>17466.599999999999</v>
      </c>
      <c r="L8" s="192">
        <v>17064.5</v>
      </c>
      <c r="M8" s="10">
        <f>K8/L8*100</f>
        <v>102.35635383398282</v>
      </c>
      <c r="N8" s="10">
        <f t="shared" ref="N8:O26" si="5">B8+K8</f>
        <v>98083.9</v>
      </c>
      <c r="O8" s="10">
        <f t="shared" si="5"/>
        <v>94153.65</v>
      </c>
      <c r="P8" s="10">
        <f>N8/O8*100</f>
        <v>104.17429382716443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 x14ac:dyDescent="0.2">
      <c r="A9" s="46" t="s">
        <v>43</v>
      </c>
      <c r="B9" s="176">
        <f t="shared" ref="B9:C23" si="6">E9+H9</f>
        <v>13206.060000000001</v>
      </c>
      <c r="C9" s="176">
        <f t="shared" si="6"/>
        <v>13223.310000000001</v>
      </c>
      <c r="D9" s="10">
        <f t="shared" si="2"/>
        <v>99.869548547224568</v>
      </c>
      <c r="E9" s="100">
        <v>5286.46</v>
      </c>
      <c r="F9" s="100">
        <v>5584.21</v>
      </c>
      <c r="G9" s="10">
        <f t="shared" si="3"/>
        <v>94.668001382469498</v>
      </c>
      <c r="H9" s="100">
        <v>7919.6</v>
      </c>
      <c r="I9" s="100">
        <v>7639.1</v>
      </c>
      <c r="J9" s="10">
        <f t="shared" si="4"/>
        <v>103.67189852207721</v>
      </c>
      <c r="K9" s="192">
        <v>21738.5</v>
      </c>
      <c r="L9" s="192">
        <v>21207.599999999999</v>
      </c>
      <c r="M9" s="10">
        <f t="shared" si="0"/>
        <v>102.50334785642883</v>
      </c>
      <c r="N9" s="10">
        <f t="shared" si="5"/>
        <v>34944.559999999998</v>
      </c>
      <c r="O9" s="10">
        <f t="shared" si="5"/>
        <v>34430.910000000003</v>
      </c>
      <c r="P9" s="10">
        <f t="shared" si="1"/>
        <v>101.49182812769106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 x14ac:dyDescent="0.2">
      <c r="A10" s="46" t="s">
        <v>44</v>
      </c>
      <c r="B10" s="176">
        <f t="shared" si="6"/>
        <v>83792.5</v>
      </c>
      <c r="C10" s="176">
        <f t="shared" si="6"/>
        <v>88125.73</v>
      </c>
      <c r="D10" s="10">
        <f t="shared" si="2"/>
        <v>95.08290030618754</v>
      </c>
      <c r="E10" s="100">
        <v>70339.100000000006</v>
      </c>
      <c r="F10" s="100">
        <v>75540.73</v>
      </c>
      <c r="G10" s="10">
        <f t="shared" si="3"/>
        <v>93.114138558099725</v>
      </c>
      <c r="H10" s="100">
        <v>13453.4</v>
      </c>
      <c r="I10" s="100">
        <v>12585</v>
      </c>
      <c r="J10" s="10">
        <f t="shared" si="4"/>
        <v>106.90027810885977</v>
      </c>
      <c r="K10" s="192">
        <v>23670.5</v>
      </c>
      <c r="L10" s="192">
        <v>22312</v>
      </c>
      <c r="M10" s="10">
        <f t="shared" si="0"/>
        <v>106.08865184653997</v>
      </c>
      <c r="N10" s="10">
        <f t="shared" si="5"/>
        <v>107463</v>
      </c>
      <c r="O10" s="10">
        <f t="shared" si="5"/>
        <v>110437.73</v>
      </c>
      <c r="P10" s="10">
        <f t="shared" si="1"/>
        <v>97.30641873932035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 x14ac:dyDescent="0.2">
      <c r="A11" s="46" t="s">
        <v>45</v>
      </c>
      <c r="B11" s="176">
        <f t="shared" si="6"/>
        <v>5250.48</v>
      </c>
      <c r="C11" s="176">
        <f t="shared" si="6"/>
        <v>5194.8</v>
      </c>
      <c r="D11" s="10">
        <f t="shared" si="2"/>
        <v>101.07184107184106</v>
      </c>
      <c r="E11" s="100">
        <v>144.58000000000001</v>
      </c>
      <c r="F11" s="100">
        <v>212.3</v>
      </c>
      <c r="G11" s="10">
        <f t="shared" si="3"/>
        <v>68.101742816768734</v>
      </c>
      <c r="H11" s="100">
        <v>5105.8999999999996</v>
      </c>
      <c r="I11" s="100">
        <v>4982.5</v>
      </c>
      <c r="J11" s="10">
        <f t="shared" si="4"/>
        <v>102.47666833918714</v>
      </c>
      <c r="K11" s="192">
        <v>11184.4</v>
      </c>
      <c r="L11" s="192">
        <v>10626.6</v>
      </c>
      <c r="M11" s="10">
        <f t="shared" si="0"/>
        <v>105.24909190145483</v>
      </c>
      <c r="N11" s="10">
        <f t="shared" si="5"/>
        <v>16434.879999999997</v>
      </c>
      <c r="O11" s="10">
        <f t="shared" si="5"/>
        <v>15821.400000000001</v>
      </c>
      <c r="P11" s="10">
        <f t="shared" si="1"/>
        <v>103.87753296168478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 x14ac:dyDescent="0.2">
      <c r="A12" s="46" t="s">
        <v>46</v>
      </c>
      <c r="B12" s="176">
        <f t="shared" si="6"/>
        <v>20553.23</v>
      </c>
      <c r="C12" s="176">
        <f t="shared" si="6"/>
        <v>20473.099999999999</v>
      </c>
      <c r="D12" s="10">
        <f t="shared" si="2"/>
        <v>100.39139163096942</v>
      </c>
      <c r="E12" s="100">
        <v>8598.6299999999992</v>
      </c>
      <c r="F12" s="100">
        <v>9018.6</v>
      </c>
      <c r="G12" s="10">
        <f t="shared" si="3"/>
        <v>95.343290532898664</v>
      </c>
      <c r="H12" s="100">
        <v>11954.6</v>
      </c>
      <c r="I12" s="100">
        <v>11454.5</v>
      </c>
      <c r="J12" s="10">
        <f t="shared" si="4"/>
        <v>104.365969706229</v>
      </c>
      <c r="K12" s="192">
        <v>13921.7</v>
      </c>
      <c r="L12" s="192">
        <v>13268</v>
      </c>
      <c r="M12" s="10">
        <f t="shared" si="0"/>
        <v>104.9268917696714</v>
      </c>
      <c r="N12" s="10">
        <f t="shared" si="5"/>
        <v>34474.93</v>
      </c>
      <c r="O12" s="10">
        <f t="shared" si="5"/>
        <v>33741.1</v>
      </c>
      <c r="P12" s="10">
        <f t="shared" si="1"/>
        <v>102.17488463624483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 x14ac:dyDescent="0.2">
      <c r="A13" s="46" t="s">
        <v>47</v>
      </c>
      <c r="B13" s="176">
        <f t="shared" si="6"/>
        <v>22192.07</v>
      </c>
      <c r="C13" s="176">
        <f t="shared" si="6"/>
        <v>21825.46</v>
      </c>
      <c r="D13" s="10">
        <f t="shared" si="2"/>
        <v>101.67973550156562</v>
      </c>
      <c r="E13" s="100">
        <v>13351.57</v>
      </c>
      <c r="F13" s="100">
        <v>13091.86</v>
      </c>
      <c r="G13" s="10">
        <f t="shared" si="3"/>
        <v>101.9837517358114</v>
      </c>
      <c r="H13" s="100">
        <v>8840.5</v>
      </c>
      <c r="I13" s="100">
        <v>8733.6</v>
      </c>
      <c r="J13" s="10">
        <f t="shared" si="4"/>
        <v>101.22400842722359</v>
      </c>
      <c r="K13" s="192">
        <v>21705</v>
      </c>
      <c r="L13" s="192">
        <v>21272.3</v>
      </c>
      <c r="M13" s="10">
        <f t="shared" si="0"/>
        <v>102.03410068492829</v>
      </c>
      <c r="N13" s="10">
        <f t="shared" si="5"/>
        <v>43897.07</v>
      </c>
      <c r="O13" s="10">
        <f t="shared" si="5"/>
        <v>43097.759999999995</v>
      </c>
      <c r="P13" s="10">
        <f t="shared" si="1"/>
        <v>101.85464395365329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 x14ac:dyDescent="0.2">
      <c r="A14" s="46" t="s">
        <v>105</v>
      </c>
      <c r="B14" s="176">
        <f t="shared" si="6"/>
        <v>11390.119999999999</v>
      </c>
      <c r="C14" s="176">
        <f t="shared" si="6"/>
        <v>11049.32</v>
      </c>
      <c r="D14" s="10">
        <f t="shared" si="2"/>
        <v>103.08435270224774</v>
      </c>
      <c r="E14" s="100">
        <v>2814.32</v>
      </c>
      <c r="F14" s="100">
        <v>2725.62</v>
      </c>
      <c r="G14" s="10">
        <f t="shared" si="3"/>
        <v>103.25430544243146</v>
      </c>
      <c r="H14" s="100">
        <v>8575.7999999999993</v>
      </c>
      <c r="I14" s="100">
        <v>8323.7000000000007</v>
      </c>
      <c r="J14" s="10">
        <f t="shared" si="4"/>
        <v>103.0287011785624</v>
      </c>
      <c r="K14" s="192">
        <v>17435.599999999999</v>
      </c>
      <c r="L14" s="192">
        <v>16968.3</v>
      </c>
      <c r="M14" s="10">
        <f t="shared" si="0"/>
        <v>102.75395885268412</v>
      </c>
      <c r="N14" s="10">
        <f t="shared" si="5"/>
        <v>28825.719999999998</v>
      </c>
      <c r="O14" s="10">
        <f t="shared" si="5"/>
        <v>28017.62</v>
      </c>
      <c r="P14" s="10">
        <f t="shared" si="1"/>
        <v>102.88425640721803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 x14ac:dyDescent="0.2">
      <c r="A15" s="46" t="s">
        <v>48</v>
      </c>
      <c r="B15" s="176">
        <f t="shared" si="6"/>
        <v>21311.11</v>
      </c>
      <c r="C15" s="176">
        <f t="shared" si="6"/>
        <v>20305.61</v>
      </c>
      <c r="D15" s="10">
        <f t="shared" si="2"/>
        <v>104.9518335080798</v>
      </c>
      <c r="E15" s="100">
        <v>12740.71</v>
      </c>
      <c r="F15" s="100">
        <v>11829.71</v>
      </c>
      <c r="G15" s="10">
        <f t="shared" si="3"/>
        <v>107.70094955835773</v>
      </c>
      <c r="H15" s="100">
        <v>8570.4</v>
      </c>
      <c r="I15" s="100">
        <v>8475.9</v>
      </c>
      <c r="J15" s="10">
        <f t="shared" si="4"/>
        <v>101.11492584858246</v>
      </c>
      <c r="K15" s="192">
        <v>13375.1</v>
      </c>
      <c r="L15" s="192">
        <v>13142</v>
      </c>
      <c r="M15" s="10">
        <f t="shared" si="0"/>
        <v>101.7737026327804</v>
      </c>
      <c r="N15" s="10">
        <f t="shared" si="5"/>
        <v>34686.21</v>
      </c>
      <c r="O15" s="10">
        <f t="shared" si="5"/>
        <v>33447.61</v>
      </c>
      <c r="P15" s="10">
        <f t="shared" si="1"/>
        <v>103.70310464634093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 x14ac:dyDescent="0.2">
      <c r="A16" s="46" t="s">
        <v>118</v>
      </c>
      <c r="B16" s="176">
        <f t="shared" si="6"/>
        <v>15814.390000000001</v>
      </c>
      <c r="C16" s="176">
        <f t="shared" si="6"/>
        <v>13404.65</v>
      </c>
      <c r="D16" s="10">
        <f t="shared" si="2"/>
        <v>117.97689607710757</v>
      </c>
      <c r="E16" s="100">
        <v>15176.79</v>
      </c>
      <c r="F16" s="100">
        <v>12781.35</v>
      </c>
      <c r="G16" s="10">
        <f t="shared" si="3"/>
        <v>118.74168221666726</v>
      </c>
      <c r="H16" s="100">
        <v>637.6</v>
      </c>
      <c r="I16" s="100">
        <v>623.29999999999995</v>
      </c>
      <c r="J16" s="10">
        <f t="shared" si="4"/>
        <v>102.29424033370769</v>
      </c>
      <c r="K16" s="192">
        <v>11947.9</v>
      </c>
      <c r="L16" s="192">
        <v>12463.7</v>
      </c>
      <c r="M16" s="10">
        <f t="shared" si="0"/>
        <v>95.861582034227382</v>
      </c>
      <c r="N16" s="10">
        <f t="shared" si="5"/>
        <v>27762.29</v>
      </c>
      <c r="O16" s="10">
        <f t="shared" si="5"/>
        <v>25868.35</v>
      </c>
      <c r="P16" s="10">
        <f t="shared" si="1"/>
        <v>107.32145652892436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 x14ac:dyDescent="0.2">
      <c r="A17" s="46" t="s">
        <v>49</v>
      </c>
      <c r="B17" s="176">
        <f t="shared" si="6"/>
        <v>2413.77</v>
      </c>
      <c r="C17" s="176">
        <f t="shared" si="6"/>
        <v>2296.0699999999997</v>
      </c>
      <c r="D17" s="10">
        <f t="shared" si="2"/>
        <v>105.12615033513788</v>
      </c>
      <c r="E17" s="100">
        <v>664.47</v>
      </c>
      <c r="F17" s="100">
        <v>563.27</v>
      </c>
      <c r="G17" s="10">
        <f t="shared" si="3"/>
        <v>117.96651694569213</v>
      </c>
      <c r="H17" s="100">
        <v>1749.3</v>
      </c>
      <c r="I17" s="100">
        <v>1732.8</v>
      </c>
      <c r="J17" s="10">
        <f t="shared" si="4"/>
        <v>100.95221606648199</v>
      </c>
      <c r="K17" s="192">
        <v>10137.9</v>
      </c>
      <c r="L17" s="192">
        <v>9856.1</v>
      </c>
      <c r="M17" s="10">
        <f t="shared" si="0"/>
        <v>102.85914306875945</v>
      </c>
      <c r="N17" s="10">
        <f t="shared" si="5"/>
        <v>12551.67</v>
      </c>
      <c r="O17" s="10">
        <f t="shared" si="5"/>
        <v>12152.17</v>
      </c>
      <c r="P17" s="10">
        <f t="shared" si="1"/>
        <v>103.28747869722032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 x14ac:dyDescent="0.2">
      <c r="A18" s="46" t="s">
        <v>50</v>
      </c>
      <c r="B18" s="176">
        <f t="shared" si="6"/>
        <v>6579.96</v>
      </c>
      <c r="C18" s="176">
        <f t="shared" si="6"/>
        <v>5846.6299999999992</v>
      </c>
      <c r="D18" s="10">
        <f t="shared" si="2"/>
        <v>112.54278105506934</v>
      </c>
      <c r="E18" s="100">
        <v>5719.66</v>
      </c>
      <c r="F18" s="100">
        <v>5027.7299999999996</v>
      </c>
      <c r="G18" s="10">
        <f t="shared" si="3"/>
        <v>113.76227442603322</v>
      </c>
      <c r="H18" s="100">
        <v>860.3</v>
      </c>
      <c r="I18" s="100">
        <v>818.9</v>
      </c>
      <c r="J18" s="10">
        <f t="shared" si="4"/>
        <v>105.05556233972402</v>
      </c>
      <c r="K18" s="192">
        <v>1485.9</v>
      </c>
      <c r="L18" s="192">
        <v>1660.5</v>
      </c>
      <c r="M18" s="10">
        <f t="shared" si="0"/>
        <v>89.485094850948514</v>
      </c>
      <c r="N18" s="10">
        <f t="shared" si="5"/>
        <v>8065.8600000000006</v>
      </c>
      <c r="O18" s="10">
        <f t="shared" si="5"/>
        <v>7507.1299999999992</v>
      </c>
      <c r="P18" s="10">
        <f t="shared" si="1"/>
        <v>107.44265784660718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 x14ac:dyDescent="0.2">
      <c r="A19" s="46" t="s">
        <v>51</v>
      </c>
      <c r="B19" s="176">
        <f t="shared" si="6"/>
        <v>27247.059999999998</v>
      </c>
      <c r="C19" s="176">
        <f t="shared" si="6"/>
        <v>25193.31</v>
      </c>
      <c r="D19" s="10">
        <f t="shared" si="2"/>
        <v>108.15196574011114</v>
      </c>
      <c r="E19" s="100">
        <v>19298.259999999998</v>
      </c>
      <c r="F19" s="100">
        <v>17285.810000000001</v>
      </c>
      <c r="G19" s="10">
        <f t="shared" si="3"/>
        <v>111.64220826215259</v>
      </c>
      <c r="H19" s="100">
        <v>7948.8</v>
      </c>
      <c r="I19" s="100">
        <v>7907.5</v>
      </c>
      <c r="J19" s="10">
        <f t="shared" si="4"/>
        <v>100.52228896617137</v>
      </c>
      <c r="K19" s="192">
        <v>11053</v>
      </c>
      <c r="L19" s="192">
        <v>10879.3</v>
      </c>
      <c r="M19" s="10">
        <f t="shared" si="0"/>
        <v>101.59661007601592</v>
      </c>
      <c r="N19" s="10">
        <f t="shared" si="5"/>
        <v>38300.06</v>
      </c>
      <c r="O19" s="10">
        <f t="shared" si="5"/>
        <v>36072.61</v>
      </c>
      <c r="P19" s="10">
        <f t="shared" si="1"/>
        <v>106.1749066674133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 x14ac:dyDescent="0.2">
      <c r="A20" s="46" t="s">
        <v>52</v>
      </c>
      <c r="B20" s="176">
        <f t="shared" si="6"/>
        <v>17306.72</v>
      </c>
      <c r="C20" s="176">
        <f t="shared" si="6"/>
        <v>17195.98</v>
      </c>
      <c r="D20" s="10">
        <f t="shared" si="2"/>
        <v>100.64398772271194</v>
      </c>
      <c r="E20" s="100">
        <v>14352.72</v>
      </c>
      <c r="F20" s="100">
        <v>14369.88</v>
      </c>
      <c r="G20" s="10">
        <f t="shared" si="3"/>
        <v>99.880583553933647</v>
      </c>
      <c r="H20" s="100">
        <v>2954</v>
      </c>
      <c r="I20" s="100">
        <v>2826.1</v>
      </c>
      <c r="J20" s="10">
        <f t="shared" si="4"/>
        <v>104.52567141997807</v>
      </c>
      <c r="K20" s="192">
        <v>13746.1</v>
      </c>
      <c r="L20" s="192">
        <v>13633.2</v>
      </c>
      <c r="M20" s="10">
        <f t="shared" si="0"/>
        <v>100.82812545843969</v>
      </c>
      <c r="N20" s="10">
        <f t="shared" si="5"/>
        <v>31052.82</v>
      </c>
      <c r="O20" s="10">
        <f t="shared" si="5"/>
        <v>30829.18</v>
      </c>
      <c r="P20" s="10">
        <f t="shared" si="1"/>
        <v>100.72541663450016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 x14ac:dyDescent="0.2">
      <c r="A21" s="46" t="s">
        <v>53</v>
      </c>
      <c r="B21" s="176">
        <f t="shared" si="6"/>
        <v>39487.17</v>
      </c>
      <c r="C21" s="176">
        <f t="shared" si="6"/>
        <v>22125.329999999998</v>
      </c>
      <c r="D21" s="10">
        <f t="shared" si="2"/>
        <v>178.47042281403262</v>
      </c>
      <c r="E21" s="100">
        <v>35359.769999999997</v>
      </c>
      <c r="F21" s="100">
        <v>17702.03</v>
      </c>
      <c r="G21" s="10">
        <f t="shared" si="3"/>
        <v>199.74980270624329</v>
      </c>
      <c r="H21" s="100">
        <v>4127.3999999999996</v>
      </c>
      <c r="I21" s="100">
        <v>4423.3</v>
      </c>
      <c r="J21" s="10">
        <f t="shared" si="4"/>
        <v>93.310424343815697</v>
      </c>
      <c r="K21" s="192">
        <v>44618.2</v>
      </c>
      <c r="L21" s="192">
        <v>43906.2</v>
      </c>
      <c r="M21" s="10">
        <f t="shared" si="0"/>
        <v>101.62163885738234</v>
      </c>
      <c r="N21" s="10">
        <f t="shared" si="5"/>
        <v>84105.37</v>
      </c>
      <c r="O21" s="10">
        <f t="shared" si="5"/>
        <v>66031.53</v>
      </c>
      <c r="P21" s="10">
        <f t="shared" si="1"/>
        <v>127.3715299342602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 x14ac:dyDescent="0.2">
      <c r="A22" s="46" t="s">
        <v>106</v>
      </c>
      <c r="B22" s="176">
        <f>H22+E22</f>
        <v>3386.31</v>
      </c>
      <c r="C22" s="176">
        <f t="shared" si="6"/>
        <v>3345.13</v>
      </c>
      <c r="D22" s="10">
        <f t="shared" si="2"/>
        <v>101.23104333762814</v>
      </c>
      <c r="E22" s="100">
        <v>12.81</v>
      </c>
      <c r="F22" s="100">
        <v>8.83</v>
      </c>
      <c r="G22" s="10">
        <f t="shared" si="3"/>
        <v>145.07361268403173</v>
      </c>
      <c r="H22" s="100">
        <v>3373.5</v>
      </c>
      <c r="I22" s="100">
        <v>3336.3</v>
      </c>
      <c r="J22" s="10">
        <f t="shared" si="4"/>
        <v>101.11500764319754</v>
      </c>
      <c r="K22" s="192">
        <v>4822</v>
      </c>
      <c r="L22" s="192">
        <v>4753.3999999999996</v>
      </c>
      <c r="M22" s="10">
        <f t="shared" si="0"/>
        <v>101.44317751504188</v>
      </c>
      <c r="N22" s="10">
        <f>B22+K22</f>
        <v>8208.31</v>
      </c>
      <c r="O22" s="10">
        <f t="shared" si="5"/>
        <v>8098.53</v>
      </c>
      <c r="P22" s="10">
        <f t="shared" si="1"/>
        <v>101.35555465004143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 x14ac:dyDescent="0.2">
      <c r="A23" s="46" t="s">
        <v>54</v>
      </c>
      <c r="B23" s="176">
        <f t="shared" si="6"/>
        <v>52763.850000000006</v>
      </c>
      <c r="C23" s="176">
        <f t="shared" si="6"/>
        <v>51696.710000000006</v>
      </c>
      <c r="D23" s="10">
        <f t="shared" si="2"/>
        <v>102.0642319404852</v>
      </c>
      <c r="E23" s="100">
        <v>43428.15</v>
      </c>
      <c r="F23" s="100">
        <v>42702.41</v>
      </c>
      <c r="G23" s="10">
        <f t="shared" si="3"/>
        <v>101.69952937082473</v>
      </c>
      <c r="H23" s="100">
        <v>9335.7000000000007</v>
      </c>
      <c r="I23" s="100">
        <v>8994.2999999999993</v>
      </c>
      <c r="J23" s="10">
        <f t="shared" si="4"/>
        <v>103.7957373002902</v>
      </c>
      <c r="K23" s="192">
        <v>14280.3</v>
      </c>
      <c r="L23" s="192">
        <v>13982.4</v>
      </c>
      <c r="M23" s="10">
        <f t="shared" si="0"/>
        <v>102.13053553038105</v>
      </c>
      <c r="N23" s="10">
        <f t="shared" si="5"/>
        <v>67044.150000000009</v>
      </c>
      <c r="O23" s="10">
        <f t="shared" si="5"/>
        <v>65679.11</v>
      </c>
      <c r="P23" s="10">
        <f t="shared" si="1"/>
        <v>102.07834728576562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 x14ac:dyDescent="0.2">
      <c r="A24" s="46" t="s">
        <v>107</v>
      </c>
      <c r="B24" s="176">
        <f>E24</f>
        <v>1.35</v>
      </c>
      <c r="C24" s="176">
        <f>F24</f>
        <v>1.2</v>
      </c>
      <c r="D24" s="10">
        <f t="shared" si="2"/>
        <v>112.50000000000003</v>
      </c>
      <c r="E24" s="100">
        <v>1.35</v>
      </c>
      <c r="F24" s="100">
        <v>1.2</v>
      </c>
      <c r="G24" s="10">
        <f t="shared" si="3"/>
        <v>112.50000000000003</v>
      </c>
      <c r="H24" s="100" t="s">
        <v>130</v>
      </c>
      <c r="I24" s="100" t="s">
        <v>130</v>
      </c>
      <c r="J24" s="10" t="s">
        <v>130</v>
      </c>
      <c r="K24" s="192">
        <v>20.8</v>
      </c>
      <c r="L24" s="192">
        <v>21.5</v>
      </c>
      <c r="M24" s="10">
        <f t="shared" si="0"/>
        <v>96.744186046511629</v>
      </c>
      <c r="N24" s="10">
        <f>K24+B24</f>
        <v>22.150000000000002</v>
      </c>
      <c r="O24" s="10">
        <f>C24+L24</f>
        <v>22.7</v>
      </c>
      <c r="P24" s="10">
        <f t="shared" si="1"/>
        <v>97.577092511013234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 x14ac:dyDescent="0.2">
      <c r="A25" s="46" t="s">
        <v>55</v>
      </c>
      <c r="B25" s="176" t="str">
        <f>E25</f>
        <v>-</v>
      </c>
      <c r="C25" s="176" t="str">
        <f>F25</f>
        <v>-</v>
      </c>
      <c r="D25" s="10" t="s">
        <v>130</v>
      </c>
      <c r="E25" s="100" t="s">
        <v>130</v>
      </c>
      <c r="F25" s="100" t="s">
        <v>130</v>
      </c>
      <c r="G25" s="10" t="s">
        <v>130</v>
      </c>
      <c r="H25" s="100" t="s">
        <v>130</v>
      </c>
      <c r="I25" s="100" t="s">
        <v>130</v>
      </c>
      <c r="J25" s="10" t="s">
        <v>130</v>
      </c>
      <c r="K25" s="192">
        <v>21.9</v>
      </c>
      <c r="L25" s="192">
        <v>65.900000000000006</v>
      </c>
      <c r="M25" s="10">
        <f t="shared" si="0"/>
        <v>33.232169954476475</v>
      </c>
      <c r="N25" s="10">
        <f>K25</f>
        <v>21.9</v>
      </c>
      <c r="O25" s="10">
        <f>L25</f>
        <v>65.900000000000006</v>
      </c>
      <c r="P25" s="10">
        <f t="shared" si="1"/>
        <v>33.232169954476475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 x14ac:dyDescent="0.2">
      <c r="A26" s="48" t="s">
        <v>56</v>
      </c>
      <c r="B26" s="179">
        <f>E26+H26</f>
        <v>653.69000000000005</v>
      </c>
      <c r="C26" s="179">
        <f>F26+I26</f>
        <v>688.21</v>
      </c>
      <c r="D26" s="179">
        <f t="shared" si="2"/>
        <v>94.984089158832347</v>
      </c>
      <c r="E26" s="193">
        <v>144.19</v>
      </c>
      <c r="F26" s="193">
        <v>184.11</v>
      </c>
      <c r="G26" s="179">
        <f t="shared" si="3"/>
        <v>78.317310303622818</v>
      </c>
      <c r="H26" s="193">
        <v>509.5</v>
      </c>
      <c r="I26" s="193">
        <v>504.1</v>
      </c>
      <c r="J26" s="179">
        <f t="shared" si="4"/>
        <v>101.07121602856574</v>
      </c>
      <c r="K26" s="192">
        <v>1880.2</v>
      </c>
      <c r="L26" s="192">
        <v>1922.7</v>
      </c>
      <c r="M26" s="179">
        <f t="shared" si="0"/>
        <v>97.789566755083996</v>
      </c>
      <c r="N26" s="179">
        <f t="shared" si="5"/>
        <v>2533.8900000000003</v>
      </c>
      <c r="O26" s="179">
        <f t="shared" si="5"/>
        <v>2610.91</v>
      </c>
      <c r="P26" s="179">
        <f t="shared" si="1"/>
        <v>97.050070665017202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</sheetData>
  <mergeCells count="8">
    <mergeCell ref="A1:P1"/>
    <mergeCell ref="N3:P4"/>
    <mergeCell ref="H4:J4"/>
    <mergeCell ref="A3:A5"/>
    <mergeCell ref="B3:D4"/>
    <mergeCell ref="E4:G4"/>
    <mergeCell ref="E3:J3"/>
    <mergeCell ref="K3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headerFooter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D16" sqref="D16"/>
    </sheetView>
  </sheetViews>
  <sheetFormatPr defaultRowHeight="12.75" x14ac:dyDescent="0.2"/>
  <cols>
    <col min="1" max="1" width="22.28515625" style="28" customWidth="1"/>
    <col min="2" max="9" width="14.140625" style="28" customWidth="1"/>
    <col min="10" max="16384" width="9.140625" style="28"/>
  </cols>
  <sheetData>
    <row r="1" spans="1:10" ht="24.75" customHeight="1" x14ac:dyDescent="0.2">
      <c r="A1" s="266" t="s">
        <v>66</v>
      </c>
      <c r="B1" s="266"/>
      <c r="C1" s="266"/>
      <c r="D1" s="266"/>
      <c r="E1" s="266"/>
      <c r="F1" s="266"/>
      <c r="G1" s="266"/>
      <c r="H1" s="266"/>
      <c r="I1" s="266"/>
    </row>
    <row r="2" spans="1:10" s="54" customFormat="1" x14ac:dyDescent="0.2">
      <c r="A2" s="55"/>
      <c r="B2" s="55"/>
      <c r="C2" s="55"/>
      <c r="D2" s="55"/>
      <c r="E2" s="55"/>
      <c r="I2" s="56" t="s">
        <v>39</v>
      </c>
    </row>
    <row r="3" spans="1:10" s="54" customFormat="1" ht="13.5" customHeight="1" x14ac:dyDescent="0.2">
      <c r="A3" s="257"/>
      <c r="B3" s="255" t="s">
        <v>58</v>
      </c>
      <c r="C3" s="256" t="s">
        <v>18</v>
      </c>
      <c r="D3" s="258"/>
      <c r="E3" s="258"/>
      <c r="F3" s="258"/>
      <c r="G3" s="256"/>
      <c r="H3" s="258"/>
      <c r="I3" s="258"/>
    </row>
    <row r="4" spans="1:10" s="54" customFormat="1" ht="25.15" customHeight="1" x14ac:dyDescent="0.2">
      <c r="A4" s="257"/>
      <c r="B4" s="255"/>
      <c r="C4" s="17" t="s">
        <v>59</v>
      </c>
      <c r="D4" s="17" t="s">
        <v>60</v>
      </c>
      <c r="E4" s="17" t="s">
        <v>32</v>
      </c>
      <c r="F4" s="17" t="s">
        <v>61</v>
      </c>
      <c r="G4" s="17" t="s">
        <v>62</v>
      </c>
      <c r="H4" s="17" t="s">
        <v>35</v>
      </c>
      <c r="I4" s="18" t="s">
        <v>63</v>
      </c>
      <c r="J4" s="114"/>
    </row>
    <row r="5" spans="1:10" s="44" customFormat="1" x14ac:dyDescent="0.2">
      <c r="A5" s="42" t="s">
        <v>41</v>
      </c>
      <c r="B5" s="188">
        <v>729666.74000000011</v>
      </c>
      <c r="C5" s="188">
        <v>254603.75</v>
      </c>
      <c r="D5" s="188">
        <v>77828.819999999992</v>
      </c>
      <c r="E5" s="188">
        <v>8178.46</v>
      </c>
      <c r="F5" s="188">
        <v>36317.379999999997</v>
      </c>
      <c r="G5" s="188">
        <v>99882.559999999998</v>
      </c>
      <c r="H5" s="188">
        <v>4256.3399999999992</v>
      </c>
      <c r="I5" s="188">
        <v>248599.43000000002</v>
      </c>
      <c r="J5" s="12"/>
    </row>
    <row r="6" spans="1:10" s="44" customFormat="1" x14ac:dyDescent="0.2">
      <c r="A6" s="45" t="s">
        <v>117</v>
      </c>
      <c r="B6" s="189">
        <v>51187.98</v>
      </c>
      <c r="C6" s="189">
        <v>14141.21</v>
      </c>
      <c r="D6" s="189">
        <v>7031.57</v>
      </c>
      <c r="E6" s="189">
        <v>636.30999999999995</v>
      </c>
      <c r="F6" s="189">
        <v>313</v>
      </c>
      <c r="G6" s="189">
        <v>15808.93</v>
      </c>
      <c r="H6" s="189">
        <v>3.36</v>
      </c>
      <c r="I6" s="189">
        <v>13253.6</v>
      </c>
      <c r="J6" s="12"/>
    </row>
    <row r="7" spans="1:10" s="44" customFormat="1" x14ac:dyDescent="0.2">
      <c r="A7" s="46" t="s">
        <v>42</v>
      </c>
      <c r="B7" s="189">
        <v>98083.89</v>
      </c>
      <c r="C7" s="189">
        <v>14983.26</v>
      </c>
      <c r="D7" s="189">
        <v>2700.5</v>
      </c>
      <c r="E7" s="189">
        <v>123.53</v>
      </c>
      <c r="F7" s="189">
        <v>2814.01</v>
      </c>
      <c r="G7" s="189">
        <v>5174.78</v>
      </c>
      <c r="H7" s="189">
        <v>1.64</v>
      </c>
      <c r="I7" s="189">
        <v>72286.17</v>
      </c>
      <c r="J7" s="12"/>
    </row>
    <row r="8" spans="1:10" s="44" customFormat="1" x14ac:dyDescent="0.2">
      <c r="A8" s="46" t="s">
        <v>43</v>
      </c>
      <c r="B8" s="189">
        <v>34944.560000000005</v>
      </c>
      <c r="C8" s="189">
        <v>21421.21</v>
      </c>
      <c r="D8" s="189">
        <v>5078.3500000000004</v>
      </c>
      <c r="E8" s="189">
        <v>588.98</v>
      </c>
      <c r="F8" s="189">
        <v>359</v>
      </c>
      <c r="G8" s="189">
        <v>6653.71</v>
      </c>
      <c r="H8" s="189">
        <v>558.41</v>
      </c>
      <c r="I8" s="189">
        <v>284.89999999999998</v>
      </c>
      <c r="J8" s="12"/>
    </row>
    <row r="9" spans="1:10" s="44" customFormat="1" x14ac:dyDescent="0.2">
      <c r="A9" s="46" t="s">
        <v>44</v>
      </c>
      <c r="B9" s="189">
        <v>107463</v>
      </c>
      <c r="C9" s="189">
        <v>24266.02</v>
      </c>
      <c r="D9" s="189">
        <v>7152.11</v>
      </c>
      <c r="E9" s="189">
        <v>149.69999999999999</v>
      </c>
      <c r="F9" s="189">
        <v>1030.4000000000001</v>
      </c>
      <c r="G9" s="189">
        <v>6790.11</v>
      </c>
      <c r="H9" s="189">
        <v>45.9</v>
      </c>
      <c r="I9" s="189">
        <v>68028.759999999995</v>
      </c>
      <c r="J9" s="12"/>
    </row>
    <row r="10" spans="1:10" s="44" customFormat="1" x14ac:dyDescent="0.2">
      <c r="A10" s="46" t="s">
        <v>45</v>
      </c>
      <c r="B10" s="189">
        <v>16434.879999999997</v>
      </c>
      <c r="C10" s="189">
        <v>6855.16</v>
      </c>
      <c r="D10" s="189">
        <v>3501.48</v>
      </c>
      <c r="E10" s="189">
        <v>839.92</v>
      </c>
      <c r="F10" s="189" t="s">
        <v>130</v>
      </c>
      <c r="G10" s="189">
        <v>3604.73</v>
      </c>
      <c r="H10" s="189">
        <v>1560.79</v>
      </c>
      <c r="I10" s="189">
        <v>72.8</v>
      </c>
      <c r="J10" s="12"/>
    </row>
    <row r="11" spans="1:10" s="47" customFormat="1" x14ac:dyDescent="0.2">
      <c r="A11" s="46" t="s">
        <v>46</v>
      </c>
      <c r="B11" s="189">
        <v>34474.92</v>
      </c>
      <c r="C11" s="189">
        <v>19104.21</v>
      </c>
      <c r="D11" s="189">
        <v>4427.6099999999997</v>
      </c>
      <c r="E11" s="189">
        <v>848.5</v>
      </c>
      <c r="F11" s="189">
        <v>1110.95</v>
      </c>
      <c r="G11" s="189">
        <v>3898.55</v>
      </c>
      <c r="H11" s="189">
        <v>52.6</v>
      </c>
      <c r="I11" s="189">
        <v>5032.5</v>
      </c>
      <c r="J11" s="12"/>
    </row>
    <row r="12" spans="1:10" s="47" customFormat="1" x14ac:dyDescent="0.2">
      <c r="A12" s="46" t="s">
        <v>47</v>
      </c>
      <c r="B12" s="189">
        <v>43897.090000000004</v>
      </c>
      <c r="C12" s="189">
        <v>14136.48</v>
      </c>
      <c r="D12" s="189">
        <v>9465.3799999999992</v>
      </c>
      <c r="E12" s="189">
        <v>718.5</v>
      </c>
      <c r="F12" s="189">
        <v>172.7</v>
      </c>
      <c r="G12" s="189">
        <v>5998.49</v>
      </c>
      <c r="H12" s="189">
        <v>153.37</v>
      </c>
      <c r="I12" s="189">
        <v>13252.17</v>
      </c>
      <c r="J12" s="12"/>
    </row>
    <row r="13" spans="1:10" s="47" customFormat="1" x14ac:dyDescent="0.2">
      <c r="A13" s="46" t="s">
        <v>105</v>
      </c>
      <c r="B13" s="189">
        <v>28825.71</v>
      </c>
      <c r="C13" s="189">
        <v>16106.64</v>
      </c>
      <c r="D13" s="189">
        <v>5780.04</v>
      </c>
      <c r="E13" s="189">
        <v>510.52</v>
      </c>
      <c r="F13" s="189">
        <v>1168.1199999999999</v>
      </c>
      <c r="G13" s="189">
        <v>4834.08</v>
      </c>
      <c r="H13" s="189">
        <v>17.3</v>
      </c>
      <c r="I13" s="189">
        <v>409.01</v>
      </c>
      <c r="J13" s="12"/>
    </row>
    <row r="14" spans="1:10" s="47" customFormat="1" x14ac:dyDescent="0.2">
      <c r="A14" s="46" t="s">
        <v>48</v>
      </c>
      <c r="B14" s="189">
        <v>34686.21</v>
      </c>
      <c r="C14" s="189">
        <v>12362.61</v>
      </c>
      <c r="D14" s="189">
        <v>2635.61</v>
      </c>
      <c r="E14" s="189">
        <v>865.13</v>
      </c>
      <c r="F14" s="189">
        <v>4903.49</v>
      </c>
      <c r="G14" s="189">
        <v>6924.5</v>
      </c>
      <c r="H14" s="189">
        <v>18.2</v>
      </c>
      <c r="I14" s="189">
        <v>6976.67</v>
      </c>
      <c r="J14" s="12"/>
    </row>
    <row r="15" spans="1:10" s="47" customFormat="1" ht="14.25" customHeight="1" x14ac:dyDescent="0.2">
      <c r="A15" s="46" t="s">
        <v>118</v>
      </c>
      <c r="B15" s="189">
        <v>27762.29</v>
      </c>
      <c r="C15" s="189">
        <v>13777.98</v>
      </c>
      <c r="D15" s="189">
        <v>1247.18</v>
      </c>
      <c r="E15" s="189">
        <v>57.36</v>
      </c>
      <c r="F15" s="189">
        <v>1776.03</v>
      </c>
      <c r="G15" s="189">
        <v>2691.92</v>
      </c>
      <c r="H15" s="189" t="s">
        <v>130</v>
      </c>
      <c r="I15" s="189">
        <v>8211.82</v>
      </c>
      <c r="J15" s="12"/>
    </row>
    <row r="16" spans="1:10" s="44" customFormat="1" ht="14.25" customHeight="1" x14ac:dyDescent="0.2">
      <c r="A16" s="46" t="s">
        <v>49</v>
      </c>
      <c r="B16" s="189">
        <v>12551.66</v>
      </c>
      <c r="C16" s="189">
        <v>5902.71</v>
      </c>
      <c r="D16" s="189">
        <v>1310.0999999999999</v>
      </c>
      <c r="E16" s="189">
        <v>563.12</v>
      </c>
      <c r="F16" s="189">
        <v>86.5</v>
      </c>
      <c r="G16" s="189">
        <v>3921.47</v>
      </c>
      <c r="H16" s="189">
        <v>734.14</v>
      </c>
      <c r="I16" s="189">
        <v>33.619999999999997</v>
      </c>
      <c r="J16" s="12"/>
    </row>
    <row r="17" spans="1:10" s="47" customFormat="1" ht="14.25" customHeight="1" x14ac:dyDescent="0.2">
      <c r="A17" s="46" t="s">
        <v>50</v>
      </c>
      <c r="B17" s="189">
        <v>8065.8600000000006</v>
      </c>
      <c r="C17" s="189">
        <v>564.79</v>
      </c>
      <c r="D17" s="189">
        <v>411.34</v>
      </c>
      <c r="E17" s="189">
        <v>167.3</v>
      </c>
      <c r="F17" s="189" t="s">
        <v>130</v>
      </c>
      <c r="G17" s="189">
        <v>587.35</v>
      </c>
      <c r="H17" s="189">
        <v>764.31</v>
      </c>
      <c r="I17" s="189">
        <v>5570.77</v>
      </c>
      <c r="J17" s="12"/>
    </row>
    <row r="18" spans="1:10" s="47" customFormat="1" ht="14.25" customHeight="1" x14ac:dyDescent="0.2">
      <c r="A18" s="46" t="s">
        <v>51</v>
      </c>
      <c r="B18" s="189">
        <v>38300.069999999992</v>
      </c>
      <c r="C18" s="100">
        <v>12757.4</v>
      </c>
      <c r="D18" s="100">
        <v>2341.92</v>
      </c>
      <c r="E18" s="100">
        <v>274.05</v>
      </c>
      <c r="F18" s="100">
        <v>10635.13</v>
      </c>
      <c r="G18" s="100">
        <v>7419.59</v>
      </c>
      <c r="H18" s="100" t="s">
        <v>130</v>
      </c>
      <c r="I18" s="100">
        <v>4871.9799999999996</v>
      </c>
      <c r="J18" s="12"/>
    </row>
    <row r="19" spans="1:10" s="47" customFormat="1" ht="14.25" customHeight="1" x14ac:dyDescent="0.2">
      <c r="A19" s="46" t="s">
        <v>52</v>
      </c>
      <c r="B19" s="189">
        <v>31052.840000000004</v>
      </c>
      <c r="C19" s="189">
        <v>9885.34</v>
      </c>
      <c r="D19" s="189">
        <v>1967.03</v>
      </c>
      <c r="E19" s="189">
        <v>28.64</v>
      </c>
      <c r="F19" s="189">
        <v>10122.4</v>
      </c>
      <c r="G19" s="189">
        <v>5169.17</v>
      </c>
      <c r="H19" s="189" t="s">
        <v>130</v>
      </c>
      <c r="I19" s="189">
        <v>3880.26</v>
      </c>
      <c r="J19" s="12"/>
    </row>
    <row r="20" spans="1:10" s="47" customFormat="1" ht="14.25" customHeight="1" x14ac:dyDescent="0.2">
      <c r="A20" s="46" t="s">
        <v>53</v>
      </c>
      <c r="B20" s="189">
        <v>84105.37</v>
      </c>
      <c r="C20" s="100">
        <v>50478.48</v>
      </c>
      <c r="D20" s="189">
        <v>17804.849999999999</v>
      </c>
      <c r="E20" s="189">
        <v>681.5</v>
      </c>
      <c r="F20" s="189">
        <v>1.5</v>
      </c>
      <c r="G20" s="189">
        <v>10733.62</v>
      </c>
      <c r="H20" s="189">
        <v>345.92</v>
      </c>
      <c r="I20" s="189">
        <v>4059.5</v>
      </c>
      <c r="J20" s="12"/>
    </row>
    <row r="21" spans="1:10" s="47" customFormat="1" ht="14.25" customHeight="1" x14ac:dyDescent="0.2">
      <c r="A21" s="46" t="s">
        <v>106</v>
      </c>
      <c r="B21" s="189">
        <v>8208.31</v>
      </c>
      <c r="C21" s="189">
        <v>2419.6999999999998</v>
      </c>
      <c r="D21" s="189">
        <v>1450.41</v>
      </c>
      <c r="E21" s="189">
        <v>374.2</v>
      </c>
      <c r="F21" s="189">
        <v>9</v>
      </c>
      <c r="G21" s="189">
        <v>3946</v>
      </c>
      <c r="H21" s="189" t="s">
        <v>130</v>
      </c>
      <c r="I21" s="189">
        <v>9</v>
      </c>
      <c r="J21" s="12"/>
    </row>
    <row r="22" spans="1:10" s="47" customFormat="1" ht="14.25" customHeight="1" x14ac:dyDescent="0.2">
      <c r="A22" s="46" t="s">
        <v>54</v>
      </c>
      <c r="B22" s="189">
        <v>67044.160000000003</v>
      </c>
      <c r="C22" s="189">
        <v>13475.24</v>
      </c>
      <c r="D22" s="189">
        <v>3275.54</v>
      </c>
      <c r="E22" s="189">
        <v>748.5</v>
      </c>
      <c r="F22" s="189">
        <v>1812.25</v>
      </c>
      <c r="G22" s="189">
        <v>5494.31</v>
      </c>
      <c r="H22" s="189">
        <v>0.4</v>
      </c>
      <c r="I22" s="189">
        <v>42237.919999999998</v>
      </c>
      <c r="J22" s="12"/>
    </row>
    <row r="23" spans="1:10" s="47" customFormat="1" ht="12" customHeight="1" x14ac:dyDescent="0.2">
      <c r="A23" s="46" t="s">
        <v>107</v>
      </c>
      <c r="B23" s="189">
        <v>22.150000000000002</v>
      </c>
      <c r="C23" s="189">
        <v>4.9000000000000004</v>
      </c>
      <c r="D23" s="189">
        <v>6.5</v>
      </c>
      <c r="E23" s="189">
        <v>0.5</v>
      </c>
      <c r="F23" s="189" t="s">
        <v>130</v>
      </c>
      <c r="G23" s="189">
        <v>9.9499999999999993</v>
      </c>
      <c r="H23" s="189" t="s">
        <v>130</v>
      </c>
      <c r="I23" s="189">
        <v>0.3</v>
      </c>
      <c r="J23" s="12"/>
    </row>
    <row r="24" spans="1:10" s="47" customFormat="1" x14ac:dyDescent="0.2">
      <c r="A24" s="46" t="s">
        <v>55</v>
      </c>
      <c r="B24" s="189">
        <v>21.900000000000002</v>
      </c>
      <c r="C24" s="189">
        <v>19.600000000000001</v>
      </c>
      <c r="D24" s="189">
        <v>0.6</v>
      </c>
      <c r="E24" s="189">
        <v>0.3</v>
      </c>
      <c r="F24" s="189">
        <v>0</v>
      </c>
      <c r="G24" s="189">
        <v>0.7</v>
      </c>
      <c r="H24" s="189" t="s">
        <v>130</v>
      </c>
      <c r="I24" s="189">
        <v>0.7</v>
      </c>
      <c r="J24" s="12"/>
    </row>
    <row r="25" spans="1:10" s="47" customFormat="1" x14ac:dyDescent="0.2">
      <c r="A25" s="48" t="s">
        <v>56</v>
      </c>
      <c r="B25" s="190">
        <v>2533.89</v>
      </c>
      <c r="C25" s="190">
        <v>1940.81</v>
      </c>
      <c r="D25" s="190">
        <v>240.7</v>
      </c>
      <c r="E25" s="190">
        <v>1.9</v>
      </c>
      <c r="F25" s="190">
        <v>2.9</v>
      </c>
      <c r="G25" s="190">
        <v>220.6</v>
      </c>
      <c r="H25" s="190" t="s">
        <v>130</v>
      </c>
      <c r="I25" s="190">
        <v>126.98</v>
      </c>
      <c r="J25" s="12"/>
    </row>
  </sheetData>
  <mergeCells count="5">
    <mergeCell ref="A3:A4"/>
    <mergeCell ref="B3:B4"/>
    <mergeCell ref="C3:F3"/>
    <mergeCell ref="A1:I1"/>
    <mergeCell ref="G3:I3"/>
  </mergeCells>
  <pageMargins left="0.23622047244094491" right="0.19685039370078741" top="0.59055118110236227" bottom="0.59055118110236227" header="0.39370078740157483" footer="0.39370078740157483"/>
  <pageSetup paperSize="9" orientation="landscape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zoomScaleNormal="100" workbookViewId="0">
      <selection sqref="A1:P1"/>
    </sheetView>
  </sheetViews>
  <sheetFormatPr defaultRowHeight="12.75" x14ac:dyDescent="0.2"/>
  <cols>
    <col min="1" max="1" width="22.140625" style="57" customWidth="1"/>
    <col min="2" max="3" width="11.42578125" style="57" customWidth="1"/>
    <col min="4" max="4" width="9" style="57" customWidth="1"/>
    <col min="5" max="5" width="10" style="57" customWidth="1"/>
    <col min="6" max="6" width="9.28515625" style="57" customWidth="1"/>
    <col min="7" max="7" width="7.85546875" style="57" customWidth="1"/>
    <col min="8" max="8" width="10" style="57" customWidth="1"/>
    <col min="9" max="9" width="10.28515625" style="57" customWidth="1"/>
    <col min="10" max="10" width="9.140625" style="57" customWidth="1"/>
    <col min="11" max="12" width="11.42578125" style="57" customWidth="1"/>
    <col min="13" max="13" width="8" style="57" customWidth="1"/>
    <col min="14" max="16384" width="9.140625" style="57"/>
  </cols>
  <sheetData>
    <row r="1" spans="1:26" ht="21" customHeight="1" x14ac:dyDescent="0.2">
      <c r="A1" s="267" t="s">
        <v>68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</row>
    <row r="2" spans="1:26" x14ac:dyDescent="0.2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P2" s="59" t="s">
        <v>39</v>
      </c>
    </row>
    <row r="3" spans="1:26" ht="12" customHeight="1" x14ac:dyDescent="0.2">
      <c r="A3" s="257"/>
      <c r="B3" s="255" t="s">
        <v>109</v>
      </c>
      <c r="C3" s="255"/>
      <c r="D3" s="255"/>
      <c r="E3" s="256" t="s">
        <v>18</v>
      </c>
      <c r="F3" s="258"/>
      <c r="G3" s="258"/>
      <c r="H3" s="258"/>
      <c r="I3" s="258"/>
      <c r="J3" s="258"/>
      <c r="K3" s="259" t="s">
        <v>113</v>
      </c>
      <c r="L3" s="260"/>
      <c r="M3" s="261"/>
      <c r="N3" s="255" t="s">
        <v>114</v>
      </c>
      <c r="O3" s="255"/>
      <c r="P3" s="256"/>
    </row>
    <row r="4" spans="1:26" ht="24.6" customHeight="1" x14ac:dyDescent="0.2">
      <c r="A4" s="257"/>
      <c r="B4" s="255"/>
      <c r="C4" s="255"/>
      <c r="D4" s="255"/>
      <c r="E4" s="255" t="s">
        <v>19</v>
      </c>
      <c r="F4" s="255"/>
      <c r="G4" s="255"/>
      <c r="H4" s="255" t="s">
        <v>20</v>
      </c>
      <c r="I4" s="255"/>
      <c r="J4" s="255"/>
      <c r="K4" s="262"/>
      <c r="L4" s="263"/>
      <c r="M4" s="264"/>
      <c r="N4" s="255"/>
      <c r="O4" s="255"/>
      <c r="P4" s="256"/>
    </row>
    <row r="5" spans="1:26" ht="28.9" customHeight="1" x14ac:dyDescent="0.2">
      <c r="A5" s="257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17"/>
    </row>
    <row r="6" spans="1:26" s="44" customFormat="1" x14ac:dyDescent="0.2">
      <c r="A6" s="42" t="s">
        <v>41</v>
      </c>
      <c r="B6" s="10">
        <f>SUM(B7:B26)</f>
        <v>1037767.4</v>
      </c>
      <c r="C6" s="10">
        <f>SUM(C7:C26)</f>
        <v>1008509.3</v>
      </c>
      <c r="D6" s="10">
        <f>B6/C6*100</f>
        <v>102.90112347005625</v>
      </c>
      <c r="E6" s="10">
        <f>SUM(E7:E25)</f>
        <v>523440.10000000003</v>
      </c>
      <c r="F6" s="10">
        <f>SUM(F7:F26)</f>
        <v>505129</v>
      </c>
      <c r="G6" s="10">
        <f>E6/F6%</f>
        <v>103.625034397154</v>
      </c>
      <c r="H6" s="10">
        <f>SUM(H7:H25)</f>
        <v>514327.30000000005</v>
      </c>
      <c r="I6" s="10">
        <f>SUM(I7:I26)</f>
        <v>503380.30000000005</v>
      </c>
      <c r="J6" s="10">
        <f>H6/I6%</f>
        <v>102.17469773846929</v>
      </c>
      <c r="K6" s="10">
        <f>SUM(K7:K25)</f>
        <v>1640916.7000000002</v>
      </c>
      <c r="L6" s="10">
        <f>SUM(L7:L26)</f>
        <v>1616645</v>
      </c>
      <c r="M6" s="191">
        <f>K6/L6%</f>
        <v>101.50136238939285</v>
      </c>
      <c r="N6" s="10">
        <f>SUM(N7:N25)</f>
        <v>2678684.1000000006</v>
      </c>
      <c r="O6" s="10">
        <f>SUM(O7:O25)</f>
        <v>2625154.3000000003</v>
      </c>
      <c r="P6" s="10">
        <f>N6/O6*100</f>
        <v>102.03911061532651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 x14ac:dyDescent="0.2">
      <c r="A7" s="45" t="s">
        <v>117</v>
      </c>
      <c r="B7" s="10">
        <f>E7+H7</f>
        <v>76356.800000000003</v>
      </c>
      <c r="C7" s="10">
        <f>F7+I7</f>
        <v>72386.3</v>
      </c>
      <c r="D7" s="10">
        <f t="shared" ref="D7:D22" si="0">B7/C7*100</f>
        <v>105.48515395869107</v>
      </c>
      <c r="E7" s="100">
        <v>6202</v>
      </c>
      <c r="F7" s="100">
        <v>5020.8</v>
      </c>
      <c r="G7" s="10">
        <f>E7/F7*100</f>
        <v>123.52613129381771</v>
      </c>
      <c r="H7" s="100">
        <v>70154.8</v>
      </c>
      <c r="I7" s="100">
        <v>67365.5</v>
      </c>
      <c r="J7" s="10">
        <f>H7/I7*100</f>
        <v>104.14054671901789</v>
      </c>
      <c r="K7" s="100">
        <v>146801.4</v>
      </c>
      <c r="L7" s="100">
        <v>142124.1</v>
      </c>
      <c r="M7" s="10">
        <f t="shared" ref="M7:M25" si="1">K7/L7*100</f>
        <v>103.29099709338527</v>
      </c>
      <c r="N7" s="10">
        <f>B7+K7</f>
        <v>223158.2</v>
      </c>
      <c r="O7" s="10">
        <f>C7+L7</f>
        <v>214510.40000000002</v>
      </c>
      <c r="P7" s="10">
        <f t="shared" ref="P7:P25" si="2">N7/O7*100</f>
        <v>104.03141292916334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 x14ac:dyDescent="0.2">
      <c r="A8" s="46" t="s">
        <v>42</v>
      </c>
      <c r="B8" s="176">
        <f>E8+H8</f>
        <v>76142.2</v>
      </c>
      <c r="C8" s="10">
        <f t="shared" ref="C8:C20" si="3">F8+I8</f>
        <v>62114.100000000006</v>
      </c>
      <c r="D8" s="10">
        <f t="shared" si="0"/>
        <v>122.58440515116533</v>
      </c>
      <c r="E8" s="100">
        <v>64495.8</v>
      </c>
      <c r="F8" s="100">
        <v>51302.400000000001</v>
      </c>
      <c r="G8" s="10">
        <f t="shared" ref="G8:G22" si="4">E8/F8*100</f>
        <v>125.7169255239521</v>
      </c>
      <c r="H8" s="100">
        <v>11646.4</v>
      </c>
      <c r="I8" s="100">
        <v>10811.7</v>
      </c>
      <c r="J8" s="10">
        <f t="shared" ref="J8:J22" si="5">H8/I8*100</f>
        <v>107.72034000203483</v>
      </c>
      <c r="K8" s="100">
        <v>104526.2</v>
      </c>
      <c r="L8" s="100">
        <v>101607.4</v>
      </c>
      <c r="M8" s="10">
        <f>K8/L8*100</f>
        <v>102.87262541901477</v>
      </c>
      <c r="N8" s="10">
        <f t="shared" ref="N8:O22" si="6">B8+K8</f>
        <v>180668.4</v>
      </c>
      <c r="O8" s="10">
        <f t="shared" si="6"/>
        <v>163721.5</v>
      </c>
      <c r="P8" s="10">
        <f>N8/O8*100</f>
        <v>110.35105346579404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 x14ac:dyDescent="0.2">
      <c r="A9" s="46" t="s">
        <v>43</v>
      </c>
      <c r="B9" s="176">
        <f t="shared" ref="B9:B20" si="7">E9+H9</f>
        <v>33992.9</v>
      </c>
      <c r="C9" s="10">
        <f t="shared" si="3"/>
        <v>32091.4</v>
      </c>
      <c r="D9" s="10">
        <f t="shared" si="0"/>
        <v>105.92526346622459</v>
      </c>
      <c r="E9" s="100">
        <v>11467.6</v>
      </c>
      <c r="F9" s="100">
        <v>10325</v>
      </c>
      <c r="G9" s="10">
        <f t="shared" si="4"/>
        <v>111.06634382566587</v>
      </c>
      <c r="H9" s="100">
        <v>22525.3</v>
      </c>
      <c r="I9" s="100">
        <v>21766.400000000001</v>
      </c>
      <c r="J9" s="10">
        <f t="shared" si="5"/>
        <v>103.4865664510438</v>
      </c>
      <c r="K9" s="100">
        <v>93185.7</v>
      </c>
      <c r="L9" s="100">
        <v>91614.3</v>
      </c>
      <c r="M9" s="10">
        <f t="shared" si="1"/>
        <v>101.71523441209504</v>
      </c>
      <c r="N9" s="10">
        <f t="shared" si="6"/>
        <v>127178.6</v>
      </c>
      <c r="O9" s="10">
        <f t="shared" si="6"/>
        <v>123705.70000000001</v>
      </c>
      <c r="P9" s="10">
        <f t="shared" si="2"/>
        <v>102.80738882686893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 x14ac:dyDescent="0.2">
      <c r="A10" s="46" t="s">
        <v>44</v>
      </c>
      <c r="B10" s="176">
        <f t="shared" si="7"/>
        <v>75629.399999999994</v>
      </c>
      <c r="C10" s="10">
        <f t="shared" si="3"/>
        <v>73600.700000000012</v>
      </c>
      <c r="D10" s="10">
        <f t="shared" si="0"/>
        <v>102.75635965418806</v>
      </c>
      <c r="E10" s="100">
        <v>33602.199999999997</v>
      </c>
      <c r="F10" s="100">
        <v>33977.800000000003</v>
      </c>
      <c r="G10" s="10">
        <f t="shared" si="4"/>
        <v>98.894572338409176</v>
      </c>
      <c r="H10" s="100">
        <v>42027.199999999997</v>
      </c>
      <c r="I10" s="100">
        <v>39622.9</v>
      </c>
      <c r="J10" s="10">
        <f t="shared" si="5"/>
        <v>106.06795565190836</v>
      </c>
      <c r="K10" s="100">
        <v>124380.1</v>
      </c>
      <c r="L10" s="100">
        <v>122129.4</v>
      </c>
      <c r="M10" s="10">
        <f t="shared" si="1"/>
        <v>101.84288140283995</v>
      </c>
      <c r="N10" s="10">
        <f t="shared" si="6"/>
        <v>200009.5</v>
      </c>
      <c r="O10" s="10">
        <f t="shared" si="6"/>
        <v>195730.1</v>
      </c>
      <c r="P10" s="10">
        <f t="shared" si="2"/>
        <v>102.18637807879318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 x14ac:dyDescent="0.2">
      <c r="A11" s="46" t="s">
        <v>45</v>
      </c>
      <c r="B11" s="176">
        <f t="shared" si="7"/>
        <v>5850.9</v>
      </c>
      <c r="C11" s="10">
        <f t="shared" si="3"/>
        <v>5469.2999999999993</v>
      </c>
      <c r="D11" s="10">
        <f t="shared" si="0"/>
        <v>106.97712687181176</v>
      </c>
      <c r="E11" s="100">
        <v>1211.2</v>
      </c>
      <c r="F11" s="100">
        <v>1208.5999999999999</v>
      </c>
      <c r="G11" s="10">
        <f t="shared" si="4"/>
        <v>100.21512493794474</v>
      </c>
      <c r="H11" s="100">
        <v>4639.7</v>
      </c>
      <c r="I11" s="100">
        <v>4260.7</v>
      </c>
      <c r="J11" s="10">
        <f t="shared" si="5"/>
        <v>108.89525195390428</v>
      </c>
      <c r="K11" s="100">
        <v>17774</v>
      </c>
      <c r="L11" s="100">
        <v>17359.400000000001</v>
      </c>
      <c r="M11" s="10">
        <f t="shared" si="1"/>
        <v>102.3883313939422</v>
      </c>
      <c r="N11" s="10">
        <f t="shared" si="6"/>
        <v>23624.9</v>
      </c>
      <c r="O11" s="10">
        <f t="shared" si="6"/>
        <v>22828.7</v>
      </c>
      <c r="P11" s="10">
        <f t="shared" si="2"/>
        <v>103.48771502538472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 x14ac:dyDescent="0.2">
      <c r="A12" s="46" t="s">
        <v>46</v>
      </c>
      <c r="B12" s="176">
        <f t="shared" si="7"/>
        <v>47840.899999999994</v>
      </c>
      <c r="C12" s="10">
        <f t="shared" si="3"/>
        <v>46497.700000000004</v>
      </c>
      <c r="D12" s="10">
        <f t="shared" si="0"/>
        <v>102.88874503470062</v>
      </c>
      <c r="E12" s="100">
        <v>5963.2</v>
      </c>
      <c r="F12" s="100">
        <v>6154.9</v>
      </c>
      <c r="G12" s="10">
        <f t="shared" si="4"/>
        <v>96.885408373815977</v>
      </c>
      <c r="H12" s="100">
        <v>41877.699999999997</v>
      </c>
      <c r="I12" s="100">
        <v>40342.800000000003</v>
      </c>
      <c r="J12" s="10">
        <f t="shared" si="5"/>
        <v>103.80464419921273</v>
      </c>
      <c r="K12" s="100">
        <v>121894.39999999999</v>
      </c>
      <c r="L12" s="100">
        <v>116334.1</v>
      </c>
      <c r="M12" s="10">
        <f t="shared" si="1"/>
        <v>104.77959600839306</v>
      </c>
      <c r="N12" s="10">
        <f t="shared" si="6"/>
        <v>169735.3</v>
      </c>
      <c r="O12" s="10">
        <f t="shared" si="6"/>
        <v>162831.80000000002</v>
      </c>
      <c r="P12" s="10">
        <f t="shared" si="2"/>
        <v>104.23965097726608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 x14ac:dyDescent="0.2">
      <c r="A13" s="46" t="s">
        <v>47</v>
      </c>
      <c r="B13" s="176">
        <f t="shared" si="7"/>
        <v>33694.1</v>
      </c>
      <c r="C13" s="10">
        <f t="shared" si="3"/>
        <v>33011.799999999996</v>
      </c>
      <c r="D13" s="10">
        <f t="shared" si="0"/>
        <v>102.06683670687453</v>
      </c>
      <c r="E13" s="100">
        <v>2652.6</v>
      </c>
      <c r="F13" s="100">
        <v>2410.1999999999998</v>
      </c>
      <c r="G13" s="10">
        <f t="shared" si="4"/>
        <v>110.05725665919842</v>
      </c>
      <c r="H13" s="100">
        <v>31041.5</v>
      </c>
      <c r="I13" s="100">
        <v>30601.599999999999</v>
      </c>
      <c r="J13" s="10">
        <f t="shared" si="5"/>
        <v>101.43750653560599</v>
      </c>
      <c r="K13" s="100">
        <v>125479.8</v>
      </c>
      <c r="L13" s="100">
        <v>123269.8</v>
      </c>
      <c r="M13" s="10">
        <f t="shared" si="1"/>
        <v>101.79281543411282</v>
      </c>
      <c r="N13" s="10">
        <f t="shared" si="6"/>
        <v>159173.9</v>
      </c>
      <c r="O13" s="10">
        <f t="shared" si="6"/>
        <v>156281.60000000001</v>
      </c>
      <c r="P13" s="10">
        <f t="shared" si="2"/>
        <v>101.85069771489412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 x14ac:dyDescent="0.2">
      <c r="A14" s="46" t="s">
        <v>105</v>
      </c>
      <c r="B14" s="176">
        <f t="shared" si="7"/>
        <v>36508.199999999997</v>
      </c>
      <c r="C14" s="10">
        <f t="shared" si="3"/>
        <v>36183.899999999994</v>
      </c>
      <c r="D14" s="10">
        <f t="shared" si="0"/>
        <v>100.89625496422443</v>
      </c>
      <c r="E14" s="100">
        <v>15366.6</v>
      </c>
      <c r="F14" s="100">
        <v>15237.8</v>
      </c>
      <c r="G14" s="10">
        <f t="shared" si="4"/>
        <v>100.84526637703605</v>
      </c>
      <c r="H14" s="100">
        <v>21141.599999999999</v>
      </c>
      <c r="I14" s="100">
        <v>20946.099999999999</v>
      </c>
      <c r="J14" s="10">
        <f t="shared" si="5"/>
        <v>100.93334797408586</v>
      </c>
      <c r="K14" s="100">
        <v>112132.8</v>
      </c>
      <c r="L14" s="100">
        <v>111413.3</v>
      </c>
      <c r="M14" s="10">
        <f t="shared" si="1"/>
        <v>100.64579363505075</v>
      </c>
      <c r="N14" s="10">
        <f t="shared" si="6"/>
        <v>148641</v>
      </c>
      <c r="O14" s="10">
        <f t="shared" si="6"/>
        <v>147597.20000000001</v>
      </c>
      <c r="P14" s="10">
        <f t="shared" si="2"/>
        <v>100.70719498743878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 x14ac:dyDescent="0.2">
      <c r="A15" s="46" t="s">
        <v>48</v>
      </c>
      <c r="B15" s="176">
        <f t="shared" si="7"/>
        <v>75491.100000000006</v>
      </c>
      <c r="C15" s="10">
        <f t="shared" si="3"/>
        <v>68361.5</v>
      </c>
      <c r="D15" s="10">
        <f t="shared" si="0"/>
        <v>110.42926208465292</v>
      </c>
      <c r="E15" s="100">
        <v>9336</v>
      </c>
      <c r="F15" s="100">
        <v>1952.9</v>
      </c>
      <c r="G15" s="10">
        <f t="shared" si="4"/>
        <v>478.05827231297042</v>
      </c>
      <c r="H15" s="100">
        <v>66155.100000000006</v>
      </c>
      <c r="I15" s="100">
        <v>66408.600000000006</v>
      </c>
      <c r="J15" s="10">
        <f t="shared" si="5"/>
        <v>99.618272332197947</v>
      </c>
      <c r="K15" s="100">
        <v>75841.5</v>
      </c>
      <c r="L15" s="100">
        <v>75121.5</v>
      </c>
      <c r="M15" s="10">
        <f t="shared" si="1"/>
        <v>100.95844731534913</v>
      </c>
      <c r="N15" s="10">
        <f t="shared" si="6"/>
        <v>151332.6</v>
      </c>
      <c r="O15" s="10">
        <f t="shared" si="6"/>
        <v>143483</v>
      </c>
      <c r="P15" s="10">
        <f t="shared" si="2"/>
        <v>105.47075263271608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 x14ac:dyDescent="0.2">
      <c r="A16" s="46" t="s">
        <v>118</v>
      </c>
      <c r="B16" s="176">
        <f t="shared" si="7"/>
        <v>71867.199999999997</v>
      </c>
      <c r="C16" s="10">
        <f t="shared" si="3"/>
        <v>64117.399999999994</v>
      </c>
      <c r="D16" s="10">
        <f t="shared" si="0"/>
        <v>112.08689061003723</v>
      </c>
      <c r="E16" s="100">
        <v>63488.7</v>
      </c>
      <c r="F16" s="100">
        <v>55829.2</v>
      </c>
      <c r="G16" s="10">
        <f t="shared" si="4"/>
        <v>113.71952311693522</v>
      </c>
      <c r="H16" s="100">
        <v>8378.5</v>
      </c>
      <c r="I16" s="100">
        <v>8288.2000000000007</v>
      </c>
      <c r="J16" s="10">
        <f t="shared" si="5"/>
        <v>101.08950073598608</v>
      </c>
      <c r="K16" s="100">
        <v>114323.8</v>
      </c>
      <c r="L16" s="100">
        <v>116060.6</v>
      </c>
      <c r="M16" s="10">
        <f t="shared" si="1"/>
        <v>98.503540391829773</v>
      </c>
      <c r="N16" s="10">
        <f t="shared" si="6"/>
        <v>186191</v>
      </c>
      <c r="O16" s="10">
        <f t="shared" si="6"/>
        <v>180178</v>
      </c>
      <c r="P16" s="10">
        <f t="shared" si="2"/>
        <v>103.33725538079011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 x14ac:dyDescent="0.2">
      <c r="A17" s="46" t="s">
        <v>49</v>
      </c>
      <c r="B17" s="176">
        <f t="shared" si="7"/>
        <v>7767.8</v>
      </c>
      <c r="C17" s="10">
        <f t="shared" si="3"/>
        <v>7212.4</v>
      </c>
      <c r="D17" s="10">
        <f t="shared" si="0"/>
        <v>107.70062669846376</v>
      </c>
      <c r="E17" s="100">
        <v>5037</v>
      </c>
      <c r="F17" s="100">
        <v>4596.2</v>
      </c>
      <c r="G17" s="10">
        <f t="shared" si="4"/>
        <v>109.59053130847222</v>
      </c>
      <c r="H17" s="100">
        <v>2730.8</v>
      </c>
      <c r="I17" s="100">
        <v>2616.1999999999998</v>
      </c>
      <c r="J17" s="10">
        <f t="shared" si="5"/>
        <v>104.38039905206024</v>
      </c>
      <c r="K17" s="100">
        <v>24181.8</v>
      </c>
      <c r="L17" s="100">
        <v>23273.200000000001</v>
      </c>
      <c r="M17" s="10">
        <f t="shared" si="1"/>
        <v>103.90406132375436</v>
      </c>
      <c r="N17" s="10">
        <f t="shared" si="6"/>
        <v>31949.599999999999</v>
      </c>
      <c r="O17" s="10">
        <f t="shared" si="6"/>
        <v>30485.599999999999</v>
      </c>
      <c r="P17" s="10">
        <f t="shared" si="2"/>
        <v>104.80226729997113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 x14ac:dyDescent="0.2">
      <c r="A18" s="46" t="s">
        <v>51</v>
      </c>
      <c r="B18" s="176">
        <f t="shared" si="7"/>
        <v>111900.4</v>
      </c>
      <c r="C18" s="10">
        <f t="shared" si="3"/>
        <v>117606.39999999999</v>
      </c>
      <c r="D18" s="10">
        <f t="shared" si="0"/>
        <v>95.148223225946879</v>
      </c>
      <c r="E18" s="100">
        <v>68614.2</v>
      </c>
      <c r="F18" s="100">
        <v>74955.3</v>
      </c>
      <c r="G18" s="10">
        <f t="shared" si="4"/>
        <v>91.540157934128729</v>
      </c>
      <c r="H18" s="100">
        <v>43286.2</v>
      </c>
      <c r="I18" s="100">
        <v>42651.1</v>
      </c>
      <c r="J18" s="10">
        <f t="shared" si="5"/>
        <v>101.48905889883262</v>
      </c>
      <c r="K18" s="100">
        <v>62745.2</v>
      </c>
      <c r="L18" s="100">
        <v>62051.8</v>
      </c>
      <c r="M18" s="10">
        <f t="shared" si="1"/>
        <v>101.11745348241308</v>
      </c>
      <c r="N18" s="10">
        <f t="shared" si="6"/>
        <v>174645.59999999998</v>
      </c>
      <c r="O18" s="10">
        <f t="shared" si="6"/>
        <v>179658.2</v>
      </c>
      <c r="P18" s="10">
        <f t="shared" si="2"/>
        <v>97.209924178245117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 x14ac:dyDescent="0.2">
      <c r="A19" s="46" t="s">
        <v>52</v>
      </c>
      <c r="B19" s="176">
        <f t="shared" si="7"/>
        <v>179998.90000000002</v>
      </c>
      <c r="C19" s="10">
        <f t="shared" si="3"/>
        <v>165555.4</v>
      </c>
      <c r="D19" s="10">
        <f t="shared" si="0"/>
        <v>108.72426994226707</v>
      </c>
      <c r="E19" s="100">
        <v>137596.1</v>
      </c>
      <c r="F19" s="100">
        <v>123419.5</v>
      </c>
      <c r="G19" s="10">
        <f t="shared" si="4"/>
        <v>111.48651550200739</v>
      </c>
      <c r="H19" s="100">
        <v>42402.8</v>
      </c>
      <c r="I19" s="100">
        <v>42135.9</v>
      </c>
      <c r="J19" s="10">
        <f t="shared" si="5"/>
        <v>100.63342660296802</v>
      </c>
      <c r="K19" s="100">
        <v>102759.8</v>
      </c>
      <c r="L19" s="100">
        <v>102488.7</v>
      </c>
      <c r="M19" s="10">
        <f t="shared" si="1"/>
        <v>100.26451696626069</v>
      </c>
      <c r="N19" s="10">
        <f t="shared" si="6"/>
        <v>282758.7</v>
      </c>
      <c r="O19" s="10">
        <f t="shared" si="6"/>
        <v>268044.09999999998</v>
      </c>
      <c r="P19" s="10">
        <f t="shared" si="2"/>
        <v>105.48961905895338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x14ac:dyDescent="0.2">
      <c r="A20" s="46" t="s">
        <v>53</v>
      </c>
      <c r="B20" s="176">
        <f t="shared" si="7"/>
        <v>59967</v>
      </c>
      <c r="C20" s="10">
        <f t="shared" si="3"/>
        <v>88695</v>
      </c>
      <c r="D20" s="10">
        <f t="shared" si="0"/>
        <v>67.610350076103501</v>
      </c>
      <c r="E20" s="100">
        <v>48695.7</v>
      </c>
      <c r="F20" s="100">
        <v>77456.7</v>
      </c>
      <c r="G20" s="10">
        <f t="shared" si="4"/>
        <v>62.868286410342812</v>
      </c>
      <c r="H20" s="100">
        <v>11271.3</v>
      </c>
      <c r="I20" s="100">
        <v>11238.3</v>
      </c>
      <c r="J20" s="10">
        <f t="shared" si="5"/>
        <v>100.29363871759965</v>
      </c>
      <c r="K20" s="100">
        <v>281955.20000000001</v>
      </c>
      <c r="L20" s="100">
        <v>280085.3</v>
      </c>
      <c r="M20" s="10">
        <f t="shared" si="1"/>
        <v>100.6676180435032</v>
      </c>
      <c r="N20" s="10">
        <f t="shared" si="6"/>
        <v>341922.2</v>
      </c>
      <c r="O20" s="10">
        <f t="shared" si="6"/>
        <v>368780.3</v>
      </c>
      <c r="P20" s="10">
        <f t="shared" si="2"/>
        <v>92.717045894262796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 x14ac:dyDescent="0.2">
      <c r="A21" s="46" t="s">
        <v>106</v>
      </c>
      <c r="B21" s="176">
        <f>E21+H21</f>
        <v>34692.699999999997</v>
      </c>
      <c r="C21" s="10">
        <f>I21</f>
        <v>34810.1</v>
      </c>
      <c r="D21" s="10">
        <f t="shared" si="0"/>
        <v>99.662741560639006</v>
      </c>
      <c r="E21" s="100">
        <v>0.5</v>
      </c>
      <c r="F21" s="100" t="s">
        <v>130</v>
      </c>
      <c r="G21" s="10" t="s">
        <v>130</v>
      </c>
      <c r="H21" s="100">
        <v>34692.199999999997</v>
      </c>
      <c r="I21" s="100">
        <v>34810.1</v>
      </c>
      <c r="J21" s="10">
        <f t="shared" si="5"/>
        <v>99.661305195905783</v>
      </c>
      <c r="K21" s="100">
        <v>9510.5</v>
      </c>
      <c r="L21" s="100">
        <v>9386</v>
      </c>
      <c r="M21" s="10">
        <f t="shared" si="1"/>
        <v>101.32644363946304</v>
      </c>
      <c r="N21" s="10">
        <f t="shared" si="6"/>
        <v>44203.199999999997</v>
      </c>
      <c r="O21" s="10">
        <f t="shared" si="6"/>
        <v>44196.1</v>
      </c>
      <c r="P21" s="10">
        <f t="shared" si="2"/>
        <v>100.01606476589563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 x14ac:dyDescent="0.2">
      <c r="A22" s="46" t="s">
        <v>54</v>
      </c>
      <c r="B22" s="176">
        <f>E22+H22</f>
        <v>89375.1</v>
      </c>
      <c r="C22" s="10">
        <f>F22+I22</f>
        <v>81510.899999999994</v>
      </c>
      <c r="D22" s="10">
        <f t="shared" si="0"/>
        <v>109.64803480270737</v>
      </c>
      <c r="E22" s="100">
        <v>30766.6</v>
      </c>
      <c r="F22" s="100">
        <v>23742.1</v>
      </c>
      <c r="G22" s="10">
        <f t="shared" si="4"/>
        <v>129.58668357053506</v>
      </c>
      <c r="H22" s="100">
        <v>58608.5</v>
      </c>
      <c r="I22" s="100">
        <v>57768.800000000003</v>
      </c>
      <c r="J22" s="10">
        <f t="shared" si="5"/>
        <v>101.45355278281703</v>
      </c>
      <c r="K22" s="100">
        <v>92742.399999999994</v>
      </c>
      <c r="L22" s="100">
        <v>91903.3</v>
      </c>
      <c r="M22" s="10">
        <f t="shared" si="1"/>
        <v>100.91302488593989</v>
      </c>
      <c r="N22" s="10">
        <f t="shared" si="6"/>
        <v>182117.5</v>
      </c>
      <c r="O22" s="10">
        <f t="shared" si="6"/>
        <v>173414.2</v>
      </c>
      <c r="P22" s="10">
        <f t="shared" si="2"/>
        <v>105.01879315534713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 x14ac:dyDescent="0.2">
      <c r="A23" s="46" t="s">
        <v>107</v>
      </c>
      <c r="B23" s="176" t="s">
        <v>130</v>
      </c>
      <c r="C23" s="176" t="str">
        <f>I23</f>
        <v>-</v>
      </c>
      <c r="D23" s="10" t="s">
        <v>130</v>
      </c>
      <c r="E23" s="100" t="s">
        <v>130</v>
      </c>
      <c r="F23" s="100" t="s">
        <v>130</v>
      </c>
      <c r="G23" s="10" t="s">
        <v>130</v>
      </c>
      <c r="H23" s="100" t="s">
        <v>130</v>
      </c>
      <c r="I23" s="100" t="s">
        <v>130</v>
      </c>
      <c r="J23" s="10" t="s">
        <v>130</v>
      </c>
      <c r="K23" s="100">
        <v>107.7</v>
      </c>
      <c r="L23" s="100">
        <v>106.7</v>
      </c>
      <c r="M23" s="10">
        <f t="shared" si="1"/>
        <v>100.93720712277414</v>
      </c>
      <c r="N23" s="10">
        <f>K23</f>
        <v>107.7</v>
      </c>
      <c r="O23" s="10">
        <f>L23</f>
        <v>106.7</v>
      </c>
      <c r="P23" s="10">
        <f t="shared" si="2"/>
        <v>100.93720712277414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 x14ac:dyDescent="0.2">
      <c r="A24" s="46" t="s">
        <v>55</v>
      </c>
      <c r="B24" s="176" t="str">
        <f>E24</f>
        <v>-</v>
      </c>
      <c r="C24" s="176" t="str">
        <f>F24</f>
        <v>-</v>
      </c>
      <c r="D24" s="10" t="s">
        <v>130</v>
      </c>
      <c r="E24" s="100" t="s">
        <v>130</v>
      </c>
      <c r="F24" s="100" t="s">
        <v>130</v>
      </c>
      <c r="G24" s="10" t="s">
        <v>130</v>
      </c>
      <c r="H24" s="100" t="s">
        <v>130</v>
      </c>
      <c r="I24" s="100" t="s">
        <v>130</v>
      </c>
      <c r="J24" s="10" t="s">
        <v>130</v>
      </c>
      <c r="K24" s="100">
        <v>214.1</v>
      </c>
      <c r="L24" s="100">
        <v>215.5</v>
      </c>
      <c r="M24" s="10">
        <f t="shared" si="1"/>
        <v>99.35034802784223</v>
      </c>
      <c r="N24" s="10">
        <f>K24</f>
        <v>214.1</v>
      </c>
      <c r="O24" s="10">
        <f>L24</f>
        <v>215.5</v>
      </c>
      <c r="P24" s="10">
        <f t="shared" si="2"/>
        <v>99.35034802784223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 x14ac:dyDescent="0.2">
      <c r="A25" s="48" t="s">
        <v>56</v>
      </c>
      <c r="B25" s="179">
        <f>E25+H25</f>
        <v>20691.8</v>
      </c>
      <c r="C25" s="179">
        <f>F25+I25</f>
        <v>19285</v>
      </c>
      <c r="D25" s="179">
        <f t="shared" ref="D25" si="8">B25/C25*100</f>
        <v>107.29478869587763</v>
      </c>
      <c r="E25" s="193">
        <v>18944.099999999999</v>
      </c>
      <c r="F25" s="193">
        <v>17539.599999999999</v>
      </c>
      <c r="G25" s="179">
        <f t="shared" ref="G25" si="9">E25/F25*100</f>
        <v>108.00759424388242</v>
      </c>
      <c r="H25" s="193">
        <v>1747.7</v>
      </c>
      <c r="I25" s="193">
        <v>1745.4</v>
      </c>
      <c r="J25" s="179">
        <f t="shared" ref="J25" si="10">H25/I25*100</f>
        <v>100.13177495130057</v>
      </c>
      <c r="K25" s="193">
        <v>30360.3</v>
      </c>
      <c r="L25" s="193">
        <v>30100.6</v>
      </c>
      <c r="M25" s="179">
        <f t="shared" si="1"/>
        <v>100.86277349953157</v>
      </c>
      <c r="N25" s="179">
        <f>B25+K25</f>
        <v>51052.1</v>
      </c>
      <c r="O25" s="179">
        <f t="shared" ref="O25" si="11">C25+L25</f>
        <v>49385.599999999999</v>
      </c>
      <c r="P25" s="179">
        <f t="shared" si="2"/>
        <v>103.37446543121882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26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26" x14ac:dyDescent="0.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26" x14ac:dyDescent="0.2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26" x14ac:dyDescent="0.2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26" x14ac:dyDescent="0.2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26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2:13" x14ac:dyDescent="0.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2:13" x14ac:dyDescent="0.2">
      <c r="B34" s="12"/>
      <c r="C34" s="12"/>
      <c r="D34" s="12"/>
      <c r="E34" s="13"/>
      <c r="F34" s="13"/>
      <c r="G34" s="13"/>
      <c r="H34" s="12"/>
      <c r="I34" s="12"/>
      <c r="J34" s="12"/>
      <c r="K34" s="12"/>
      <c r="L34" s="12"/>
      <c r="M34" s="12"/>
    </row>
    <row r="35" spans="2:13" x14ac:dyDescent="0.2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2:13" x14ac:dyDescent="0.2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2:13" x14ac:dyDescent="0.2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2:13" x14ac:dyDescent="0.2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2:13" x14ac:dyDescent="0.2">
      <c r="B39" s="12"/>
      <c r="C39" s="12"/>
      <c r="D39" s="12"/>
      <c r="E39" s="13"/>
      <c r="F39" s="13"/>
      <c r="G39" s="13"/>
      <c r="H39" s="12"/>
      <c r="I39" s="12"/>
      <c r="J39" s="12"/>
      <c r="K39" s="12"/>
      <c r="L39" s="12"/>
      <c r="M39" s="12"/>
    </row>
    <row r="40" spans="2:13" x14ac:dyDescent="0.2">
      <c r="B40" s="12"/>
      <c r="C40" s="12"/>
      <c r="D40" s="12"/>
      <c r="E40" s="13"/>
      <c r="F40" s="13"/>
      <c r="G40" s="13"/>
      <c r="H40" s="12"/>
      <c r="I40" s="12"/>
      <c r="J40" s="12"/>
      <c r="K40" s="12"/>
      <c r="L40" s="12"/>
      <c r="M40" s="12"/>
    </row>
    <row r="41" spans="2:13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7244094488188981" top="0.59055118110236227" bottom="0.59055118110236227" header="0" footer="0.39370078740157483"/>
  <pageSetup paperSize="9" scale="82" firstPageNumber="4" orientation="landscape" useFirstPageNumber="1" r:id="rId1"/>
  <headerFooter alignWithMargins="0">
    <oddFooter>&amp;R&amp;"-,полужирный"&amp;8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zoomScaleNormal="100" workbookViewId="0">
      <selection sqref="A1:P1"/>
    </sheetView>
  </sheetViews>
  <sheetFormatPr defaultRowHeight="12.75" x14ac:dyDescent="0.2"/>
  <cols>
    <col min="1" max="1" width="23.7109375" style="60" customWidth="1"/>
    <col min="2" max="2" width="11.28515625" style="60" customWidth="1"/>
    <col min="3" max="3" width="11" style="60" customWidth="1"/>
    <col min="4" max="4" width="8.85546875" style="60" customWidth="1"/>
    <col min="5" max="6" width="11.140625" style="60" customWidth="1"/>
    <col min="7" max="7" width="9.5703125" style="60" customWidth="1"/>
    <col min="8" max="8" width="9.140625" style="60" customWidth="1"/>
    <col min="9" max="9" width="8.85546875" style="60" customWidth="1"/>
    <col min="10" max="10" width="8" style="60" customWidth="1"/>
    <col min="11" max="12" width="10.85546875" style="60" customWidth="1"/>
    <col min="13" max="13" width="8" style="60" customWidth="1"/>
    <col min="14" max="16384" width="9.140625" style="60"/>
  </cols>
  <sheetData>
    <row r="1" spans="1:26" ht="19.5" customHeight="1" x14ac:dyDescent="0.2">
      <c r="A1" s="268" t="s">
        <v>70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</row>
    <row r="2" spans="1:26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P2" s="62" t="s">
        <v>125</v>
      </c>
    </row>
    <row r="3" spans="1:26" ht="12.6" customHeight="1" x14ac:dyDescent="0.2">
      <c r="A3" s="257"/>
      <c r="B3" s="255" t="s">
        <v>109</v>
      </c>
      <c r="C3" s="255"/>
      <c r="D3" s="255"/>
      <c r="E3" s="256" t="s">
        <v>18</v>
      </c>
      <c r="F3" s="258"/>
      <c r="G3" s="258"/>
      <c r="H3" s="258"/>
      <c r="I3" s="258"/>
      <c r="J3" s="258"/>
      <c r="K3" s="259" t="s">
        <v>113</v>
      </c>
      <c r="L3" s="260"/>
      <c r="M3" s="261"/>
      <c r="N3" s="255" t="s">
        <v>114</v>
      </c>
      <c r="O3" s="255"/>
      <c r="P3" s="256"/>
    </row>
    <row r="4" spans="1:26" ht="27" customHeight="1" x14ac:dyDescent="0.2">
      <c r="A4" s="257"/>
      <c r="B4" s="255"/>
      <c r="C4" s="255"/>
      <c r="D4" s="255"/>
      <c r="E4" s="255" t="s">
        <v>19</v>
      </c>
      <c r="F4" s="255"/>
      <c r="G4" s="255"/>
      <c r="H4" s="255" t="s">
        <v>20</v>
      </c>
      <c r="I4" s="255"/>
      <c r="J4" s="255"/>
      <c r="K4" s="262"/>
      <c r="L4" s="263"/>
      <c r="M4" s="264"/>
      <c r="N4" s="255"/>
      <c r="O4" s="255"/>
      <c r="P4" s="256"/>
    </row>
    <row r="5" spans="1:26" ht="26.25" customHeight="1" x14ac:dyDescent="0.2">
      <c r="A5" s="257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18"/>
    </row>
    <row r="6" spans="1:26" s="44" customFormat="1" x14ac:dyDescent="0.2">
      <c r="A6" s="42" t="s">
        <v>41</v>
      </c>
      <c r="B6" s="10">
        <f>SUM(B7:B26)</f>
        <v>2759821.4000000004</v>
      </c>
      <c r="C6" s="10">
        <f>SUM(C7:C26)</f>
        <v>2523718.7000000007</v>
      </c>
      <c r="D6" s="191">
        <f>B6/C6*100</f>
        <v>109.35534931052338</v>
      </c>
      <c r="E6" s="10">
        <f>SUM(E7:E26)</f>
        <v>2718370.8</v>
      </c>
      <c r="F6" s="10">
        <f>SUM(F7:F26)</f>
        <v>2499716.2999999998</v>
      </c>
      <c r="G6" s="10">
        <f>E6/F6%</f>
        <v>108.74717262914996</v>
      </c>
      <c r="H6" s="10">
        <f>SUM(H7:H26)</f>
        <v>41450.600000000006</v>
      </c>
      <c r="I6" s="10">
        <f>SUM(I7:I26)</f>
        <v>24002.399999999998</v>
      </c>
      <c r="J6" s="191">
        <f>H6/I6%</f>
        <v>172.69356397693568</v>
      </c>
      <c r="K6" s="10">
        <f>SUM(K7:K26)</f>
        <v>487663.59999999992</v>
      </c>
      <c r="L6" s="10">
        <f>SUM(L7:L26)</f>
        <v>487961.4</v>
      </c>
      <c r="M6" s="191">
        <f>K6/L6%</f>
        <v>99.938970582509157</v>
      </c>
      <c r="N6" s="10">
        <f>SUM(N7:N26)</f>
        <v>3247485</v>
      </c>
      <c r="O6" s="10">
        <f>SUM(O7:O26)</f>
        <v>3011680.1</v>
      </c>
      <c r="P6" s="191">
        <f>N6/O6*100</f>
        <v>107.82967952007918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 x14ac:dyDescent="0.2">
      <c r="A7" s="45" t="s">
        <v>117</v>
      </c>
      <c r="B7" s="188">
        <f>E7+H7</f>
        <v>2095.8000000000002</v>
      </c>
      <c r="C7" s="188">
        <f>F7+I7</f>
        <v>4393.3999999999996</v>
      </c>
      <c r="D7" s="176">
        <f t="shared" ref="D7:D26" si="0">B7/C7*100</f>
        <v>47.703373241680715</v>
      </c>
      <c r="E7" s="194">
        <v>1416.6</v>
      </c>
      <c r="F7" s="194">
        <v>3722.7</v>
      </c>
      <c r="G7" s="10">
        <f t="shared" ref="G7:G26" si="1">E7/F7%</f>
        <v>38.053026029494724</v>
      </c>
      <c r="H7" s="188">
        <v>679.2</v>
      </c>
      <c r="I7" s="188">
        <v>670.7</v>
      </c>
      <c r="J7" s="176">
        <f t="shared" ref="J7:J23" si="2">H7/I7%</f>
        <v>101.26733263754286</v>
      </c>
      <c r="K7" s="188">
        <v>37548.6</v>
      </c>
      <c r="L7" s="188">
        <v>36730.300000000003</v>
      </c>
      <c r="M7" s="176">
        <f t="shared" ref="M7:M26" si="3">K7/L7%</f>
        <v>102.22786092136464</v>
      </c>
      <c r="N7" s="189">
        <f>B7+K7</f>
        <v>39644.400000000001</v>
      </c>
      <c r="O7" s="189">
        <f>C7+L7</f>
        <v>41123.700000000004</v>
      </c>
      <c r="P7" s="176">
        <f t="shared" ref="P7:P26" si="4">N7/O7*100</f>
        <v>96.402804222382713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 x14ac:dyDescent="0.2">
      <c r="A8" s="46" t="s">
        <v>42</v>
      </c>
      <c r="B8" s="188">
        <f t="shared" ref="B8:C23" si="5">E8+H8</f>
        <v>440521</v>
      </c>
      <c r="C8" s="188">
        <f t="shared" si="5"/>
        <v>404931.5</v>
      </c>
      <c r="D8" s="176">
        <f t="shared" si="0"/>
        <v>108.78901740170868</v>
      </c>
      <c r="E8" s="194">
        <v>440453.8</v>
      </c>
      <c r="F8" s="194">
        <v>404863</v>
      </c>
      <c r="G8" s="10">
        <f t="shared" si="1"/>
        <v>108.79082553851549</v>
      </c>
      <c r="H8" s="188">
        <v>67.2</v>
      </c>
      <c r="I8" s="188">
        <v>68.5</v>
      </c>
      <c r="J8" s="176">
        <f t="shared" si="2"/>
        <v>98.102189781021892</v>
      </c>
      <c r="K8" s="188">
        <v>54615.4</v>
      </c>
      <c r="L8" s="188">
        <v>53081.2</v>
      </c>
      <c r="M8" s="176">
        <f t="shared" si="3"/>
        <v>102.89028884049344</v>
      </c>
      <c r="N8" s="189">
        <f t="shared" ref="N8:O26" si="6">B8+K8</f>
        <v>495136.4</v>
      </c>
      <c r="O8" s="189">
        <f t="shared" si="6"/>
        <v>458012.7</v>
      </c>
      <c r="P8" s="176">
        <f t="shared" si="4"/>
        <v>108.10538659735856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 x14ac:dyDescent="0.2">
      <c r="A9" s="46" t="s">
        <v>43</v>
      </c>
      <c r="B9" s="188">
        <f t="shared" si="5"/>
        <v>133500.5</v>
      </c>
      <c r="C9" s="188">
        <f t="shared" si="5"/>
        <v>123212.5</v>
      </c>
      <c r="D9" s="176">
        <f t="shared" si="0"/>
        <v>108.34980217104595</v>
      </c>
      <c r="E9" s="194">
        <v>132933</v>
      </c>
      <c r="F9" s="194">
        <v>122613.7</v>
      </c>
      <c r="G9" s="10">
        <f t="shared" si="1"/>
        <v>108.41610684613546</v>
      </c>
      <c r="H9" s="195">
        <v>567.5</v>
      </c>
      <c r="I9" s="195">
        <v>598.79999999999995</v>
      </c>
      <c r="J9" s="176">
        <f t="shared" si="2"/>
        <v>94.772879091516373</v>
      </c>
      <c r="K9" s="195">
        <v>34915.5</v>
      </c>
      <c r="L9" s="195">
        <v>34521.599999999999</v>
      </c>
      <c r="M9" s="176">
        <f t="shared" si="3"/>
        <v>101.14102474972191</v>
      </c>
      <c r="N9" s="189">
        <f t="shared" si="6"/>
        <v>168416</v>
      </c>
      <c r="O9" s="189">
        <f t="shared" si="6"/>
        <v>157734.1</v>
      </c>
      <c r="P9" s="176">
        <f t="shared" si="4"/>
        <v>106.77209303505076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 x14ac:dyDescent="0.2">
      <c r="A10" s="46" t="s">
        <v>44</v>
      </c>
      <c r="B10" s="188">
        <f t="shared" si="5"/>
        <v>356838.1</v>
      </c>
      <c r="C10" s="188">
        <f t="shared" si="5"/>
        <v>307242.2</v>
      </c>
      <c r="D10" s="176">
        <f t="shared" si="0"/>
        <v>116.14228123610621</v>
      </c>
      <c r="E10" s="194">
        <v>354013.5</v>
      </c>
      <c r="F10" s="194">
        <v>304542.40000000002</v>
      </c>
      <c r="G10" s="10">
        <f t="shared" si="1"/>
        <v>116.24440471999957</v>
      </c>
      <c r="H10" s="188">
        <v>2824.6</v>
      </c>
      <c r="I10" s="188">
        <v>2699.8</v>
      </c>
      <c r="J10" s="176">
        <f t="shared" si="2"/>
        <v>104.62256463441736</v>
      </c>
      <c r="K10" s="188">
        <v>13142.8</v>
      </c>
      <c r="L10" s="188">
        <v>12632.4</v>
      </c>
      <c r="M10" s="176">
        <f t="shared" si="3"/>
        <v>104.04040404040404</v>
      </c>
      <c r="N10" s="189">
        <f t="shared" si="6"/>
        <v>369980.89999999997</v>
      </c>
      <c r="O10" s="189">
        <f t="shared" si="6"/>
        <v>319874.60000000003</v>
      </c>
      <c r="P10" s="176">
        <f t="shared" si="4"/>
        <v>115.66435721998556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 x14ac:dyDescent="0.2">
      <c r="A11" s="46" t="s">
        <v>45</v>
      </c>
      <c r="B11" s="188">
        <f t="shared" si="5"/>
        <v>38468.6</v>
      </c>
      <c r="C11" s="188">
        <f t="shared" si="5"/>
        <v>33868.800000000003</v>
      </c>
      <c r="D11" s="176">
        <f t="shared" si="0"/>
        <v>113.58123110355251</v>
      </c>
      <c r="E11" s="194">
        <v>38342</v>
      </c>
      <c r="F11" s="194">
        <v>33744.400000000001</v>
      </c>
      <c r="G11" s="10">
        <f t="shared" si="1"/>
        <v>113.62477922262656</v>
      </c>
      <c r="H11" s="188">
        <v>126.6</v>
      </c>
      <c r="I11" s="188">
        <v>124.4</v>
      </c>
      <c r="J11" s="176">
        <f t="shared" si="2"/>
        <v>101.7684887459807</v>
      </c>
      <c r="K11" s="188">
        <v>1041.8</v>
      </c>
      <c r="L11" s="188">
        <v>1022.7</v>
      </c>
      <c r="M11" s="176">
        <f t="shared" si="3"/>
        <v>101.86760535836511</v>
      </c>
      <c r="N11" s="189">
        <f t="shared" si="6"/>
        <v>39510.400000000001</v>
      </c>
      <c r="O11" s="189">
        <f t="shared" si="6"/>
        <v>34891.5</v>
      </c>
      <c r="P11" s="176">
        <f t="shared" si="4"/>
        <v>113.23789461616727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 x14ac:dyDescent="0.2">
      <c r="A12" s="46" t="s">
        <v>46</v>
      </c>
      <c r="B12" s="188">
        <f t="shared" si="5"/>
        <v>76617.3</v>
      </c>
      <c r="C12" s="188">
        <f t="shared" si="5"/>
        <v>64559.4</v>
      </c>
      <c r="D12" s="176">
        <f t="shared" si="0"/>
        <v>118.67721818976014</v>
      </c>
      <c r="E12" s="194">
        <v>75717</v>
      </c>
      <c r="F12" s="194">
        <v>63669.3</v>
      </c>
      <c r="G12" s="10">
        <f t="shared" si="1"/>
        <v>118.92230635486804</v>
      </c>
      <c r="H12" s="188">
        <v>900.3</v>
      </c>
      <c r="I12" s="188">
        <v>890.1</v>
      </c>
      <c r="J12" s="176">
        <f t="shared" si="2"/>
        <v>101.14593865857769</v>
      </c>
      <c r="K12" s="188">
        <v>23967.4</v>
      </c>
      <c r="L12" s="188">
        <v>23153.599999999999</v>
      </c>
      <c r="M12" s="176">
        <f t="shared" si="3"/>
        <v>103.51478819708385</v>
      </c>
      <c r="N12" s="189">
        <f t="shared" si="6"/>
        <v>100584.70000000001</v>
      </c>
      <c r="O12" s="189">
        <f t="shared" si="6"/>
        <v>87713</v>
      </c>
      <c r="P12" s="176">
        <f t="shared" si="4"/>
        <v>114.67479165004049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 x14ac:dyDescent="0.2">
      <c r="A13" s="46" t="s">
        <v>47</v>
      </c>
      <c r="B13" s="188">
        <f t="shared" si="5"/>
        <v>28436</v>
      </c>
      <c r="C13" s="188">
        <f t="shared" si="5"/>
        <v>17505.400000000001</v>
      </c>
      <c r="D13" s="176">
        <f t="shared" si="0"/>
        <v>162.44130382624789</v>
      </c>
      <c r="E13" s="194">
        <v>26777</v>
      </c>
      <c r="F13" s="194">
        <v>15847.6</v>
      </c>
      <c r="G13" s="10">
        <f t="shared" si="1"/>
        <v>168.96564779524977</v>
      </c>
      <c r="H13" s="188">
        <v>1659</v>
      </c>
      <c r="I13" s="188">
        <v>1657.8</v>
      </c>
      <c r="J13" s="176">
        <f t="shared" si="2"/>
        <v>100.07238508867174</v>
      </c>
      <c r="K13" s="188">
        <v>49577.7</v>
      </c>
      <c r="L13" s="188">
        <v>50660.6</v>
      </c>
      <c r="M13" s="176">
        <f t="shared" si="3"/>
        <v>97.862441423907327</v>
      </c>
      <c r="N13" s="189">
        <f t="shared" si="6"/>
        <v>78013.7</v>
      </c>
      <c r="O13" s="189">
        <f t="shared" si="6"/>
        <v>68166</v>
      </c>
      <c r="P13" s="176">
        <f t="shared" si="4"/>
        <v>114.44664495496288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 x14ac:dyDescent="0.2">
      <c r="A14" s="46" t="s">
        <v>105</v>
      </c>
      <c r="B14" s="188">
        <f t="shared" si="5"/>
        <v>195170.6</v>
      </c>
      <c r="C14" s="188">
        <f t="shared" si="5"/>
        <v>183471.5</v>
      </c>
      <c r="D14" s="176">
        <f t="shared" si="0"/>
        <v>106.37652169410508</v>
      </c>
      <c r="E14" s="194">
        <v>194278</v>
      </c>
      <c r="F14" s="194">
        <v>182585</v>
      </c>
      <c r="G14" s="10">
        <f t="shared" si="1"/>
        <v>106.40414053728401</v>
      </c>
      <c r="H14" s="188">
        <v>892.6</v>
      </c>
      <c r="I14" s="188">
        <v>886.5</v>
      </c>
      <c r="J14" s="176">
        <f t="shared" si="2"/>
        <v>100.68809926677947</v>
      </c>
      <c r="K14" s="188">
        <v>39316</v>
      </c>
      <c r="L14" s="188">
        <v>40069.699999999997</v>
      </c>
      <c r="M14" s="176">
        <f t="shared" si="3"/>
        <v>98.119027594416735</v>
      </c>
      <c r="N14" s="189">
        <f t="shared" si="6"/>
        <v>234486.6</v>
      </c>
      <c r="O14" s="189">
        <f t="shared" si="6"/>
        <v>223541.2</v>
      </c>
      <c r="P14" s="176">
        <f t="shared" si="4"/>
        <v>104.89636809679826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 x14ac:dyDescent="0.2">
      <c r="A15" s="46" t="s">
        <v>48</v>
      </c>
      <c r="B15" s="188">
        <f t="shared" si="5"/>
        <v>407819.3</v>
      </c>
      <c r="C15" s="188">
        <f t="shared" si="5"/>
        <v>393197.5</v>
      </c>
      <c r="D15" s="176">
        <f t="shared" si="0"/>
        <v>103.71869098862531</v>
      </c>
      <c r="E15" s="194">
        <v>405987.8</v>
      </c>
      <c r="F15" s="194">
        <v>391282.8</v>
      </c>
      <c r="G15" s="10">
        <f t="shared" si="1"/>
        <v>103.75815139331451</v>
      </c>
      <c r="H15" s="188">
        <v>1831.5</v>
      </c>
      <c r="I15" s="188">
        <v>1914.7</v>
      </c>
      <c r="J15" s="176">
        <f t="shared" si="2"/>
        <v>95.654671750143621</v>
      </c>
      <c r="K15" s="188">
        <v>20494.2</v>
      </c>
      <c r="L15" s="188">
        <v>20200.099999999999</v>
      </c>
      <c r="M15" s="176">
        <f t="shared" si="3"/>
        <v>101.4559333864684</v>
      </c>
      <c r="N15" s="189">
        <f t="shared" si="6"/>
        <v>428313.5</v>
      </c>
      <c r="O15" s="189">
        <f t="shared" si="6"/>
        <v>413397.6</v>
      </c>
      <c r="P15" s="176">
        <f t="shared" si="4"/>
        <v>103.60812447871008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 x14ac:dyDescent="0.2">
      <c r="A16" s="46" t="s">
        <v>118</v>
      </c>
      <c r="B16" s="188">
        <f t="shared" si="5"/>
        <v>236652.69999999998</v>
      </c>
      <c r="C16" s="188">
        <f t="shared" si="5"/>
        <v>235784.59999999998</v>
      </c>
      <c r="D16" s="176">
        <f t="shared" si="0"/>
        <v>100.36817502076048</v>
      </c>
      <c r="E16" s="194">
        <v>236627.8</v>
      </c>
      <c r="F16" s="194">
        <v>235731.8</v>
      </c>
      <c r="G16" s="10">
        <f t="shared" si="1"/>
        <v>100.38009297006174</v>
      </c>
      <c r="H16" s="188">
        <v>24.9</v>
      </c>
      <c r="I16" s="188">
        <v>52.8</v>
      </c>
      <c r="J16" s="176">
        <f t="shared" si="2"/>
        <v>47.159090909090907</v>
      </c>
      <c r="K16" s="188">
        <v>17685.8</v>
      </c>
      <c r="L16" s="188">
        <v>19596.400000000001</v>
      </c>
      <c r="M16" s="176">
        <f t="shared" si="3"/>
        <v>90.250250045926791</v>
      </c>
      <c r="N16" s="189">
        <f t="shared" si="6"/>
        <v>254338.49999999997</v>
      </c>
      <c r="O16" s="189">
        <f t="shared" si="6"/>
        <v>255380.99999999997</v>
      </c>
      <c r="P16" s="176">
        <f t="shared" si="4"/>
        <v>99.591786389747085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x14ac:dyDescent="0.2">
      <c r="A17" s="46" t="s">
        <v>49</v>
      </c>
      <c r="B17" s="188">
        <f>H17</f>
        <v>863.5</v>
      </c>
      <c r="C17" s="188">
        <f>I17</f>
        <v>574.5</v>
      </c>
      <c r="D17" s="176">
        <f t="shared" si="0"/>
        <v>150.30461270670148</v>
      </c>
      <c r="E17" s="196" t="s">
        <v>130</v>
      </c>
      <c r="F17" s="196" t="s">
        <v>130</v>
      </c>
      <c r="G17" s="196" t="s">
        <v>130</v>
      </c>
      <c r="H17" s="188">
        <v>863.5</v>
      </c>
      <c r="I17" s="188">
        <v>574.5</v>
      </c>
      <c r="J17" s="176">
        <f t="shared" si="2"/>
        <v>150.30461270670148</v>
      </c>
      <c r="K17" s="188">
        <v>4412.8</v>
      </c>
      <c r="L17" s="188">
        <v>4385.1000000000004</v>
      </c>
      <c r="M17" s="176">
        <f t="shared" si="3"/>
        <v>100.63168456819683</v>
      </c>
      <c r="N17" s="189">
        <f t="shared" si="6"/>
        <v>5276.3</v>
      </c>
      <c r="O17" s="189">
        <f t="shared" si="6"/>
        <v>4959.6000000000004</v>
      </c>
      <c r="P17" s="176">
        <f t="shared" si="4"/>
        <v>106.38559561254939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 x14ac:dyDescent="0.2">
      <c r="A18" s="46" t="s">
        <v>50</v>
      </c>
      <c r="B18" s="188">
        <f>H18</f>
        <v>80.7</v>
      </c>
      <c r="C18" s="188">
        <f>I18</f>
        <v>66.5</v>
      </c>
      <c r="D18" s="176">
        <f t="shared" si="0"/>
        <v>121.35338345864662</v>
      </c>
      <c r="E18" s="196" t="s">
        <v>130</v>
      </c>
      <c r="F18" s="196" t="s">
        <v>130</v>
      </c>
      <c r="G18" s="196" t="s">
        <v>130</v>
      </c>
      <c r="H18" s="188">
        <v>80.7</v>
      </c>
      <c r="I18" s="188">
        <v>66.5</v>
      </c>
      <c r="J18" s="176">
        <f t="shared" si="2"/>
        <v>121.35338345864662</v>
      </c>
      <c r="K18" s="188">
        <v>337</v>
      </c>
      <c r="L18" s="188">
        <v>368</v>
      </c>
      <c r="M18" s="176">
        <f t="shared" si="3"/>
        <v>91.576086956521735</v>
      </c>
      <c r="N18" s="189">
        <f t="shared" si="6"/>
        <v>417.7</v>
      </c>
      <c r="O18" s="189">
        <f t="shared" si="6"/>
        <v>434.5</v>
      </c>
      <c r="P18" s="176">
        <f t="shared" si="4"/>
        <v>96.133486766398164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 x14ac:dyDescent="0.2">
      <c r="A19" s="46" t="s">
        <v>51</v>
      </c>
      <c r="B19" s="188">
        <f t="shared" si="5"/>
        <v>119079.3</v>
      </c>
      <c r="C19" s="188">
        <f t="shared" si="5"/>
        <v>112878.39999999999</v>
      </c>
      <c r="D19" s="176">
        <f t="shared" si="0"/>
        <v>105.49343364186595</v>
      </c>
      <c r="E19" s="194">
        <v>118437</v>
      </c>
      <c r="F19" s="194">
        <v>112388</v>
      </c>
      <c r="G19" s="10">
        <f t="shared" si="1"/>
        <v>105.38224721500515</v>
      </c>
      <c r="H19" s="188">
        <v>642.29999999999995</v>
      </c>
      <c r="I19" s="188">
        <v>490.4</v>
      </c>
      <c r="J19" s="176">
        <f t="shared" si="2"/>
        <v>130.97471451876018</v>
      </c>
      <c r="K19" s="188">
        <v>18091</v>
      </c>
      <c r="L19" s="188">
        <v>17810.8</v>
      </c>
      <c r="M19" s="176">
        <f t="shared" si="3"/>
        <v>101.57320277584387</v>
      </c>
      <c r="N19" s="189">
        <f t="shared" si="6"/>
        <v>137170.29999999999</v>
      </c>
      <c r="O19" s="189">
        <f t="shared" si="6"/>
        <v>130689.2</v>
      </c>
      <c r="P19" s="176">
        <f t="shared" si="4"/>
        <v>104.95917030634511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 x14ac:dyDescent="0.2">
      <c r="A20" s="46" t="s">
        <v>52</v>
      </c>
      <c r="B20" s="188">
        <f t="shared" si="5"/>
        <v>405249.5</v>
      </c>
      <c r="C20" s="188">
        <f t="shared" si="5"/>
        <v>377689.2</v>
      </c>
      <c r="D20" s="176">
        <f t="shared" si="0"/>
        <v>107.29708448110244</v>
      </c>
      <c r="E20" s="194">
        <v>405141.1</v>
      </c>
      <c r="F20" s="194">
        <v>377601.3</v>
      </c>
      <c r="G20" s="10">
        <f t="shared" si="1"/>
        <v>107.29335412775326</v>
      </c>
      <c r="H20" s="188">
        <v>108.4</v>
      </c>
      <c r="I20" s="188">
        <v>87.9</v>
      </c>
      <c r="J20" s="176">
        <f t="shared" si="2"/>
        <v>123.32195676905575</v>
      </c>
      <c r="K20" s="188">
        <v>51442.7</v>
      </c>
      <c r="L20" s="188">
        <v>50602.9</v>
      </c>
      <c r="M20" s="176">
        <f t="shared" si="3"/>
        <v>101.65958867970016</v>
      </c>
      <c r="N20" s="189">
        <f t="shared" si="6"/>
        <v>456692.2</v>
      </c>
      <c r="O20" s="189">
        <f t="shared" si="6"/>
        <v>428292.10000000003</v>
      </c>
      <c r="P20" s="176">
        <f t="shared" si="4"/>
        <v>106.63101187250477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 x14ac:dyDescent="0.2">
      <c r="A21" s="46" t="s">
        <v>53</v>
      </c>
      <c r="B21" s="188">
        <f t="shared" si="5"/>
        <v>146506.1</v>
      </c>
      <c r="C21" s="188">
        <f t="shared" si="5"/>
        <v>96357.2</v>
      </c>
      <c r="D21" s="176">
        <f t="shared" si="0"/>
        <v>152.04478751977021</v>
      </c>
      <c r="E21" s="194">
        <v>121170.4</v>
      </c>
      <c r="F21" s="194">
        <v>87057.3</v>
      </c>
      <c r="G21" s="10">
        <f t="shared" si="1"/>
        <v>139.1846519476253</v>
      </c>
      <c r="H21" s="188">
        <v>25335.7</v>
      </c>
      <c r="I21" s="188">
        <v>9299.9</v>
      </c>
      <c r="J21" s="176">
        <f t="shared" si="2"/>
        <v>272.42981107323737</v>
      </c>
      <c r="K21" s="188">
        <v>80793.600000000006</v>
      </c>
      <c r="L21" s="188">
        <v>80563.7</v>
      </c>
      <c r="M21" s="176">
        <f t="shared" si="3"/>
        <v>100.28536425213838</v>
      </c>
      <c r="N21" s="189">
        <f t="shared" si="6"/>
        <v>227299.7</v>
      </c>
      <c r="O21" s="189">
        <f t="shared" si="6"/>
        <v>176920.9</v>
      </c>
      <c r="P21" s="176">
        <f t="shared" si="4"/>
        <v>128.47532428333793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 x14ac:dyDescent="0.2">
      <c r="A22" s="46" t="s">
        <v>106</v>
      </c>
      <c r="B22" s="188">
        <f t="shared" si="5"/>
        <v>14116.3</v>
      </c>
      <c r="C22" s="188">
        <f t="shared" si="5"/>
        <v>14239</v>
      </c>
      <c r="D22" s="176">
        <f t="shared" si="0"/>
        <v>99.138282182737541</v>
      </c>
      <c r="E22" s="194">
        <v>9641</v>
      </c>
      <c r="F22" s="194">
        <v>10791.5</v>
      </c>
      <c r="G22" s="10">
        <f t="shared" si="1"/>
        <v>89.338831487744983</v>
      </c>
      <c r="H22" s="188">
        <v>4475.3</v>
      </c>
      <c r="I22" s="188">
        <v>3447.5</v>
      </c>
      <c r="J22" s="176">
        <f t="shared" si="2"/>
        <v>129.81290790427846</v>
      </c>
      <c r="K22" s="188">
        <v>5049.8</v>
      </c>
      <c r="L22" s="188">
        <v>4973.1000000000004</v>
      </c>
      <c r="M22" s="176">
        <f t="shared" si="3"/>
        <v>101.54229756087751</v>
      </c>
      <c r="N22" s="189">
        <f t="shared" si="6"/>
        <v>19166.099999999999</v>
      </c>
      <c r="O22" s="189">
        <f t="shared" si="6"/>
        <v>19212.099999999999</v>
      </c>
      <c r="P22" s="176">
        <f t="shared" si="4"/>
        <v>99.760567558986267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x14ac:dyDescent="0.2">
      <c r="A23" s="46" t="s">
        <v>54</v>
      </c>
      <c r="B23" s="188">
        <f t="shared" si="5"/>
        <v>5038.2</v>
      </c>
      <c r="C23" s="188">
        <f t="shared" si="5"/>
        <v>3961.6</v>
      </c>
      <c r="D23" s="176">
        <f t="shared" si="0"/>
        <v>127.1758885298869</v>
      </c>
      <c r="E23" s="194">
        <v>4666.8999999999996</v>
      </c>
      <c r="F23" s="194">
        <v>3490</v>
      </c>
      <c r="G23" s="10">
        <f t="shared" si="1"/>
        <v>133.72206303724928</v>
      </c>
      <c r="H23" s="188">
        <v>371.3</v>
      </c>
      <c r="I23" s="188">
        <v>471.6</v>
      </c>
      <c r="J23" s="176">
        <f t="shared" si="2"/>
        <v>78.731976251060217</v>
      </c>
      <c r="K23" s="188">
        <v>31475.8</v>
      </c>
      <c r="L23" s="188">
        <v>33784.199999999997</v>
      </c>
      <c r="M23" s="176">
        <f t="shared" si="3"/>
        <v>93.167220179847391</v>
      </c>
      <c r="N23" s="189">
        <f t="shared" si="6"/>
        <v>36514</v>
      </c>
      <c r="O23" s="189">
        <f t="shared" si="6"/>
        <v>37745.799999999996</v>
      </c>
      <c r="P23" s="176">
        <f t="shared" si="4"/>
        <v>96.736590561069065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 x14ac:dyDescent="0.2">
      <c r="A24" s="46" t="s">
        <v>107</v>
      </c>
      <c r="B24" s="196" t="s">
        <v>130</v>
      </c>
      <c r="C24" s="196" t="s">
        <v>130</v>
      </c>
      <c r="D24" s="188" t="s">
        <v>130</v>
      </c>
      <c r="E24" s="196" t="s">
        <v>130</v>
      </c>
      <c r="F24" s="196" t="s">
        <v>130</v>
      </c>
      <c r="G24" s="196" t="s">
        <v>130</v>
      </c>
      <c r="H24" s="188" t="s">
        <v>130</v>
      </c>
      <c r="I24" s="188" t="s">
        <v>130</v>
      </c>
      <c r="J24" s="188" t="s">
        <v>130</v>
      </c>
      <c r="K24" s="188">
        <v>2</v>
      </c>
      <c r="L24" s="188">
        <v>1.6</v>
      </c>
      <c r="M24" s="176">
        <f t="shared" si="3"/>
        <v>125</v>
      </c>
      <c r="N24" s="189">
        <f>K24</f>
        <v>2</v>
      </c>
      <c r="O24" s="189">
        <f>L24</f>
        <v>1.6</v>
      </c>
      <c r="P24" s="176">
        <f t="shared" si="4"/>
        <v>125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 x14ac:dyDescent="0.2">
      <c r="A25" s="46" t="s">
        <v>55</v>
      </c>
      <c r="B25" s="188">
        <f>E25</f>
        <v>2.1</v>
      </c>
      <c r="C25" s="188" t="s">
        <v>130</v>
      </c>
      <c r="D25" s="188" t="s">
        <v>130</v>
      </c>
      <c r="E25" s="194">
        <v>2.1</v>
      </c>
      <c r="F25" s="194" t="s">
        <v>130</v>
      </c>
      <c r="G25" s="196" t="s">
        <v>130</v>
      </c>
      <c r="H25" s="188" t="s">
        <v>130</v>
      </c>
      <c r="I25" s="188" t="s">
        <v>130</v>
      </c>
      <c r="J25" s="188" t="s">
        <v>130</v>
      </c>
      <c r="K25" s="188">
        <v>101</v>
      </c>
      <c r="L25" s="188">
        <v>115.4</v>
      </c>
      <c r="M25" s="176">
        <f t="shared" si="3"/>
        <v>87.521663778162903</v>
      </c>
      <c r="N25" s="189">
        <f t="shared" si="6"/>
        <v>103.1</v>
      </c>
      <c r="O25" s="189">
        <f>L25</f>
        <v>115.4</v>
      </c>
      <c r="P25" s="176">
        <f t="shared" si="4"/>
        <v>89.341421143847484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 x14ac:dyDescent="0.2">
      <c r="A26" s="48" t="s">
        <v>56</v>
      </c>
      <c r="B26" s="190">
        <f>E26</f>
        <v>152765.79999999999</v>
      </c>
      <c r="C26" s="190">
        <f>F26</f>
        <v>149785.5</v>
      </c>
      <c r="D26" s="179">
        <f t="shared" si="0"/>
        <v>101.98971195476196</v>
      </c>
      <c r="E26" s="197">
        <v>152765.79999999999</v>
      </c>
      <c r="F26" s="197">
        <v>149785.5</v>
      </c>
      <c r="G26" s="179">
        <f t="shared" si="1"/>
        <v>101.98971195476197</v>
      </c>
      <c r="H26" s="190" t="s">
        <v>130</v>
      </c>
      <c r="I26" s="190" t="s">
        <v>130</v>
      </c>
      <c r="J26" s="190" t="s">
        <v>130</v>
      </c>
      <c r="K26" s="190">
        <v>3652.7</v>
      </c>
      <c r="L26" s="190">
        <v>3688</v>
      </c>
      <c r="M26" s="179">
        <f t="shared" si="3"/>
        <v>99.042841648590013</v>
      </c>
      <c r="N26" s="190">
        <f t="shared" si="6"/>
        <v>156418.5</v>
      </c>
      <c r="O26" s="190">
        <f t="shared" si="6"/>
        <v>153473.5</v>
      </c>
      <c r="P26" s="179">
        <f t="shared" si="4"/>
        <v>101.91889805080356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  <row r="27" spans="1:26" x14ac:dyDescent="0.2">
      <c r="B27" s="12"/>
      <c r="C27" s="12"/>
      <c r="D27" s="13"/>
      <c r="E27" s="12"/>
      <c r="F27" s="12"/>
      <c r="G27" s="13"/>
      <c r="H27" s="12"/>
      <c r="I27" s="12"/>
      <c r="J27" s="13"/>
      <c r="K27" s="12"/>
      <c r="L27" s="12"/>
    </row>
    <row r="28" spans="1:26" x14ac:dyDescent="0.2">
      <c r="B28" s="12"/>
      <c r="C28" s="12"/>
      <c r="D28" s="13"/>
      <c r="E28" s="12"/>
      <c r="F28" s="12"/>
      <c r="G28" s="13"/>
      <c r="H28" s="12"/>
      <c r="I28" s="12"/>
      <c r="J28" s="13"/>
      <c r="K28" s="12"/>
      <c r="L28" s="12"/>
    </row>
    <row r="29" spans="1:26" ht="18" customHeight="1" x14ac:dyDescent="0.2">
      <c r="A29" s="268" t="s">
        <v>124</v>
      </c>
      <c r="B29" s="268"/>
      <c r="C29" s="268"/>
      <c r="D29" s="268"/>
      <c r="E29" s="12"/>
      <c r="F29" s="12"/>
      <c r="G29" s="13"/>
      <c r="H29" s="12"/>
      <c r="I29" s="12"/>
      <c r="J29" s="13"/>
      <c r="K29" s="12"/>
      <c r="L29" s="12"/>
    </row>
    <row r="30" spans="1:26" x14ac:dyDescent="0.2">
      <c r="A30" s="61"/>
      <c r="B30" s="61"/>
      <c r="D30" s="62" t="s">
        <v>125</v>
      </c>
      <c r="E30" s="12"/>
      <c r="F30" s="12"/>
      <c r="G30" s="13"/>
      <c r="H30" s="12"/>
      <c r="I30" s="12"/>
      <c r="J30" s="13"/>
      <c r="K30" s="12"/>
      <c r="L30" s="12"/>
    </row>
    <row r="31" spans="1:26" ht="22.5" x14ac:dyDescent="0.2">
      <c r="A31" s="126"/>
      <c r="B31" s="17">
        <v>2026</v>
      </c>
      <c r="C31" s="17">
        <v>2025</v>
      </c>
      <c r="D31" s="18" t="s">
        <v>127</v>
      </c>
      <c r="E31" s="127"/>
      <c r="F31" s="12"/>
      <c r="G31" s="13"/>
      <c r="H31" s="12"/>
      <c r="I31" s="12"/>
      <c r="J31" s="13"/>
      <c r="K31" s="12"/>
      <c r="L31" s="12"/>
    </row>
    <row r="32" spans="1:26" x14ac:dyDescent="0.2">
      <c r="A32" s="42" t="s">
        <v>41</v>
      </c>
      <c r="B32" s="198">
        <v>126555</v>
      </c>
      <c r="C32" s="198">
        <v>71609</v>
      </c>
      <c r="D32" s="189">
        <v>176.7</v>
      </c>
      <c r="E32" s="12"/>
      <c r="F32" s="12"/>
      <c r="G32" s="13"/>
      <c r="H32" s="12"/>
      <c r="I32" s="12"/>
      <c r="J32" s="13"/>
      <c r="K32" s="12"/>
      <c r="L32" s="12"/>
    </row>
    <row r="33" spans="1:12" x14ac:dyDescent="0.2">
      <c r="A33" s="46" t="s">
        <v>42</v>
      </c>
      <c r="B33" s="199" t="s">
        <v>130</v>
      </c>
      <c r="C33" s="199" t="s">
        <v>131</v>
      </c>
      <c r="D33" s="189" t="s">
        <v>130</v>
      </c>
      <c r="E33" s="12"/>
      <c r="F33" s="12"/>
      <c r="G33" s="13"/>
      <c r="H33" s="12"/>
      <c r="I33" s="12"/>
      <c r="J33" s="13"/>
      <c r="K33" s="12"/>
      <c r="L33" s="12"/>
    </row>
    <row r="34" spans="1:12" x14ac:dyDescent="0.2">
      <c r="A34" s="46" t="s">
        <v>44</v>
      </c>
      <c r="B34" s="199">
        <v>110987</v>
      </c>
      <c r="C34" s="199">
        <v>57554.5</v>
      </c>
      <c r="D34" s="189">
        <v>192.8</v>
      </c>
      <c r="E34" s="12"/>
      <c r="F34" s="12"/>
      <c r="G34" s="13"/>
      <c r="H34" s="12"/>
      <c r="I34" s="12"/>
      <c r="J34" s="13"/>
      <c r="K34" s="12"/>
      <c r="L34" s="12"/>
    </row>
    <row r="35" spans="1:12" x14ac:dyDescent="0.2">
      <c r="A35" s="46" t="s">
        <v>48</v>
      </c>
      <c r="B35" s="199">
        <v>8224.1</v>
      </c>
      <c r="C35" s="199">
        <v>7870</v>
      </c>
      <c r="D35" s="189">
        <v>104.5</v>
      </c>
      <c r="E35" s="12"/>
      <c r="F35" s="12"/>
      <c r="G35" s="13"/>
      <c r="H35" s="12"/>
      <c r="I35" s="12"/>
      <c r="J35" s="13"/>
      <c r="K35" s="12"/>
      <c r="L35" s="12"/>
    </row>
    <row r="36" spans="1:12" x14ac:dyDescent="0.2">
      <c r="A36" s="46" t="s">
        <v>52</v>
      </c>
      <c r="B36" s="199" t="s">
        <v>130</v>
      </c>
      <c r="C36" s="199">
        <v>21</v>
      </c>
      <c r="D36" s="189" t="s">
        <v>130</v>
      </c>
      <c r="E36" s="12"/>
      <c r="F36" s="12"/>
      <c r="G36" s="13"/>
      <c r="H36" s="12"/>
      <c r="I36" s="12"/>
      <c r="J36" s="13"/>
      <c r="K36" s="12"/>
      <c r="L36" s="12"/>
    </row>
    <row r="37" spans="1:12" x14ac:dyDescent="0.2">
      <c r="A37" s="46" t="s">
        <v>106</v>
      </c>
      <c r="B37" s="199">
        <v>3180.9</v>
      </c>
      <c r="C37" s="199">
        <v>2579.5</v>
      </c>
      <c r="D37" s="189">
        <v>123.3</v>
      </c>
      <c r="E37" s="12"/>
      <c r="F37" s="12"/>
      <c r="G37" s="13"/>
      <c r="H37" s="12"/>
      <c r="I37" s="12"/>
      <c r="J37" s="13"/>
      <c r="K37" s="12"/>
      <c r="L37" s="12"/>
    </row>
    <row r="38" spans="1:12" x14ac:dyDescent="0.2">
      <c r="A38" s="48" t="s">
        <v>54</v>
      </c>
      <c r="B38" s="197">
        <v>4163</v>
      </c>
      <c r="C38" s="197">
        <v>3189</v>
      </c>
      <c r="D38" s="190">
        <v>130.5</v>
      </c>
    </row>
  </sheetData>
  <mergeCells count="9">
    <mergeCell ref="A29:D29"/>
    <mergeCell ref="A1:P1"/>
    <mergeCell ref="N3:P4"/>
    <mergeCell ref="A3:A5"/>
    <mergeCell ref="B3:D4"/>
    <mergeCell ref="E4:G4"/>
    <mergeCell ref="H4:J4"/>
    <mergeCell ref="E3:J3"/>
    <mergeCell ref="K3:M4"/>
  </mergeCells>
  <pageMargins left="0.51181102362204722" right="0.43307086614173229" top="0.59055118110236227" bottom="0.59055118110236227" header="0.15748031496062992" footer="0.39370078740157483"/>
  <pageSetup paperSize="9" scale="82" firstPageNumber="4" orientation="landscape" useFirstPageNumber="1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zoomScaleNormal="100" workbookViewId="0">
      <selection sqref="A1:P1"/>
    </sheetView>
  </sheetViews>
  <sheetFormatPr defaultRowHeight="12.75" x14ac:dyDescent="0.2"/>
  <cols>
    <col min="1" max="1" width="22.7109375" style="63" customWidth="1"/>
    <col min="2" max="2" width="9.5703125" style="63" customWidth="1"/>
    <col min="3" max="3" width="9.42578125" style="63" customWidth="1"/>
    <col min="4" max="4" width="9.7109375" style="63" customWidth="1"/>
    <col min="5" max="5" width="8.28515625" style="63" customWidth="1"/>
    <col min="6" max="6" width="8.7109375" style="63" customWidth="1"/>
    <col min="7" max="7" width="10.42578125" style="63" customWidth="1"/>
    <col min="8" max="9" width="9.140625" style="63" customWidth="1"/>
    <col min="10" max="10" width="10.140625" style="63" customWidth="1"/>
    <col min="11" max="12" width="9.5703125" style="63" customWidth="1"/>
    <col min="13" max="13" width="10.42578125" style="63" customWidth="1"/>
    <col min="14" max="16384" width="9.140625" style="63"/>
  </cols>
  <sheetData>
    <row r="1" spans="1:26" ht="18.75" customHeight="1" x14ac:dyDescent="0.2">
      <c r="A1" s="269" t="s">
        <v>121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</row>
    <row r="2" spans="1:26" x14ac:dyDescent="0.2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P2" s="65" t="s">
        <v>72</v>
      </c>
    </row>
    <row r="3" spans="1:26" ht="13.9" customHeight="1" x14ac:dyDescent="0.2">
      <c r="A3" s="257"/>
      <c r="B3" s="255" t="s">
        <v>109</v>
      </c>
      <c r="C3" s="255"/>
      <c r="D3" s="255"/>
      <c r="E3" s="256" t="s">
        <v>18</v>
      </c>
      <c r="F3" s="258"/>
      <c r="G3" s="258"/>
      <c r="H3" s="258"/>
      <c r="I3" s="258"/>
      <c r="J3" s="258"/>
      <c r="K3" s="259" t="s">
        <v>113</v>
      </c>
      <c r="L3" s="260"/>
      <c r="M3" s="261"/>
      <c r="N3" s="255" t="s">
        <v>114</v>
      </c>
      <c r="O3" s="255"/>
      <c r="P3" s="256"/>
    </row>
    <row r="4" spans="1:26" ht="22.9" customHeight="1" x14ac:dyDescent="0.2">
      <c r="A4" s="257"/>
      <c r="B4" s="255"/>
      <c r="C4" s="255"/>
      <c r="D4" s="255"/>
      <c r="E4" s="255" t="s">
        <v>19</v>
      </c>
      <c r="F4" s="255"/>
      <c r="G4" s="255"/>
      <c r="H4" s="255" t="s">
        <v>20</v>
      </c>
      <c r="I4" s="255"/>
      <c r="J4" s="255"/>
      <c r="K4" s="262"/>
      <c r="L4" s="263"/>
      <c r="M4" s="264"/>
      <c r="N4" s="255"/>
      <c r="O4" s="255"/>
      <c r="P4" s="256"/>
    </row>
    <row r="5" spans="1:26" ht="28.9" customHeight="1" x14ac:dyDescent="0.2">
      <c r="A5" s="257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19"/>
    </row>
    <row r="6" spans="1:26" s="44" customFormat="1" x14ac:dyDescent="0.2">
      <c r="A6" s="42" t="s">
        <v>41</v>
      </c>
      <c r="B6" s="200">
        <v>659737</v>
      </c>
      <c r="C6" s="200">
        <v>584873</v>
      </c>
      <c r="D6" s="201">
        <v>112.8</v>
      </c>
      <c r="E6" s="200">
        <v>165786</v>
      </c>
      <c r="F6" s="200">
        <v>122536</v>
      </c>
      <c r="G6" s="201">
        <v>135.30000000000001</v>
      </c>
      <c r="H6" s="200">
        <v>493951</v>
      </c>
      <c r="I6" s="200">
        <v>462337</v>
      </c>
      <c r="J6" s="201">
        <v>106.8</v>
      </c>
      <c r="K6" s="200">
        <v>948755</v>
      </c>
      <c r="L6" s="200">
        <v>935919</v>
      </c>
      <c r="M6" s="201">
        <v>101.4</v>
      </c>
      <c r="N6" s="200">
        <v>1608492</v>
      </c>
      <c r="O6" s="200">
        <v>1520792</v>
      </c>
      <c r="P6" s="201">
        <v>105.8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 x14ac:dyDescent="0.2">
      <c r="A7" s="45" t="s">
        <v>117</v>
      </c>
      <c r="B7" s="202">
        <v>116886</v>
      </c>
      <c r="C7" s="202">
        <v>96443</v>
      </c>
      <c r="D7" s="189">
        <v>121.2</v>
      </c>
      <c r="E7" s="203">
        <v>1528</v>
      </c>
      <c r="F7" s="203">
        <v>1058</v>
      </c>
      <c r="G7" s="189">
        <v>144.4</v>
      </c>
      <c r="H7" s="203">
        <v>115358</v>
      </c>
      <c r="I7" s="203">
        <v>95385</v>
      </c>
      <c r="J7" s="189">
        <v>120.9</v>
      </c>
      <c r="K7" s="203">
        <v>57608</v>
      </c>
      <c r="L7" s="203">
        <v>52088</v>
      </c>
      <c r="M7" s="189">
        <v>110.6</v>
      </c>
      <c r="N7" s="203">
        <v>174494</v>
      </c>
      <c r="O7" s="203">
        <v>148531</v>
      </c>
      <c r="P7" s="189">
        <v>117.5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 x14ac:dyDescent="0.2">
      <c r="A8" s="46" t="s">
        <v>42</v>
      </c>
      <c r="B8" s="202">
        <v>14118</v>
      </c>
      <c r="C8" s="202">
        <v>15025</v>
      </c>
      <c r="D8" s="189">
        <v>94</v>
      </c>
      <c r="E8" s="203">
        <v>3306</v>
      </c>
      <c r="F8" s="203">
        <v>5012</v>
      </c>
      <c r="G8" s="189">
        <v>66</v>
      </c>
      <c r="H8" s="203">
        <v>10812</v>
      </c>
      <c r="I8" s="203">
        <v>10013</v>
      </c>
      <c r="J8" s="189">
        <v>108</v>
      </c>
      <c r="K8" s="203">
        <v>61121</v>
      </c>
      <c r="L8" s="203">
        <v>52926</v>
      </c>
      <c r="M8" s="189">
        <v>115.5</v>
      </c>
      <c r="N8" s="203">
        <v>75239</v>
      </c>
      <c r="O8" s="203">
        <v>67951</v>
      </c>
      <c r="P8" s="189">
        <v>110.7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 x14ac:dyDescent="0.2">
      <c r="A9" s="46" t="s">
        <v>43</v>
      </c>
      <c r="B9" s="202">
        <v>56718</v>
      </c>
      <c r="C9" s="202">
        <v>58247</v>
      </c>
      <c r="D9" s="189">
        <v>97.4</v>
      </c>
      <c r="E9" s="203">
        <v>21268</v>
      </c>
      <c r="F9" s="203">
        <v>24525</v>
      </c>
      <c r="G9" s="189">
        <v>86.7</v>
      </c>
      <c r="H9" s="203">
        <v>35450</v>
      </c>
      <c r="I9" s="203">
        <v>33722</v>
      </c>
      <c r="J9" s="189">
        <v>105.1</v>
      </c>
      <c r="K9" s="203">
        <v>100376</v>
      </c>
      <c r="L9" s="203">
        <v>97487</v>
      </c>
      <c r="M9" s="189">
        <v>103</v>
      </c>
      <c r="N9" s="203">
        <v>157094</v>
      </c>
      <c r="O9" s="203">
        <v>155734</v>
      </c>
      <c r="P9" s="189">
        <v>100.9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 x14ac:dyDescent="0.2">
      <c r="A10" s="46" t="s">
        <v>44</v>
      </c>
      <c r="B10" s="202">
        <v>42622</v>
      </c>
      <c r="C10" s="202">
        <v>39167</v>
      </c>
      <c r="D10" s="189">
        <v>108.8</v>
      </c>
      <c r="E10" s="203">
        <v>1067</v>
      </c>
      <c r="F10" s="203">
        <v>1754</v>
      </c>
      <c r="G10" s="189">
        <v>60.8</v>
      </c>
      <c r="H10" s="203">
        <v>41555</v>
      </c>
      <c r="I10" s="203">
        <v>37413</v>
      </c>
      <c r="J10" s="189">
        <v>111.1</v>
      </c>
      <c r="K10" s="203">
        <v>67527</v>
      </c>
      <c r="L10" s="203">
        <v>68035</v>
      </c>
      <c r="M10" s="189">
        <v>99.3</v>
      </c>
      <c r="N10" s="203">
        <v>110149</v>
      </c>
      <c r="O10" s="203">
        <v>107202</v>
      </c>
      <c r="P10" s="189">
        <v>102.7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 x14ac:dyDescent="0.2">
      <c r="A11" s="46" t="s">
        <v>45</v>
      </c>
      <c r="B11" s="202">
        <v>4197</v>
      </c>
      <c r="C11" s="202">
        <v>4419</v>
      </c>
      <c r="D11" s="189">
        <v>95</v>
      </c>
      <c r="E11" s="203">
        <v>20</v>
      </c>
      <c r="F11" s="203">
        <v>515</v>
      </c>
      <c r="G11" s="189">
        <v>3.9</v>
      </c>
      <c r="H11" s="203">
        <v>4177</v>
      </c>
      <c r="I11" s="203">
        <v>3904</v>
      </c>
      <c r="J11" s="189">
        <v>107</v>
      </c>
      <c r="K11" s="203">
        <v>7697</v>
      </c>
      <c r="L11" s="203">
        <v>7330</v>
      </c>
      <c r="M11" s="189">
        <v>105</v>
      </c>
      <c r="N11" s="203">
        <v>11894</v>
      </c>
      <c r="O11" s="203">
        <v>11749</v>
      </c>
      <c r="P11" s="189">
        <v>101.2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 x14ac:dyDescent="0.2">
      <c r="A12" s="46" t="s">
        <v>46</v>
      </c>
      <c r="B12" s="202">
        <v>66359</v>
      </c>
      <c r="C12" s="202">
        <v>61531</v>
      </c>
      <c r="D12" s="189">
        <v>107.8</v>
      </c>
      <c r="E12" s="203">
        <v>13452</v>
      </c>
      <c r="F12" s="203">
        <v>9639</v>
      </c>
      <c r="G12" s="189">
        <v>139.6</v>
      </c>
      <c r="H12" s="203">
        <v>52907</v>
      </c>
      <c r="I12" s="203">
        <v>51892</v>
      </c>
      <c r="J12" s="189">
        <v>102</v>
      </c>
      <c r="K12" s="203">
        <v>60208</v>
      </c>
      <c r="L12" s="203">
        <v>58708</v>
      </c>
      <c r="M12" s="189">
        <v>102.6</v>
      </c>
      <c r="N12" s="203">
        <v>126567</v>
      </c>
      <c r="O12" s="203">
        <v>120239</v>
      </c>
      <c r="P12" s="189">
        <v>105.3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 x14ac:dyDescent="0.2">
      <c r="A13" s="46" t="s">
        <v>47</v>
      </c>
      <c r="B13" s="202">
        <v>24216</v>
      </c>
      <c r="C13" s="202">
        <v>27811</v>
      </c>
      <c r="D13" s="189">
        <v>87.1</v>
      </c>
      <c r="E13" s="203">
        <v>46</v>
      </c>
      <c r="F13" s="203">
        <v>4044</v>
      </c>
      <c r="G13" s="189">
        <v>1.1000000000000001</v>
      </c>
      <c r="H13" s="203">
        <v>24170</v>
      </c>
      <c r="I13" s="203">
        <v>23767</v>
      </c>
      <c r="J13" s="189">
        <v>101.7</v>
      </c>
      <c r="K13" s="203">
        <v>60875</v>
      </c>
      <c r="L13" s="203">
        <v>65625</v>
      </c>
      <c r="M13" s="189">
        <v>92.8</v>
      </c>
      <c r="N13" s="203">
        <v>85091</v>
      </c>
      <c r="O13" s="203">
        <v>93436</v>
      </c>
      <c r="P13" s="189">
        <v>91.1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 x14ac:dyDescent="0.2">
      <c r="A14" s="46" t="s">
        <v>105</v>
      </c>
      <c r="B14" s="202">
        <v>41596</v>
      </c>
      <c r="C14" s="202">
        <v>41661</v>
      </c>
      <c r="D14" s="189">
        <v>99.8</v>
      </c>
      <c r="E14" s="203">
        <v>638</v>
      </c>
      <c r="F14" s="203">
        <v>2348</v>
      </c>
      <c r="G14" s="189">
        <v>27.2</v>
      </c>
      <c r="H14" s="203">
        <v>40958</v>
      </c>
      <c r="I14" s="203">
        <v>39313</v>
      </c>
      <c r="J14" s="189">
        <v>104.2</v>
      </c>
      <c r="K14" s="203">
        <v>68390</v>
      </c>
      <c r="L14" s="203">
        <v>65844</v>
      </c>
      <c r="M14" s="189">
        <v>103.9</v>
      </c>
      <c r="N14" s="203">
        <v>109986</v>
      </c>
      <c r="O14" s="203">
        <v>107505</v>
      </c>
      <c r="P14" s="189">
        <v>102.3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 x14ac:dyDescent="0.2">
      <c r="A15" s="46" t="s">
        <v>48</v>
      </c>
      <c r="B15" s="202">
        <v>49861</v>
      </c>
      <c r="C15" s="202">
        <v>47550</v>
      </c>
      <c r="D15" s="189">
        <v>104.9</v>
      </c>
      <c r="E15" s="203">
        <v>3276</v>
      </c>
      <c r="F15" s="203">
        <v>5087</v>
      </c>
      <c r="G15" s="189">
        <v>64.400000000000006</v>
      </c>
      <c r="H15" s="203">
        <v>46585</v>
      </c>
      <c r="I15" s="203">
        <v>42463</v>
      </c>
      <c r="J15" s="189">
        <v>109.7</v>
      </c>
      <c r="K15" s="203">
        <v>59226</v>
      </c>
      <c r="L15" s="203">
        <v>57856</v>
      </c>
      <c r="M15" s="189">
        <v>102.4</v>
      </c>
      <c r="N15" s="203">
        <v>109087</v>
      </c>
      <c r="O15" s="203">
        <v>105406</v>
      </c>
      <c r="P15" s="189">
        <v>103.5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 x14ac:dyDescent="0.2">
      <c r="A16" s="46" t="s">
        <v>118</v>
      </c>
      <c r="B16" s="202">
        <v>10240</v>
      </c>
      <c r="C16" s="202">
        <v>6963</v>
      </c>
      <c r="D16" s="189">
        <v>147.1</v>
      </c>
      <c r="E16" s="203">
        <v>9704</v>
      </c>
      <c r="F16" s="203">
        <v>6445</v>
      </c>
      <c r="G16" s="189">
        <v>150.6</v>
      </c>
      <c r="H16" s="203">
        <v>536</v>
      </c>
      <c r="I16" s="203">
        <v>518</v>
      </c>
      <c r="J16" s="189">
        <v>103.5</v>
      </c>
      <c r="K16" s="203">
        <v>21870</v>
      </c>
      <c r="L16" s="203">
        <v>22755</v>
      </c>
      <c r="M16" s="189">
        <v>96.1</v>
      </c>
      <c r="N16" s="203">
        <v>32110</v>
      </c>
      <c r="O16" s="203">
        <v>29718</v>
      </c>
      <c r="P16" s="189">
        <v>108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 x14ac:dyDescent="0.2">
      <c r="A17" s="46" t="s">
        <v>49</v>
      </c>
      <c r="B17" s="202">
        <v>5791</v>
      </c>
      <c r="C17" s="202">
        <v>4772</v>
      </c>
      <c r="D17" s="189">
        <v>121.4</v>
      </c>
      <c r="E17" s="203">
        <v>1460</v>
      </c>
      <c r="F17" s="203">
        <v>517</v>
      </c>
      <c r="G17" s="189">
        <v>282.39999999999998</v>
      </c>
      <c r="H17" s="203">
        <v>4331</v>
      </c>
      <c r="I17" s="203">
        <v>4255</v>
      </c>
      <c r="J17" s="189">
        <v>101.8</v>
      </c>
      <c r="K17" s="203">
        <v>32776</v>
      </c>
      <c r="L17" s="203">
        <v>33794</v>
      </c>
      <c r="M17" s="189">
        <v>97</v>
      </c>
      <c r="N17" s="203">
        <v>38567</v>
      </c>
      <c r="O17" s="203">
        <v>38566</v>
      </c>
      <c r="P17" s="189">
        <v>100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 x14ac:dyDescent="0.2">
      <c r="A18" s="46" t="s">
        <v>50</v>
      </c>
      <c r="B18" s="202">
        <v>2686</v>
      </c>
      <c r="C18" s="202">
        <v>2338</v>
      </c>
      <c r="D18" s="189">
        <v>114.9</v>
      </c>
      <c r="E18" s="203">
        <v>288</v>
      </c>
      <c r="F18" s="203">
        <v>119</v>
      </c>
      <c r="G18" s="189">
        <v>242</v>
      </c>
      <c r="H18" s="203">
        <v>2398</v>
      </c>
      <c r="I18" s="203">
        <v>2219</v>
      </c>
      <c r="J18" s="189">
        <v>108.1</v>
      </c>
      <c r="K18" s="203">
        <v>4408</v>
      </c>
      <c r="L18" s="203">
        <v>4500</v>
      </c>
      <c r="M18" s="189">
        <v>98</v>
      </c>
      <c r="N18" s="203">
        <v>7094</v>
      </c>
      <c r="O18" s="203">
        <v>6838</v>
      </c>
      <c r="P18" s="189">
        <v>103.7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 x14ac:dyDescent="0.2">
      <c r="A19" s="46" t="s">
        <v>51</v>
      </c>
      <c r="B19" s="202">
        <v>46089</v>
      </c>
      <c r="C19" s="202">
        <v>50817</v>
      </c>
      <c r="D19" s="189">
        <v>90.7</v>
      </c>
      <c r="E19" s="203">
        <v>11671</v>
      </c>
      <c r="F19" s="203">
        <v>13083</v>
      </c>
      <c r="G19" s="189">
        <v>89.2</v>
      </c>
      <c r="H19" s="203">
        <v>34418</v>
      </c>
      <c r="I19" s="203">
        <v>37734</v>
      </c>
      <c r="J19" s="189">
        <v>91.2</v>
      </c>
      <c r="K19" s="203">
        <v>43332</v>
      </c>
      <c r="L19" s="203">
        <v>45728</v>
      </c>
      <c r="M19" s="189">
        <v>94.8</v>
      </c>
      <c r="N19" s="203">
        <v>89421</v>
      </c>
      <c r="O19" s="203">
        <v>96545</v>
      </c>
      <c r="P19" s="189">
        <v>92.6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 x14ac:dyDescent="0.2">
      <c r="A20" s="46" t="s">
        <v>52</v>
      </c>
      <c r="B20" s="202">
        <v>12243</v>
      </c>
      <c r="C20" s="202">
        <v>12331</v>
      </c>
      <c r="D20" s="189">
        <v>99.3</v>
      </c>
      <c r="E20" s="203">
        <v>1312</v>
      </c>
      <c r="F20" s="203">
        <v>1560</v>
      </c>
      <c r="G20" s="189">
        <v>84.1</v>
      </c>
      <c r="H20" s="203">
        <v>10931</v>
      </c>
      <c r="I20" s="203">
        <v>10771</v>
      </c>
      <c r="J20" s="189">
        <v>101.5</v>
      </c>
      <c r="K20" s="203">
        <v>41762</v>
      </c>
      <c r="L20" s="203">
        <v>41472</v>
      </c>
      <c r="M20" s="189">
        <v>100.7</v>
      </c>
      <c r="N20" s="203">
        <v>54005</v>
      </c>
      <c r="O20" s="203">
        <v>53803</v>
      </c>
      <c r="P20" s="189">
        <v>100.4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 x14ac:dyDescent="0.2">
      <c r="A21" s="46" t="s">
        <v>53</v>
      </c>
      <c r="B21" s="202">
        <v>109198</v>
      </c>
      <c r="C21" s="202">
        <v>60418</v>
      </c>
      <c r="D21" s="189">
        <v>180.7</v>
      </c>
      <c r="E21" s="204">
        <v>95892</v>
      </c>
      <c r="F21" s="204">
        <v>46112</v>
      </c>
      <c r="G21" s="189">
        <v>208</v>
      </c>
      <c r="H21" s="203">
        <v>13306</v>
      </c>
      <c r="I21" s="203">
        <v>14306</v>
      </c>
      <c r="J21" s="189">
        <v>93</v>
      </c>
      <c r="K21" s="203">
        <v>170643</v>
      </c>
      <c r="L21" s="203">
        <v>167227</v>
      </c>
      <c r="M21" s="189">
        <v>102</v>
      </c>
      <c r="N21" s="203">
        <v>279841</v>
      </c>
      <c r="O21" s="203">
        <v>227645</v>
      </c>
      <c r="P21" s="189">
        <v>122.9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 x14ac:dyDescent="0.2">
      <c r="A22" s="46" t="s">
        <v>106</v>
      </c>
      <c r="B22" s="202">
        <v>13443</v>
      </c>
      <c r="C22" s="202">
        <v>13138</v>
      </c>
      <c r="D22" s="189">
        <v>102.3</v>
      </c>
      <c r="E22" s="203" t="s">
        <v>130</v>
      </c>
      <c r="F22" s="203">
        <v>39</v>
      </c>
      <c r="G22" s="189" t="s">
        <v>130</v>
      </c>
      <c r="H22" s="203">
        <v>13443</v>
      </c>
      <c r="I22" s="203">
        <v>13099</v>
      </c>
      <c r="J22" s="189">
        <v>102.6</v>
      </c>
      <c r="K22" s="203">
        <v>24012</v>
      </c>
      <c r="L22" s="203">
        <v>23935</v>
      </c>
      <c r="M22" s="189">
        <v>100.3</v>
      </c>
      <c r="N22" s="203">
        <v>37455</v>
      </c>
      <c r="O22" s="203">
        <v>37073</v>
      </c>
      <c r="P22" s="189">
        <v>101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 x14ac:dyDescent="0.2">
      <c r="A23" s="46" t="s">
        <v>54</v>
      </c>
      <c r="B23" s="202">
        <v>41927</v>
      </c>
      <c r="C23" s="202">
        <v>40034</v>
      </c>
      <c r="D23" s="189">
        <v>104.7</v>
      </c>
      <c r="E23" s="203">
        <v>858</v>
      </c>
      <c r="F23" s="203">
        <v>679</v>
      </c>
      <c r="G23" s="189">
        <v>126.4</v>
      </c>
      <c r="H23" s="203">
        <v>41069</v>
      </c>
      <c r="I23" s="203">
        <v>39355</v>
      </c>
      <c r="J23" s="189">
        <v>104.4</v>
      </c>
      <c r="K23" s="203">
        <v>61668</v>
      </c>
      <c r="L23" s="203">
        <v>61385</v>
      </c>
      <c r="M23" s="189">
        <v>100.5</v>
      </c>
      <c r="N23" s="203">
        <v>103595</v>
      </c>
      <c r="O23" s="203">
        <v>101419</v>
      </c>
      <c r="P23" s="189">
        <v>102.1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 x14ac:dyDescent="0.2">
      <c r="A24" s="46" t="s">
        <v>107</v>
      </c>
      <c r="B24" s="202" t="s">
        <v>130</v>
      </c>
      <c r="C24" s="202" t="s">
        <v>130</v>
      </c>
      <c r="D24" s="189" t="s">
        <v>130</v>
      </c>
      <c r="E24" s="205" t="s">
        <v>130</v>
      </c>
      <c r="F24" s="205" t="s">
        <v>130</v>
      </c>
      <c r="G24" s="189" t="s">
        <v>130</v>
      </c>
      <c r="H24" s="205" t="s">
        <v>130</v>
      </c>
      <c r="I24" s="205" t="s">
        <v>130</v>
      </c>
      <c r="J24" s="189" t="s">
        <v>130</v>
      </c>
      <c r="K24" s="203">
        <v>58</v>
      </c>
      <c r="L24" s="203">
        <v>59</v>
      </c>
      <c r="M24" s="189">
        <v>98.3</v>
      </c>
      <c r="N24" s="203">
        <v>58</v>
      </c>
      <c r="O24" s="203">
        <v>59</v>
      </c>
      <c r="P24" s="189">
        <v>98.3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 x14ac:dyDescent="0.2">
      <c r="A25" s="46" t="s">
        <v>55</v>
      </c>
      <c r="B25" s="202" t="s">
        <v>130</v>
      </c>
      <c r="C25" s="202" t="s">
        <v>130</v>
      </c>
      <c r="D25" s="189" t="s">
        <v>130</v>
      </c>
      <c r="E25" s="205" t="s">
        <v>130</v>
      </c>
      <c r="F25" s="205" t="s">
        <v>130</v>
      </c>
      <c r="G25" s="189" t="s">
        <v>130</v>
      </c>
      <c r="H25" s="205" t="s">
        <v>130</v>
      </c>
      <c r="I25" s="205" t="s">
        <v>130</v>
      </c>
      <c r="J25" s="189" t="s">
        <v>130</v>
      </c>
      <c r="K25" s="203">
        <v>120</v>
      </c>
      <c r="L25" s="203">
        <v>332</v>
      </c>
      <c r="M25" s="189">
        <v>36.1</v>
      </c>
      <c r="N25" s="203">
        <v>120</v>
      </c>
      <c r="O25" s="203">
        <v>332</v>
      </c>
      <c r="P25" s="189">
        <v>36.1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 x14ac:dyDescent="0.2">
      <c r="A26" s="48" t="s">
        <v>56</v>
      </c>
      <c r="B26" s="206">
        <v>1547</v>
      </c>
      <c r="C26" s="206">
        <v>2208</v>
      </c>
      <c r="D26" s="190">
        <v>70.099999999999994</v>
      </c>
      <c r="E26" s="207" t="s">
        <v>130</v>
      </c>
      <c r="F26" s="207" t="s">
        <v>130</v>
      </c>
      <c r="G26" s="190" t="s">
        <v>130</v>
      </c>
      <c r="H26" s="208">
        <v>1547</v>
      </c>
      <c r="I26" s="208">
        <v>2208</v>
      </c>
      <c r="J26" s="190">
        <v>70.099999999999994</v>
      </c>
      <c r="K26" s="208">
        <v>5078</v>
      </c>
      <c r="L26" s="208">
        <v>8833</v>
      </c>
      <c r="M26" s="190">
        <v>57.5</v>
      </c>
      <c r="N26" s="208">
        <v>6625</v>
      </c>
      <c r="O26" s="208">
        <v>11041</v>
      </c>
      <c r="P26" s="190">
        <v>60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  <row r="27" spans="1:26" x14ac:dyDescent="0.2"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4"/>
      <c r="O27" s="125"/>
      <c r="P27" s="125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zoomScaleNormal="100" workbookViewId="0">
      <selection sqref="A1:P1"/>
    </sheetView>
  </sheetViews>
  <sheetFormatPr defaultRowHeight="12.75" x14ac:dyDescent="0.2"/>
  <cols>
    <col min="1" max="1" width="21.7109375" style="66" customWidth="1"/>
    <col min="2" max="2" width="9.7109375" style="66" customWidth="1"/>
    <col min="3" max="3" width="9.5703125" style="66" customWidth="1"/>
    <col min="4" max="6" width="8.85546875" style="66" customWidth="1"/>
    <col min="7" max="7" width="10.140625" style="66" customWidth="1"/>
    <col min="8" max="8" width="9.85546875" style="66" customWidth="1"/>
    <col min="9" max="9" width="9.7109375" style="66" customWidth="1"/>
    <col min="10" max="10" width="10.5703125" style="66" customWidth="1"/>
    <col min="11" max="12" width="9.7109375" style="66" customWidth="1"/>
    <col min="13" max="13" width="8.7109375" style="66" customWidth="1"/>
    <col min="14" max="16384" width="9.140625" style="66"/>
  </cols>
  <sheetData>
    <row r="1" spans="1:26" ht="19.5" customHeight="1" x14ac:dyDescent="0.2">
      <c r="A1" s="270" t="s">
        <v>122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</row>
    <row r="2" spans="1:26" x14ac:dyDescent="0.2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P2" s="68" t="s">
        <v>72</v>
      </c>
    </row>
    <row r="3" spans="1:26" ht="16.899999999999999" customHeight="1" x14ac:dyDescent="0.2">
      <c r="A3" s="257"/>
      <c r="B3" s="255" t="s">
        <v>109</v>
      </c>
      <c r="C3" s="255"/>
      <c r="D3" s="255"/>
      <c r="E3" s="256" t="s">
        <v>18</v>
      </c>
      <c r="F3" s="258"/>
      <c r="G3" s="258"/>
      <c r="H3" s="258"/>
      <c r="I3" s="258"/>
      <c r="J3" s="258"/>
      <c r="K3" s="259" t="s">
        <v>113</v>
      </c>
      <c r="L3" s="260"/>
      <c r="M3" s="261"/>
      <c r="N3" s="255" t="s">
        <v>114</v>
      </c>
      <c r="O3" s="255"/>
      <c r="P3" s="256"/>
    </row>
    <row r="4" spans="1:26" ht="24" customHeight="1" x14ac:dyDescent="0.2">
      <c r="A4" s="257"/>
      <c r="B4" s="255"/>
      <c r="C4" s="255"/>
      <c r="D4" s="255"/>
      <c r="E4" s="255" t="s">
        <v>19</v>
      </c>
      <c r="F4" s="255"/>
      <c r="G4" s="255"/>
      <c r="H4" s="255" t="s">
        <v>20</v>
      </c>
      <c r="I4" s="255"/>
      <c r="J4" s="255"/>
      <c r="K4" s="262"/>
      <c r="L4" s="263"/>
      <c r="M4" s="264"/>
      <c r="N4" s="255"/>
      <c r="O4" s="255"/>
      <c r="P4" s="256"/>
    </row>
    <row r="5" spans="1:26" ht="30.6" customHeight="1" x14ac:dyDescent="0.2">
      <c r="A5" s="257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120"/>
    </row>
    <row r="6" spans="1:26" s="44" customFormat="1" x14ac:dyDescent="0.2">
      <c r="A6" s="42" t="s">
        <v>41</v>
      </c>
      <c r="B6" s="209">
        <v>1211364</v>
      </c>
      <c r="C6" s="209">
        <v>1108526</v>
      </c>
      <c r="D6" s="210">
        <v>109.3</v>
      </c>
      <c r="E6" s="209">
        <v>143523</v>
      </c>
      <c r="F6" s="209">
        <v>94830</v>
      </c>
      <c r="G6" s="194">
        <v>151.30000000000001</v>
      </c>
      <c r="H6" s="209">
        <v>1067841</v>
      </c>
      <c r="I6" s="209">
        <v>1013696</v>
      </c>
      <c r="J6" s="194">
        <v>105.3</v>
      </c>
      <c r="K6" s="209">
        <v>2430290</v>
      </c>
      <c r="L6" s="209">
        <v>2368459</v>
      </c>
      <c r="M6" s="194">
        <v>102.6</v>
      </c>
      <c r="N6" s="209">
        <v>3641654</v>
      </c>
      <c r="O6" s="209">
        <v>3476985</v>
      </c>
      <c r="P6" s="194">
        <v>104.7</v>
      </c>
      <c r="Q6" s="12"/>
      <c r="R6" s="43"/>
      <c r="S6" s="43"/>
      <c r="T6" s="12"/>
      <c r="U6" s="43"/>
      <c r="V6" s="43"/>
      <c r="W6" s="12"/>
      <c r="X6" s="43"/>
      <c r="Y6" s="43"/>
      <c r="Z6" s="12"/>
    </row>
    <row r="7" spans="1:26" s="44" customFormat="1" x14ac:dyDescent="0.2">
      <c r="A7" s="45" t="s">
        <v>117</v>
      </c>
      <c r="B7" s="209">
        <v>225388</v>
      </c>
      <c r="C7" s="209">
        <v>202444</v>
      </c>
      <c r="D7" s="210">
        <v>111.3</v>
      </c>
      <c r="E7" s="209">
        <v>1276</v>
      </c>
      <c r="F7" s="209">
        <v>827</v>
      </c>
      <c r="G7" s="194">
        <v>154.30000000000001</v>
      </c>
      <c r="H7" s="209">
        <v>224112</v>
      </c>
      <c r="I7" s="209">
        <v>201617</v>
      </c>
      <c r="J7" s="194">
        <v>111.2</v>
      </c>
      <c r="K7" s="209">
        <v>128809</v>
      </c>
      <c r="L7" s="209">
        <v>116049</v>
      </c>
      <c r="M7" s="194">
        <v>111</v>
      </c>
      <c r="N7" s="209">
        <v>354197</v>
      </c>
      <c r="O7" s="209">
        <v>318493</v>
      </c>
      <c r="P7" s="194">
        <v>111.2</v>
      </c>
      <c r="Q7" s="12"/>
      <c r="R7" s="43"/>
      <c r="S7" s="43"/>
      <c r="T7" s="12"/>
      <c r="U7" s="43"/>
      <c r="V7" s="43"/>
      <c r="W7" s="12"/>
      <c r="X7" s="43"/>
      <c r="Y7" s="43"/>
      <c r="Z7" s="12"/>
    </row>
    <row r="8" spans="1:26" s="44" customFormat="1" x14ac:dyDescent="0.2">
      <c r="A8" s="46" t="s">
        <v>42</v>
      </c>
      <c r="B8" s="209">
        <v>11980</v>
      </c>
      <c r="C8" s="209">
        <v>11427</v>
      </c>
      <c r="D8" s="210">
        <v>104.8</v>
      </c>
      <c r="E8" s="209">
        <v>1589</v>
      </c>
      <c r="F8" s="209">
        <v>2538</v>
      </c>
      <c r="G8" s="194">
        <v>62.6</v>
      </c>
      <c r="H8" s="209">
        <v>10391</v>
      </c>
      <c r="I8" s="209">
        <v>8889</v>
      </c>
      <c r="J8" s="194">
        <v>116.9</v>
      </c>
      <c r="K8" s="209">
        <v>93077</v>
      </c>
      <c r="L8" s="209">
        <v>78909</v>
      </c>
      <c r="M8" s="194">
        <v>118</v>
      </c>
      <c r="N8" s="209">
        <v>105057</v>
      </c>
      <c r="O8" s="209">
        <v>90336</v>
      </c>
      <c r="P8" s="194">
        <v>116.3</v>
      </c>
      <c r="Q8" s="12"/>
      <c r="R8" s="43"/>
      <c r="S8" s="43"/>
      <c r="T8" s="12"/>
      <c r="U8" s="43"/>
      <c r="V8" s="43"/>
      <c r="W8" s="12"/>
      <c r="X8" s="43"/>
      <c r="Y8" s="43"/>
      <c r="Z8" s="12"/>
    </row>
    <row r="9" spans="1:26" s="44" customFormat="1" x14ac:dyDescent="0.2">
      <c r="A9" s="46" t="s">
        <v>43</v>
      </c>
      <c r="B9" s="209">
        <v>98412</v>
      </c>
      <c r="C9" s="209">
        <v>96714</v>
      </c>
      <c r="D9" s="210">
        <v>101.8</v>
      </c>
      <c r="E9" s="209">
        <v>12189</v>
      </c>
      <c r="F9" s="209">
        <v>14524</v>
      </c>
      <c r="G9" s="194">
        <v>83.9</v>
      </c>
      <c r="H9" s="209">
        <v>86223</v>
      </c>
      <c r="I9" s="209">
        <v>82190</v>
      </c>
      <c r="J9" s="194">
        <v>104.9</v>
      </c>
      <c r="K9" s="209">
        <v>190242</v>
      </c>
      <c r="L9" s="209">
        <v>188389</v>
      </c>
      <c r="M9" s="194">
        <v>101</v>
      </c>
      <c r="N9" s="209">
        <v>288654</v>
      </c>
      <c r="O9" s="209">
        <v>285103</v>
      </c>
      <c r="P9" s="194">
        <v>101.2</v>
      </c>
      <c r="Q9" s="12"/>
      <c r="R9" s="43"/>
      <c r="S9" s="43"/>
      <c r="T9" s="12"/>
      <c r="U9" s="43"/>
      <c r="V9" s="43"/>
      <c r="W9" s="12"/>
      <c r="X9" s="43"/>
      <c r="Y9" s="43"/>
      <c r="Z9" s="12"/>
    </row>
    <row r="10" spans="1:26" s="44" customFormat="1" x14ac:dyDescent="0.2">
      <c r="A10" s="46" t="s">
        <v>44</v>
      </c>
      <c r="B10" s="209">
        <v>110653</v>
      </c>
      <c r="C10" s="209">
        <v>95411</v>
      </c>
      <c r="D10" s="210">
        <v>116</v>
      </c>
      <c r="E10" s="209">
        <v>77</v>
      </c>
      <c r="F10" s="209">
        <v>484</v>
      </c>
      <c r="G10" s="194">
        <v>15.9</v>
      </c>
      <c r="H10" s="209">
        <v>110576</v>
      </c>
      <c r="I10" s="209">
        <v>94927</v>
      </c>
      <c r="J10" s="194">
        <v>116.5</v>
      </c>
      <c r="K10" s="209">
        <v>160006</v>
      </c>
      <c r="L10" s="209">
        <v>155106</v>
      </c>
      <c r="M10" s="194">
        <v>103.2</v>
      </c>
      <c r="N10" s="209">
        <v>270659</v>
      </c>
      <c r="O10" s="209">
        <v>250517</v>
      </c>
      <c r="P10" s="194">
        <v>108</v>
      </c>
      <c r="Q10" s="12"/>
      <c r="R10" s="43"/>
      <c r="S10" s="43"/>
      <c r="T10" s="12"/>
      <c r="U10" s="43"/>
      <c r="V10" s="43"/>
      <c r="W10" s="12"/>
      <c r="X10" s="43"/>
      <c r="Y10" s="43"/>
      <c r="Z10" s="12"/>
    </row>
    <row r="11" spans="1:26" s="44" customFormat="1" x14ac:dyDescent="0.2">
      <c r="A11" s="46" t="s">
        <v>45</v>
      </c>
      <c r="B11" s="209">
        <v>17471</v>
      </c>
      <c r="C11" s="209">
        <v>14924</v>
      </c>
      <c r="D11" s="210">
        <v>117.1</v>
      </c>
      <c r="E11" s="209">
        <v>1631</v>
      </c>
      <c r="F11" s="209">
        <v>2151</v>
      </c>
      <c r="G11" s="194">
        <v>75.8</v>
      </c>
      <c r="H11" s="209">
        <v>15840</v>
      </c>
      <c r="I11" s="209">
        <v>12773</v>
      </c>
      <c r="J11" s="194">
        <v>124</v>
      </c>
      <c r="K11" s="209">
        <v>25205</v>
      </c>
      <c r="L11" s="209">
        <v>23625</v>
      </c>
      <c r="M11" s="194">
        <v>106.7</v>
      </c>
      <c r="N11" s="209">
        <v>42676</v>
      </c>
      <c r="O11" s="209">
        <v>38549</v>
      </c>
      <c r="P11" s="194">
        <v>110.7</v>
      </c>
      <c r="Q11" s="12"/>
      <c r="R11" s="43"/>
      <c r="S11" s="43"/>
      <c r="T11" s="12"/>
      <c r="U11" s="43"/>
      <c r="V11" s="43"/>
      <c r="W11" s="12"/>
      <c r="X11" s="43"/>
      <c r="Y11" s="43"/>
      <c r="Z11" s="12"/>
    </row>
    <row r="12" spans="1:26" s="47" customFormat="1" x14ac:dyDescent="0.2">
      <c r="A12" s="46" t="s">
        <v>46</v>
      </c>
      <c r="B12" s="209">
        <v>116280</v>
      </c>
      <c r="C12" s="209">
        <v>116860</v>
      </c>
      <c r="D12" s="210">
        <v>99.5</v>
      </c>
      <c r="E12" s="209">
        <v>1592</v>
      </c>
      <c r="F12" s="209">
        <v>3216</v>
      </c>
      <c r="G12" s="194">
        <v>49.5</v>
      </c>
      <c r="H12" s="209">
        <v>114688</v>
      </c>
      <c r="I12" s="209">
        <v>113644</v>
      </c>
      <c r="J12" s="194">
        <v>100.9</v>
      </c>
      <c r="K12" s="209">
        <v>144315</v>
      </c>
      <c r="L12" s="209">
        <v>140663</v>
      </c>
      <c r="M12" s="194">
        <v>102.6</v>
      </c>
      <c r="N12" s="209">
        <v>260595</v>
      </c>
      <c r="O12" s="209">
        <v>257523</v>
      </c>
      <c r="P12" s="194">
        <v>101.2</v>
      </c>
      <c r="Q12" s="12"/>
      <c r="R12" s="43"/>
      <c r="S12" s="43"/>
      <c r="T12" s="12"/>
      <c r="U12" s="43"/>
      <c r="V12" s="43"/>
      <c r="W12" s="12"/>
      <c r="X12" s="43"/>
      <c r="Y12" s="43"/>
      <c r="Z12" s="12"/>
    </row>
    <row r="13" spans="1:26" s="47" customFormat="1" x14ac:dyDescent="0.2">
      <c r="A13" s="46" t="s">
        <v>47</v>
      </c>
      <c r="B13" s="209">
        <v>129460</v>
      </c>
      <c r="C13" s="209">
        <v>130517</v>
      </c>
      <c r="D13" s="210">
        <v>99.2</v>
      </c>
      <c r="E13" s="209">
        <v>30</v>
      </c>
      <c r="F13" s="196">
        <v>218</v>
      </c>
      <c r="G13" s="194">
        <v>13.8</v>
      </c>
      <c r="H13" s="209">
        <v>129430</v>
      </c>
      <c r="I13" s="209">
        <v>130299</v>
      </c>
      <c r="J13" s="194">
        <v>99.3</v>
      </c>
      <c r="K13" s="209">
        <v>328060</v>
      </c>
      <c r="L13" s="209">
        <v>322181</v>
      </c>
      <c r="M13" s="194">
        <v>101.8</v>
      </c>
      <c r="N13" s="209">
        <v>457520</v>
      </c>
      <c r="O13" s="209">
        <v>452698</v>
      </c>
      <c r="P13" s="194">
        <v>101.1</v>
      </c>
      <c r="Q13" s="12"/>
      <c r="R13" s="43"/>
      <c r="S13" s="43"/>
      <c r="T13" s="12"/>
      <c r="U13" s="43"/>
      <c r="V13" s="43"/>
      <c r="W13" s="12"/>
      <c r="X13" s="43"/>
      <c r="Y13" s="43"/>
      <c r="Z13" s="12"/>
    </row>
    <row r="14" spans="1:26" s="47" customFormat="1" x14ac:dyDescent="0.2">
      <c r="A14" s="46" t="s">
        <v>105</v>
      </c>
      <c r="B14" s="209">
        <v>70683</v>
      </c>
      <c r="C14" s="209">
        <v>69500</v>
      </c>
      <c r="D14" s="210">
        <v>101.7</v>
      </c>
      <c r="E14" s="209">
        <v>1182</v>
      </c>
      <c r="F14" s="209">
        <v>5007</v>
      </c>
      <c r="G14" s="194">
        <v>23.6</v>
      </c>
      <c r="H14" s="209">
        <v>69501</v>
      </c>
      <c r="I14" s="209">
        <v>64493</v>
      </c>
      <c r="J14" s="194">
        <v>107.8</v>
      </c>
      <c r="K14" s="209">
        <v>237014</v>
      </c>
      <c r="L14" s="209">
        <v>225561</v>
      </c>
      <c r="M14" s="194">
        <v>105.1</v>
      </c>
      <c r="N14" s="209">
        <v>307697</v>
      </c>
      <c r="O14" s="209">
        <v>295061</v>
      </c>
      <c r="P14" s="194">
        <v>104.3</v>
      </c>
      <c r="Q14" s="12"/>
      <c r="R14" s="43"/>
      <c r="S14" s="43"/>
      <c r="T14" s="12"/>
      <c r="U14" s="43"/>
      <c r="V14" s="43"/>
      <c r="W14" s="12"/>
      <c r="X14" s="43"/>
      <c r="Y14" s="43"/>
      <c r="Z14" s="12"/>
    </row>
    <row r="15" spans="1:26" s="47" customFormat="1" x14ac:dyDescent="0.2">
      <c r="A15" s="46" t="s">
        <v>48</v>
      </c>
      <c r="B15" s="209">
        <v>55031</v>
      </c>
      <c r="C15" s="209">
        <v>49456</v>
      </c>
      <c r="D15" s="210">
        <v>111.3</v>
      </c>
      <c r="E15" s="209">
        <v>655</v>
      </c>
      <c r="F15" s="209">
        <v>3462</v>
      </c>
      <c r="G15" s="194">
        <v>18.899999999999999</v>
      </c>
      <c r="H15" s="209">
        <v>54376</v>
      </c>
      <c r="I15" s="209">
        <v>45994</v>
      </c>
      <c r="J15" s="194">
        <v>118.2</v>
      </c>
      <c r="K15" s="209">
        <v>97325</v>
      </c>
      <c r="L15" s="209">
        <v>94908</v>
      </c>
      <c r="M15" s="194">
        <v>102.5</v>
      </c>
      <c r="N15" s="209">
        <v>152356</v>
      </c>
      <c r="O15" s="209">
        <v>144364</v>
      </c>
      <c r="P15" s="194">
        <v>105.5</v>
      </c>
      <c r="Q15" s="12"/>
      <c r="R15" s="43"/>
      <c r="S15" s="43"/>
      <c r="T15" s="12"/>
      <c r="U15" s="43"/>
      <c r="V15" s="43"/>
      <c r="W15" s="12"/>
      <c r="X15" s="43"/>
      <c r="Y15" s="43"/>
      <c r="Z15" s="12"/>
    </row>
    <row r="16" spans="1:26" s="47" customFormat="1" ht="14.25" customHeight="1" x14ac:dyDescent="0.2">
      <c r="A16" s="46" t="s">
        <v>118</v>
      </c>
      <c r="B16" s="209">
        <v>972</v>
      </c>
      <c r="C16" s="209">
        <v>1117</v>
      </c>
      <c r="D16" s="210">
        <v>87</v>
      </c>
      <c r="E16" s="209">
        <v>41</v>
      </c>
      <c r="F16" s="196">
        <v>84</v>
      </c>
      <c r="G16" s="194">
        <v>48.8</v>
      </c>
      <c r="H16" s="209">
        <v>931</v>
      </c>
      <c r="I16" s="209">
        <v>1033</v>
      </c>
      <c r="J16" s="194">
        <v>90.1</v>
      </c>
      <c r="K16" s="209">
        <v>17706</v>
      </c>
      <c r="L16" s="209">
        <v>17635</v>
      </c>
      <c r="M16" s="194">
        <v>100.4</v>
      </c>
      <c r="N16" s="209">
        <v>18678</v>
      </c>
      <c r="O16" s="209">
        <v>18752</v>
      </c>
      <c r="P16" s="194">
        <v>99.6</v>
      </c>
      <c r="Q16" s="12"/>
      <c r="R16" s="43"/>
      <c r="S16" s="43"/>
      <c r="T16" s="12"/>
      <c r="U16" s="43"/>
      <c r="V16" s="43"/>
      <c r="W16" s="12"/>
      <c r="X16" s="43"/>
      <c r="Y16" s="43"/>
      <c r="Z16" s="12"/>
    </row>
    <row r="17" spans="1:26" s="44" customFormat="1" ht="14.25" customHeight="1" x14ac:dyDescent="0.2">
      <c r="A17" s="46" t="s">
        <v>49</v>
      </c>
      <c r="B17" s="209">
        <v>11025</v>
      </c>
      <c r="C17" s="209">
        <v>9381</v>
      </c>
      <c r="D17" s="210">
        <v>117.5</v>
      </c>
      <c r="E17" s="209" t="s">
        <v>130</v>
      </c>
      <c r="F17" s="209">
        <v>143</v>
      </c>
      <c r="G17" s="194" t="s">
        <v>130</v>
      </c>
      <c r="H17" s="209">
        <v>11025</v>
      </c>
      <c r="I17" s="209">
        <v>9238</v>
      </c>
      <c r="J17" s="194">
        <v>119.3</v>
      </c>
      <c r="K17" s="209">
        <v>51931</v>
      </c>
      <c r="L17" s="209">
        <v>55273</v>
      </c>
      <c r="M17" s="194">
        <v>94</v>
      </c>
      <c r="N17" s="209">
        <v>62956</v>
      </c>
      <c r="O17" s="209">
        <v>64654</v>
      </c>
      <c r="P17" s="194">
        <v>97.4</v>
      </c>
      <c r="Q17" s="12"/>
      <c r="R17" s="43"/>
      <c r="S17" s="43"/>
      <c r="T17" s="12"/>
      <c r="U17" s="43"/>
      <c r="V17" s="43"/>
      <c r="W17" s="12"/>
      <c r="X17" s="43"/>
      <c r="Y17" s="43"/>
      <c r="Z17" s="12"/>
    </row>
    <row r="18" spans="1:26" s="47" customFormat="1" ht="14.25" customHeight="1" x14ac:dyDescent="0.2">
      <c r="A18" s="46" t="s">
        <v>50</v>
      </c>
      <c r="B18" s="209">
        <v>8222</v>
      </c>
      <c r="C18" s="209">
        <v>7928</v>
      </c>
      <c r="D18" s="210">
        <v>103.7</v>
      </c>
      <c r="E18" s="196">
        <v>150</v>
      </c>
      <c r="F18" s="209">
        <v>144</v>
      </c>
      <c r="G18" s="194">
        <v>104.2</v>
      </c>
      <c r="H18" s="209">
        <v>8072</v>
      </c>
      <c r="I18" s="209">
        <v>7784</v>
      </c>
      <c r="J18" s="194">
        <v>103.7</v>
      </c>
      <c r="K18" s="209">
        <v>18145</v>
      </c>
      <c r="L18" s="209">
        <v>21315</v>
      </c>
      <c r="M18" s="194">
        <v>85.1</v>
      </c>
      <c r="N18" s="209">
        <v>26367</v>
      </c>
      <c r="O18" s="209">
        <v>29243</v>
      </c>
      <c r="P18" s="194">
        <v>90.2</v>
      </c>
      <c r="Q18" s="12"/>
      <c r="R18" s="43"/>
      <c r="S18" s="43"/>
      <c r="T18" s="12"/>
      <c r="U18" s="43"/>
      <c r="V18" s="43"/>
      <c r="W18" s="12"/>
      <c r="X18" s="43"/>
      <c r="Y18" s="43"/>
      <c r="Z18" s="12"/>
    </row>
    <row r="19" spans="1:26" s="47" customFormat="1" ht="14.25" customHeight="1" x14ac:dyDescent="0.2">
      <c r="A19" s="46" t="s">
        <v>51</v>
      </c>
      <c r="B19" s="209">
        <v>40277</v>
      </c>
      <c r="C19" s="209">
        <v>48414</v>
      </c>
      <c r="D19" s="210">
        <v>83.2</v>
      </c>
      <c r="E19" s="196">
        <v>929</v>
      </c>
      <c r="F19" s="209">
        <v>1312</v>
      </c>
      <c r="G19" s="194">
        <v>70.8</v>
      </c>
      <c r="H19" s="209">
        <v>39348</v>
      </c>
      <c r="I19" s="209">
        <v>47102</v>
      </c>
      <c r="J19" s="194">
        <v>83.5</v>
      </c>
      <c r="K19" s="209">
        <v>69169</v>
      </c>
      <c r="L19" s="209">
        <v>78095</v>
      </c>
      <c r="M19" s="194">
        <v>88.6</v>
      </c>
      <c r="N19" s="209">
        <v>109446</v>
      </c>
      <c r="O19" s="209">
        <v>126509</v>
      </c>
      <c r="P19" s="194">
        <v>86.5</v>
      </c>
      <c r="Q19" s="12"/>
      <c r="R19" s="43"/>
      <c r="S19" s="43"/>
      <c r="T19" s="12"/>
      <c r="U19" s="43"/>
      <c r="V19" s="43"/>
      <c r="W19" s="12"/>
      <c r="X19" s="43"/>
      <c r="Y19" s="43"/>
      <c r="Z19" s="12"/>
    </row>
    <row r="20" spans="1:26" s="47" customFormat="1" ht="14.25" customHeight="1" x14ac:dyDescent="0.2">
      <c r="A20" s="46" t="s">
        <v>52</v>
      </c>
      <c r="B20" s="209">
        <v>9817</v>
      </c>
      <c r="C20" s="209">
        <v>9320</v>
      </c>
      <c r="D20" s="210">
        <v>105.3</v>
      </c>
      <c r="E20" s="209">
        <v>227</v>
      </c>
      <c r="F20" s="209">
        <v>612</v>
      </c>
      <c r="G20" s="194">
        <v>37.1</v>
      </c>
      <c r="H20" s="209">
        <v>9590</v>
      </c>
      <c r="I20" s="209">
        <v>8708</v>
      </c>
      <c r="J20" s="194">
        <v>110.1</v>
      </c>
      <c r="K20" s="209">
        <v>85652</v>
      </c>
      <c r="L20" s="209">
        <v>83839</v>
      </c>
      <c r="M20" s="194">
        <v>102.2</v>
      </c>
      <c r="N20" s="209">
        <v>95469</v>
      </c>
      <c r="O20" s="209">
        <v>93159</v>
      </c>
      <c r="P20" s="194">
        <v>102.5</v>
      </c>
      <c r="Q20" s="12"/>
      <c r="R20" s="43"/>
      <c r="S20" s="43"/>
      <c r="T20" s="12"/>
      <c r="U20" s="43"/>
      <c r="V20" s="43"/>
      <c r="W20" s="12"/>
      <c r="X20" s="43"/>
      <c r="Y20" s="43"/>
      <c r="Z20" s="12"/>
    </row>
    <row r="21" spans="1:26" s="47" customFormat="1" ht="14.25" customHeight="1" x14ac:dyDescent="0.2">
      <c r="A21" s="46" t="s">
        <v>53</v>
      </c>
      <c r="B21" s="209">
        <v>188175</v>
      </c>
      <c r="C21" s="209">
        <v>133573</v>
      </c>
      <c r="D21" s="210">
        <v>140.9</v>
      </c>
      <c r="E21" s="209">
        <v>121955</v>
      </c>
      <c r="F21" s="209">
        <v>60031</v>
      </c>
      <c r="G21" s="194">
        <v>203.2</v>
      </c>
      <c r="H21" s="209">
        <v>66220</v>
      </c>
      <c r="I21" s="209">
        <v>73542</v>
      </c>
      <c r="J21" s="194">
        <v>90</v>
      </c>
      <c r="K21" s="209">
        <v>608436</v>
      </c>
      <c r="L21" s="209">
        <v>588101</v>
      </c>
      <c r="M21" s="194">
        <v>103.5</v>
      </c>
      <c r="N21" s="209">
        <v>796611</v>
      </c>
      <c r="O21" s="209">
        <v>721674</v>
      </c>
      <c r="P21" s="194">
        <v>110.4</v>
      </c>
      <c r="Q21" s="12"/>
      <c r="R21" s="43"/>
      <c r="S21" s="43"/>
      <c r="T21" s="12"/>
      <c r="U21" s="43"/>
      <c r="V21" s="43"/>
      <c r="W21" s="12"/>
      <c r="X21" s="43"/>
      <c r="Y21" s="43"/>
      <c r="Z21" s="12"/>
    </row>
    <row r="22" spans="1:26" s="47" customFormat="1" ht="14.25" customHeight="1" x14ac:dyDescent="0.2">
      <c r="A22" s="46" t="s">
        <v>106</v>
      </c>
      <c r="B22" s="209">
        <v>36963</v>
      </c>
      <c r="C22" s="209">
        <v>32946</v>
      </c>
      <c r="D22" s="210">
        <v>112.2</v>
      </c>
      <c r="E22" s="196" t="s">
        <v>130</v>
      </c>
      <c r="F22" s="196">
        <v>75</v>
      </c>
      <c r="G22" s="194" t="s">
        <v>130</v>
      </c>
      <c r="H22" s="209">
        <v>36963</v>
      </c>
      <c r="I22" s="209">
        <v>32871</v>
      </c>
      <c r="J22" s="194">
        <v>112.4</v>
      </c>
      <c r="K22" s="209">
        <v>44419</v>
      </c>
      <c r="L22" s="209">
        <v>44601</v>
      </c>
      <c r="M22" s="194">
        <v>99.6</v>
      </c>
      <c r="N22" s="209">
        <v>81382</v>
      </c>
      <c r="O22" s="209">
        <v>77547</v>
      </c>
      <c r="P22" s="194">
        <v>104.9</v>
      </c>
      <c r="Q22" s="12"/>
      <c r="R22" s="43"/>
      <c r="S22" s="43"/>
      <c r="T22" s="12"/>
      <c r="U22" s="43"/>
      <c r="V22" s="43"/>
      <c r="W22" s="12"/>
      <c r="X22" s="43"/>
      <c r="Y22" s="43"/>
      <c r="Z22" s="12"/>
    </row>
    <row r="23" spans="1:26" s="47" customFormat="1" ht="14.25" customHeight="1" x14ac:dyDescent="0.2">
      <c r="A23" s="46" t="s">
        <v>54</v>
      </c>
      <c r="B23" s="209">
        <v>79748</v>
      </c>
      <c r="C23" s="209">
        <v>77444</v>
      </c>
      <c r="D23" s="210">
        <v>103</v>
      </c>
      <c r="E23" s="196" t="s">
        <v>130</v>
      </c>
      <c r="F23" s="196">
        <v>2</v>
      </c>
      <c r="G23" s="194" t="s">
        <v>130</v>
      </c>
      <c r="H23" s="209">
        <v>79748</v>
      </c>
      <c r="I23" s="209">
        <v>77442</v>
      </c>
      <c r="J23" s="194">
        <v>103</v>
      </c>
      <c r="K23" s="209">
        <v>123992</v>
      </c>
      <c r="L23" s="203">
        <v>120334</v>
      </c>
      <c r="M23" s="194">
        <v>103</v>
      </c>
      <c r="N23" s="209">
        <v>203740</v>
      </c>
      <c r="O23" s="209">
        <v>197778</v>
      </c>
      <c r="P23" s="194">
        <v>103</v>
      </c>
      <c r="Q23" s="12"/>
      <c r="R23" s="43"/>
      <c r="S23" s="43"/>
      <c r="T23" s="12"/>
      <c r="U23" s="43"/>
      <c r="V23" s="43"/>
      <c r="W23" s="12"/>
      <c r="X23" s="43"/>
      <c r="Y23" s="43"/>
      <c r="Z23" s="12"/>
    </row>
    <row r="24" spans="1:26" s="47" customFormat="1" ht="12" customHeight="1" x14ac:dyDescent="0.2">
      <c r="A24" s="46" t="s">
        <v>107</v>
      </c>
      <c r="B24" s="196" t="s">
        <v>130</v>
      </c>
      <c r="C24" s="209" t="s">
        <v>130</v>
      </c>
      <c r="D24" s="210" t="s">
        <v>130</v>
      </c>
      <c r="E24" s="196" t="s">
        <v>130</v>
      </c>
      <c r="F24" s="196" t="s">
        <v>130</v>
      </c>
      <c r="G24" s="196" t="s">
        <v>130</v>
      </c>
      <c r="H24" s="196" t="s">
        <v>130</v>
      </c>
      <c r="I24" s="196" t="s">
        <v>130</v>
      </c>
      <c r="J24" s="194" t="s">
        <v>130</v>
      </c>
      <c r="K24" s="209">
        <v>105</v>
      </c>
      <c r="L24" s="203">
        <v>104</v>
      </c>
      <c r="M24" s="194">
        <v>101</v>
      </c>
      <c r="N24" s="209">
        <v>105</v>
      </c>
      <c r="O24" s="209">
        <v>104</v>
      </c>
      <c r="P24" s="194">
        <v>101</v>
      </c>
      <c r="Q24" s="12"/>
      <c r="R24" s="43"/>
      <c r="S24" s="43"/>
      <c r="T24" s="12"/>
      <c r="U24" s="43"/>
      <c r="V24" s="43"/>
      <c r="W24" s="12"/>
      <c r="X24" s="43"/>
      <c r="Y24" s="43"/>
      <c r="Z24" s="12"/>
    </row>
    <row r="25" spans="1:26" s="47" customFormat="1" x14ac:dyDescent="0.2">
      <c r="A25" s="46" t="s">
        <v>55</v>
      </c>
      <c r="B25" s="196" t="s">
        <v>130</v>
      </c>
      <c r="C25" s="209" t="s">
        <v>130</v>
      </c>
      <c r="D25" s="210" t="s">
        <v>130</v>
      </c>
      <c r="E25" s="196" t="s">
        <v>130</v>
      </c>
      <c r="F25" s="196" t="s">
        <v>130</v>
      </c>
      <c r="G25" s="196" t="s">
        <v>130</v>
      </c>
      <c r="H25" s="196" t="s">
        <v>130</v>
      </c>
      <c r="I25" s="196" t="s">
        <v>130</v>
      </c>
      <c r="J25" s="194" t="s">
        <v>130</v>
      </c>
      <c r="K25" s="209">
        <v>43</v>
      </c>
      <c r="L25" s="203">
        <v>295</v>
      </c>
      <c r="M25" s="194">
        <v>14.6</v>
      </c>
      <c r="N25" s="209">
        <v>43</v>
      </c>
      <c r="O25" s="209">
        <v>295</v>
      </c>
      <c r="P25" s="194">
        <v>14.6</v>
      </c>
      <c r="Q25" s="12"/>
      <c r="R25" s="43"/>
      <c r="S25" s="43"/>
      <c r="T25" s="12"/>
      <c r="U25" s="13"/>
      <c r="V25" s="13"/>
      <c r="W25" s="13"/>
      <c r="X25" s="43"/>
      <c r="Y25" s="43"/>
      <c r="Z25" s="12"/>
    </row>
    <row r="26" spans="1:26" s="47" customFormat="1" x14ac:dyDescent="0.2">
      <c r="A26" s="48" t="s">
        <v>56</v>
      </c>
      <c r="B26" s="208">
        <v>807</v>
      </c>
      <c r="C26" s="208">
        <v>1150</v>
      </c>
      <c r="D26" s="211">
        <v>70.2</v>
      </c>
      <c r="E26" s="207" t="s">
        <v>130</v>
      </c>
      <c r="F26" s="207" t="s">
        <v>130</v>
      </c>
      <c r="G26" s="207" t="s">
        <v>130</v>
      </c>
      <c r="H26" s="208">
        <v>807</v>
      </c>
      <c r="I26" s="208">
        <v>1150</v>
      </c>
      <c r="J26" s="211">
        <v>70.2</v>
      </c>
      <c r="K26" s="208">
        <v>6639</v>
      </c>
      <c r="L26" s="208">
        <v>13476</v>
      </c>
      <c r="M26" s="211">
        <v>49.3</v>
      </c>
      <c r="N26" s="208">
        <v>7446</v>
      </c>
      <c r="O26" s="208">
        <v>14626</v>
      </c>
      <c r="P26" s="211">
        <v>50.9</v>
      </c>
      <c r="Q26" s="12"/>
      <c r="R26" s="43"/>
      <c r="S26" s="43"/>
      <c r="T26" s="12"/>
      <c r="U26" s="43"/>
      <c r="V26" s="43"/>
      <c r="W26" s="12"/>
      <c r="X26" s="43"/>
      <c r="Y26" s="43"/>
      <c r="Z26" s="12"/>
    </row>
    <row r="27" spans="1:26" x14ac:dyDescent="0.2">
      <c r="A27" s="14"/>
      <c r="B27" s="11"/>
      <c r="C27" s="11"/>
      <c r="D27" s="13"/>
      <c r="E27" s="11"/>
      <c r="F27" s="11"/>
      <c r="G27" s="13"/>
      <c r="H27" s="11"/>
      <c r="I27" s="11"/>
      <c r="J27" s="13"/>
      <c r="K27" s="11"/>
      <c r="L27" s="11"/>
    </row>
    <row r="28" spans="1:26" x14ac:dyDescent="0.2">
      <c r="A28" s="14"/>
      <c r="B28" s="11"/>
      <c r="C28" s="11"/>
      <c r="D28" s="13"/>
      <c r="E28" s="11"/>
      <c r="F28" s="11"/>
      <c r="G28" s="13"/>
      <c r="H28" s="11"/>
      <c r="I28" s="11"/>
      <c r="J28" s="13"/>
      <c r="K28" s="11"/>
      <c r="L28" s="11"/>
    </row>
    <row r="29" spans="1:26" x14ac:dyDescent="0.2">
      <c r="A29" s="14"/>
      <c r="B29" s="11"/>
      <c r="C29" s="11"/>
      <c r="D29" s="13"/>
      <c r="E29" s="11"/>
      <c r="F29" s="11"/>
      <c r="G29" s="13"/>
      <c r="H29" s="11"/>
      <c r="I29" s="11"/>
      <c r="J29" s="13"/>
      <c r="K29" s="11"/>
      <c r="L29" s="11"/>
    </row>
    <row r="30" spans="1:26" x14ac:dyDescent="0.2">
      <c r="A30" s="14"/>
      <c r="B30" s="11"/>
      <c r="C30" s="11"/>
      <c r="D30" s="13"/>
      <c r="E30" s="11"/>
      <c r="F30" s="11"/>
      <c r="G30" s="13"/>
      <c r="H30" s="11"/>
      <c r="I30" s="11"/>
      <c r="J30" s="13"/>
      <c r="K30" s="11"/>
      <c r="L30" s="11"/>
    </row>
    <row r="31" spans="1:26" x14ac:dyDescent="0.2">
      <c r="A31" s="14"/>
      <c r="B31" s="11"/>
      <c r="C31" s="11"/>
      <c r="D31" s="13"/>
      <c r="E31" s="11"/>
      <c r="F31" s="11"/>
      <c r="G31" s="13"/>
      <c r="H31" s="11"/>
      <c r="I31" s="11"/>
      <c r="J31" s="13"/>
      <c r="K31" s="11"/>
      <c r="L31" s="11"/>
    </row>
    <row r="32" spans="1:26" x14ac:dyDescent="0.2">
      <c r="A32" s="14"/>
      <c r="B32" s="11"/>
      <c r="C32" s="11"/>
      <c r="D32" s="13"/>
      <c r="E32" s="11"/>
      <c r="F32" s="11"/>
      <c r="G32" s="13"/>
      <c r="H32" s="11"/>
      <c r="I32" s="11"/>
      <c r="J32" s="13"/>
      <c r="K32" s="11"/>
      <c r="L32" s="11"/>
    </row>
    <row r="33" spans="1:12" x14ac:dyDescent="0.2">
      <c r="A33" s="14"/>
      <c r="B33" s="11"/>
      <c r="C33" s="11"/>
      <c r="D33" s="13"/>
      <c r="E33" s="11"/>
      <c r="F33" s="11"/>
      <c r="G33" s="13"/>
      <c r="H33" s="11"/>
      <c r="I33" s="11"/>
      <c r="J33" s="13"/>
      <c r="K33" s="11"/>
      <c r="L33" s="11"/>
    </row>
    <row r="34" spans="1:12" x14ac:dyDescent="0.2">
      <c r="A34" s="14"/>
      <c r="B34" s="11"/>
      <c r="C34" s="11"/>
      <c r="D34" s="13"/>
      <c r="E34" s="11"/>
      <c r="F34" s="11"/>
      <c r="G34" s="13"/>
      <c r="H34" s="11"/>
      <c r="I34" s="11"/>
      <c r="J34" s="13"/>
      <c r="K34" s="11"/>
      <c r="L34" s="11"/>
    </row>
    <row r="35" spans="1:12" x14ac:dyDescent="0.2">
      <c r="A35" s="14"/>
      <c r="B35" s="11"/>
      <c r="C35" s="11"/>
      <c r="D35" s="13"/>
      <c r="E35" s="11"/>
      <c r="F35" s="11"/>
      <c r="G35" s="13"/>
      <c r="H35" s="11"/>
      <c r="I35" s="11"/>
      <c r="J35" s="13"/>
      <c r="K35" s="11"/>
      <c r="L35" s="11"/>
    </row>
    <row r="36" spans="1:12" x14ac:dyDescent="0.2">
      <c r="A36" s="14"/>
      <c r="B36" s="11"/>
      <c r="C36" s="11"/>
      <c r="D36" s="13"/>
      <c r="E36" s="11"/>
      <c r="F36" s="11"/>
      <c r="G36" s="13"/>
      <c r="H36" s="11"/>
      <c r="I36" s="11"/>
      <c r="J36" s="13"/>
      <c r="K36" s="11"/>
      <c r="L36" s="11"/>
    </row>
    <row r="37" spans="1:12" x14ac:dyDescent="0.2">
      <c r="A37" s="14"/>
      <c r="B37" s="11"/>
      <c r="C37" s="11"/>
      <c r="D37" s="13"/>
      <c r="E37" s="11"/>
      <c r="F37" s="11"/>
      <c r="G37" s="13"/>
      <c r="H37" s="11"/>
      <c r="I37" s="11"/>
      <c r="J37" s="13"/>
      <c r="K37" s="11"/>
      <c r="L37" s="11"/>
    </row>
    <row r="38" spans="1:12" x14ac:dyDescent="0.2">
      <c r="A38" s="14"/>
      <c r="B38" s="11"/>
      <c r="C38" s="11"/>
      <c r="D38" s="13"/>
      <c r="E38" s="11"/>
      <c r="F38" s="11"/>
      <c r="G38" s="13"/>
      <c r="H38" s="11"/>
      <c r="I38" s="11"/>
      <c r="J38" s="13"/>
      <c r="K38" s="11"/>
      <c r="L38" s="11"/>
    </row>
    <row r="39" spans="1:12" x14ac:dyDescent="0.2">
      <c r="A39" s="14"/>
      <c r="B39" s="11"/>
      <c r="C39" s="11"/>
      <c r="D39" s="13"/>
      <c r="E39" s="11"/>
      <c r="F39" s="11"/>
      <c r="G39" s="13"/>
      <c r="H39" s="11"/>
      <c r="I39" s="11"/>
      <c r="J39" s="13"/>
      <c r="K39" s="11"/>
      <c r="L39" s="11"/>
    </row>
    <row r="40" spans="1:12" x14ac:dyDescent="0.2">
      <c r="A40" s="14"/>
      <c r="B40" s="11"/>
      <c r="C40" s="11"/>
      <c r="D40" s="13"/>
      <c r="E40" s="13"/>
      <c r="F40" s="13"/>
      <c r="G40" s="13"/>
      <c r="H40" s="11"/>
      <c r="I40" s="11"/>
      <c r="J40" s="13"/>
      <c r="K40" s="11"/>
      <c r="L40" s="11"/>
    </row>
    <row r="41" spans="1:12" x14ac:dyDescent="0.2">
      <c r="A41" s="14"/>
      <c r="B41" s="11"/>
      <c r="C41" s="11"/>
      <c r="D41" s="13"/>
      <c r="E41" s="13"/>
      <c r="F41" s="13"/>
      <c r="G41" s="13"/>
      <c r="H41" s="13"/>
      <c r="I41" s="13"/>
      <c r="J41" s="13"/>
      <c r="K41" s="11"/>
      <c r="L41" s="11"/>
    </row>
    <row r="42" spans="1:12" x14ac:dyDescent="0.2">
      <c r="A42" s="14"/>
      <c r="B42" s="11"/>
      <c r="C42" s="11"/>
      <c r="D42" s="13"/>
      <c r="E42" s="13"/>
      <c r="F42" s="13"/>
      <c r="G42" s="13"/>
      <c r="H42" s="11"/>
      <c r="I42" s="11"/>
      <c r="J42" s="13"/>
      <c r="K42" s="11"/>
      <c r="L42" s="11"/>
    </row>
  </sheetData>
  <mergeCells count="8">
    <mergeCell ref="A1:P1"/>
    <mergeCell ref="N3:P4"/>
    <mergeCell ref="A3:A5"/>
    <mergeCell ref="B3:D4"/>
    <mergeCell ref="E4:G4"/>
    <mergeCell ref="H4:J4"/>
    <mergeCell ref="E3:J3"/>
    <mergeCell ref="K3:M4"/>
  </mergeCells>
  <pageMargins left="0.59055118110236227" right="0.59055118110236227" top="0.59055118110236227" bottom="0.59055118110236227" header="0" footer="0.39370078740157483"/>
  <pageSetup paperSize="9" scale="83" firstPageNumber="4" orientation="landscape" useFirstPageNumber="1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02"/>
  <sheetViews>
    <sheetView zoomScaleNormal="100" workbookViewId="0">
      <selection activeCell="A2" sqref="A2:P2"/>
    </sheetView>
  </sheetViews>
  <sheetFormatPr defaultRowHeight="12.75" x14ac:dyDescent="0.2"/>
  <cols>
    <col min="1" max="1" width="20.85546875" style="39" customWidth="1"/>
    <col min="2" max="2" width="9.42578125" style="39" customWidth="1"/>
    <col min="3" max="3" width="9.7109375" style="39" customWidth="1"/>
    <col min="4" max="4" width="10" style="39" customWidth="1"/>
    <col min="5" max="5" width="9.85546875" style="39" customWidth="1"/>
    <col min="6" max="6" width="9.5703125" style="39" customWidth="1"/>
    <col min="7" max="7" width="10.85546875" style="39" customWidth="1"/>
    <col min="8" max="9" width="9.5703125" style="39" customWidth="1"/>
    <col min="10" max="10" width="9.140625" style="39" customWidth="1"/>
    <col min="11" max="12" width="9.85546875" style="39" customWidth="1"/>
    <col min="13" max="13" width="9.42578125" style="39" customWidth="1"/>
    <col min="14" max="16" width="9.140625" style="39"/>
    <col min="17" max="17" width="9.140625" style="39" customWidth="1"/>
    <col min="18" max="16384" width="9.140625" style="39"/>
  </cols>
  <sheetData>
    <row r="1" spans="1:26" ht="22.5" customHeight="1" x14ac:dyDescent="0.2">
      <c r="A1" s="303" t="s">
        <v>167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</row>
    <row r="2" spans="1:26" ht="21" customHeight="1" x14ac:dyDescent="0.2">
      <c r="A2" s="303" t="s">
        <v>195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  <c r="N2" s="303"/>
      <c r="O2" s="303"/>
      <c r="P2" s="303"/>
    </row>
    <row r="3" spans="1:26" ht="18" customHeight="1" x14ac:dyDescent="0.2">
      <c r="A3" s="303" t="s">
        <v>168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</row>
    <row r="4" spans="1:26" x14ac:dyDescent="0.2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P4" s="71" t="s">
        <v>81</v>
      </c>
    </row>
    <row r="5" spans="1:26" ht="23.25" customHeight="1" x14ac:dyDescent="0.2">
      <c r="A5" s="257"/>
      <c r="B5" s="255" t="s">
        <v>109</v>
      </c>
      <c r="C5" s="255"/>
      <c r="D5" s="255"/>
      <c r="E5" s="256" t="s">
        <v>18</v>
      </c>
      <c r="F5" s="258"/>
      <c r="G5" s="258"/>
      <c r="H5" s="258"/>
      <c r="I5" s="258"/>
      <c r="J5" s="258"/>
      <c r="K5" s="259" t="s">
        <v>113</v>
      </c>
      <c r="L5" s="260"/>
      <c r="M5" s="261"/>
      <c r="N5" s="255" t="s">
        <v>114</v>
      </c>
      <c r="O5" s="255"/>
      <c r="P5" s="256"/>
    </row>
    <row r="6" spans="1:26" ht="24" customHeight="1" x14ac:dyDescent="0.2">
      <c r="A6" s="257"/>
      <c r="B6" s="255"/>
      <c r="C6" s="255"/>
      <c r="D6" s="255"/>
      <c r="E6" s="255" t="s">
        <v>19</v>
      </c>
      <c r="F6" s="255"/>
      <c r="G6" s="255"/>
      <c r="H6" s="255" t="s">
        <v>20</v>
      </c>
      <c r="I6" s="255"/>
      <c r="J6" s="255"/>
      <c r="K6" s="262"/>
      <c r="L6" s="263"/>
      <c r="M6" s="264"/>
      <c r="N6" s="255"/>
      <c r="O6" s="255"/>
      <c r="P6" s="256"/>
    </row>
    <row r="7" spans="1:26" ht="31.15" customHeight="1" x14ac:dyDescent="0.2">
      <c r="A7" s="257"/>
      <c r="B7" s="17">
        <v>2026</v>
      </c>
      <c r="C7" s="17">
        <v>2025</v>
      </c>
      <c r="D7" s="17" t="s">
        <v>127</v>
      </c>
      <c r="E7" s="17">
        <v>2026</v>
      </c>
      <c r="F7" s="17">
        <v>2025</v>
      </c>
      <c r="G7" s="17" t="s">
        <v>127</v>
      </c>
      <c r="H7" s="17">
        <v>2026</v>
      </c>
      <c r="I7" s="17">
        <v>2025</v>
      </c>
      <c r="J7" s="17" t="s">
        <v>127</v>
      </c>
      <c r="K7" s="17">
        <v>2026</v>
      </c>
      <c r="L7" s="17">
        <v>2025</v>
      </c>
      <c r="M7" s="17" t="s">
        <v>127</v>
      </c>
      <c r="N7" s="17">
        <v>2026</v>
      </c>
      <c r="O7" s="17">
        <v>2025</v>
      </c>
      <c r="P7" s="18" t="s">
        <v>127</v>
      </c>
      <c r="Q7" s="41"/>
    </row>
    <row r="8" spans="1:26" s="44" customFormat="1" x14ac:dyDescent="0.2">
      <c r="A8" s="42" t="s">
        <v>41</v>
      </c>
      <c r="B8" s="212">
        <v>4924653</v>
      </c>
      <c r="C8" s="212">
        <v>4677953</v>
      </c>
      <c r="D8" s="213">
        <v>105.3</v>
      </c>
      <c r="E8" s="212">
        <v>932709</v>
      </c>
      <c r="F8" s="212">
        <v>880167</v>
      </c>
      <c r="G8" s="213">
        <v>106</v>
      </c>
      <c r="H8" s="212">
        <v>3991944</v>
      </c>
      <c r="I8" s="212">
        <v>3797786</v>
      </c>
      <c r="J8" s="213">
        <v>105.1</v>
      </c>
      <c r="K8" s="212">
        <v>4072320</v>
      </c>
      <c r="L8" s="212">
        <v>3942702</v>
      </c>
      <c r="M8" s="213">
        <v>103.3</v>
      </c>
      <c r="N8" s="212">
        <v>8996973</v>
      </c>
      <c r="O8" s="212">
        <v>8620655</v>
      </c>
      <c r="P8" s="213">
        <v>104.4</v>
      </c>
      <c r="Q8" s="102"/>
      <c r="R8" s="107"/>
      <c r="S8" s="107"/>
      <c r="T8" s="102"/>
      <c r="U8" s="107"/>
      <c r="V8" s="107"/>
      <c r="W8" s="102"/>
      <c r="X8" s="107"/>
      <c r="Y8" s="107"/>
      <c r="Z8" s="102"/>
    </row>
    <row r="9" spans="1:26" s="44" customFormat="1" x14ac:dyDescent="0.2">
      <c r="A9" s="45" t="s">
        <v>117</v>
      </c>
      <c r="B9" s="212">
        <v>531311</v>
      </c>
      <c r="C9" s="212">
        <v>496099</v>
      </c>
      <c r="D9" s="213">
        <v>107.1</v>
      </c>
      <c r="E9" s="212">
        <v>38728</v>
      </c>
      <c r="F9" s="212">
        <v>35548</v>
      </c>
      <c r="G9" s="213">
        <v>108.9</v>
      </c>
      <c r="H9" s="212">
        <v>492583</v>
      </c>
      <c r="I9" s="212">
        <v>460551</v>
      </c>
      <c r="J9" s="213">
        <v>107</v>
      </c>
      <c r="K9" s="212">
        <v>356657</v>
      </c>
      <c r="L9" s="212">
        <v>318250</v>
      </c>
      <c r="M9" s="213">
        <v>112.1</v>
      </c>
      <c r="N9" s="212">
        <v>887968</v>
      </c>
      <c r="O9" s="212">
        <v>814349</v>
      </c>
      <c r="P9" s="213">
        <v>109</v>
      </c>
      <c r="Q9" s="102"/>
      <c r="R9" s="107"/>
      <c r="S9" s="107"/>
      <c r="T9" s="102"/>
      <c r="U9" s="107"/>
      <c r="V9" s="107"/>
      <c r="W9" s="102"/>
      <c r="X9" s="107"/>
      <c r="Y9" s="107"/>
      <c r="Z9" s="102"/>
    </row>
    <row r="10" spans="1:26" s="44" customFormat="1" x14ac:dyDescent="0.2">
      <c r="A10" s="46" t="s">
        <v>42</v>
      </c>
      <c r="B10" s="212">
        <v>221492</v>
      </c>
      <c r="C10" s="212">
        <v>207234</v>
      </c>
      <c r="D10" s="213">
        <v>106.9</v>
      </c>
      <c r="E10" s="212">
        <v>139129</v>
      </c>
      <c r="F10" s="212">
        <v>125409</v>
      </c>
      <c r="G10" s="213">
        <v>110.9</v>
      </c>
      <c r="H10" s="212">
        <v>82363</v>
      </c>
      <c r="I10" s="212">
        <v>81825</v>
      </c>
      <c r="J10" s="213">
        <v>100.7</v>
      </c>
      <c r="K10" s="212">
        <v>187571</v>
      </c>
      <c r="L10" s="212">
        <v>183784</v>
      </c>
      <c r="M10" s="213">
        <v>102.1</v>
      </c>
      <c r="N10" s="212">
        <v>409063</v>
      </c>
      <c r="O10" s="212">
        <v>391018</v>
      </c>
      <c r="P10" s="213">
        <v>104.6</v>
      </c>
      <c r="Q10" s="102"/>
      <c r="R10" s="107"/>
      <c r="S10" s="107"/>
      <c r="T10" s="102"/>
      <c r="U10" s="107"/>
      <c r="V10" s="107"/>
      <c r="W10" s="102"/>
      <c r="X10" s="107"/>
      <c r="Y10" s="107"/>
      <c r="Z10" s="102"/>
    </row>
    <row r="11" spans="1:26" s="44" customFormat="1" x14ac:dyDescent="0.2">
      <c r="A11" s="46" t="s">
        <v>43</v>
      </c>
      <c r="B11" s="212">
        <v>418703</v>
      </c>
      <c r="C11" s="212">
        <v>396338</v>
      </c>
      <c r="D11" s="213">
        <v>105.6</v>
      </c>
      <c r="E11" s="212">
        <v>43122</v>
      </c>
      <c r="F11" s="212">
        <v>46310</v>
      </c>
      <c r="G11" s="213">
        <v>93.1</v>
      </c>
      <c r="H11" s="212">
        <v>375581</v>
      </c>
      <c r="I11" s="212">
        <v>350028</v>
      </c>
      <c r="J11" s="213">
        <v>107.3</v>
      </c>
      <c r="K11" s="212">
        <v>223802</v>
      </c>
      <c r="L11" s="212">
        <v>215098</v>
      </c>
      <c r="M11" s="213">
        <v>104</v>
      </c>
      <c r="N11" s="212">
        <v>642505</v>
      </c>
      <c r="O11" s="212">
        <v>611436</v>
      </c>
      <c r="P11" s="213">
        <v>105.1</v>
      </c>
      <c r="Q11" s="102"/>
      <c r="R11" s="107"/>
      <c r="S11" s="107"/>
      <c r="T11" s="102"/>
      <c r="U11" s="107"/>
      <c r="V11" s="107"/>
      <c r="W11" s="102"/>
      <c r="X11" s="107"/>
      <c r="Y11" s="107"/>
      <c r="Z11" s="102"/>
    </row>
    <row r="12" spans="1:26" s="44" customFormat="1" x14ac:dyDescent="0.2">
      <c r="A12" s="46" t="s">
        <v>44</v>
      </c>
      <c r="B12" s="212">
        <v>347119</v>
      </c>
      <c r="C12" s="212">
        <v>339168</v>
      </c>
      <c r="D12" s="213">
        <v>102.3</v>
      </c>
      <c r="E12" s="212">
        <v>62051</v>
      </c>
      <c r="F12" s="212">
        <v>66217</v>
      </c>
      <c r="G12" s="213">
        <v>93.7</v>
      </c>
      <c r="H12" s="212">
        <v>285068</v>
      </c>
      <c r="I12" s="212">
        <v>272951</v>
      </c>
      <c r="J12" s="213">
        <v>104.4</v>
      </c>
      <c r="K12" s="212">
        <v>293169</v>
      </c>
      <c r="L12" s="212">
        <v>285821</v>
      </c>
      <c r="M12" s="213">
        <v>102.6</v>
      </c>
      <c r="N12" s="212">
        <v>640288</v>
      </c>
      <c r="O12" s="212">
        <v>624989</v>
      </c>
      <c r="P12" s="213">
        <v>102.4</v>
      </c>
      <c r="Q12" s="102"/>
      <c r="R12" s="107"/>
      <c r="S12" s="107"/>
      <c r="T12" s="102"/>
      <c r="U12" s="107"/>
      <c r="V12" s="107"/>
      <c r="W12" s="102"/>
      <c r="X12" s="107"/>
      <c r="Y12" s="107"/>
      <c r="Z12" s="102"/>
    </row>
    <row r="13" spans="1:26" s="44" customFormat="1" x14ac:dyDescent="0.2">
      <c r="A13" s="46" t="s">
        <v>45</v>
      </c>
      <c r="B13" s="212">
        <v>137200</v>
      </c>
      <c r="C13" s="212">
        <v>130989</v>
      </c>
      <c r="D13" s="213">
        <v>104.7</v>
      </c>
      <c r="E13" s="212">
        <v>3456</v>
      </c>
      <c r="F13" s="212">
        <v>3244</v>
      </c>
      <c r="G13" s="213">
        <v>106.5</v>
      </c>
      <c r="H13" s="212">
        <v>133744</v>
      </c>
      <c r="I13" s="212">
        <v>127745</v>
      </c>
      <c r="J13" s="213">
        <v>104.7</v>
      </c>
      <c r="K13" s="212">
        <v>121355</v>
      </c>
      <c r="L13" s="212">
        <v>112417</v>
      </c>
      <c r="M13" s="213">
        <v>108</v>
      </c>
      <c r="N13" s="212">
        <v>258555</v>
      </c>
      <c r="O13" s="212">
        <v>243406</v>
      </c>
      <c r="P13" s="213">
        <v>106.2</v>
      </c>
      <c r="Q13" s="102"/>
      <c r="R13" s="107"/>
      <c r="S13" s="107"/>
      <c r="T13" s="102"/>
      <c r="U13" s="107"/>
      <c r="V13" s="107"/>
      <c r="W13" s="102"/>
      <c r="X13" s="107"/>
      <c r="Y13" s="107"/>
      <c r="Z13" s="102"/>
    </row>
    <row r="14" spans="1:26" s="47" customFormat="1" x14ac:dyDescent="0.2">
      <c r="A14" s="46" t="s">
        <v>46</v>
      </c>
      <c r="B14" s="212">
        <v>818083</v>
      </c>
      <c r="C14" s="212">
        <v>758495</v>
      </c>
      <c r="D14" s="213">
        <v>107.9</v>
      </c>
      <c r="E14" s="212">
        <v>104018</v>
      </c>
      <c r="F14" s="212">
        <v>104066</v>
      </c>
      <c r="G14" s="213">
        <v>100</v>
      </c>
      <c r="H14" s="212">
        <v>714065</v>
      </c>
      <c r="I14" s="212">
        <v>654429</v>
      </c>
      <c r="J14" s="213">
        <v>109.1</v>
      </c>
      <c r="K14" s="212">
        <v>291855</v>
      </c>
      <c r="L14" s="212">
        <v>264687</v>
      </c>
      <c r="M14" s="213">
        <v>110.3</v>
      </c>
      <c r="N14" s="212">
        <v>1109938</v>
      </c>
      <c r="O14" s="212">
        <v>1023182</v>
      </c>
      <c r="P14" s="213">
        <v>108.5</v>
      </c>
      <c r="Q14" s="102"/>
      <c r="R14" s="107"/>
      <c r="S14" s="107"/>
      <c r="T14" s="102"/>
      <c r="U14" s="107"/>
      <c r="V14" s="107"/>
      <c r="W14" s="102"/>
      <c r="X14" s="107"/>
      <c r="Y14" s="107"/>
      <c r="Z14" s="102"/>
    </row>
    <row r="15" spans="1:26" s="47" customFormat="1" x14ac:dyDescent="0.2">
      <c r="A15" s="46" t="s">
        <v>47</v>
      </c>
      <c r="B15" s="212">
        <v>256987</v>
      </c>
      <c r="C15" s="212">
        <v>236992</v>
      </c>
      <c r="D15" s="213">
        <v>108.4</v>
      </c>
      <c r="E15" s="212">
        <v>22107</v>
      </c>
      <c r="F15" s="212">
        <v>22416</v>
      </c>
      <c r="G15" s="213">
        <v>98.6</v>
      </c>
      <c r="H15" s="212">
        <v>234880</v>
      </c>
      <c r="I15" s="212">
        <v>214576</v>
      </c>
      <c r="J15" s="213">
        <v>109.5</v>
      </c>
      <c r="K15" s="212">
        <v>240274</v>
      </c>
      <c r="L15" s="212">
        <v>225410</v>
      </c>
      <c r="M15" s="213">
        <v>106.6</v>
      </c>
      <c r="N15" s="212">
        <v>497261</v>
      </c>
      <c r="O15" s="212">
        <v>462402</v>
      </c>
      <c r="P15" s="213">
        <v>107.5</v>
      </c>
      <c r="Q15" s="102"/>
      <c r="R15" s="107"/>
      <c r="S15" s="107"/>
      <c r="T15" s="102"/>
      <c r="U15" s="107"/>
      <c r="V15" s="107"/>
      <c r="W15" s="102"/>
      <c r="X15" s="107"/>
      <c r="Y15" s="107"/>
      <c r="Z15" s="102"/>
    </row>
    <row r="16" spans="1:26" s="47" customFormat="1" x14ac:dyDescent="0.2">
      <c r="A16" s="46" t="s">
        <v>105</v>
      </c>
      <c r="B16" s="212">
        <v>301564</v>
      </c>
      <c r="C16" s="212">
        <v>299725</v>
      </c>
      <c r="D16" s="213">
        <v>100.6</v>
      </c>
      <c r="E16" s="212">
        <v>31478</v>
      </c>
      <c r="F16" s="212">
        <v>33165</v>
      </c>
      <c r="G16" s="213">
        <v>94.9</v>
      </c>
      <c r="H16" s="212">
        <v>270086</v>
      </c>
      <c r="I16" s="212">
        <v>266560</v>
      </c>
      <c r="J16" s="213">
        <v>101.3</v>
      </c>
      <c r="K16" s="212">
        <v>270974</v>
      </c>
      <c r="L16" s="212">
        <v>255912</v>
      </c>
      <c r="M16" s="213">
        <v>105.9</v>
      </c>
      <c r="N16" s="212">
        <v>572538</v>
      </c>
      <c r="O16" s="212">
        <v>555637</v>
      </c>
      <c r="P16" s="213">
        <v>103</v>
      </c>
      <c r="Q16" s="102"/>
      <c r="R16" s="107"/>
      <c r="S16" s="107"/>
      <c r="T16" s="102"/>
      <c r="U16" s="107"/>
      <c r="V16" s="107"/>
      <c r="W16" s="102"/>
      <c r="X16" s="107"/>
      <c r="Y16" s="107"/>
      <c r="Z16" s="102"/>
    </row>
    <row r="17" spans="1:26" s="47" customFormat="1" x14ac:dyDescent="0.2">
      <c r="A17" s="46" t="s">
        <v>48</v>
      </c>
      <c r="B17" s="212">
        <v>282254</v>
      </c>
      <c r="C17" s="212">
        <v>279741</v>
      </c>
      <c r="D17" s="213">
        <v>100.9</v>
      </c>
      <c r="E17" s="212">
        <v>21894</v>
      </c>
      <c r="F17" s="212">
        <v>18661</v>
      </c>
      <c r="G17" s="213">
        <v>117.3</v>
      </c>
      <c r="H17" s="212">
        <v>260360</v>
      </c>
      <c r="I17" s="212">
        <v>261080</v>
      </c>
      <c r="J17" s="213">
        <v>99.7</v>
      </c>
      <c r="K17" s="212">
        <v>177437</v>
      </c>
      <c r="L17" s="212">
        <v>174762</v>
      </c>
      <c r="M17" s="213">
        <v>101.5</v>
      </c>
      <c r="N17" s="212">
        <v>459691</v>
      </c>
      <c r="O17" s="212">
        <v>454503</v>
      </c>
      <c r="P17" s="213">
        <v>101.1</v>
      </c>
      <c r="Q17" s="102"/>
      <c r="R17" s="107"/>
      <c r="S17" s="107"/>
      <c r="T17" s="102"/>
      <c r="U17" s="107"/>
      <c r="V17" s="107"/>
      <c r="W17" s="102"/>
      <c r="X17" s="107"/>
      <c r="Y17" s="107"/>
      <c r="Z17" s="102"/>
    </row>
    <row r="18" spans="1:26" s="47" customFormat="1" ht="14.25" customHeight="1" x14ac:dyDescent="0.2">
      <c r="A18" s="46" t="s">
        <v>118</v>
      </c>
      <c r="B18" s="212">
        <v>238924</v>
      </c>
      <c r="C18" s="212">
        <v>233375</v>
      </c>
      <c r="D18" s="213">
        <v>102.4</v>
      </c>
      <c r="E18" s="212">
        <v>100896</v>
      </c>
      <c r="F18" s="212">
        <v>104746</v>
      </c>
      <c r="G18" s="213">
        <v>96.3</v>
      </c>
      <c r="H18" s="212">
        <v>138028</v>
      </c>
      <c r="I18" s="212">
        <v>128629</v>
      </c>
      <c r="J18" s="213">
        <v>107.3</v>
      </c>
      <c r="K18" s="212">
        <v>166277</v>
      </c>
      <c r="L18" s="212">
        <v>168162</v>
      </c>
      <c r="M18" s="213">
        <v>98.9</v>
      </c>
      <c r="N18" s="212">
        <v>405201</v>
      </c>
      <c r="O18" s="212">
        <v>401537</v>
      </c>
      <c r="P18" s="213">
        <v>100.9</v>
      </c>
      <c r="Q18" s="102"/>
      <c r="R18" s="107"/>
      <c r="S18" s="107"/>
      <c r="T18" s="102"/>
      <c r="U18" s="107"/>
      <c r="V18" s="107"/>
      <c r="W18" s="102"/>
      <c r="X18" s="107"/>
      <c r="Y18" s="107"/>
      <c r="Z18" s="102"/>
    </row>
    <row r="19" spans="1:26" s="44" customFormat="1" ht="14.25" customHeight="1" x14ac:dyDescent="0.2">
      <c r="A19" s="46" t="s">
        <v>49</v>
      </c>
      <c r="B19" s="212">
        <v>168264</v>
      </c>
      <c r="C19" s="212">
        <v>169063</v>
      </c>
      <c r="D19" s="213">
        <v>99.5</v>
      </c>
      <c r="E19" s="212">
        <v>6176</v>
      </c>
      <c r="F19" s="212">
        <v>7074</v>
      </c>
      <c r="G19" s="213">
        <v>87.3</v>
      </c>
      <c r="H19" s="212">
        <v>162088</v>
      </c>
      <c r="I19" s="212">
        <v>161989</v>
      </c>
      <c r="J19" s="213">
        <v>100.1</v>
      </c>
      <c r="K19" s="212">
        <v>258122</v>
      </c>
      <c r="L19" s="212">
        <v>253703</v>
      </c>
      <c r="M19" s="213">
        <v>101.7</v>
      </c>
      <c r="N19" s="212">
        <v>426386</v>
      </c>
      <c r="O19" s="212">
        <v>422766</v>
      </c>
      <c r="P19" s="213">
        <v>100.9</v>
      </c>
      <c r="Q19" s="102"/>
      <c r="R19" s="107"/>
      <c r="S19" s="107"/>
      <c r="T19" s="102"/>
      <c r="U19" s="107"/>
      <c r="V19" s="107"/>
      <c r="W19" s="102"/>
      <c r="X19" s="107"/>
      <c r="Y19" s="107"/>
      <c r="Z19" s="102"/>
    </row>
    <row r="20" spans="1:26" s="47" customFormat="1" ht="14.25" customHeight="1" x14ac:dyDescent="0.2">
      <c r="A20" s="46" t="s">
        <v>50</v>
      </c>
      <c r="B20" s="212">
        <v>11195</v>
      </c>
      <c r="C20" s="212">
        <v>9586</v>
      </c>
      <c r="D20" s="213">
        <v>116.8</v>
      </c>
      <c r="E20" s="212">
        <v>185</v>
      </c>
      <c r="F20" s="212">
        <v>244</v>
      </c>
      <c r="G20" s="213">
        <v>75.8</v>
      </c>
      <c r="H20" s="212">
        <v>11010</v>
      </c>
      <c r="I20" s="212">
        <v>9342</v>
      </c>
      <c r="J20" s="213">
        <v>117.9</v>
      </c>
      <c r="K20" s="212">
        <v>10682</v>
      </c>
      <c r="L20" s="212">
        <v>11150</v>
      </c>
      <c r="M20" s="213">
        <v>95.8</v>
      </c>
      <c r="N20" s="212">
        <v>21877</v>
      </c>
      <c r="O20" s="212">
        <v>20736</v>
      </c>
      <c r="P20" s="213">
        <v>105.5</v>
      </c>
      <c r="Q20" s="102"/>
      <c r="R20" s="107"/>
      <c r="S20" s="107"/>
      <c r="T20" s="102"/>
      <c r="U20" s="107"/>
      <c r="V20" s="107"/>
      <c r="W20" s="102"/>
      <c r="X20" s="107"/>
      <c r="Y20" s="107"/>
      <c r="Z20" s="102"/>
    </row>
    <row r="21" spans="1:26" s="47" customFormat="1" ht="14.25" customHeight="1" x14ac:dyDescent="0.2">
      <c r="A21" s="46" t="s">
        <v>51</v>
      </c>
      <c r="B21" s="212">
        <v>323594</v>
      </c>
      <c r="C21" s="212">
        <v>309025</v>
      </c>
      <c r="D21" s="213">
        <v>104.7</v>
      </c>
      <c r="E21" s="212">
        <v>79071</v>
      </c>
      <c r="F21" s="212">
        <v>77408</v>
      </c>
      <c r="G21" s="213">
        <v>102.1</v>
      </c>
      <c r="H21" s="212">
        <v>244523</v>
      </c>
      <c r="I21" s="212">
        <v>231617</v>
      </c>
      <c r="J21" s="213">
        <v>105.6</v>
      </c>
      <c r="K21" s="212">
        <v>180892</v>
      </c>
      <c r="L21" s="212">
        <v>183137</v>
      </c>
      <c r="M21" s="213">
        <v>98.8</v>
      </c>
      <c r="N21" s="212">
        <v>504486</v>
      </c>
      <c r="O21" s="212">
        <v>492162</v>
      </c>
      <c r="P21" s="213">
        <v>102.5</v>
      </c>
      <c r="Q21" s="102"/>
      <c r="R21" s="107"/>
      <c r="S21" s="107"/>
      <c r="T21" s="102"/>
      <c r="U21" s="107"/>
      <c r="V21" s="107"/>
      <c r="W21" s="102"/>
      <c r="X21" s="107"/>
      <c r="Y21" s="107"/>
      <c r="Z21" s="102"/>
    </row>
    <row r="22" spans="1:26" s="47" customFormat="1" ht="14.25" customHeight="1" x14ac:dyDescent="0.2">
      <c r="A22" s="46" t="s">
        <v>52</v>
      </c>
      <c r="B22" s="212">
        <v>180744</v>
      </c>
      <c r="C22" s="212">
        <v>172078</v>
      </c>
      <c r="D22" s="213">
        <v>105</v>
      </c>
      <c r="E22" s="212">
        <v>130832</v>
      </c>
      <c r="F22" s="212">
        <v>121313</v>
      </c>
      <c r="G22" s="213">
        <v>107.8</v>
      </c>
      <c r="H22" s="212">
        <v>49912</v>
      </c>
      <c r="I22" s="212">
        <v>50765</v>
      </c>
      <c r="J22" s="213">
        <v>98.3</v>
      </c>
      <c r="K22" s="212">
        <v>112940</v>
      </c>
      <c r="L22" s="212">
        <v>116761</v>
      </c>
      <c r="M22" s="213">
        <v>96.7</v>
      </c>
      <c r="N22" s="212">
        <v>293684</v>
      </c>
      <c r="O22" s="212">
        <v>288839</v>
      </c>
      <c r="P22" s="213">
        <v>101.7</v>
      </c>
      <c r="Q22" s="102"/>
      <c r="R22" s="107"/>
      <c r="S22" s="107"/>
      <c r="T22" s="102"/>
      <c r="U22" s="107"/>
      <c r="V22" s="107"/>
      <c r="W22" s="102"/>
      <c r="X22" s="107"/>
      <c r="Y22" s="107"/>
      <c r="Z22" s="102"/>
    </row>
    <row r="23" spans="1:26" s="47" customFormat="1" ht="14.25" customHeight="1" x14ac:dyDescent="0.2">
      <c r="A23" s="46" t="s">
        <v>53</v>
      </c>
      <c r="B23" s="212">
        <v>329116</v>
      </c>
      <c r="C23" s="212">
        <v>290611</v>
      </c>
      <c r="D23" s="213">
        <v>113.2</v>
      </c>
      <c r="E23" s="212">
        <v>100738</v>
      </c>
      <c r="F23" s="212">
        <v>73981</v>
      </c>
      <c r="G23" s="213">
        <v>136.19999999999999</v>
      </c>
      <c r="H23" s="212">
        <v>228378</v>
      </c>
      <c r="I23" s="212">
        <v>216630</v>
      </c>
      <c r="J23" s="213">
        <v>105.4</v>
      </c>
      <c r="K23" s="212">
        <v>861884</v>
      </c>
      <c r="L23" s="212">
        <v>852993</v>
      </c>
      <c r="M23" s="213">
        <v>101</v>
      </c>
      <c r="N23" s="212">
        <v>1191000</v>
      </c>
      <c r="O23" s="212">
        <v>1143604</v>
      </c>
      <c r="P23" s="213">
        <v>104.1</v>
      </c>
      <c r="Q23" s="102"/>
      <c r="R23" s="107"/>
      <c r="S23" s="107"/>
      <c r="T23" s="102"/>
      <c r="U23" s="107"/>
      <c r="V23" s="107"/>
      <c r="W23" s="102"/>
      <c r="X23" s="107"/>
      <c r="Y23" s="107"/>
      <c r="Z23" s="102"/>
    </row>
    <row r="24" spans="1:26" s="47" customFormat="1" ht="14.25" customHeight="1" x14ac:dyDescent="0.2">
      <c r="A24" s="46" t="s">
        <v>106</v>
      </c>
      <c r="B24" s="212">
        <v>110992</v>
      </c>
      <c r="C24" s="212">
        <v>106701</v>
      </c>
      <c r="D24" s="213">
        <v>104</v>
      </c>
      <c r="E24" s="212">
        <v>7281</v>
      </c>
      <c r="F24" s="212">
        <v>1402</v>
      </c>
      <c r="G24" s="213">
        <v>519.29999999999995</v>
      </c>
      <c r="H24" s="212">
        <v>103711</v>
      </c>
      <c r="I24" s="212">
        <v>105299</v>
      </c>
      <c r="J24" s="213">
        <v>98.5</v>
      </c>
      <c r="K24" s="212">
        <v>48921</v>
      </c>
      <c r="L24" s="212">
        <v>46530</v>
      </c>
      <c r="M24" s="213">
        <v>105.1</v>
      </c>
      <c r="N24" s="212">
        <v>159913</v>
      </c>
      <c r="O24" s="212">
        <v>153231</v>
      </c>
      <c r="P24" s="213">
        <v>104.4</v>
      </c>
      <c r="Q24" s="102"/>
      <c r="R24" s="107"/>
      <c r="S24" s="107"/>
      <c r="T24" s="102"/>
      <c r="U24" s="107"/>
      <c r="V24" s="107"/>
      <c r="W24" s="102"/>
      <c r="X24" s="107"/>
      <c r="Y24" s="107"/>
      <c r="Z24" s="102"/>
    </row>
    <row r="25" spans="1:26" s="47" customFormat="1" ht="14.25" customHeight="1" x14ac:dyDescent="0.2">
      <c r="A25" s="46" t="s">
        <v>54</v>
      </c>
      <c r="B25" s="212">
        <v>233988</v>
      </c>
      <c r="C25" s="212">
        <v>230090</v>
      </c>
      <c r="D25" s="213">
        <v>101.7</v>
      </c>
      <c r="E25" s="212">
        <v>34906</v>
      </c>
      <c r="F25" s="212">
        <v>30321</v>
      </c>
      <c r="G25" s="213">
        <v>115.1</v>
      </c>
      <c r="H25" s="212">
        <v>199082</v>
      </c>
      <c r="I25" s="212">
        <v>199769</v>
      </c>
      <c r="J25" s="213">
        <v>99.7</v>
      </c>
      <c r="K25" s="212">
        <v>187414</v>
      </c>
      <c r="L25" s="212">
        <v>189913</v>
      </c>
      <c r="M25" s="213">
        <v>98.7</v>
      </c>
      <c r="N25" s="212">
        <v>421402</v>
      </c>
      <c r="O25" s="212">
        <v>420003</v>
      </c>
      <c r="P25" s="213">
        <v>100.3</v>
      </c>
      <c r="Q25" s="102"/>
      <c r="R25" s="107"/>
      <c r="S25" s="107"/>
      <c r="T25" s="102"/>
      <c r="U25" s="107"/>
      <c r="V25" s="107"/>
      <c r="W25" s="102"/>
      <c r="X25" s="107"/>
      <c r="Y25" s="107"/>
      <c r="Z25" s="102"/>
    </row>
    <row r="26" spans="1:26" s="47" customFormat="1" ht="12" customHeight="1" x14ac:dyDescent="0.2">
      <c r="A26" s="46" t="s">
        <v>107</v>
      </c>
      <c r="B26" s="214" t="s">
        <v>130</v>
      </c>
      <c r="C26" s="214" t="s">
        <v>130</v>
      </c>
      <c r="D26" s="214" t="s">
        <v>130</v>
      </c>
      <c r="E26" s="214" t="s">
        <v>130</v>
      </c>
      <c r="F26" s="214" t="s">
        <v>130</v>
      </c>
      <c r="G26" s="214" t="s">
        <v>130</v>
      </c>
      <c r="H26" s="214" t="s">
        <v>130</v>
      </c>
      <c r="I26" s="212" t="s">
        <v>130</v>
      </c>
      <c r="J26" s="214" t="s">
        <v>130</v>
      </c>
      <c r="K26" s="212">
        <v>186</v>
      </c>
      <c r="L26" s="212">
        <v>231</v>
      </c>
      <c r="M26" s="213">
        <v>80.5</v>
      </c>
      <c r="N26" s="212">
        <v>186</v>
      </c>
      <c r="O26" s="212">
        <v>231</v>
      </c>
      <c r="P26" s="213">
        <v>80.5</v>
      </c>
      <c r="Q26" s="102"/>
      <c r="R26" s="107"/>
      <c r="S26" s="107"/>
      <c r="T26" s="102"/>
      <c r="U26" s="107"/>
      <c r="V26" s="107"/>
      <c r="W26" s="102"/>
      <c r="X26" s="107"/>
      <c r="Y26" s="107"/>
      <c r="Z26" s="102"/>
    </row>
    <row r="27" spans="1:26" s="47" customFormat="1" x14ac:dyDescent="0.2">
      <c r="A27" s="46" t="s">
        <v>55</v>
      </c>
      <c r="B27" s="214" t="s">
        <v>130</v>
      </c>
      <c r="C27" s="214" t="s">
        <v>130</v>
      </c>
      <c r="D27" s="214" t="s">
        <v>130</v>
      </c>
      <c r="E27" s="215" t="s">
        <v>130</v>
      </c>
      <c r="F27" s="215" t="s">
        <v>130</v>
      </c>
      <c r="G27" s="214" t="s">
        <v>130</v>
      </c>
      <c r="H27" s="215" t="s">
        <v>130</v>
      </c>
      <c r="I27" s="216" t="s">
        <v>130</v>
      </c>
      <c r="J27" s="214" t="s">
        <v>130</v>
      </c>
      <c r="K27" s="204">
        <v>1949</v>
      </c>
      <c r="L27" s="204">
        <v>1994</v>
      </c>
      <c r="M27" s="213">
        <v>97.7</v>
      </c>
      <c r="N27" s="204">
        <v>1949</v>
      </c>
      <c r="O27" s="212">
        <v>1994</v>
      </c>
      <c r="P27" s="213">
        <v>97.7</v>
      </c>
      <c r="Q27" s="102"/>
      <c r="R27" s="107"/>
      <c r="S27" s="107"/>
      <c r="T27" s="102"/>
      <c r="U27" s="101"/>
      <c r="V27" s="101"/>
      <c r="W27" s="101"/>
      <c r="X27" s="107"/>
      <c r="Y27" s="107"/>
      <c r="Z27" s="102"/>
    </row>
    <row r="28" spans="1:26" s="47" customFormat="1" x14ac:dyDescent="0.2">
      <c r="A28" s="48" t="s">
        <v>56</v>
      </c>
      <c r="B28" s="217">
        <v>13123</v>
      </c>
      <c r="C28" s="217">
        <v>12643</v>
      </c>
      <c r="D28" s="218">
        <v>103.8</v>
      </c>
      <c r="E28" s="217">
        <v>6641</v>
      </c>
      <c r="F28" s="219">
        <v>8642</v>
      </c>
      <c r="G28" s="218">
        <v>76.8</v>
      </c>
      <c r="H28" s="217">
        <v>6482</v>
      </c>
      <c r="I28" s="219">
        <v>4001</v>
      </c>
      <c r="J28" s="218">
        <v>162</v>
      </c>
      <c r="K28" s="217">
        <v>79959</v>
      </c>
      <c r="L28" s="217">
        <v>81987</v>
      </c>
      <c r="M28" s="218">
        <v>97.5</v>
      </c>
      <c r="N28" s="217">
        <v>93082</v>
      </c>
      <c r="O28" s="217">
        <v>94630</v>
      </c>
      <c r="P28" s="218">
        <v>98.4</v>
      </c>
      <c r="Q28" s="102"/>
      <c r="R28" s="107"/>
      <c r="S28" s="107"/>
      <c r="T28" s="102"/>
      <c r="U28" s="107"/>
      <c r="V28" s="107"/>
      <c r="W28" s="102"/>
      <c r="X28" s="107"/>
      <c r="Y28" s="107"/>
      <c r="Z28" s="102"/>
    </row>
    <row r="29" spans="1:26" s="47" customFormat="1" x14ac:dyDescent="0.2">
      <c r="A29" s="46"/>
      <c r="B29" s="53"/>
      <c r="C29" s="53"/>
      <c r="D29" s="53"/>
      <c r="E29" s="99"/>
      <c r="F29" s="53"/>
      <c r="G29" s="53"/>
      <c r="H29" s="100"/>
      <c r="I29" s="53"/>
      <c r="J29" s="53"/>
      <c r="K29" s="49"/>
      <c r="L29" s="49"/>
      <c r="M29" s="53"/>
      <c r="O29" s="107"/>
      <c r="P29" s="107"/>
      <c r="Q29" s="102"/>
      <c r="R29" s="107"/>
      <c r="S29" s="107"/>
      <c r="T29" s="102"/>
      <c r="U29" s="107"/>
      <c r="V29" s="107"/>
      <c r="W29" s="102"/>
      <c r="X29" s="107"/>
      <c r="Y29" s="107"/>
      <c r="Z29" s="102"/>
    </row>
    <row r="30" spans="1:26" x14ac:dyDescent="0.2">
      <c r="A30" s="299" t="s">
        <v>104</v>
      </c>
      <c r="B30" s="299"/>
      <c r="C30" s="299"/>
      <c r="D30" s="299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299"/>
    </row>
    <row r="31" spans="1:26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P31" s="71" t="s">
        <v>81</v>
      </c>
    </row>
    <row r="32" spans="1:26" ht="12.75" customHeight="1" x14ac:dyDescent="0.2">
      <c r="A32" s="257"/>
      <c r="B32" s="255" t="s">
        <v>109</v>
      </c>
      <c r="C32" s="255"/>
      <c r="D32" s="255"/>
      <c r="E32" s="256" t="s">
        <v>18</v>
      </c>
      <c r="F32" s="258"/>
      <c r="G32" s="258"/>
      <c r="H32" s="258"/>
      <c r="I32" s="258"/>
      <c r="J32" s="258"/>
      <c r="K32" s="259" t="s">
        <v>21</v>
      </c>
      <c r="L32" s="260"/>
      <c r="M32" s="261"/>
      <c r="N32" s="255" t="s">
        <v>108</v>
      </c>
      <c r="O32" s="255"/>
      <c r="P32" s="256"/>
    </row>
    <row r="33" spans="1:26" ht="32.25" customHeight="1" x14ac:dyDescent="0.2">
      <c r="A33" s="257"/>
      <c r="B33" s="255"/>
      <c r="C33" s="255"/>
      <c r="D33" s="255"/>
      <c r="E33" s="255" t="s">
        <v>19</v>
      </c>
      <c r="F33" s="255"/>
      <c r="G33" s="255"/>
      <c r="H33" s="255" t="s">
        <v>20</v>
      </c>
      <c r="I33" s="255"/>
      <c r="J33" s="255"/>
      <c r="K33" s="262"/>
      <c r="L33" s="263"/>
      <c r="M33" s="264"/>
      <c r="N33" s="255"/>
      <c r="O33" s="255"/>
      <c r="P33" s="256"/>
    </row>
    <row r="34" spans="1:26" ht="22.5" x14ac:dyDescent="0.2">
      <c r="A34" s="257"/>
      <c r="B34" s="17">
        <v>2026</v>
      </c>
      <c r="C34" s="17">
        <v>2025</v>
      </c>
      <c r="D34" s="17" t="s">
        <v>127</v>
      </c>
      <c r="E34" s="17">
        <v>2026</v>
      </c>
      <c r="F34" s="17">
        <v>2025</v>
      </c>
      <c r="G34" s="17" t="s">
        <v>127</v>
      </c>
      <c r="H34" s="17">
        <v>2026</v>
      </c>
      <c r="I34" s="17">
        <v>2025</v>
      </c>
      <c r="J34" s="17" t="s">
        <v>127</v>
      </c>
      <c r="K34" s="17">
        <v>2026</v>
      </c>
      <c r="L34" s="17">
        <v>2025</v>
      </c>
      <c r="M34" s="17" t="s">
        <v>127</v>
      </c>
      <c r="N34" s="17">
        <v>2026</v>
      </c>
      <c r="O34" s="17">
        <v>2025</v>
      </c>
      <c r="P34" s="18" t="s">
        <v>127</v>
      </c>
    </row>
    <row r="35" spans="1:26" s="44" customFormat="1" x14ac:dyDescent="0.2">
      <c r="A35" s="42" t="s">
        <v>41</v>
      </c>
      <c r="B35" s="220">
        <v>2565827</v>
      </c>
      <c r="C35" s="204">
        <v>2439272</v>
      </c>
      <c r="D35" s="221">
        <v>105.2</v>
      </c>
      <c r="E35" s="204">
        <v>360627</v>
      </c>
      <c r="F35" s="204">
        <v>359554</v>
      </c>
      <c r="G35" s="221">
        <v>100.3</v>
      </c>
      <c r="H35" s="204">
        <v>2205200</v>
      </c>
      <c r="I35" s="204">
        <v>2079718</v>
      </c>
      <c r="J35" s="221">
        <v>106</v>
      </c>
      <c r="K35" s="204">
        <v>2211420</v>
      </c>
      <c r="L35" s="204">
        <v>2101857</v>
      </c>
      <c r="M35" s="221">
        <v>105.2</v>
      </c>
      <c r="N35" s="204">
        <v>4777247</v>
      </c>
      <c r="O35" s="204">
        <v>4541129</v>
      </c>
      <c r="P35" s="221">
        <v>105.2</v>
      </c>
      <c r="Q35" s="102"/>
      <c r="R35" s="107"/>
      <c r="S35" s="107"/>
      <c r="T35" s="102"/>
      <c r="U35" s="107"/>
      <c r="V35" s="107"/>
      <c r="W35" s="102"/>
      <c r="X35" s="107"/>
      <c r="Y35" s="107"/>
      <c r="Z35" s="102"/>
    </row>
    <row r="36" spans="1:26" s="44" customFormat="1" x14ac:dyDescent="0.2">
      <c r="A36" s="45" t="s">
        <v>117</v>
      </c>
      <c r="B36" s="204">
        <v>280559</v>
      </c>
      <c r="C36" s="204">
        <v>252784</v>
      </c>
      <c r="D36" s="221">
        <v>111</v>
      </c>
      <c r="E36" s="204">
        <v>16142</v>
      </c>
      <c r="F36" s="204">
        <v>14163</v>
      </c>
      <c r="G36" s="221">
        <v>114</v>
      </c>
      <c r="H36" s="204">
        <v>264417</v>
      </c>
      <c r="I36" s="204">
        <v>238621</v>
      </c>
      <c r="J36" s="221">
        <v>110.8</v>
      </c>
      <c r="K36" s="204">
        <v>169712</v>
      </c>
      <c r="L36" s="204">
        <v>156036</v>
      </c>
      <c r="M36" s="221">
        <v>108.8</v>
      </c>
      <c r="N36" s="222">
        <v>450271</v>
      </c>
      <c r="O36" s="222">
        <v>408820</v>
      </c>
      <c r="P36" s="221">
        <v>110.1</v>
      </c>
      <c r="Q36" s="102"/>
      <c r="R36" s="107"/>
      <c r="S36" s="107"/>
      <c r="T36" s="102"/>
      <c r="U36" s="107"/>
      <c r="V36" s="107"/>
      <c r="W36" s="102"/>
      <c r="X36" s="107"/>
      <c r="Y36" s="107"/>
      <c r="Z36" s="102"/>
    </row>
    <row r="37" spans="1:26" s="44" customFormat="1" x14ac:dyDescent="0.2">
      <c r="A37" s="46" t="s">
        <v>42</v>
      </c>
      <c r="B37" s="204">
        <v>107891</v>
      </c>
      <c r="C37" s="204">
        <v>88614</v>
      </c>
      <c r="D37" s="221">
        <v>121.8</v>
      </c>
      <c r="E37" s="204">
        <v>60041</v>
      </c>
      <c r="F37" s="204">
        <v>42477</v>
      </c>
      <c r="G37" s="221">
        <v>141.30000000000001</v>
      </c>
      <c r="H37" s="204">
        <v>47850</v>
      </c>
      <c r="I37" s="204">
        <v>46137</v>
      </c>
      <c r="J37" s="221">
        <v>103.7</v>
      </c>
      <c r="K37" s="204">
        <v>99984</v>
      </c>
      <c r="L37" s="204">
        <v>95457</v>
      </c>
      <c r="M37" s="221">
        <v>104.7</v>
      </c>
      <c r="N37" s="222">
        <v>207875</v>
      </c>
      <c r="O37" s="222">
        <v>184071</v>
      </c>
      <c r="P37" s="221">
        <v>112.9</v>
      </c>
      <c r="Q37" s="102"/>
      <c r="R37" s="107"/>
      <c r="S37" s="107"/>
      <c r="T37" s="102"/>
      <c r="U37" s="107"/>
      <c r="V37" s="107"/>
      <c r="W37" s="102"/>
      <c r="X37" s="107"/>
      <c r="Y37" s="107"/>
      <c r="Z37" s="102"/>
    </row>
    <row r="38" spans="1:26" s="44" customFormat="1" x14ac:dyDescent="0.2">
      <c r="A38" s="46" t="s">
        <v>43</v>
      </c>
      <c r="B38" s="204">
        <v>237783</v>
      </c>
      <c r="C38" s="204">
        <v>233167</v>
      </c>
      <c r="D38" s="221">
        <v>102</v>
      </c>
      <c r="E38" s="204">
        <v>18246</v>
      </c>
      <c r="F38" s="204">
        <v>20759</v>
      </c>
      <c r="G38" s="221">
        <v>87.9</v>
      </c>
      <c r="H38" s="204">
        <v>219537</v>
      </c>
      <c r="I38" s="204">
        <v>212408</v>
      </c>
      <c r="J38" s="221">
        <v>103.4</v>
      </c>
      <c r="K38" s="204">
        <v>138675</v>
      </c>
      <c r="L38" s="204">
        <v>128355</v>
      </c>
      <c r="M38" s="221">
        <v>108</v>
      </c>
      <c r="N38" s="222">
        <v>376458</v>
      </c>
      <c r="O38" s="222">
        <v>361522</v>
      </c>
      <c r="P38" s="221">
        <v>104.1</v>
      </c>
      <c r="Q38" s="102"/>
      <c r="R38" s="107"/>
      <c r="S38" s="107"/>
      <c r="T38" s="102"/>
      <c r="U38" s="107"/>
      <c r="V38" s="107"/>
      <c r="W38" s="102"/>
      <c r="X38" s="107"/>
      <c r="Y38" s="107"/>
      <c r="Z38" s="102"/>
    </row>
    <row r="39" spans="1:26" s="44" customFormat="1" x14ac:dyDescent="0.2">
      <c r="A39" s="46" t="s">
        <v>44</v>
      </c>
      <c r="B39" s="204">
        <v>192204</v>
      </c>
      <c r="C39" s="204">
        <v>183831</v>
      </c>
      <c r="D39" s="221">
        <v>104.6</v>
      </c>
      <c r="E39" s="204">
        <v>24719</v>
      </c>
      <c r="F39" s="204">
        <v>28538</v>
      </c>
      <c r="G39" s="221">
        <v>86.6</v>
      </c>
      <c r="H39" s="204">
        <v>167485</v>
      </c>
      <c r="I39" s="204">
        <v>155293</v>
      </c>
      <c r="J39" s="221">
        <v>107.9</v>
      </c>
      <c r="K39" s="204">
        <v>161048</v>
      </c>
      <c r="L39" s="204">
        <v>155966</v>
      </c>
      <c r="M39" s="221">
        <v>103.3</v>
      </c>
      <c r="N39" s="222">
        <v>353252</v>
      </c>
      <c r="O39" s="222">
        <v>339797</v>
      </c>
      <c r="P39" s="221">
        <v>104</v>
      </c>
      <c r="Q39" s="102"/>
      <c r="R39" s="107"/>
      <c r="S39" s="107"/>
      <c r="T39" s="102"/>
      <c r="U39" s="107"/>
      <c r="V39" s="107"/>
      <c r="W39" s="102"/>
      <c r="X39" s="107"/>
      <c r="Y39" s="107"/>
      <c r="Z39" s="102"/>
    </row>
    <row r="40" spans="1:26" s="44" customFormat="1" x14ac:dyDescent="0.2">
      <c r="A40" s="46" t="s">
        <v>45</v>
      </c>
      <c r="B40" s="204">
        <v>75163</v>
      </c>
      <c r="C40" s="204">
        <v>71869</v>
      </c>
      <c r="D40" s="221">
        <v>104.6</v>
      </c>
      <c r="E40" s="204">
        <v>2182</v>
      </c>
      <c r="F40" s="204">
        <v>2067</v>
      </c>
      <c r="G40" s="221">
        <v>105.6</v>
      </c>
      <c r="H40" s="204">
        <v>72981</v>
      </c>
      <c r="I40" s="204">
        <v>69802</v>
      </c>
      <c r="J40" s="221">
        <v>104.6</v>
      </c>
      <c r="K40" s="204">
        <v>66914</v>
      </c>
      <c r="L40" s="204">
        <v>64153</v>
      </c>
      <c r="M40" s="221">
        <v>104.3</v>
      </c>
      <c r="N40" s="222">
        <v>142077</v>
      </c>
      <c r="O40" s="222">
        <v>136022</v>
      </c>
      <c r="P40" s="221">
        <v>104.5</v>
      </c>
      <c r="Q40" s="102"/>
      <c r="R40" s="107"/>
      <c r="S40" s="107"/>
      <c r="T40" s="102"/>
      <c r="U40" s="107"/>
      <c r="V40" s="107"/>
      <c r="W40" s="102"/>
      <c r="X40" s="107"/>
      <c r="Y40" s="107"/>
      <c r="Z40" s="102"/>
    </row>
    <row r="41" spans="1:26" s="47" customFormat="1" x14ac:dyDescent="0.2">
      <c r="A41" s="46" t="s">
        <v>46</v>
      </c>
      <c r="B41" s="204">
        <v>416683</v>
      </c>
      <c r="C41" s="204">
        <v>389815</v>
      </c>
      <c r="D41" s="221">
        <v>106.9</v>
      </c>
      <c r="E41" s="204">
        <v>44829</v>
      </c>
      <c r="F41" s="204">
        <v>44673</v>
      </c>
      <c r="G41" s="221">
        <v>100.3</v>
      </c>
      <c r="H41" s="204">
        <v>371854</v>
      </c>
      <c r="I41" s="204">
        <v>345142</v>
      </c>
      <c r="J41" s="221">
        <v>107.7</v>
      </c>
      <c r="K41" s="204">
        <v>140047</v>
      </c>
      <c r="L41" s="204">
        <v>125109</v>
      </c>
      <c r="M41" s="221">
        <v>111.9</v>
      </c>
      <c r="N41" s="222">
        <v>556730</v>
      </c>
      <c r="O41" s="222">
        <v>514924</v>
      </c>
      <c r="P41" s="221">
        <v>108.1</v>
      </c>
      <c r="Q41" s="102"/>
      <c r="R41" s="107"/>
      <c r="S41" s="107"/>
      <c r="T41" s="102"/>
      <c r="U41" s="107"/>
      <c r="V41" s="107"/>
      <c r="W41" s="102"/>
      <c r="X41" s="107"/>
      <c r="Y41" s="107"/>
      <c r="Z41" s="102"/>
    </row>
    <row r="42" spans="1:26" s="47" customFormat="1" x14ac:dyDescent="0.2">
      <c r="A42" s="46" t="s">
        <v>47</v>
      </c>
      <c r="B42" s="204">
        <v>114767</v>
      </c>
      <c r="C42" s="204">
        <v>110208</v>
      </c>
      <c r="D42" s="221">
        <v>104.1</v>
      </c>
      <c r="E42" s="204">
        <v>10874</v>
      </c>
      <c r="F42" s="204">
        <v>12337</v>
      </c>
      <c r="G42" s="221">
        <v>88.1</v>
      </c>
      <c r="H42" s="204">
        <v>103893</v>
      </c>
      <c r="I42" s="204">
        <v>97871</v>
      </c>
      <c r="J42" s="221">
        <v>106.2</v>
      </c>
      <c r="K42" s="204">
        <v>125948</v>
      </c>
      <c r="L42" s="204">
        <v>115984</v>
      </c>
      <c r="M42" s="221">
        <v>108.6</v>
      </c>
      <c r="N42" s="222">
        <v>240715</v>
      </c>
      <c r="O42" s="222">
        <v>226192</v>
      </c>
      <c r="P42" s="221">
        <v>106.4</v>
      </c>
      <c r="Q42" s="102"/>
      <c r="R42" s="107"/>
      <c r="S42" s="107"/>
      <c r="T42" s="102"/>
      <c r="U42" s="107"/>
      <c r="V42" s="107"/>
      <c r="W42" s="102"/>
      <c r="X42" s="107"/>
      <c r="Y42" s="107"/>
      <c r="Z42" s="102"/>
    </row>
    <row r="43" spans="1:26" s="47" customFormat="1" x14ac:dyDescent="0.2">
      <c r="A43" s="46" t="s">
        <v>105</v>
      </c>
      <c r="B43" s="204">
        <v>148974</v>
      </c>
      <c r="C43" s="204">
        <v>147155</v>
      </c>
      <c r="D43" s="221">
        <v>101.2</v>
      </c>
      <c r="E43" s="204">
        <v>13749</v>
      </c>
      <c r="F43" s="204">
        <v>13773</v>
      </c>
      <c r="G43" s="221">
        <v>99.8</v>
      </c>
      <c r="H43" s="204">
        <v>135225</v>
      </c>
      <c r="I43" s="204">
        <v>133382</v>
      </c>
      <c r="J43" s="221">
        <v>101.4</v>
      </c>
      <c r="K43" s="204">
        <v>123195</v>
      </c>
      <c r="L43" s="204">
        <v>117737</v>
      </c>
      <c r="M43" s="221">
        <v>104.6</v>
      </c>
      <c r="N43" s="222">
        <v>272169</v>
      </c>
      <c r="O43" s="222">
        <v>264892</v>
      </c>
      <c r="P43" s="221">
        <v>102.7</v>
      </c>
      <c r="Q43" s="102"/>
      <c r="R43" s="107"/>
      <c r="S43" s="107"/>
      <c r="T43" s="102"/>
      <c r="U43" s="107"/>
      <c r="V43" s="107"/>
      <c r="W43" s="102"/>
      <c r="X43" s="107"/>
      <c r="Y43" s="107"/>
      <c r="Z43" s="102"/>
    </row>
    <row r="44" spans="1:26" s="47" customFormat="1" x14ac:dyDescent="0.2">
      <c r="A44" s="46" t="s">
        <v>48</v>
      </c>
      <c r="B44" s="204">
        <v>161852</v>
      </c>
      <c r="C44" s="204">
        <v>158322</v>
      </c>
      <c r="D44" s="221">
        <v>102.2</v>
      </c>
      <c r="E44" s="204">
        <v>10781</v>
      </c>
      <c r="F44" s="204">
        <v>9881</v>
      </c>
      <c r="G44" s="221">
        <v>109.1</v>
      </c>
      <c r="H44" s="204">
        <v>151071</v>
      </c>
      <c r="I44" s="204">
        <v>148441</v>
      </c>
      <c r="J44" s="221">
        <v>101.8</v>
      </c>
      <c r="K44" s="204">
        <v>95317</v>
      </c>
      <c r="L44" s="204">
        <v>94769</v>
      </c>
      <c r="M44" s="221">
        <v>100.6</v>
      </c>
      <c r="N44" s="222">
        <v>257169</v>
      </c>
      <c r="O44" s="222">
        <v>253091</v>
      </c>
      <c r="P44" s="221">
        <v>101.6</v>
      </c>
      <c r="Q44" s="102"/>
      <c r="R44" s="107"/>
      <c r="S44" s="107"/>
      <c r="T44" s="102"/>
      <c r="U44" s="107"/>
      <c r="V44" s="107"/>
      <c r="W44" s="102"/>
      <c r="X44" s="107"/>
      <c r="Y44" s="107"/>
      <c r="Z44" s="102"/>
    </row>
    <row r="45" spans="1:26" s="47" customFormat="1" ht="14.25" customHeight="1" x14ac:dyDescent="0.2">
      <c r="A45" s="46" t="s">
        <v>118</v>
      </c>
      <c r="B45" s="204">
        <v>120100</v>
      </c>
      <c r="C45" s="204">
        <v>113509</v>
      </c>
      <c r="D45" s="221">
        <v>105.8</v>
      </c>
      <c r="E45" s="204">
        <v>39243</v>
      </c>
      <c r="F45" s="204">
        <v>40597</v>
      </c>
      <c r="G45" s="221">
        <v>96.7</v>
      </c>
      <c r="H45" s="204">
        <v>80857</v>
      </c>
      <c r="I45" s="204">
        <v>72912</v>
      </c>
      <c r="J45" s="221">
        <v>110.9</v>
      </c>
      <c r="K45" s="204">
        <v>93150</v>
      </c>
      <c r="L45" s="204">
        <v>92355</v>
      </c>
      <c r="M45" s="221">
        <v>100.9</v>
      </c>
      <c r="N45" s="222">
        <v>213250</v>
      </c>
      <c r="O45" s="222">
        <v>205864</v>
      </c>
      <c r="P45" s="221">
        <v>103.6</v>
      </c>
      <c r="Q45" s="102"/>
      <c r="R45" s="107"/>
      <c r="S45" s="107"/>
      <c r="T45" s="102"/>
      <c r="U45" s="107"/>
      <c r="V45" s="107"/>
      <c r="W45" s="102"/>
      <c r="X45" s="107"/>
      <c r="Y45" s="107"/>
      <c r="Z45" s="102"/>
    </row>
    <row r="46" spans="1:26" s="44" customFormat="1" ht="14.25" customHeight="1" x14ac:dyDescent="0.2">
      <c r="A46" s="46" t="s">
        <v>49</v>
      </c>
      <c r="B46" s="204">
        <v>100115</v>
      </c>
      <c r="C46" s="204">
        <v>87217</v>
      </c>
      <c r="D46" s="221">
        <v>114.8</v>
      </c>
      <c r="E46" s="204">
        <v>2920</v>
      </c>
      <c r="F46" s="204">
        <v>2596</v>
      </c>
      <c r="G46" s="221">
        <v>112.5</v>
      </c>
      <c r="H46" s="204">
        <v>97195</v>
      </c>
      <c r="I46" s="204">
        <v>84621</v>
      </c>
      <c r="J46" s="221">
        <v>114.9</v>
      </c>
      <c r="K46" s="204">
        <v>149928</v>
      </c>
      <c r="L46" s="204">
        <v>151990</v>
      </c>
      <c r="M46" s="221">
        <v>98.6</v>
      </c>
      <c r="N46" s="222">
        <v>250043</v>
      </c>
      <c r="O46" s="222">
        <v>239207</v>
      </c>
      <c r="P46" s="221">
        <v>104.5</v>
      </c>
      <c r="Q46" s="102"/>
      <c r="R46" s="107"/>
      <c r="S46" s="107"/>
      <c r="T46" s="102"/>
      <c r="U46" s="107"/>
      <c r="V46" s="107"/>
      <c r="W46" s="102"/>
      <c r="X46" s="107"/>
      <c r="Y46" s="107"/>
      <c r="Z46" s="102"/>
    </row>
    <row r="47" spans="1:26" s="47" customFormat="1" ht="14.25" customHeight="1" x14ac:dyDescent="0.2">
      <c r="A47" s="46" t="s">
        <v>50</v>
      </c>
      <c r="B47" s="204">
        <v>7018</v>
      </c>
      <c r="C47" s="204">
        <v>5492</v>
      </c>
      <c r="D47" s="221">
        <v>127.8</v>
      </c>
      <c r="E47" s="204" t="s">
        <v>130</v>
      </c>
      <c r="F47" s="204" t="s">
        <v>130</v>
      </c>
      <c r="G47" s="221" t="s">
        <v>130</v>
      </c>
      <c r="H47" s="204">
        <v>7018</v>
      </c>
      <c r="I47" s="204">
        <v>5492</v>
      </c>
      <c r="J47" s="221">
        <v>127.8</v>
      </c>
      <c r="K47" s="204">
        <v>8155</v>
      </c>
      <c r="L47" s="204">
        <v>7868</v>
      </c>
      <c r="M47" s="221">
        <v>103.6</v>
      </c>
      <c r="N47" s="222">
        <v>15173</v>
      </c>
      <c r="O47" s="222">
        <v>13360</v>
      </c>
      <c r="P47" s="221">
        <v>113.6</v>
      </c>
      <c r="Q47" s="102"/>
      <c r="R47" s="107"/>
      <c r="S47" s="107"/>
      <c r="T47" s="102"/>
      <c r="U47" s="107"/>
      <c r="V47" s="107"/>
      <c r="W47" s="102"/>
      <c r="X47" s="107"/>
      <c r="Y47" s="107"/>
      <c r="Z47" s="102"/>
    </row>
    <row r="48" spans="1:26" s="47" customFormat="1" ht="14.25" customHeight="1" x14ac:dyDescent="0.2">
      <c r="A48" s="46" t="s">
        <v>51</v>
      </c>
      <c r="B48" s="204">
        <v>177903</v>
      </c>
      <c r="C48" s="204">
        <v>172784</v>
      </c>
      <c r="D48" s="221">
        <v>103</v>
      </c>
      <c r="E48" s="204">
        <v>32538</v>
      </c>
      <c r="F48" s="204">
        <v>34917</v>
      </c>
      <c r="G48" s="221">
        <v>93.2</v>
      </c>
      <c r="H48" s="204">
        <v>145365</v>
      </c>
      <c r="I48" s="204">
        <v>137867</v>
      </c>
      <c r="J48" s="221">
        <v>105.4</v>
      </c>
      <c r="K48" s="204">
        <v>100337</v>
      </c>
      <c r="L48" s="204">
        <v>99424</v>
      </c>
      <c r="M48" s="221">
        <v>100.9</v>
      </c>
      <c r="N48" s="222">
        <v>278240</v>
      </c>
      <c r="O48" s="222">
        <v>272208</v>
      </c>
      <c r="P48" s="221">
        <v>102.2</v>
      </c>
      <c r="Q48" s="102"/>
      <c r="R48" s="107"/>
      <c r="S48" s="107"/>
      <c r="T48" s="102"/>
      <c r="U48" s="107"/>
      <c r="V48" s="107"/>
      <c r="W48" s="102"/>
      <c r="X48" s="107"/>
      <c r="Y48" s="107"/>
      <c r="Z48" s="102"/>
    </row>
    <row r="49" spans="1:28" s="47" customFormat="1" ht="14.25" customHeight="1" x14ac:dyDescent="0.2">
      <c r="A49" s="46" t="s">
        <v>52</v>
      </c>
      <c r="B49" s="204">
        <v>83499</v>
      </c>
      <c r="C49" s="204">
        <v>80038</v>
      </c>
      <c r="D49" s="221">
        <v>104.3</v>
      </c>
      <c r="E49" s="204">
        <v>53124</v>
      </c>
      <c r="F49" s="204">
        <v>50239</v>
      </c>
      <c r="G49" s="221">
        <v>105.7</v>
      </c>
      <c r="H49" s="204">
        <v>30375</v>
      </c>
      <c r="I49" s="204">
        <v>29799</v>
      </c>
      <c r="J49" s="221">
        <v>101.9</v>
      </c>
      <c r="K49" s="204">
        <v>64446</v>
      </c>
      <c r="L49" s="204">
        <v>64066</v>
      </c>
      <c r="M49" s="221">
        <v>100.6</v>
      </c>
      <c r="N49" s="222">
        <v>147945</v>
      </c>
      <c r="O49" s="222">
        <v>144104</v>
      </c>
      <c r="P49" s="221">
        <v>102.7</v>
      </c>
      <c r="Q49" s="102"/>
      <c r="R49" s="107"/>
      <c r="S49" s="107"/>
      <c r="T49" s="102"/>
      <c r="U49" s="107"/>
      <c r="V49" s="107"/>
      <c r="W49" s="102"/>
      <c r="X49" s="107"/>
      <c r="Y49" s="107"/>
      <c r="Z49" s="102"/>
    </row>
    <row r="50" spans="1:28" s="47" customFormat="1" ht="14.25" customHeight="1" x14ac:dyDescent="0.2">
      <c r="A50" s="46" t="s">
        <v>53</v>
      </c>
      <c r="B50" s="204">
        <v>148715</v>
      </c>
      <c r="C50" s="204">
        <v>157727</v>
      </c>
      <c r="D50" s="221">
        <v>94.3</v>
      </c>
      <c r="E50" s="204">
        <v>8702</v>
      </c>
      <c r="F50" s="204">
        <v>27597</v>
      </c>
      <c r="G50" s="221">
        <v>31.5</v>
      </c>
      <c r="H50" s="204">
        <v>140013</v>
      </c>
      <c r="I50" s="204">
        <v>130130</v>
      </c>
      <c r="J50" s="221">
        <v>107.6</v>
      </c>
      <c r="K50" s="204">
        <v>490181</v>
      </c>
      <c r="L50" s="204">
        <v>468987</v>
      </c>
      <c r="M50" s="221">
        <v>104.5</v>
      </c>
      <c r="N50" s="222">
        <v>638896</v>
      </c>
      <c r="O50" s="222">
        <v>626714</v>
      </c>
      <c r="P50" s="221">
        <v>101.9</v>
      </c>
      <c r="Q50" s="102"/>
      <c r="R50" s="107"/>
      <c r="S50" s="107"/>
      <c r="T50" s="102"/>
      <c r="U50" s="107"/>
      <c r="V50" s="107"/>
      <c r="W50" s="102"/>
      <c r="X50" s="107"/>
      <c r="Y50" s="107"/>
      <c r="Z50" s="102"/>
    </row>
    <row r="51" spans="1:28" s="47" customFormat="1" ht="14.25" customHeight="1" x14ac:dyDescent="0.2">
      <c r="A51" s="46" t="s">
        <v>106</v>
      </c>
      <c r="B51" s="204">
        <v>69550</v>
      </c>
      <c r="C51" s="204">
        <v>68857</v>
      </c>
      <c r="D51" s="221">
        <v>101</v>
      </c>
      <c r="E51" s="204">
        <v>3328</v>
      </c>
      <c r="F51" s="204">
        <v>446</v>
      </c>
      <c r="G51" s="221">
        <v>746.2</v>
      </c>
      <c r="H51" s="204">
        <v>66222</v>
      </c>
      <c r="I51" s="204">
        <v>68411</v>
      </c>
      <c r="J51" s="221">
        <v>96.8</v>
      </c>
      <c r="K51" s="204">
        <v>32375</v>
      </c>
      <c r="L51" s="204">
        <v>31184</v>
      </c>
      <c r="M51" s="221">
        <v>103.8</v>
      </c>
      <c r="N51" s="222">
        <v>101925</v>
      </c>
      <c r="O51" s="222">
        <v>100041</v>
      </c>
      <c r="P51" s="221">
        <v>101.9</v>
      </c>
      <c r="Q51" s="102"/>
      <c r="R51" s="107"/>
      <c r="S51" s="107"/>
      <c r="T51" s="102"/>
      <c r="U51" s="107"/>
      <c r="V51" s="107"/>
      <c r="W51" s="102"/>
      <c r="X51" s="107"/>
      <c r="Y51" s="107"/>
      <c r="Z51" s="102"/>
    </row>
    <row r="52" spans="1:28" s="47" customFormat="1" ht="14.25" customHeight="1" x14ac:dyDescent="0.2">
      <c r="A52" s="46" t="s">
        <v>54</v>
      </c>
      <c r="B52" s="204">
        <v>114030</v>
      </c>
      <c r="C52" s="204">
        <v>110874</v>
      </c>
      <c r="D52" s="221">
        <v>102.8</v>
      </c>
      <c r="E52" s="204">
        <v>15180</v>
      </c>
      <c r="F52" s="204">
        <v>9585</v>
      </c>
      <c r="G52" s="221">
        <v>158.4</v>
      </c>
      <c r="H52" s="204">
        <v>98850</v>
      </c>
      <c r="I52" s="204">
        <v>101289</v>
      </c>
      <c r="J52" s="221">
        <v>97.6</v>
      </c>
      <c r="K52" s="204">
        <v>102323</v>
      </c>
      <c r="L52" s="204">
        <v>98996</v>
      </c>
      <c r="M52" s="221">
        <v>103.4</v>
      </c>
      <c r="N52" s="222">
        <v>216353</v>
      </c>
      <c r="O52" s="222">
        <v>209870</v>
      </c>
      <c r="P52" s="221">
        <v>103.1</v>
      </c>
      <c r="Q52" s="102"/>
      <c r="R52" s="107"/>
      <c r="S52" s="107"/>
      <c r="T52" s="102"/>
      <c r="U52" s="107"/>
      <c r="V52" s="107"/>
      <c r="W52" s="102"/>
      <c r="X52" s="107"/>
      <c r="Y52" s="107"/>
      <c r="Z52" s="102"/>
    </row>
    <row r="53" spans="1:28" s="47" customFormat="1" ht="12" customHeight="1" x14ac:dyDescent="0.2">
      <c r="A53" s="46" t="s">
        <v>107</v>
      </c>
      <c r="B53" s="204" t="s">
        <v>130</v>
      </c>
      <c r="C53" s="204" t="s">
        <v>130</v>
      </c>
      <c r="D53" s="221" t="s">
        <v>130</v>
      </c>
      <c r="E53" s="215" t="s">
        <v>130</v>
      </c>
      <c r="F53" s="215" t="s">
        <v>130</v>
      </c>
      <c r="G53" s="221" t="s">
        <v>130</v>
      </c>
      <c r="H53" s="204" t="s">
        <v>130</v>
      </c>
      <c r="I53" s="204" t="s">
        <v>130</v>
      </c>
      <c r="J53" s="221" t="s">
        <v>130</v>
      </c>
      <c r="K53" s="204">
        <v>144</v>
      </c>
      <c r="L53" s="204">
        <v>177</v>
      </c>
      <c r="M53" s="221">
        <v>81.400000000000006</v>
      </c>
      <c r="N53" s="204">
        <v>144</v>
      </c>
      <c r="O53" s="204">
        <v>177</v>
      </c>
      <c r="P53" s="221">
        <v>81.400000000000006</v>
      </c>
      <c r="Q53" s="102"/>
      <c r="R53" s="107"/>
      <c r="S53" s="107"/>
      <c r="T53" s="102"/>
      <c r="U53" s="107"/>
      <c r="V53" s="107"/>
      <c r="W53" s="102"/>
      <c r="X53" s="107"/>
      <c r="Y53" s="107"/>
      <c r="Z53" s="102"/>
    </row>
    <row r="54" spans="1:28" s="47" customFormat="1" x14ac:dyDescent="0.2">
      <c r="A54" s="46" t="s">
        <v>55</v>
      </c>
      <c r="B54" s="204" t="s">
        <v>130</v>
      </c>
      <c r="C54" s="204" t="s">
        <v>130</v>
      </c>
      <c r="D54" s="221" t="s">
        <v>130</v>
      </c>
      <c r="E54" s="215" t="s">
        <v>130</v>
      </c>
      <c r="F54" s="204" t="s">
        <v>130</v>
      </c>
      <c r="G54" s="221" t="s">
        <v>130</v>
      </c>
      <c r="H54" s="215" t="s">
        <v>130</v>
      </c>
      <c r="I54" s="223" t="s">
        <v>130</v>
      </c>
      <c r="J54" s="221" t="s">
        <v>130</v>
      </c>
      <c r="K54" s="204">
        <v>886</v>
      </c>
      <c r="L54" s="204">
        <v>952</v>
      </c>
      <c r="M54" s="221">
        <v>93.1</v>
      </c>
      <c r="N54" s="222">
        <v>886</v>
      </c>
      <c r="O54" s="222">
        <v>952</v>
      </c>
      <c r="P54" s="221">
        <v>93.1</v>
      </c>
      <c r="Q54" s="102"/>
      <c r="R54" s="107"/>
      <c r="S54" s="107"/>
      <c r="T54" s="102"/>
      <c r="U54" s="101"/>
      <c r="V54" s="101"/>
      <c r="W54" s="101"/>
      <c r="X54" s="107"/>
      <c r="Y54" s="107"/>
      <c r="Z54" s="102"/>
    </row>
    <row r="55" spans="1:28" s="47" customFormat="1" x14ac:dyDescent="0.2">
      <c r="A55" s="48" t="s">
        <v>56</v>
      </c>
      <c r="B55" s="217">
        <v>9021</v>
      </c>
      <c r="C55" s="217">
        <v>7009</v>
      </c>
      <c r="D55" s="224">
        <v>128.69999999999999</v>
      </c>
      <c r="E55" s="217">
        <v>4029</v>
      </c>
      <c r="F55" s="217">
        <v>4909</v>
      </c>
      <c r="G55" s="224">
        <v>82.1</v>
      </c>
      <c r="H55" s="217">
        <v>4992</v>
      </c>
      <c r="I55" s="217">
        <v>2100</v>
      </c>
      <c r="J55" s="224">
        <v>237.7</v>
      </c>
      <c r="K55" s="217">
        <v>48655</v>
      </c>
      <c r="L55" s="217">
        <v>32292</v>
      </c>
      <c r="M55" s="224">
        <v>150.69999999999999</v>
      </c>
      <c r="N55" s="225">
        <v>57676</v>
      </c>
      <c r="O55" s="225">
        <v>39301</v>
      </c>
      <c r="P55" s="224">
        <v>146.80000000000001</v>
      </c>
      <c r="Q55" s="102"/>
      <c r="R55" s="107"/>
      <c r="S55" s="107"/>
      <c r="T55" s="102"/>
      <c r="U55" s="107"/>
      <c r="V55" s="107"/>
      <c r="W55" s="102"/>
      <c r="X55" s="107"/>
      <c r="Y55" s="107"/>
      <c r="Z55" s="102"/>
    </row>
    <row r="57" spans="1:28" ht="12.75" customHeight="1" x14ac:dyDescent="0.2">
      <c r="A57" s="293" t="s">
        <v>169</v>
      </c>
      <c r="B57" s="293"/>
      <c r="C57" s="293"/>
      <c r="D57" s="293"/>
      <c r="E57" s="293"/>
      <c r="F57" s="293"/>
      <c r="G57" s="293"/>
      <c r="H57" s="293"/>
      <c r="I57" s="293"/>
      <c r="J57" s="293"/>
      <c r="K57" s="293"/>
      <c r="L57" s="293"/>
      <c r="M57" s="293"/>
      <c r="N57" s="293"/>
      <c r="O57" s="293"/>
      <c r="P57" s="293"/>
      <c r="Q57" s="293"/>
      <c r="R57" s="293"/>
      <c r="S57" s="293"/>
      <c r="T57" s="121"/>
      <c r="U57" s="121"/>
      <c r="V57" s="121"/>
      <c r="W57" s="121"/>
      <c r="X57" s="121"/>
      <c r="Y57" s="121"/>
      <c r="Z57" s="121"/>
      <c r="AA57" s="121"/>
      <c r="AB57" s="121"/>
    </row>
    <row r="58" spans="1:28" x14ac:dyDescent="0.2">
      <c r="A58" s="72"/>
      <c r="B58" s="51"/>
      <c r="C58" s="51"/>
      <c r="D58" s="51"/>
      <c r="E58" s="73"/>
      <c r="F58" s="73"/>
      <c r="G58" s="51"/>
      <c r="H58" s="73"/>
      <c r="I58" s="73"/>
      <c r="J58" s="51"/>
      <c r="K58" s="73"/>
      <c r="L58" s="73"/>
      <c r="M58" s="51"/>
      <c r="N58" s="51"/>
      <c r="O58" s="51"/>
      <c r="P58" s="28"/>
      <c r="Q58" s="73"/>
      <c r="R58" s="73"/>
      <c r="S58" s="74" t="s">
        <v>82</v>
      </c>
    </row>
    <row r="59" spans="1:28" ht="12.75" customHeight="1" x14ac:dyDescent="0.2">
      <c r="A59" s="271"/>
      <c r="B59" s="289" t="s">
        <v>109</v>
      </c>
      <c r="C59" s="290"/>
      <c r="D59" s="290"/>
      <c r="E59" s="290"/>
      <c r="F59" s="290"/>
      <c r="G59" s="290"/>
      <c r="H59" s="290"/>
      <c r="I59" s="290"/>
      <c r="J59" s="301"/>
      <c r="K59" s="275" t="s">
        <v>18</v>
      </c>
      <c r="L59" s="288"/>
      <c r="M59" s="288"/>
      <c r="N59" s="288"/>
      <c r="O59" s="288"/>
      <c r="P59" s="288"/>
      <c r="Q59" s="288"/>
      <c r="R59" s="288"/>
      <c r="S59" s="288"/>
      <c r="T59" s="41"/>
    </row>
    <row r="60" spans="1:28" ht="12.75" customHeight="1" x14ac:dyDescent="0.2">
      <c r="A60" s="272"/>
      <c r="B60" s="291"/>
      <c r="C60" s="292"/>
      <c r="D60" s="292"/>
      <c r="E60" s="292"/>
      <c r="F60" s="292"/>
      <c r="G60" s="292"/>
      <c r="H60" s="292"/>
      <c r="I60" s="292"/>
      <c r="J60" s="302"/>
      <c r="K60" s="275" t="s">
        <v>19</v>
      </c>
      <c r="L60" s="288"/>
      <c r="M60" s="288"/>
      <c r="N60" s="288"/>
      <c r="O60" s="288"/>
      <c r="P60" s="288"/>
      <c r="Q60" s="288"/>
      <c r="R60" s="288"/>
      <c r="S60" s="288"/>
      <c r="T60" s="41"/>
    </row>
    <row r="61" spans="1:28" ht="27.75" customHeight="1" x14ac:dyDescent="0.2">
      <c r="A61" s="272"/>
      <c r="B61" s="275" t="s">
        <v>98</v>
      </c>
      <c r="C61" s="285"/>
      <c r="D61" s="286" t="s">
        <v>103</v>
      </c>
      <c r="E61" s="275" t="s">
        <v>99</v>
      </c>
      <c r="F61" s="284"/>
      <c r="G61" s="286" t="s">
        <v>102</v>
      </c>
      <c r="H61" s="283" t="s">
        <v>100</v>
      </c>
      <c r="I61" s="283"/>
      <c r="J61" s="283" t="s">
        <v>101</v>
      </c>
      <c r="K61" s="276" t="s">
        <v>98</v>
      </c>
      <c r="L61" s="277"/>
      <c r="M61" s="278" t="s">
        <v>103</v>
      </c>
      <c r="N61" s="276" t="s">
        <v>99</v>
      </c>
      <c r="O61" s="280"/>
      <c r="P61" s="281" t="s">
        <v>102</v>
      </c>
      <c r="Q61" s="283" t="s">
        <v>100</v>
      </c>
      <c r="R61" s="283"/>
      <c r="S61" s="276" t="s">
        <v>101</v>
      </c>
    </row>
    <row r="62" spans="1:28" ht="37.5" customHeight="1" x14ac:dyDescent="0.2">
      <c r="A62" s="273"/>
      <c r="B62" s="52" t="s">
        <v>76</v>
      </c>
      <c r="C62" s="52" t="s">
        <v>104</v>
      </c>
      <c r="D62" s="287"/>
      <c r="E62" s="52" t="s">
        <v>76</v>
      </c>
      <c r="F62" s="52" t="s">
        <v>104</v>
      </c>
      <c r="G62" s="287"/>
      <c r="H62" s="75" t="s">
        <v>76</v>
      </c>
      <c r="I62" s="75" t="s">
        <v>104</v>
      </c>
      <c r="J62" s="283"/>
      <c r="K62" s="75" t="s">
        <v>76</v>
      </c>
      <c r="L62" s="75" t="s">
        <v>104</v>
      </c>
      <c r="M62" s="279"/>
      <c r="N62" s="75" t="s">
        <v>76</v>
      </c>
      <c r="O62" s="75" t="s">
        <v>104</v>
      </c>
      <c r="P62" s="282"/>
      <c r="Q62" s="75" t="s">
        <v>76</v>
      </c>
      <c r="R62" s="75" t="s">
        <v>104</v>
      </c>
      <c r="S62" s="276"/>
    </row>
    <row r="63" spans="1:28" x14ac:dyDescent="0.2">
      <c r="A63" s="42" t="s">
        <v>41</v>
      </c>
      <c r="B63" s="226">
        <v>1693600</v>
      </c>
      <c r="C63" s="226">
        <v>908665</v>
      </c>
      <c r="D63" s="227">
        <v>34.4</v>
      </c>
      <c r="E63" s="226">
        <v>1412414</v>
      </c>
      <c r="F63" s="226">
        <v>675387</v>
      </c>
      <c r="G63" s="227">
        <v>28.7</v>
      </c>
      <c r="H63" s="226">
        <v>1818639</v>
      </c>
      <c r="I63" s="226">
        <v>981775</v>
      </c>
      <c r="J63" s="227">
        <v>36.9</v>
      </c>
      <c r="K63" s="226">
        <v>327498</v>
      </c>
      <c r="L63" s="226">
        <v>126590</v>
      </c>
      <c r="M63" s="227">
        <v>35.1</v>
      </c>
      <c r="N63" s="226">
        <v>446357</v>
      </c>
      <c r="O63" s="226">
        <v>168841</v>
      </c>
      <c r="P63" s="227">
        <v>47.9</v>
      </c>
      <c r="Q63" s="226">
        <v>158854</v>
      </c>
      <c r="R63" s="226">
        <v>65196</v>
      </c>
      <c r="S63" s="227">
        <v>17</v>
      </c>
    </row>
    <row r="64" spans="1:28" x14ac:dyDescent="0.2">
      <c r="A64" s="45" t="s">
        <v>117</v>
      </c>
      <c r="B64" s="226">
        <v>10512</v>
      </c>
      <c r="C64" s="226">
        <v>5851</v>
      </c>
      <c r="D64" s="227">
        <v>2</v>
      </c>
      <c r="E64" s="226">
        <v>37793</v>
      </c>
      <c r="F64" s="226">
        <v>16975</v>
      </c>
      <c r="G64" s="227">
        <v>7.1</v>
      </c>
      <c r="H64" s="226">
        <v>483006</v>
      </c>
      <c r="I64" s="226">
        <v>257733</v>
      </c>
      <c r="J64" s="227">
        <v>90.9</v>
      </c>
      <c r="K64" s="226">
        <v>4413</v>
      </c>
      <c r="L64" s="226">
        <v>2199</v>
      </c>
      <c r="M64" s="227">
        <v>11.4</v>
      </c>
      <c r="N64" s="226">
        <v>16474</v>
      </c>
      <c r="O64" s="226">
        <v>7247</v>
      </c>
      <c r="P64" s="227">
        <v>42.5</v>
      </c>
      <c r="Q64" s="226">
        <v>17841</v>
      </c>
      <c r="R64" s="226">
        <v>6696</v>
      </c>
      <c r="S64" s="227">
        <v>46.1</v>
      </c>
    </row>
    <row r="65" spans="1:19" x14ac:dyDescent="0.2">
      <c r="A65" s="46" t="s">
        <v>42</v>
      </c>
      <c r="B65" s="226">
        <v>87601</v>
      </c>
      <c r="C65" s="226">
        <v>44403</v>
      </c>
      <c r="D65" s="227">
        <v>39.6</v>
      </c>
      <c r="E65" s="226">
        <v>128205</v>
      </c>
      <c r="F65" s="226">
        <v>60738</v>
      </c>
      <c r="G65" s="227">
        <v>57.9</v>
      </c>
      <c r="H65" s="226">
        <v>5686</v>
      </c>
      <c r="I65" s="226">
        <v>2750</v>
      </c>
      <c r="J65" s="227">
        <v>2.6</v>
      </c>
      <c r="K65" s="226">
        <v>42885</v>
      </c>
      <c r="L65" s="226">
        <v>17580</v>
      </c>
      <c r="M65" s="227">
        <v>30.8</v>
      </c>
      <c r="N65" s="226">
        <v>92015</v>
      </c>
      <c r="O65" s="226">
        <v>40717</v>
      </c>
      <c r="P65" s="227">
        <v>66.099999999999994</v>
      </c>
      <c r="Q65" s="226">
        <v>4229</v>
      </c>
      <c r="R65" s="226">
        <v>1744</v>
      </c>
      <c r="S65" s="227">
        <v>3</v>
      </c>
    </row>
    <row r="66" spans="1:19" x14ac:dyDescent="0.2">
      <c r="A66" s="46" t="s">
        <v>43</v>
      </c>
      <c r="B66" s="226">
        <v>76578</v>
      </c>
      <c r="C66" s="226">
        <v>44686</v>
      </c>
      <c r="D66" s="227">
        <v>18.3</v>
      </c>
      <c r="E66" s="226">
        <v>31759</v>
      </c>
      <c r="F66" s="226">
        <v>13594</v>
      </c>
      <c r="G66" s="227">
        <v>7.6</v>
      </c>
      <c r="H66" s="226">
        <v>310366</v>
      </c>
      <c r="I66" s="226">
        <v>179503</v>
      </c>
      <c r="J66" s="227">
        <v>74.099999999999994</v>
      </c>
      <c r="K66" s="226">
        <v>8740</v>
      </c>
      <c r="L66" s="226">
        <v>4036</v>
      </c>
      <c r="M66" s="227">
        <v>20.3</v>
      </c>
      <c r="N66" s="226">
        <v>21169</v>
      </c>
      <c r="O66" s="226">
        <v>8677</v>
      </c>
      <c r="P66" s="227">
        <v>49.1</v>
      </c>
      <c r="Q66" s="226">
        <v>13213</v>
      </c>
      <c r="R66" s="226">
        <v>5533</v>
      </c>
      <c r="S66" s="227">
        <v>30.6</v>
      </c>
    </row>
    <row r="67" spans="1:19" x14ac:dyDescent="0.2">
      <c r="A67" s="46" t="s">
        <v>44</v>
      </c>
      <c r="B67" s="226">
        <v>132965</v>
      </c>
      <c r="C67" s="226">
        <v>70732</v>
      </c>
      <c r="D67" s="227">
        <v>38.299999999999997</v>
      </c>
      <c r="E67" s="226">
        <v>68799</v>
      </c>
      <c r="F67" s="226">
        <v>28349</v>
      </c>
      <c r="G67" s="227">
        <v>19.8</v>
      </c>
      <c r="H67" s="226">
        <v>145355</v>
      </c>
      <c r="I67" s="226">
        <v>93123</v>
      </c>
      <c r="J67" s="227">
        <v>41.9</v>
      </c>
      <c r="K67" s="226">
        <v>20715</v>
      </c>
      <c r="L67" s="226">
        <v>10363</v>
      </c>
      <c r="M67" s="227">
        <v>33.4</v>
      </c>
      <c r="N67" s="226">
        <v>35569</v>
      </c>
      <c r="O67" s="226">
        <v>12261</v>
      </c>
      <c r="P67" s="227">
        <v>57.3</v>
      </c>
      <c r="Q67" s="226">
        <v>5767</v>
      </c>
      <c r="R67" s="226">
        <v>2095</v>
      </c>
      <c r="S67" s="227">
        <v>9.3000000000000007</v>
      </c>
    </row>
    <row r="68" spans="1:19" x14ac:dyDescent="0.2">
      <c r="A68" s="46" t="s">
        <v>45</v>
      </c>
      <c r="B68" s="226">
        <v>820</v>
      </c>
      <c r="C68" s="226">
        <v>550</v>
      </c>
      <c r="D68" s="227">
        <v>0.6</v>
      </c>
      <c r="E68" s="226">
        <v>193</v>
      </c>
      <c r="F68" s="226">
        <v>24</v>
      </c>
      <c r="G68" s="227">
        <v>0.1</v>
      </c>
      <c r="H68" s="226">
        <v>136187</v>
      </c>
      <c r="I68" s="226">
        <v>74589</v>
      </c>
      <c r="J68" s="227">
        <v>99.3</v>
      </c>
      <c r="K68" s="226">
        <v>820</v>
      </c>
      <c r="L68" s="226">
        <v>550</v>
      </c>
      <c r="M68" s="227">
        <v>23.7</v>
      </c>
      <c r="N68" s="226">
        <v>193</v>
      </c>
      <c r="O68" s="226">
        <v>24</v>
      </c>
      <c r="P68" s="227">
        <v>5.6</v>
      </c>
      <c r="Q68" s="226">
        <v>2443</v>
      </c>
      <c r="R68" s="226">
        <v>1608</v>
      </c>
      <c r="S68" s="227">
        <v>70.7</v>
      </c>
    </row>
    <row r="69" spans="1:19" x14ac:dyDescent="0.2">
      <c r="A69" s="46" t="s">
        <v>46</v>
      </c>
      <c r="B69" s="226">
        <v>8379</v>
      </c>
      <c r="C69" s="226">
        <v>4422</v>
      </c>
      <c r="D69" s="227">
        <v>1</v>
      </c>
      <c r="E69" s="226">
        <v>637663</v>
      </c>
      <c r="F69" s="226">
        <v>331120</v>
      </c>
      <c r="G69" s="227">
        <v>77.900000000000006</v>
      </c>
      <c r="H69" s="226">
        <v>172041</v>
      </c>
      <c r="I69" s="226">
        <v>81141</v>
      </c>
      <c r="J69" s="227">
        <v>21</v>
      </c>
      <c r="K69" s="226">
        <v>3759</v>
      </c>
      <c r="L69" s="226">
        <v>2088</v>
      </c>
      <c r="M69" s="227">
        <v>3.6</v>
      </c>
      <c r="N69" s="226">
        <v>44295</v>
      </c>
      <c r="O69" s="226">
        <v>18423</v>
      </c>
      <c r="P69" s="227">
        <v>42.6</v>
      </c>
      <c r="Q69" s="226">
        <v>55964</v>
      </c>
      <c r="R69" s="226">
        <v>24318</v>
      </c>
      <c r="S69" s="227">
        <v>53.8</v>
      </c>
    </row>
    <row r="70" spans="1:19" x14ac:dyDescent="0.2">
      <c r="A70" s="46" t="s">
        <v>47</v>
      </c>
      <c r="B70" s="226">
        <v>161386</v>
      </c>
      <c r="C70" s="226">
        <v>77354</v>
      </c>
      <c r="D70" s="227">
        <v>62.8</v>
      </c>
      <c r="E70" s="226">
        <v>56557</v>
      </c>
      <c r="F70" s="226">
        <v>20418</v>
      </c>
      <c r="G70" s="227">
        <v>22</v>
      </c>
      <c r="H70" s="226">
        <v>39044</v>
      </c>
      <c r="I70" s="226">
        <v>16995</v>
      </c>
      <c r="J70" s="227">
        <v>15.2</v>
      </c>
      <c r="K70" s="226">
        <v>2252</v>
      </c>
      <c r="L70" s="226">
        <v>1120</v>
      </c>
      <c r="M70" s="227">
        <v>10.199999999999999</v>
      </c>
      <c r="N70" s="226">
        <v>19785</v>
      </c>
      <c r="O70" s="226">
        <v>9684</v>
      </c>
      <c r="P70" s="227">
        <v>89.5</v>
      </c>
      <c r="Q70" s="226">
        <v>70</v>
      </c>
      <c r="R70" s="226">
        <v>70</v>
      </c>
      <c r="S70" s="227">
        <v>0.3</v>
      </c>
    </row>
    <row r="71" spans="1:19" x14ac:dyDescent="0.2">
      <c r="A71" s="46" t="s">
        <v>105</v>
      </c>
      <c r="B71" s="226">
        <v>100230</v>
      </c>
      <c r="C71" s="226">
        <v>47281</v>
      </c>
      <c r="D71" s="227">
        <v>33.200000000000003</v>
      </c>
      <c r="E71" s="226">
        <v>98410</v>
      </c>
      <c r="F71" s="226">
        <v>50987</v>
      </c>
      <c r="G71" s="227">
        <v>32.6</v>
      </c>
      <c r="H71" s="226">
        <v>102924</v>
      </c>
      <c r="I71" s="226">
        <v>50706</v>
      </c>
      <c r="J71" s="227">
        <v>34.1</v>
      </c>
      <c r="K71" s="226">
        <v>9960</v>
      </c>
      <c r="L71" s="226">
        <v>3752</v>
      </c>
      <c r="M71" s="227">
        <v>31.6</v>
      </c>
      <c r="N71" s="226">
        <v>19711</v>
      </c>
      <c r="O71" s="226">
        <v>9182</v>
      </c>
      <c r="P71" s="227">
        <v>62.6</v>
      </c>
      <c r="Q71" s="226">
        <v>1807</v>
      </c>
      <c r="R71" s="226">
        <v>815</v>
      </c>
      <c r="S71" s="227">
        <v>5.7</v>
      </c>
    </row>
    <row r="72" spans="1:19" x14ac:dyDescent="0.2">
      <c r="A72" s="46" t="s">
        <v>48</v>
      </c>
      <c r="B72" s="226">
        <v>162665</v>
      </c>
      <c r="C72" s="226">
        <v>96534</v>
      </c>
      <c r="D72" s="227">
        <v>57.6</v>
      </c>
      <c r="E72" s="226">
        <v>23230</v>
      </c>
      <c r="F72" s="226">
        <v>12360</v>
      </c>
      <c r="G72" s="227">
        <v>8.1999999999999993</v>
      </c>
      <c r="H72" s="226">
        <v>96359</v>
      </c>
      <c r="I72" s="226">
        <v>52958</v>
      </c>
      <c r="J72" s="227">
        <v>34.1</v>
      </c>
      <c r="K72" s="226">
        <v>6438</v>
      </c>
      <c r="L72" s="226">
        <v>3499</v>
      </c>
      <c r="M72" s="227">
        <v>29.4</v>
      </c>
      <c r="N72" s="226">
        <v>11317</v>
      </c>
      <c r="O72" s="226">
        <v>5210</v>
      </c>
      <c r="P72" s="227">
        <v>51.7</v>
      </c>
      <c r="Q72" s="226">
        <v>4139</v>
      </c>
      <c r="R72" s="226">
        <v>2072</v>
      </c>
      <c r="S72" s="227">
        <v>18.899999999999999</v>
      </c>
    </row>
    <row r="73" spans="1:19" x14ac:dyDescent="0.2">
      <c r="A73" s="46" t="s">
        <v>118</v>
      </c>
      <c r="B73" s="226">
        <v>123034</v>
      </c>
      <c r="C73" s="226">
        <v>65525</v>
      </c>
      <c r="D73" s="227">
        <v>51.5</v>
      </c>
      <c r="E73" s="226">
        <v>104777</v>
      </c>
      <c r="F73" s="226">
        <v>49633</v>
      </c>
      <c r="G73" s="227">
        <v>43.9</v>
      </c>
      <c r="H73" s="226">
        <v>11113</v>
      </c>
      <c r="I73" s="226">
        <v>4942</v>
      </c>
      <c r="J73" s="227">
        <v>4.7</v>
      </c>
      <c r="K73" s="226">
        <v>39033</v>
      </c>
      <c r="L73" s="226">
        <v>14664</v>
      </c>
      <c r="M73" s="227">
        <v>38.700000000000003</v>
      </c>
      <c r="N73" s="226">
        <v>55336</v>
      </c>
      <c r="O73" s="226">
        <v>22440</v>
      </c>
      <c r="P73" s="227">
        <v>54.8</v>
      </c>
      <c r="Q73" s="226">
        <v>6527</v>
      </c>
      <c r="R73" s="226">
        <v>2139</v>
      </c>
      <c r="S73" s="227">
        <v>6.5</v>
      </c>
    </row>
    <row r="74" spans="1:19" x14ac:dyDescent="0.2">
      <c r="A74" s="46" t="s">
        <v>49</v>
      </c>
      <c r="B74" s="226">
        <v>158078</v>
      </c>
      <c r="C74" s="226">
        <v>95147</v>
      </c>
      <c r="D74" s="227">
        <v>93.9</v>
      </c>
      <c r="E74" s="226">
        <v>10041</v>
      </c>
      <c r="F74" s="226">
        <v>4947</v>
      </c>
      <c r="G74" s="227">
        <v>6</v>
      </c>
      <c r="H74" s="226">
        <v>145</v>
      </c>
      <c r="I74" s="226">
        <v>21</v>
      </c>
      <c r="J74" s="227">
        <v>0.1</v>
      </c>
      <c r="K74" s="226">
        <v>4924</v>
      </c>
      <c r="L74" s="226">
        <v>2257</v>
      </c>
      <c r="M74" s="227">
        <v>79.7</v>
      </c>
      <c r="N74" s="226">
        <v>1206</v>
      </c>
      <c r="O74" s="226">
        <v>642</v>
      </c>
      <c r="P74" s="227">
        <v>19.5</v>
      </c>
      <c r="Q74" s="226">
        <v>46</v>
      </c>
      <c r="R74" s="226">
        <v>21</v>
      </c>
      <c r="S74" s="227">
        <v>0.7</v>
      </c>
    </row>
    <row r="75" spans="1:19" x14ac:dyDescent="0.2">
      <c r="A75" s="46" t="s">
        <v>50</v>
      </c>
      <c r="B75" s="228" t="s">
        <v>130</v>
      </c>
      <c r="C75" s="228" t="s">
        <v>130</v>
      </c>
      <c r="D75" s="228" t="s">
        <v>130</v>
      </c>
      <c r="E75" s="226">
        <v>11195</v>
      </c>
      <c r="F75" s="226">
        <v>7018</v>
      </c>
      <c r="G75" s="227">
        <v>100</v>
      </c>
      <c r="H75" s="228" t="s">
        <v>130</v>
      </c>
      <c r="I75" s="228" t="s">
        <v>130</v>
      </c>
      <c r="J75" s="228" t="s">
        <v>130</v>
      </c>
      <c r="K75" s="228" t="s">
        <v>130</v>
      </c>
      <c r="L75" s="228" t="s">
        <v>130</v>
      </c>
      <c r="M75" s="228" t="s">
        <v>130</v>
      </c>
      <c r="N75" s="226">
        <v>185</v>
      </c>
      <c r="O75" s="228" t="s">
        <v>130</v>
      </c>
      <c r="P75" s="227">
        <v>100</v>
      </c>
      <c r="Q75" s="228" t="s">
        <v>130</v>
      </c>
      <c r="R75" s="228" t="s">
        <v>130</v>
      </c>
      <c r="S75" s="228" t="s">
        <v>130</v>
      </c>
    </row>
    <row r="76" spans="1:19" x14ac:dyDescent="0.2">
      <c r="A76" s="46" t="s">
        <v>51</v>
      </c>
      <c r="B76" s="226">
        <v>175654</v>
      </c>
      <c r="C76" s="226">
        <v>96119</v>
      </c>
      <c r="D76" s="227">
        <v>54.3</v>
      </c>
      <c r="E76" s="226">
        <v>57995</v>
      </c>
      <c r="F76" s="226">
        <v>28378</v>
      </c>
      <c r="G76" s="227">
        <v>17.899999999999999</v>
      </c>
      <c r="H76" s="226">
        <v>89945</v>
      </c>
      <c r="I76" s="226">
        <v>53406</v>
      </c>
      <c r="J76" s="227">
        <v>27.8</v>
      </c>
      <c r="K76" s="226">
        <v>44835</v>
      </c>
      <c r="L76" s="226">
        <v>18904</v>
      </c>
      <c r="M76" s="227">
        <v>56.7</v>
      </c>
      <c r="N76" s="226">
        <v>26364</v>
      </c>
      <c r="O76" s="226">
        <v>9758</v>
      </c>
      <c r="P76" s="227">
        <v>33.299999999999997</v>
      </c>
      <c r="Q76" s="226">
        <v>7872</v>
      </c>
      <c r="R76" s="226">
        <v>3876</v>
      </c>
      <c r="S76" s="227">
        <v>10</v>
      </c>
    </row>
    <row r="77" spans="1:19" x14ac:dyDescent="0.2">
      <c r="A77" s="46" t="s">
        <v>52</v>
      </c>
      <c r="B77" s="226">
        <v>94947</v>
      </c>
      <c r="C77" s="226">
        <v>45743</v>
      </c>
      <c r="D77" s="227">
        <v>52.5</v>
      </c>
      <c r="E77" s="226">
        <v>49772</v>
      </c>
      <c r="F77" s="226">
        <v>20115</v>
      </c>
      <c r="G77" s="227">
        <v>27.5</v>
      </c>
      <c r="H77" s="226">
        <v>36025</v>
      </c>
      <c r="I77" s="226">
        <v>17641</v>
      </c>
      <c r="J77" s="227">
        <v>19.899999999999999</v>
      </c>
      <c r="K77" s="226">
        <v>62622</v>
      </c>
      <c r="L77" s="226">
        <v>26042</v>
      </c>
      <c r="M77" s="227">
        <v>47.9</v>
      </c>
      <c r="N77" s="226">
        <v>46290</v>
      </c>
      <c r="O77" s="226">
        <v>17965</v>
      </c>
      <c r="P77" s="227">
        <v>35.4</v>
      </c>
      <c r="Q77" s="226">
        <v>21920</v>
      </c>
      <c r="R77" s="226">
        <v>9117</v>
      </c>
      <c r="S77" s="227">
        <v>16.8</v>
      </c>
    </row>
    <row r="78" spans="1:19" x14ac:dyDescent="0.2">
      <c r="A78" s="46" t="s">
        <v>53</v>
      </c>
      <c r="B78" s="226">
        <v>270138</v>
      </c>
      <c r="C78" s="226">
        <v>140583</v>
      </c>
      <c r="D78" s="227">
        <v>82.1</v>
      </c>
      <c r="E78" s="226">
        <v>48983</v>
      </c>
      <c r="F78" s="226">
        <v>6098</v>
      </c>
      <c r="G78" s="227">
        <v>14.9</v>
      </c>
      <c r="H78" s="226">
        <v>9995</v>
      </c>
      <c r="I78" s="226">
        <v>2034</v>
      </c>
      <c r="J78" s="227">
        <v>3</v>
      </c>
      <c r="K78" s="226">
        <v>51183</v>
      </c>
      <c r="L78" s="226">
        <v>7648</v>
      </c>
      <c r="M78" s="227">
        <v>50.8</v>
      </c>
      <c r="N78" s="226">
        <v>42028</v>
      </c>
      <c r="O78" s="226">
        <v>990</v>
      </c>
      <c r="P78" s="227">
        <v>41.7</v>
      </c>
      <c r="Q78" s="226">
        <v>7527</v>
      </c>
      <c r="R78" s="226">
        <v>64</v>
      </c>
      <c r="S78" s="227">
        <v>7.5</v>
      </c>
    </row>
    <row r="79" spans="1:19" x14ac:dyDescent="0.2">
      <c r="A79" s="46" t="s">
        <v>106</v>
      </c>
      <c r="B79" s="226">
        <v>64568</v>
      </c>
      <c r="C79" s="226">
        <v>40353</v>
      </c>
      <c r="D79" s="227">
        <v>58.2</v>
      </c>
      <c r="E79" s="226">
        <v>19929</v>
      </c>
      <c r="F79" s="226">
        <v>12588</v>
      </c>
      <c r="G79" s="227">
        <v>18</v>
      </c>
      <c r="H79" s="226">
        <v>26495</v>
      </c>
      <c r="I79" s="226">
        <v>16609</v>
      </c>
      <c r="J79" s="227">
        <v>23.9</v>
      </c>
      <c r="K79" s="226">
        <v>1052</v>
      </c>
      <c r="L79" s="226">
        <v>432</v>
      </c>
      <c r="M79" s="227">
        <v>14.4</v>
      </c>
      <c r="N79" s="226">
        <v>6091</v>
      </c>
      <c r="O79" s="226">
        <v>2758</v>
      </c>
      <c r="P79" s="227">
        <v>83.7</v>
      </c>
      <c r="Q79" s="226">
        <v>138</v>
      </c>
      <c r="R79" s="226">
        <v>138</v>
      </c>
      <c r="S79" s="227">
        <v>1.9</v>
      </c>
    </row>
    <row r="80" spans="1:19" x14ac:dyDescent="0.2">
      <c r="A80" s="46" t="s">
        <v>54</v>
      </c>
      <c r="B80" s="226">
        <v>54869</v>
      </c>
      <c r="C80" s="226">
        <v>25021</v>
      </c>
      <c r="D80" s="227">
        <v>23.4</v>
      </c>
      <c r="E80" s="226">
        <v>25253</v>
      </c>
      <c r="F80" s="226">
        <v>11385</v>
      </c>
      <c r="G80" s="227">
        <v>10.8</v>
      </c>
      <c r="H80" s="226">
        <v>153866</v>
      </c>
      <c r="I80" s="226">
        <v>77624</v>
      </c>
      <c r="J80" s="227">
        <v>65.8</v>
      </c>
      <c r="K80" s="226">
        <v>19173</v>
      </c>
      <c r="L80" s="226">
        <v>8087</v>
      </c>
      <c r="M80" s="227">
        <v>54.9</v>
      </c>
      <c r="N80" s="226">
        <v>6469</v>
      </c>
      <c r="O80" s="226">
        <v>2203</v>
      </c>
      <c r="P80" s="227">
        <v>18.5</v>
      </c>
      <c r="Q80" s="226">
        <v>9264</v>
      </c>
      <c r="R80" s="226">
        <v>4890</v>
      </c>
      <c r="S80" s="227">
        <v>26.5</v>
      </c>
    </row>
    <row r="81" spans="1:28" x14ac:dyDescent="0.2">
      <c r="A81" s="48" t="s">
        <v>56</v>
      </c>
      <c r="B81" s="229">
        <v>11176</v>
      </c>
      <c r="C81" s="229">
        <v>8361</v>
      </c>
      <c r="D81" s="230">
        <v>85.2</v>
      </c>
      <c r="E81" s="229">
        <v>1860</v>
      </c>
      <c r="F81" s="229">
        <v>660</v>
      </c>
      <c r="G81" s="230">
        <v>14.2</v>
      </c>
      <c r="H81" s="231">
        <v>87</v>
      </c>
      <c r="I81" s="231" t="s">
        <v>130</v>
      </c>
      <c r="J81" s="231">
        <v>0.7</v>
      </c>
      <c r="K81" s="229">
        <v>4694</v>
      </c>
      <c r="L81" s="229">
        <v>3369</v>
      </c>
      <c r="M81" s="230">
        <v>70.7</v>
      </c>
      <c r="N81" s="229">
        <v>1860</v>
      </c>
      <c r="O81" s="231" t="s">
        <v>131</v>
      </c>
      <c r="P81" s="230">
        <v>28</v>
      </c>
      <c r="Q81" s="231">
        <v>87</v>
      </c>
      <c r="R81" s="231" t="s">
        <v>130</v>
      </c>
      <c r="S81" s="231">
        <v>1.3</v>
      </c>
    </row>
    <row r="82" spans="1:28" x14ac:dyDescent="0.2">
      <c r="A82" s="46"/>
    </row>
    <row r="83" spans="1:28" x14ac:dyDescent="0.2">
      <c r="A83" s="41"/>
      <c r="B83" s="106"/>
      <c r="C83" s="106"/>
      <c r="D83" s="104"/>
      <c r="E83" s="106"/>
      <c r="F83" s="103"/>
      <c r="G83" s="104"/>
      <c r="H83" s="106"/>
      <c r="I83" s="103"/>
      <c r="J83" s="104"/>
      <c r="K83" s="106"/>
      <c r="L83" s="106"/>
      <c r="M83" s="104"/>
      <c r="N83" s="106"/>
      <c r="O83" s="103"/>
      <c r="P83" s="104"/>
      <c r="Q83" s="103"/>
      <c r="R83" s="103"/>
      <c r="S83" s="104"/>
      <c r="T83" s="106"/>
      <c r="U83" s="106"/>
      <c r="V83" s="104"/>
      <c r="W83" s="106"/>
      <c r="X83" s="103"/>
      <c r="Y83" s="104"/>
      <c r="Z83" s="103"/>
      <c r="AA83" s="103"/>
      <c r="AB83" s="103"/>
    </row>
    <row r="84" spans="1:28" ht="12.75" customHeight="1" x14ac:dyDescent="0.2">
      <c r="A84" s="271"/>
      <c r="B84" s="275" t="s">
        <v>18</v>
      </c>
      <c r="C84" s="288"/>
      <c r="D84" s="288"/>
      <c r="E84" s="288"/>
      <c r="F84" s="288"/>
      <c r="G84" s="288"/>
      <c r="H84" s="288"/>
      <c r="I84" s="288"/>
      <c r="J84" s="288"/>
      <c r="K84" s="289" t="s">
        <v>21</v>
      </c>
      <c r="L84" s="290"/>
      <c r="M84" s="290"/>
      <c r="N84" s="290"/>
      <c r="O84" s="290"/>
      <c r="P84" s="290"/>
      <c r="Q84" s="290"/>
      <c r="R84" s="290"/>
      <c r="S84" s="290"/>
    </row>
    <row r="85" spans="1:28" ht="12.75" customHeight="1" x14ac:dyDescent="0.2">
      <c r="A85" s="272"/>
      <c r="B85" s="275" t="s">
        <v>20</v>
      </c>
      <c r="C85" s="288"/>
      <c r="D85" s="288"/>
      <c r="E85" s="288"/>
      <c r="F85" s="288"/>
      <c r="G85" s="288"/>
      <c r="H85" s="288"/>
      <c r="I85" s="288"/>
      <c r="J85" s="288"/>
      <c r="K85" s="291"/>
      <c r="L85" s="292"/>
      <c r="M85" s="292"/>
      <c r="N85" s="292"/>
      <c r="O85" s="292"/>
      <c r="P85" s="292"/>
      <c r="Q85" s="292"/>
      <c r="R85" s="292"/>
      <c r="S85" s="292"/>
    </row>
    <row r="86" spans="1:28" ht="27.75" customHeight="1" x14ac:dyDescent="0.2">
      <c r="A86" s="272"/>
      <c r="B86" s="275" t="s">
        <v>98</v>
      </c>
      <c r="C86" s="285"/>
      <c r="D86" s="286" t="s">
        <v>103</v>
      </c>
      <c r="E86" s="275" t="s">
        <v>99</v>
      </c>
      <c r="F86" s="284"/>
      <c r="G86" s="286" t="s">
        <v>102</v>
      </c>
      <c r="H86" s="283" t="s">
        <v>100</v>
      </c>
      <c r="I86" s="283"/>
      <c r="J86" s="276" t="s">
        <v>101</v>
      </c>
      <c r="K86" s="275" t="s">
        <v>98</v>
      </c>
      <c r="L86" s="285"/>
      <c r="M86" s="286" t="s">
        <v>103</v>
      </c>
      <c r="N86" s="275" t="s">
        <v>99</v>
      </c>
      <c r="O86" s="284"/>
      <c r="P86" s="286" t="s">
        <v>102</v>
      </c>
      <c r="Q86" s="283" t="s">
        <v>100</v>
      </c>
      <c r="R86" s="283"/>
      <c r="S86" s="276" t="s">
        <v>101</v>
      </c>
    </row>
    <row r="87" spans="1:28" ht="37.5" customHeight="1" x14ac:dyDescent="0.2">
      <c r="A87" s="273"/>
      <c r="B87" s="52" t="s">
        <v>76</v>
      </c>
      <c r="C87" s="52" t="s">
        <v>104</v>
      </c>
      <c r="D87" s="287"/>
      <c r="E87" s="52" t="s">
        <v>76</v>
      </c>
      <c r="F87" s="52" t="s">
        <v>104</v>
      </c>
      <c r="G87" s="287"/>
      <c r="H87" s="75" t="s">
        <v>76</v>
      </c>
      <c r="I87" s="75" t="s">
        <v>104</v>
      </c>
      <c r="J87" s="276"/>
      <c r="K87" s="52" t="s">
        <v>76</v>
      </c>
      <c r="L87" s="52" t="s">
        <v>104</v>
      </c>
      <c r="M87" s="287"/>
      <c r="N87" s="52" t="s">
        <v>76</v>
      </c>
      <c r="O87" s="52" t="s">
        <v>104</v>
      </c>
      <c r="P87" s="287"/>
      <c r="Q87" s="75" t="s">
        <v>76</v>
      </c>
      <c r="R87" s="75" t="s">
        <v>104</v>
      </c>
      <c r="S87" s="276"/>
    </row>
    <row r="88" spans="1:28" x14ac:dyDescent="0.2">
      <c r="A88" s="42" t="s">
        <v>41</v>
      </c>
      <c r="B88" s="226">
        <v>1366102</v>
      </c>
      <c r="C88" s="226">
        <v>782075</v>
      </c>
      <c r="D88" s="227">
        <v>34.200000000000003</v>
      </c>
      <c r="E88" s="226">
        <v>966057</v>
      </c>
      <c r="F88" s="226">
        <v>506546</v>
      </c>
      <c r="G88" s="227">
        <v>24.2</v>
      </c>
      <c r="H88" s="226">
        <v>1659785</v>
      </c>
      <c r="I88" s="226">
        <v>916579</v>
      </c>
      <c r="J88" s="227">
        <v>41.6</v>
      </c>
      <c r="K88" s="226">
        <v>2654108</v>
      </c>
      <c r="L88" s="226">
        <v>1489469</v>
      </c>
      <c r="M88" s="227">
        <v>65.2</v>
      </c>
      <c r="N88" s="226">
        <v>127755</v>
      </c>
      <c r="O88" s="226">
        <v>60251</v>
      </c>
      <c r="P88" s="227">
        <v>3.1</v>
      </c>
      <c r="Q88" s="226">
        <v>1290452</v>
      </c>
      <c r="R88" s="226">
        <v>661700</v>
      </c>
      <c r="S88" s="227">
        <v>31.7</v>
      </c>
    </row>
    <row r="89" spans="1:28" x14ac:dyDescent="0.2">
      <c r="A89" s="45" t="s">
        <v>117</v>
      </c>
      <c r="B89" s="226">
        <v>6099</v>
      </c>
      <c r="C89" s="226">
        <v>3652</v>
      </c>
      <c r="D89" s="227">
        <v>1.2</v>
      </c>
      <c r="E89" s="226">
        <v>21319</v>
      </c>
      <c r="F89" s="226">
        <v>9728</v>
      </c>
      <c r="G89" s="227">
        <v>4.3</v>
      </c>
      <c r="H89" s="226">
        <v>465165</v>
      </c>
      <c r="I89" s="226">
        <v>251037</v>
      </c>
      <c r="J89" s="227">
        <v>94.4</v>
      </c>
      <c r="K89" s="226">
        <v>8349</v>
      </c>
      <c r="L89" s="226">
        <v>5736</v>
      </c>
      <c r="M89" s="227">
        <v>2.2999999999999998</v>
      </c>
      <c r="N89" s="226">
        <v>78</v>
      </c>
      <c r="O89" s="226">
        <v>51</v>
      </c>
      <c r="P89" s="227">
        <v>0</v>
      </c>
      <c r="Q89" s="226">
        <v>348230</v>
      </c>
      <c r="R89" s="226">
        <v>163925</v>
      </c>
      <c r="S89" s="227">
        <v>97.6</v>
      </c>
    </row>
    <row r="90" spans="1:28" x14ac:dyDescent="0.2">
      <c r="A90" s="46" t="s">
        <v>42</v>
      </c>
      <c r="B90" s="226">
        <v>44716</v>
      </c>
      <c r="C90" s="226">
        <v>26823</v>
      </c>
      <c r="D90" s="227">
        <v>54.3</v>
      </c>
      <c r="E90" s="226">
        <v>36190</v>
      </c>
      <c r="F90" s="226">
        <v>20021</v>
      </c>
      <c r="G90" s="227">
        <v>43.9</v>
      </c>
      <c r="H90" s="226">
        <v>1457</v>
      </c>
      <c r="I90" s="226">
        <v>1006</v>
      </c>
      <c r="J90" s="227">
        <v>1.8</v>
      </c>
      <c r="K90" s="226">
        <v>181549</v>
      </c>
      <c r="L90" s="226">
        <v>97269</v>
      </c>
      <c r="M90" s="227">
        <v>96.8</v>
      </c>
      <c r="N90" s="226">
        <v>5259</v>
      </c>
      <c r="O90" s="226">
        <v>2587</v>
      </c>
      <c r="P90" s="227">
        <v>2.8</v>
      </c>
      <c r="Q90" s="226">
        <v>763</v>
      </c>
      <c r="R90" s="226">
        <v>128</v>
      </c>
      <c r="S90" s="227">
        <v>0.4</v>
      </c>
    </row>
    <row r="91" spans="1:28" x14ac:dyDescent="0.2">
      <c r="A91" s="46" t="s">
        <v>43</v>
      </c>
      <c r="B91" s="226">
        <v>67838</v>
      </c>
      <c r="C91" s="226">
        <v>40650</v>
      </c>
      <c r="D91" s="227">
        <v>18.100000000000001</v>
      </c>
      <c r="E91" s="226">
        <v>10590</v>
      </c>
      <c r="F91" s="226">
        <v>4917</v>
      </c>
      <c r="G91" s="227">
        <v>2.8</v>
      </c>
      <c r="H91" s="226">
        <v>297153</v>
      </c>
      <c r="I91" s="226">
        <v>173970</v>
      </c>
      <c r="J91" s="227">
        <v>79.099999999999994</v>
      </c>
      <c r="K91" s="226">
        <v>145960</v>
      </c>
      <c r="L91" s="226">
        <v>91789</v>
      </c>
      <c r="M91" s="227">
        <v>65.2</v>
      </c>
      <c r="N91" s="226">
        <v>3280</v>
      </c>
      <c r="O91" s="226">
        <v>1657</v>
      </c>
      <c r="P91" s="227">
        <v>1.5</v>
      </c>
      <c r="Q91" s="226">
        <v>74562</v>
      </c>
      <c r="R91" s="226">
        <v>45229</v>
      </c>
      <c r="S91" s="227">
        <v>33.299999999999997</v>
      </c>
    </row>
    <row r="92" spans="1:28" x14ac:dyDescent="0.2">
      <c r="A92" s="46" t="s">
        <v>44</v>
      </c>
      <c r="B92" s="226">
        <v>112250</v>
      </c>
      <c r="C92" s="226">
        <v>60369</v>
      </c>
      <c r="D92" s="227">
        <v>39.4</v>
      </c>
      <c r="E92" s="226">
        <v>33230</v>
      </c>
      <c r="F92" s="226">
        <v>16088</v>
      </c>
      <c r="G92" s="227">
        <v>11.7</v>
      </c>
      <c r="H92" s="226">
        <v>139588</v>
      </c>
      <c r="I92" s="226">
        <v>91028</v>
      </c>
      <c r="J92" s="227">
        <v>49</v>
      </c>
      <c r="K92" s="226">
        <v>115209</v>
      </c>
      <c r="L92" s="226">
        <v>65666</v>
      </c>
      <c r="M92" s="227">
        <v>39.299999999999997</v>
      </c>
      <c r="N92" s="226">
        <v>35189</v>
      </c>
      <c r="O92" s="226">
        <v>12120</v>
      </c>
      <c r="P92" s="227">
        <v>12</v>
      </c>
      <c r="Q92" s="226">
        <v>142771</v>
      </c>
      <c r="R92" s="226">
        <v>83262</v>
      </c>
      <c r="S92" s="227">
        <v>48.7</v>
      </c>
    </row>
    <row r="93" spans="1:28" x14ac:dyDescent="0.2">
      <c r="A93" s="46" t="s">
        <v>45</v>
      </c>
      <c r="B93" s="228" t="s">
        <v>130</v>
      </c>
      <c r="C93" s="228" t="s">
        <v>130</v>
      </c>
      <c r="D93" s="228" t="s">
        <v>130</v>
      </c>
      <c r="E93" s="228" t="s">
        <v>130</v>
      </c>
      <c r="F93" s="228" t="s">
        <v>130</v>
      </c>
      <c r="G93" s="228" t="s">
        <v>130</v>
      </c>
      <c r="H93" s="226">
        <v>133744</v>
      </c>
      <c r="I93" s="226">
        <v>72981</v>
      </c>
      <c r="J93" s="227">
        <v>100</v>
      </c>
      <c r="K93" s="228" t="s">
        <v>130</v>
      </c>
      <c r="L93" s="228" t="s">
        <v>130</v>
      </c>
      <c r="M93" s="228" t="s">
        <v>130</v>
      </c>
      <c r="N93" s="228" t="s">
        <v>130</v>
      </c>
      <c r="O93" s="228" t="s">
        <v>130</v>
      </c>
      <c r="P93" s="228" t="s">
        <v>130</v>
      </c>
      <c r="Q93" s="226">
        <v>121355</v>
      </c>
      <c r="R93" s="226">
        <v>66914</v>
      </c>
      <c r="S93" s="227">
        <v>100</v>
      </c>
    </row>
    <row r="94" spans="1:28" x14ac:dyDescent="0.2">
      <c r="A94" s="46" t="s">
        <v>46</v>
      </c>
      <c r="B94" s="226">
        <v>4620</v>
      </c>
      <c r="C94" s="226">
        <v>2334</v>
      </c>
      <c r="D94" s="227">
        <v>0.6</v>
      </c>
      <c r="E94" s="226">
        <v>593368</v>
      </c>
      <c r="F94" s="226">
        <v>312697</v>
      </c>
      <c r="G94" s="227">
        <v>83.1</v>
      </c>
      <c r="H94" s="226">
        <v>116077</v>
      </c>
      <c r="I94" s="226">
        <v>56823</v>
      </c>
      <c r="J94" s="227">
        <v>16.3</v>
      </c>
      <c r="K94" s="226">
        <v>1548</v>
      </c>
      <c r="L94" s="226">
        <v>185</v>
      </c>
      <c r="M94" s="227">
        <v>0.5</v>
      </c>
      <c r="N94" s="226">
        <v>19963</v>
      </c>
      <c r="O94" s="226">
        <v>9981</v>
      </c>
      <c r="P94" s="227">
        <v>6.8</v>
      </c>
      <c r="Q94" s="226">
        <v>270344</v>
      </c>
      <c r="R94" s="226">
        <v>129881</v>
      </c>
      <c r="S94" s="227">
        <v>92.6</v>
      </c>
    </row>
    <row r="95" spans="1:28" x14ac:dyDescent="0.2">
      <c r="A95" s="46" t="s">
        <v>47</v>
      </c>
      <c r="B95" s="226">
        <v>159134</v>
      </c>
      <c r="C95" s="226">
        <v>76234</v>
      </c>
      <c r="D95" s="227">
        <v>67.8</v>
      </c>
      <c r="E95" s="226">
        <v>36772</v>
      </c>
      <c r="F95" s="226">
        <v>10734</v>
      </c>
      <c r="G95" s="227">
        <v>15.7</v>
      </c>
      <c r="H95" s="226">
        <v>38974</v>
      </c>
      <c r="I95" s="226">
        <v>16925</v>
      </c>
      <c r="J95" s="227">
        <v>16.600000000000001</v>
      </c>
      <c r="K95" s="226">
        <v>192307</v>
      </c>
      <c r="L95" s="226">
        <v>103674</v>
      </c>
      <c r="M95" s="227">
        <v>80</v>
      </c>
      <c r="N95" s="226">
        <v>19254</v>
      </c>
      <c r="O95" s="226">
        <v>8182</v>
      </c>
      <c r="P95" s="227">
        <v>8</v>
      </c>
      <c r="Q95" s="226">
        <v>28713</v>
      </c>
      <c r="R95" s="226">
        <v>14092</v>
      </c>
      <c r="S95" s="227">
        <v>12</v>
      </c>
    </row>
    <row r="96" spans="1:28" x14ac:dyDescent="0.2">
      <c r="A96" s="46" t="s">
        <v>105</v>
      </c>
      <c r="B96" s="226">
        <v>90270</v>
      </c>
      <c r="C96" s="226">
        <v>43529</v>
      </c>
      <c r="D96" s="227">
        <v>33.4</v>
      </c>
      <c r="E96" s="226">
        <v>78699</v>
      </c>
      <c r="F96" s="226">
        <v>41805</v>
      </c>
      <c r="G96" s="227">
        <v>29.1</v>
      </c>
      <c r="H96" s="226">
        <v>101117</v>
      </c>
      <c r="I96" s="226">
        <v>49891</v>
      </c>
      <c r="J96" s="227">
        <v>37.4</v>
      </c>
      <c r="K96" s="226">
        <v>139658</v>
      </c>
      <c r="L96" s="226">
        <v>65622</v>
      </c>
      <c r="M96" s="227">
        <v>51.5</v>
      </c>
      <c r="N96" s="226">
        <v>25747</v>
      </c>
      <c r="O96" s="226">
        <v>13075</v>
      </c>
      <c r="P96" s="227">
        <v>9.5</v>
      </c>
      <c r="Q96" s="226">
        <v>105569</v>
      </c>
      <c r="R96" s="226">
        <v>44498</v>
      </c>
      <c r="S96" s="227">
        <v>39</v>
      </c>
    </row>
    <row r="97" spans="1:19" x14ac:dyDescent="0.2">
      <c r="A97" s="46" t="s">
        <v>48</v>
      </c>
      <c r="B97" s="226">
        <v>156227</v>
      </c>
      <c r="C97" s="226">
        <v>93035</v>
      </c>
      <c r="D97" s="227">
        <v>60</v>
      </c>
      <c r="E97" s="226">
        <v>11913</v>
      </c>
      <c r="F97" s="226">
        <v>7150</v>
      </c>
      <c r="G97" s="227">
        <v>4.5999999999999996</v>
      </c>
      <c r="H97" s="226">
        <v>92220</v>
      </c>
      <c r="I97" s="226">
        <v>50886</v>
      </c>
      <c r="J97" s="227">
        <v>35.4</v>
      </c>
      <c r="K97" s="226">
        <v>161460</v>
      </c>
      <c r="L97" s="226">
        <v>86146</v>
      </c>
      <c r="M97" s="227">
        <v>91</v>
      </c>
      <c r="N97" s="226">
        <v>950</v>
      </c>
      <c r="O97" s="226">
        <v>270</v>
      </c>
      <c r="P97" s="227">
        <v>0.5</v>
      </c>
      <c r="Q97" s="226">
        <v>15022</v>
      </c>
      <c r="R97" s="226">
        <v>8901</v>
      </c>
      <c r="S97" s="227">
        <v>8.5</v>
      </c>
    </row>
    <row r="98" spans="1:19" x14ac:dyDescent="0.2">
      <c r="A98" s="46" t="s">
        <v>118</v>
      </c>
      <c r="B98" s="226">
        <v>84001</v>
      </c>
      <c r="C98" s="226">
        <v>50861</v>
      </c>
      <c r="D98" s="227">
        <v>60.9</v>
      </c>
      <c r="E98" s="226">
        <v>49441</v>
      </c>
      <c r="F98" s="226">
        <v>27193</v>
      </c>
      <c r="G98" s="227">
        <v>35.799999999999997</v>
      </c>
      <c r="H98" s="226">
        <v>4586</v>
      </c>
      <c r="I98" s="226">
        <v>2803</v>
      </c>
      <c r="J98" s="227">
        <v>3.3</v>
      </c>
      <c r="K98" s="226">
        <v>153589</v>
      </c>
      <c r="L98" s="226">
        <v>86981</v>
      </c>
      <c r="M98" s="227">
        <v>92.4</v>
      </c>
      <c r="N98" s="226">
        <v>141</v>
      </c>
      <c r="O98" s="226">
        <v>35</v>
      </c>
      <c r="P98" s="227">
        <v>0.1</v>
      </c>
      <c r="Q98" s="226">
        <v>12547</v>
      </c>
      <c r="R98" s="226">
        <v>6134</v>
      </c>
      <c r="S98" s="227">
        <v>7.5</v>
      </c>
    </row>
    <row r="99" spans="1:19" x14ac:dyDescent="0.2">
      <c r="A99" s="46" t="s">
        <v>49</v>
      </c>
      <c r="B99" s="226">
        <v>153154</v>
      </c>
      <c r="C99" s="226">
        <v>92890</v>
      </c>
      <c r="D99" s="227">
        <v>94.5</v>
      </c>
      <c r="E99" s="226">
        <v>8835</v>
      </c>
      <c r="F99" s="226">
        <v>4305</v>
      </c>
      <c r="G99" s="227">
        <v>5.5</v>
      </c>
      <c r="H99" s="226">
        <v>99</v>
      </c>
      <c r="I99" s="226" t="s">
        <v>130</v>
      </c>
      <c r="J99" s="227">
        <v>0.1</v>
      </c>
      <c r="K99" s="226">
        <v>258122</v>
      </c>
      <c r="L99" s="226">
        <v>149928</v>
      </c>
      <c r="M99" s="227">
        <v>100</v>
      </c>
      <c r="N99" s="228" t="s">
        <v>130</v>
      </c>
      <c r="O99" s="228" t="s">
        <v>130</v>
      </c>
      <c r="P99" s="228" t="s">
        <v>130</v>
      </c>
      <c r="Q99" s="228" t="s">
        <v>130</v>
      </c>
      <c r="R99" s="228" t="s">
        <v>130</v>
      </c>
      <c r="S99" s="228" t="s">
        <v>130</v>
      </c>
    </row>
    <row r="100" spans="1:19" x14ac:dyDescent="0.2">
      <c r="A100" s="46" t="s">
        <v>50</v>
      </c>
      <c r="B100" s="228" t="s">
        <v>130</v>
      </c>
      <c r="C100" s="228" t="s">
        <v>130</v>
      </c>
      <c r="D100" s="228" t="s">
        <v>130</v>
      </c>
      <c r="E100" s="226">
        <v>11010</v>
      </c>
      <c r="F100" s="226">
        <v>7018</v>
      </c>
      <c r="G100" s="227">
        <v>100</v>
      </c>
      <c r="H100" s="228" t="s">
        <v>130</v>
      </c>
      <c r="I100" s="228" t="s">
        <v>130</v>
      </c>
      <c r="J100" s="228" t="s">
        <v>130</v>
      </c>
      <c r="K100" s="228" t="s">
        <v>130</v>
      </c>
      <c r="L100" s="228" t="s">
        <v>130</v>
      </c>
      <c r="M100" s="228" t="s">
        <v>130</v>
      </c>
      <c r="N100" s="226">
        <v>10682</v>
      </c>
      <c r="O100" s="226">
        <v>8155</v>
      </c>
      <c r="P100" s="227">
        <v>100</v>
      </c>
      <c r="Q100" s="228" t="s">
        <v>130</v>
      </c>
      <c r="R100" s="228" t="s">
        <v>130</v>
      </c>
      <c r="S100" s="228" t="s">
        <v>130</v>
      </c>
    </row>
    <row r="101" spans="1:19" x14ac:dyDescent="0.2">
      <c r="A101" s="46" t="s">
        <v>51</v>
      </c>
      <c r="B101" s="226">
        <v>130819</v>
      </c>
      <c r="C101" s="226">
        <v>77215</v>
      </c>
      <c r="D101" s="227">
        <v>53.5</v>
      </c>
      <c r="E101" s="226">
        <v>31631</v>
      </c>
      <c r="F101" s="226">
        <v>18620</v>
      </c>
      <c r="G101" s="227">
        <v>12.9</v>
      </c>
      <c r="H101" s="226">
        <v>82073</v>
      </c>
      <c r="I101" s="226">
        <v>49530</v>
      </c>
      <c r="J101" s="227">
        <v>33.6</v>
      </c>
      <c r="K101" s="226">
        <v>151587</v>
      </c>
      <c r="L101" s="226">
        <v>81622</v>
      </c>
      <c r="M101" s="227">
        <v>83.8</v>
      </c>
      <c r="N101" s="226">
        <v>2978</v>
      </c>
      <c r="O101" s="226">
        <v>1815</v>
      </c>
      <c r="P101" s="227">
        <v>1.6</v>
      </c>
      <c r="Q101" s="226">
        <v>26327</v>
      </c>
      <c r="R101" s="226">
        <v>16900</v>
      </c>
      <c r="S101" s="227">
        <v>14.6</v>
      </c>
    </row>
    <row r="102" spans="1:19" x14ac:dyDescent="0.2">
      <c r="A102" s="46" t="s">
        <v>52</v>
      </c>
      <c r="B102" s="226">
        <v>32325</v>
      </c>
      <c r="C102" s="226">
        <v>19701</v>
      </c>
      <c r="D102" s="227">
        <v>64.8</v>
      </c>
      <c r="E102" s="226">
        <v>3482</v>
      </c>
      <c r="F102" s="226">
        <v>2150</v>
      </c>
      <c r="G102" s="227">
        <v>7</v>
      </c>
      <c r="H102" s="226">
        <v>14105</v>
      </c>
      <c r="I102" s="226">
        <v>8524</v>
      </c>
      <c r="J102" s="227">
        <v>28.3</v>
      </c>
      <c r="K102" s="226">
        <v>99093</v>
      </c>
      <c r="L102" s="226">
        <v>56601</v>
      </c>
      <c r="M102" s="227">
        <v>87.7</v>
      </c>
      <c r="N102" s="226">
        <v>174</v>
      </c>
      <c r="O102" s="226">
        <v>6</v>
      </c>
      <c r="P102" s="227">
        <v>0.2</v>
      </c>
      <c r="Q102" s="226">
        <v>13673</v>
      </c>
      <c r="R102" s="226">
        <v>7839</v>
      </c>
      <c r="S102" s="227">
        <v>12.1</v>
      </c>
    </row>
    <row r="103" spans="1:19" x14ac:dyDescent="0.2">
      <c r="A103" s="46" t="s">
        <v>53</v>
      </c>
      <c r="B103" s="226">
        <v>218955</v>
      </c>
      <c r="C103" s="226">
        <v>132935</v>
      </c>
      <c r="D103" s="227">
        <v>95.9</v>
      </c>
      <c r="E103" s="226">
        <v>6955</v>
      </c>
      <c r="F103" s="226">
        <v>5108</v>
      </c>
      <c r="G103" s="227">
        <v>3</v>
      </c>
      <c r="H103" s="226">
        <v>2468</v>
      </c>
      <c r="I103" s="226">
        <v>1970</v>
      </c>
      <c r="J103" s="227">
        <v>1.1000000000000001</v>
      </c>
      <c r="K103" s="226">
        <v>861884</v>
      </c>
      <c r="L103" s="226">
        <v>490181</v>
      </c>
      <c r="M103" s="227">
        <v>100</v>
      </c>
      <c r="N103" s="228" t="s">
        <v>130</v>
      </c>
      <c r="O103" s="228" t="s">
        <v>130</v>
      </c>
      <c r="P103" s="228" t="s">
        <v>130</v>
      </c>
      <c r="Q103" s="228" t="s">
        <v>130</v>
      </c>
      <c r="R103" s="228" t="s">
        <v>130</v>
      </c>
      <c r="S103" s="228" t="s">
        <v>130</v>
      </c>
    </row>
    <row r="104" spans="1:19" x14ac:dyDescent="0.2">
      <c r="A104" s="46" t="s">
        <v>106</v>
      </c>
      <c r="B104" s="226">
        <v>63516</v>
      </c>
      <c r="C104" s="226">
        <v>39921</v>
      </c>
      <c r="D104" s="227">
        <v>61.2</v>
      </c>
      <c r="E104" s="226">
        <v>13838</v>
      </c>
      <c r="F104" s="226">
        <v>9830</v>
      </c>
      <c r="G104" s="227">
        <v>13.3</v>
      </c>
      <c r="H104" s="226">
        <v>26357</v>
      </c>
      <c r="I104" s="226">
        <v>16471</v>
      </c>
      <c r="J104" s="227">
        <v>25.4</v>
      </c>
      <c r="K104" s="226">
        <v>39426</v>
      </c>
      <c r="L104" s="226">
        <v>26383</v>
      </c>
      <c r="M104" s="227">
        <v>80.599999999999994</v>
      </c>
      <c r="N104" s="226">
        <v>3790</v>
      </c>
      <c r="O104" s="226">
        <v>2229</v>
      </c>
      <c r="P104" s="227">
        <v>7.7</v>
      </c>
      <c r="Q104" s="226">
        <v>5705</v>
      </c>
      <c r="R104" s="226">
        <v>3763</v>
      </c>
      <c r="S104" s="227">
        <v>11.7</v>
      </c>
    </row>
    <row r="105" spans="1:19" x14ac:dyDescent="0.2">
      <c r="A105" s="46" t="s">
        <v>54</v>
      </c>
      <c r="B105" s="226">
        <v>35696</v>
      </c>
      <c r="C105" s="226">
        <v>16934</v>
      </c>
      <c r="D105" s="227">
        <v>17.899999999999999</v>
      </c>
      <c r="E105" s="226">
        <v>18784</v>
      </c>
      <c r="F105" s="226">
        <v>9182</v>
      </c>
      <c r="G105" s="227">
        <v>9.4</v>
      </c>
      <c r="H105" s="226">
        <v>144602</v>
      </c>
      <c r="I105" s="226">
        <v>72734</v>
      </c>
      <c r="J105" s="227">
        <v>72.599999999999994</v>
      </c>
      <c r="K105" s="226">
        <v>62273</v>
      </c>
      <c r="L105" s="226">
        <v>32001</v>
      </c>
      <c r="M105" s="227">
        <v>33.200000000000003</v>
      </c>
      <c r="N105" s="226">
        <v>270</v>
      </c>
      <c r="O105" s="226">
        <v>88</v>
      </c>
      <c r="P105" s="227">
        <v>0.1</v>
      </c>
      <c r="Q105" s="226">
        <v>124871</v>
      </c>
      <c r="R105" s="226">
        <v>70234</v>
      </c>
      <c r="S105" s="227">
        <v>66.599999999999994</v>
      </c>
    </row>
    <row r="106" spans="1:19" x14ac:dyDescent="0.2">
      <c r="A106" s="46" t="s">
        <v>107</v>
      </c>
      <c r="B106" s="228" t="s">
        <v>130</v>
      </c>
      <c r="C106" s="228" t="s">
        <v>130</v>
      </c>
      <c r="D106" s="228" t="s">
        <v>130</v>
      </c>
      <c r="E106" s="228" t="s">
        <v>130</v>
      </c>
      <c r="F106" s="228" t="s">
        <v>130</v>
      </c>
      <c r="G106" s="228" t="s">
        <v>130</v>
      </c>
      <c r="H106" s="228" t="s">
        <v>130</v>
      </c>
      <c r="I106" s="228" t="s">
        <v>130</v>
      </c>
      <c r="J106" s="228" t="s">
        <v>130</v>
      </c>
      <c r="K106" s="226">
        <v>186</v>
      </c>
      <c r="L106" s="226">
        <v>144</v>
      </c>
      <c r="M106" s="227">
        <v>100</v>
      </c>
      <c r="N106" s="228" t="s">
        <v>130</v>
      </c>
      <c r="O106" s="228" t="s">
        <v>130</v>
      </c>
      <c r="P106" s="228" t="s">
        <v>130</v>
      </c>
      <c r="Q106" s="228" t="s">
        <v>130</v>
      </c>
      <c r="R106" s="228" t="s">
        <v>130</v>
      </c>
      <c r="S106" s="228" t="s">
        <v>130</v>
      </c>
    </row>
    <row r="107" spans="1:19" x14ac:dyDescent="0.2">
      <c r="A107" s="46" t="s">
        <v>55</v>
      </c>
      <c r="B107" s="228" t="s">
        <v>130</v>
      </c>
      <c r="C107" s="228" t="s">
        <v>130</v>
      </c>
      <c r="D107" s="228" t="s">
        <v>130</v>
      </c>
      <c r="E107" s="228" t="s">
        <v>130</v>
      </c>
      <c r="F107" s="228" t="s">
        <v>130</v>
      </c>
      <c r="G107" s="228" t="s">
        <v>130</v>
      </c>
      <c r="H107" s="228" t="s">
        <v>130</v>
      </c>
      <c r="I107" s="228" t="s">
        <v>130</v>
      </c>
      <c r="J107" s="228" t="s">
        <v>130</v>
      </c>
      <c r="K107" s="226">
        <v>1949</v>
      </c>
      <c r="L107" s="226">
        <v>886</v>
      </c>
      <c r="M107" s="227">
        <v>100</v>
      </c>
      <c r="N107" s="228" t="s">
        <v>130</v>
      </c>
      <c r="O107" s="228" t="s">
        <v>130</v>
      </c>
      <c r="P107" s="228" t="s">
        <v>130</v>
      </c>
      <c r="Q107" s="228" t="s">
        <v>130</v>
      </c>
      <c r="R107" s="228" t="s">
        <v>130</v>
      </c>
      <c r="S107" s="228" t="s">
        <v>130</v>
      </c>
    </row>
    <row r="108" spans="1:19" x14ac:dyDescent="0.2">
      <c r="A108" s="48" t="s">
        <v>56</v>
      </c>
      <c r="B108" s="229">
        <v>6482</v>
      </c>
      <c r="C108" s="229">
        <v>4992</v>
      </c>
      <c r="D108" s="230">
        <v>100</v>
      </c>
      <c r="E108" s="231" t="s">
        <v>130</v>
      </c>
      <c r="F108" s="231" t="s">
        <v>130</v>
      </c>
      <c r="G108" s="231" t="s">
        <v>130</v>
      </c>
      <c r="H108" s="231" t="s">
        <v>130</v>
      </c>
      <c r="I108" s="231" t="s">
        <v>130</v>
      </c>
      <c r="J108" s="231" t="s">
        <v>130</v>
      </c>
      <c r="K108" s="229">
        <v>79959</v>
      </c>
      <c r="L108" s="229">
        <v>48655</v>
      </c>
      <c r="M108" s="230">
        <v>100</v>
      </c>
      <c r="N108" s="231" t="s">
        <v>130</v>
      </c>
      <c r="O108" s="231" t="s">
        <v>130</v>
      </c>
      <c r="P108" s="231" t="s">
        <v>130</v>
      </c>
      <c r="Q108" s="231" t="s">
        <v>130</v>
      </c>
      <c r="R108" s="231" t="s">
        <v>130</v>
      </c>
      <c r="S108" s="231" t="s">
        <v>130</v>
      </c>
    </row>
    <row r="109" spans="1:19" x14ac:dyDescent="0.2">
      <c r="A109" s="46"/>
    </row>
    <row r="110" spans="1:19" x14ac:dyDescent="0.2">
      <c r="A110" s="46"/>
    </row>
    <row r="111" spans="1:19" ht="12.75" customHeight="1" x14ac:dyDescent="0.2">
      <c r="A111" s="271"/>
      <c r="B111" s="274" t="s">
        <v>119</v>
      </c>
      <c r="C111" s="274"/>
      <c r="D111" s="274"/>
      <c r="E111" s="274"/>
      <c r="F111" s="274"/>
      <c r="G111" s="274"/>
      <c r="H111" s="274"/>
      <c r="I111" s="274"/>
      <c r="J111" s="275"/>
      <c r="K111" s="41"/>
    </row>
    <row r="112" spans="1:19" ht="12.75" customHeight="1" x14ac:dyDescent="0.2">
      <c r="A112" s="272"/>
      <c r="B112" s="274"/>
      <c r="C112" s="274"/>
      <c r="D112" s="274"/>
      <c r="E112" s="274"/>
      <c r="F112" s="274"/>
      <c r="G112" s="274"/>
      <c r="H112" s="274"/>
      <c r="I112" s="274"/>
      <c r="J112" s="275"/>
      <c r="K112" s="41"/>
    </row>
    <row r="113" spans="1:10" ht="22.5" customHeight="1" x14ac:dyDescent="0.2">
      <c r="A113" s="272"/>
      <c r="B113" s="276" t="s">
        <v>98</v>
      </c>
      <c r="C113" s="277"/>
      <c r="D113" s="278" t="s">
        <v>103</v>
      </c>
      <c r="E113" s="276" t="s">
        <v>99</v>
      </c>
      <c r="F113" s="280"/>
      <c r="G113" s="281" t="s">
        <v>102</v>
      </c>
      <c r="H113" s="283" t="s">
        <v>100</v>
      </c>
      <c r="I113" s="283"/>
      <c r="J113" s="276" t="s">
        <v>101</v>
      </c>
    </row>
    <row r="114" spans="1:10" ht="22.5" x14ac:dyDescent="0.2">
      <c r="A114" s="273"/>
      <c r="B114" s="75" t="s">
        <v>76</v>
      </c>
      <c r="C114" s="75" t="s">
        <v>104</v>
      </c>
      <c r="D114" s="279"/>
      <c r="E114" s="75" t="s">
        <v>76</v>
      </c>
      <c r="F114" s="75" t="s">
        <v>104</v>
      </c>
      <c r="G114" s="282"/>
      <c r="H114" s="75" t="s">
        <v>76</v>
      </c>
      <c r="I114" s="75" t="s">
        <v>104</v>
      </c>
      <c r="J114" s="276"/>
    </row>
    <row r="115" spans="1:10" x14ac:dyDescent="0.2">
      <c r="A115" s="42" t="s">
        <v>41</v>
      </c>
      <c r="B115" s="226">
        <v>4347708</v>
      </c>
      <c r="C115" s="226">
        <v>2398134</v>
      </c>
      <c r="D115" s="227">
        <v>48.3</v>
      </c>
      <c r="E115" s="226">
        <v>1540169</v>
      </c>
      <c r="F115" s="226">
        <v>735638</v>
      </c>
      <c r="G115" s="227">
        <v>17.100000000000001</v>
      </c>
      <c r="H115" s="226">
        <v>3109091</v>
      </c>
      <c r="I115" s="226">
        <v>1643475</v>
      </c>
      <c r="J115" s="227">
        <v>34.6</v>
      </c>
    </row>
    <row r="116" spans="1:10" x14ac:dyDescent="0.2">
      <c r="A116" s="45" t="s">
        <v>117</v>
      </c>
      <c r="B116" s="226">
        <v>18861</v>
      </c>
      <c r="C116" s="226">
        <v>11587</v>
      </c>
      <c r="D116" s="227">
        <v>2.1</v>
      </c>
      <c r="E116" s="226">
        <v>37871</v>
      </c>
      <c r="F116" s="226">
        <v>17026</v>
      </c>
      <c r="G116" s="227">
        <v>4.3</v>
      </c>
      <c r="H116" s="226">
        <v>831236</v>
      </c>
      <c r="I116" s="226">
        <v>421658</v>
      </c>
      <c r="J116" s="227">
        <v>93.6</v>
      </c>
    </row>
    <row r="117" spans="1:10" x14ac:dyDescent="0.2">
      <c r="A117" s="46" t="s">
        <v>42</v>
      </c>
      <c r="B117" s="226">
        <v>269150</v>
      </c>
      <c r="C117" s="226">
        <v>141672</v>
      </c>
      <c r="D117" s="227">
        <v>65.8</v>
      </c>
      <c r="E117" s="226">
        <v>133464</v>
      </c>
      <c r="F117" s="226">
        <v>63325</v>
      </c>
      <c r="G117" s="227">
        <v>32.6</v>
      </c>
      <c r="H117" s="226">
        <v>6449</v>
      </c>
      <c r="I117" s="226">
        <v>2878</v>
      </c>
      <c r="J117" s="227">
        <v>1.6</v>
      </c>
    </row>
    <row r="118" spans="1:10" x14ac:dyDescent="0.2">
      <c r="A118" s="46" t="s">
        <v>43</v>
      </c>
      <c r="B118" s="226">
        <v>222538</v>
      </c>
      <c r="C118" s="226">
        <v>136475</v>
      </c>
      <c r="D118" s="227">
        <v>34.6</v>
      </c>
      <c r="E118" s="226">
        <v>35039</v>
      </c>
      <c r="F118" s="226">
        <v>15251</v>
      </c>
      <c r="G118" s="227">
        <v>5.5</v>
      </c>
      <c r="H118" s="226">
        <v>384928</v>
      </c>
      <c r="I118" s="226">
        <v>224732</v>
      </c>
      <c r="J118" s="227">
        <v>59.9</v>
      </c>
    </row>
    <row r="119" spans="1:10" x14ac:dyDescent="0.2">
      <c r="A119" s="46" t="s">
        <v>44</v>
      </c>
      <c r="B119" s="226">
        <v>248174</v>
      </c>
      <c r="C119" s="226">
        <v>136398</v>
      </c>
      <c r="D119" s="227">
        <v>38.799999999999997</v>
      </c>
      <c r="E119" s="226">
        <v>103988</v>
      </c>
      <c r="F119" s="226">
        <v>40469</v>
      </c>
      <c r="G119" s="227">
        <v>16.2</v>
      </c>
      <c r="H119" s="226">
        <v>288126</v>
      </c>
      <c r="I119" s="226">
        <v>176385</v>
      </c>
      <c r="J119" s="227">
        <v>45</v>
      </c>
    </row>
    <row r="120" spans="1:10" x14ac:dyDescent="0.2">
      <c r="A120" s="46" t="s">
        <v>45</v>
      </c>
      <c r="B120" s="226">
        <v>820</v>
      </c>
      <c r="C120" s="226">
        <v>550</v>
      </c>
      <c r="D120" s="227">
        <v>0.3</v>
      </c>
      <c r="E120" s="226">
        <v>193</v>
      </c>
      <c r="F120" s="226">
        <v>24</v>
      </c>
      <c r="G120" s="227">
        <v>0.1</v>
      </c>
      <c r="H120" s="226">
        <v>257542</v>
      </c>
      <c r="I120" s="226">
        <v>141503</v>
      </c>
      <c r="J120" s="227">
        <v>99.6</v>
      </c>
    </row>
    <row r="121" spans="1:10" x14ac:dyDescent="0.2">
      <c r="A121" s="46" t="s">
        <v>46</v>
      </c>
      <c r="B121" s="226">
        <v>9927</v>
      </c>
      <c r="C121" s="226">
        <v>4607</v>
      </c>
      <c r="D121" s="227">
        <v>0.9</v>
      </c>
      <c r="E121" s="226">
        <v>657626</v>
      </c>
      <c r="F121" s="226">
        <v>341101</v>
      </c>
      <c r="G121" s="227">
        <v>59.2</v>
      </c>
      <c r="H121" s="226">
        <v>442385</v>
      </c>
      <c r="I121" s="226">
        <v>211022</v>
      </c>
      <c r="J121" s="227">
        <v>39.9</v>
      </c>
    </row>
    <row r="122" spans="1:10" x14ac:dyDescent="0.2">
      <c r="A122" s="46" t="s">
        <v>47</v>
      </c>
      <c r="B122" s="226">
        <v>353693</v>
      </c>
      <c r="C122" s="226">
        <v>181028</v>
      </c>
      <c r="D122" s="227">
        <v>71.099999999999994</v>
      </c>
      <c r="E122" s="226">
        <v>75811</v>
      </c>
      <c r="F122" s="226">
        <v>28600</v>
      </c>
      <c r="G122" s="227">
        <v>15.2</v>
      </c>
      <c r="H122" s="226">
        <v>67757</v>
      </c>
      <c r="I122" s="226">
        <v>31087</v>
      </c>
      <c r="J122" s="227">
        <v>13.6</v>
      </c>
    </row>
    <row r="123" spans="1:10" x14ac:dyDescent="0.2">
      <c r="A123" s="46" t="s">
        <v>105</v>
      </c>
      <c r="B123" s="226">
        <v>239888</v>
      </c>
      <c r="C123" s="226">
        <v>112903</v>
      </c>
      <c r="D123" s="227">
        <v>41.9</v>
      </c>
      <c r="E123" s="226">
        <v>124157</v>
      </c>
      <c r="F123" s="226">
        <v>64062</v>
      </c>
      <c r="G123" s="227">
        <v>21.7</v>
      </c>
      <c r="H123" s="226">
        <v>208493</v>
      </c>
      <c r="I123" s="226">
        <v>95204</v>
      </c>
      <c r="J123" s="227">
        <v>36.4</v>
      </c>
    </row>
    <row r="124" spans="1:10" x14ac:dyDescent="0.2">
      <c r="A124" s="46" t="s">
        <v>48</v>
      </c>
      <c r="B124" s="226">
        <v>324125</v>
      </c>
      <c r="C124" s="226">
        <v>182680</v>
      </c>
      <c r="D124" s="227">
        <v>70.5</v>
      </c>
      <c r="E124" s="226">
        <v>24180</v>
      </c>
      <c r="F124" s="226">
        <v>12630</v>
      </c>
      <c r="G124" s="227">
        <v>5.3</v>
      </c>
      <c r="H124" s="226">
        <v>111381</v>
      </c>
      <c r="I124" s="226">
        <v>61859</v>
      </c>
      <c r="J124" s="227">
        <v>24.2</v>
      </c>
    </row>
    <row r="125" spans="1:10" x14ac:dyDescent="0.2">
      <c r="A125" s="46" t="s">
        <v>118</v>
      </c>
      <c r="B125" s="226">
        <v>276623</v>
      </c>
      <c r="C125" s="226">
        <v>152506</v>
      </c>
      <c r="D125" s="227">
        <v>68.3</v>
      </c>
      <c r="E125" s="226">
        <v>104918</v>
      </c>
      <c r="F125" s="226">
        <v>49668</v>
      </c>
      <c r="G125" s="227">
        <v>25.9</v>
      </c>
      <c r="H125" s="226">
        <v>23660</v>
      </c>
      <c r="I125" s="226">
        <v>11076</v>
      </c>
      <c r="J125" s="227">
        <v>5.8</v>
      </c>
    </row>
    <row r="126" spans="1:10" x14ac:dyDescent="0.2">
      <c r="A126" s="46" t="s">
        <v>49</v>
      </c>
      <c r="B126" s="226">
        <v>416200</v>
      </c>
      <c r="C126" s="226">
        <v>245075</v>
      </c>
      <c r="D126" s="227">
        <v>97.6</v>
      </c>
      <c r="E126" s="226">
        <v>10041</v>
      </c>
      <c r="F126" s="226">
        <v>4947</v>
      </c>
      <c r="G126" s="227">
        <v>2.4</v>
      </c>
      <c r="H126" s="226">
        <v>145</v>
      </c>
      <c r="I126" s="226">
        <v>21</v>
      </c>
      <c r="J126" s="227">
        <v>0</v>
      </c>
    </row>
    <row r="127" spans="1:10" x14ac:dyDescent="0.2">
      <c r="A127" s="46" t="s">
        <v>50</v>
      </c>
      <c r="B127" s="228" t="s">
        <v>130</v>
      </c>
      <c r="C127" s="228" t="s">
        <v>130</v>
      </c>
      <c r="D127" s="228" t="s">
        <v>130</v>
      </c>
      <c r="E127" s="226">
        <v>21877</v>
      </c>
      <c r="F127" s="226">
        <v>15173</v>
      </c>
      <c r="G127" s="227">
        <v>100</v>
      </c>
      <c r="H127" s="228" t="s">
        <v>130</v>
      </c>
      <c r="I127" s="228" t="s">
        <v>130</v>
      </c>
      <c r="J127" s="228" t="s">
        <v>130</v>
      </c>
    </row>
    <row r="128" spans="1:10" x14ac:dyDescent="0.2">
      <c r="A128" s="46" t="s">
        <v>51</v>
      </c>
      <c r="B128" s="226">
        <v>327241</v>
      </c>
      <c r="C128" s="226">
        <v>177741</v>
      </c>
      <c r="D128" s="227">
        <v>64.900000000000006</v>
      </c>
      <c r="E128" s="226">
        <v>60973</v>
      </c>
      <c r="F128" s="226">
        <v>30193</v>
      </c>
      <c r="G128" s="227">
        <v>12.1</v>
      </c>
      <c r="H128" s="226">
        <v>116272</v>
      </c>
      <c r="I128" s="226">
        <v>70306</v>
      </c>
      <c r="J128" s="227">
        <v>23</v>
      </c>
    </row>
    <row r="129" spans="1:26" x14ac:dyDescent="0.2">
      <c r="A129" s="46" t="s">
        <v>52</v>
      </c>
      <c r="B129" s="226">
        <v>194040</v>
      </c>
      <c r="C129" s="226">
        <v>102344</v>
      </c>
      <c r="D129" s="227">
        <v>66.099999999999994</v>
      </c>
      <c r="E129" s="226">
        <v>49946</v>
      </c>
      <c r="F129" s="226">
        <v>20121</v>
      </c>
      <c r="G129" s="227">
        <v>17</v>
      </c>
      <c r="H129" s="226">
        <v>49698</v>
      </c>
      <c r="I129" s="226">
        <v>25480</v>
      </c>
      <c r="J129" s="227">
        <v>16.899999999999999</v>
      </c>
    </row>
    <row r="130" spans="1:26" x14ac:dyDescent="0.2">
      <c r="A130" s="46" t="s">
        <v>53</v>
      </c>
      <c r="B130" s="226">
        <v>1132022</v>
      </c>
      <c r="C130" s="226">
        <v>630764</v>
      </c>
      <c r="D130" s="227">
        <v>95</v>
      </c>
      <c r="E130" s="226">
        <v>48983</v>
      </c>
      <c r="F130" s="226">
        <v>6098</v>
      </c>
      <c r="G130" s="227">
        <v>4.0999999999999996</v>
      </c>
      <c r="H130" s="226">
        <v>9995</v>
      </c>
      <c r="I130" s="226">
        <v>2034</v>
      </c>
      <c r="J130" s="227">
        <v>0.8</v>
      </c>
    </row>
    <row r="131" spans="1:26" x14ac:dyDescent="0.2">
      <c r="A131" s="46" t="s">
        <v>106</v>
      </c>
      <c r="B131" s="226">
        <v>103994</v>
      </c>
      <c r="C131" s="226">
        <v>66736</v>
      </c>
      <c r="D131" s="227">
        <v>65</v>
      </c>
      <c r="E131" s="226">
        <v>23719</v>
      </c>
      <c r="F131" s="226">
        <v>14817</v>
      </c>
      <c r="G131" s="227">
        <v>14.8</v>
      </c>
      <c r="H131" s="226">
        <v>32200</v>
      </c>
      <c r="I131" s="226">
        <v>20372</v>
      </c>
      <c r="J131" s="227">
        <v>20.100000000000001</v>
      </c>
    </row>
    <row r="132" spans="1:26" x14ac:dyDescent="0.2">
      <c r="A132" s="46" t="s">
        <v>54</v>
      </c>
      <c r="B132" s="226">
        <v>117142</v>
      </c>
      <c r="C132" s="226">
        <v>57022</v>
      </c>
      <c r="D132" s="227">
        <v>27.8</v>
      </c>
      <c r="E132" s="226">
        <v>25523</v>
      </c>
      <c r="F132" s="226">
        <v>11473</v>
      </c>
      <c r="G132" s="227">
        <v>6.1</v>
      </c>
      <c r="H132" s="226">
        <v>278737</v>
      </c>
      <c r="I132" s="226">
        <v>147858</v>
      </c>
      <c r="J132" s="227">
        <v>66.099999999999994</v>
      </c>
    </row>
    <row r="133" spans="1:26" x14ac:dyDescent="0.2">
      <c r="A133" s="46" t="s">
        <v>107</v>
      </c>
      <c r="B133" s="226">
        <v>186</v>
      </c>
      <c r="C133" s="226">
        <v>144</v>
      </c>
      <c r="D133" s="227">
        <v>100</v>
      </c>
      <c r="E133" s="228" t="s">
        <v>130</v>
      </c>
      <c r="F133" s="228" t="s">
        <v>130</v>
      </c>
      <c r="G133" s="228" t="s">
        <v>130</v>
      </c>
      <c r="H133" s="228" t="s">
        <v>130</v>
      </c>
      <c r="I133" s="228" t="s">
        <v>130</v>
      </c>
      <c r="J133" s="228" t="s">
        <v>130</v>
      </c>
    </row>
    <row r="134" spans="1:26" x14ac:dyDescent="0.2">
      <c r="A134" s="46" t="s">
        <v>55</v>
      </c>
      <c r="B134" s="226">
        <v>1949</v>
      </c>
      <c r="C134" s="226">
        <v>886</v>
      </c>
      <c r="D134" s="227">
        <v>100</v>
      </c>
      <c r="E134" s="228" t="s">
        <v>130</v>
      </c>
      <c r="F134" s="228" t="s">
        <v>130</v>
      </c>
      <c r="G134" s="228" t="s">
        <v>130</v>
      </c>
      <c r="H134" s="228" t="s">
        <v>130</v>
      </c>
      <c r="I134" s="228" t="s">
        <v>130</v>
      </c>
      <c r="J134" s="228" t="s">
        <v>130</v>
      </c>
    </row>
    <row r="135" spans="1:26" x14ac:dyDescent="0.2">
      <c r="A135" s="48" t="s">
        <v>56</v>
      </c>
      <c r="B135" s="229">
        <v>91135</v>
      </c>
      <c r="C135" s="229">
        <v>57016</v>
      </c>
      <c r="D135" s="230">
        <v>97.9</v>
      </c>
      <c r="E135" s="229">
        <v>1860</v>
      </c>
      <c r="F135" s="229">
        <v>660</v>
      </c>
      <c r="G135" s="230">
        <v>2</v>
      </c>
      <c r="H135" s="231">
        <v>87</v>
      </c>
      <c r="I135" s="231" t="s">
        <v>130</v>
      </c>
      <c r="J135" s="231">
        <v>0.1</v>
      </c>
    </row>
    <row r="136" spans="1:26" x14ac:dyDescent="0.2">
      <c r="A136" s="46"/>
    </row>
    <row r="137" spans="1:26" x14ac:dyDescent="0.2">
      <c r="A137" s="300" t="s">
        <v>170</v>
      </c>
      <c r="B137" s="300"/>
      <c r="C137" s="300"/>
      <c r="D137" s="300"/>
      <c r="E137" s="300"/>
      <c r="F137" s="300"/>
      <c r="G137" s="300"/>
      <c r="H137" s="300"/>
      <c r="I137" s="300"/>
      <c r="J137" s="300"/>
      <c r="K137" s="300"/>
      <c r="L137" s="300"/>
      <c r="M137" s="300"/>
      <c r="N137" s="300"/>
      <c r="O137" s="300"/>
      <c r="P137" s="300"/>
    </row>
    <row r="138" spans="1:26" x14ac:dyDescent="0.2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P138" s="76" t="s">
        <v>81</v>
      </c>
    </row>
    <row r="139" spans="1:26" ht="12.75" customHeight="1" x14ac:dyDescent="0.2">
      <c r="A139" s="257"/>
      <c r="B139" s="255" t="s">
        <v>109</v>
      </c>
      <c r="C139" s="255"/>
      <c r="D139" s="255"/>
      <c r="E139" s="256" t="s">
        <v>18</v>
      </c>
      <c r="F139" s="258"/>
      <c r="G139" s="258"/>
      <c r="H139" s="258"/>
      <c r="I139" s="258"/>
      <c r="J139" s="258"/>
      <c r="K139" s="259" t="s">
        <v>21</v>
      </c>
      <c r="L139" s="260"/>
      <c r="M139" s="261"/>
      <c r="N139" s="255" t="s">
        <v>108</v>
      </c>
      <c r="O139" s="255"/>
      <c r="P139" s="256"/>
    </row>
    <row r="140" spans="1:26" ht="25.5" customHeight="1" x14ac:dyDescent="0.2">
      <c r="A140" s="257"/>
      <c r="B140" s="255"/>
      <c r="C140" s="255"/>
      <c r="D140" s="255"/>
      <c r="E140" s="255" t="s">
        <v>19</v>
      </c>
      <c r="F140" s="255"/>
      <c r="G140" s="255"/>
      <c r="H140" s="255" t="s">
        <v>20</v>
      </c>
      <c r="I140" s="255"/>
      <c r="J140" s="255"/>
      <c r="K140" s="262"/>
      <c r="L140" s="263"/>
      <c r="M140" s="264"/>
      <c r="N140" s="255"/>
      <c r="O140" s="255"/>
      <c r="P140" s="256"/>
    </row>
    <row r="141" spans="1:26" ht="22.5" x14ac:dyDescent="0.2">
      <c r="A141" s="257"/>
      <c r="B141" s="17">
        <v>2026</v>
      </c>
      <c r="C141" s="17">
        <v>2025</v>
      </c>
      <c r="D141" s="17" t="s">
        <v>127</v>
      </c>
      <c r="E141" s="17">
        <v>2026</v>
      </c>
      <c r="F141" s="17">
        <v>2025</v>
      </c>
      <c r="G141" s="17" t="s">
        <v>127</v>
      </c>
      <c r="H141" s="17">
        <v>2026</v>
      </c>
      <c r="I141" s="17">
        <v>2025</v>
      </c>
      <c r="J141" s="17" t="s">
        <v>127</v>
      </c>
      <c r="K141" s="17">
        <v>2026</v>
      </c>
      <c r="L141" s="17">
        <v>2025</v>
      </c>
      <c r="M141" s="17" t="s">
        <v>127</v>
      </c>
      <c r="N141" s="17">
        <v>2026</v>
      </c>
      <c r="O141" s="17">
        <v>2025</v>
      </c>
      <c r="P141" s="18" t="s">
        <v>127</v>
      </c>
    </row>
    <row r="142" spans="1:26" s="44" customFormat="1" x14ac:dyDescent="0.2">
      <c r="A142" s="42" t="s">
        <v>41</v>
      </c>
      <c r="B142" s="226">
        <v>12702903</v>
      </c>
      <c r="C142" s="226">
        <v>12493186</v>
      </c>
      <c r="D142" s="227">
        <v>101.7</v>
      </c>
      <c r="E142" s="226">
        <v>1367482</v>
      </c>
      <c r="F142" s="226">
        <v>1385044</v>
      </c>
      <c r="G142" s="227">
        <v>98.7</v>
      </c>
      <c r="H142" s="226">
        <v>11335421</v>
      </c>
      <c r="I142" s="226">
        <v>11108142</v>
      </c>
      <c r="J142" s="227">
        <v>102</v>
      </c>
      <c r="K142" s="226">
        <v>8729715</v>
      </c>
      <c r="L142" s="226">
        <v>8303143</v>
      </c>
      <c r="M142" s="227">
        <v>105.1</v>
      </c>
      <c r="N142" s="226">
        <v>21432618</v>
      </c>
      <c r="O142" s="226">
        <v>20796329</v>
      </c>
      <c r="P142" s="227">
        <v>103.1</v>
      </c>
      <c r="Q142" s="102"/>
      <c r="R142" s="107"/>
      <c r="S142" s="107"/>
      <c r="T142" s="102"/>
      <c r="U142" s="107"/>
      <c r="V142" s="107"/>
      <c r="W142" s="102"/>
      <c r="X142" s="107"/>
      <c r="Y142" s="107"/>
      <c r="Z142" s="102"/>
    </row>
    <row r="143" spans="1:26" s="44" customFormat="1" x14ac:dyDescent="0.2">
      <c r="A143" s="45" t="s">
        <v>117</v>
      </c>
      <c r="B143" s="226">
        <v>866392</v>
      </c>
      <c r="C143" s="226">
        <v>819294</v>
      </c>
      <c r="D143" s="227">
        <v>105.7</v>
      </c>
      <c r="E143" s="226">
        <v>78551</v>
      </c>
      <c r="F143" s="226">
        <v>66154</v>
      </c>
      <c r="G143" s="227">
        <v>118.7</v>
      </c>
      <c r="H143" s="226">
        <v>787841</v>
      </c>
      <c r="I143" s="226">
        <v>753140</v>
      </c>
      <c r="J143" s="227">
        <v>104.6</v>
      </c>
      <c r="K143" s="226">
        <v>449821</v>
      </c>
      <c r="L143" s="226">
        <v>398351</v>
      </c>
      <c r="M143" s="227">
        <v>112.9</v>
      </c>
      <c r="N143" s="226">
        <v>1316213</v>
      </c>
      <c r="O143" s="226">
        <v>1217645</v>
      </c>
      <c r="P143" s="227">
        <v>108.1</v>
      </c>
      <c r="Q143" s="102"/>
      <c r="R143" s="107"/>
      <c r="S143" s="107"/>
      <c r="T143" s="102"/>
      <c r="U143" s="107"/>
      <c r="V143" s="107"/>
      <c r="W143" s="102"/>
      <c r="X143" s="107"/>
      <c r="Y143" s="107"/>
      <c r="Z143" s="102"/>
    </row>
    <row r="144" spans="1:26" s="44" customFormat="1" x14ac:dyDescent="0.2">
      <c r="A144" s="46" t="s">
        <v>42</v>
      </c>
      <c r="B144" s="226">
        <v>189112</v>
      </c>
      <c r="C144" s="226">
        <v>188651</v>
      </c>
      <c r="D144" s="227">
        <v>100.2</v>
      </c>
      <c r="E144" s="226">
        <v>78265</v>
      </c>
      <c r="F144" s="226">
        <v>79285</v>
      </c>
      <c r="G144" s="227">
        <v>98.7</v>
      </c>
      <c r="H144" s="226">
        <v>110847</v>
      </c>
      <c r="I144" s="226">
        <v>109366</v>
      </c>
      <c r="J144" s="227">
        <v>101.4</v>
      </c>
      <c r="K144" s="226">
        <v>396862</v>
      </c>
      <c r="L144" s="226">
        <v>387842</v>
      </c>
      <c r="M144" s="227">
        <v>102.3</v>
      </c>
      <c r="N144" s="226">
        <v>585974</v>
      </c>
      <c r="O144" s="226">
        <v>576493</v>
      </c>
      <c r="P144" s="227">
        <v>101.6</v>
      </c>
      <c r="Q144" s="102"/>
      <c r="R144" s="107"/>
      <c r="S144" s="107"/>
      <c r="T144" s="102"/>
      <c r="U144" s="107"/>
      <c r="V144" s="107"/>
      <c r="W144" s="102"/>
      <c r="X144" s="107"/>
      <c r="Y144" s="107"/>
      <c r="Z144" s="102"/>
    </row>
    <row r="145" spans="1:26" s="44" customFormat="1" x14ac:dyDescent="0.2">
      <c r="A145" s="46" t="s">
        <v>43</v>
      </c>
      <c r="B145" s="226">
        <v>745797</v>
      </c>
      <c r="C145" s="226">
        <v>761946</v>
      </c>
      <c r="D145" s="227">
        <v>97.9</v>
      </c>
      <c r="E145" s="226">
        <v>84900</v>
      </c>
      <c r="F145" s="226">
        <v>86776</v>
      </c>
      <c r="G145" s="227">
        <v>97.8</v>
      </c>
      <c r="H145" s="226">
        <v>660897</v>
      </c>
      <c r="I145" s="226">
        <v>675170</v>
      </c>
      <c r="J145" s="227">
        <v>97.9</v>
      </c>
      <c r="K145" s="226">
        <v>394608</v>
      </c>
      <c r="L145" s="226">
        <v>379699</v>
      </c>
      <c r="M145" s="227">
        <v>103.9</v>
      </c>
      <c r="N145" s="226">
        <v>1140405</v>
      </c>
      <c r="O145" s="226">
        <v>1141645</v>
      </c>
      <c r="P145" s="227">
        <v>99.9</v>
      </c>
      <c r="Q145" s="102"/>
      <c r="R145" s="107"/>
      <c r="S145" s="107"/>
      <c r="T145" s="102"/>
      <c r="U145" s="107"/>
      <c r="V145" s="107"/>
      <c r="W145" s="102"/>
      <c r="X145" s="107"/>
      <c r="Y145" s="107"/>
      <c r="Z145" s="102"/>
    </row>
    <row r="146" spans="1:26" s="44" customFormat="1" x14ac:dyDescent="0.2">
      <c r="A146" s="46" t="s">
        <v>44</v>
      </c>
      <c r="B146" s="226">
        <v>1856259</v>
      </c>
      <c r="C146" s="226">
        <v>1815804</v>
      </c>
      <c r="D146" s="227">
        <v>102.2</v>
      </c>
      <c r="E146" s="226">
        <v>109719</v>
      </c>
      <c r="F146" s="226">
        <v>106792</v>
      </c>
      <c r="G146" s="227">
        <v>102.7</v>
      </c>
      <c r="H146" s="226">
        <v>1746540</v>
      </c>
      <c r="I146" s="226">
        <v>1709012</v>
      </c>
      <c r="J146" s="227">
        <v>102.2</v>
      </c>
      <c r="K146" s="226">
        <v>818724</v>
      </c>
      <c r="L146" s="226">
        <v>788330</v>
      </c>
      <c r="M146" s="227">
        <v>103.9</v>
      </c>
      <c r="N146" s="226">
        <v>2674983</v>
      </c>
      <c r="O146" s="226">
        <v>2604134</v>
      </c>
      <c r="P146" s="227">
        <v>102.7</v>
      </c>
      <c r="Q146" s="102"/>
      <c r="R146" s="107"/>
      <c r="S146" s="107"/>
      <c r="T146" s="102"/>
      <c r="U146" s="107"/>
      <c r="V146" s="107"/>
      <c r="W146" s="102"/>
      <c r="X146" s="107"/>
      <c r="Y146" s="107"/>
      <c r="Z146" s="102"/>
    </row>
    <row r="147" spans="1:26" s="44" customFormat="1" x14ac:dyDescent="0.2">
      <c r="A147" s="46" t="s">
        <v>45</v>
      </c>
      <c r="B147" s="226">
        <v>271663</v>
      </c>
      <c r="C147" s="226">
        <v>292817</v>
      </c>
      <c r="D147" s="227">
        <v>92.8</v>
      </c>
      <c r="E147" s="226">
        <v>22277</v>
      </c>
      <c r="F147" s="226">
        <v>29074</v>
      </c>
      <c r="G147" s="227">
        <v>76.599999999999994</v>
      </c>
      <c r="H147" s="226">
        <v>249386</v>
      </c>
      <c r="I147" s="226">
        <v>263743</v>
      </c>
      <c r="J147" s="227">
        <v>94.6</v>
      </c>
      <c r="K147" s="226">
        <v>220442</v>
      </c>
      <c r="L147" s="226">
        <v>194624</v>
      </c>
      <c r="M147" s="227">
        <v>113.3</v>
      </c>
      <c r="N147" s="226">
        <v>492105</v>
      </c>
      <c r="O147" s="226">
        <v>487441</v>
      </c>
      <c r="P147" s="227">
        <v>101</v>
      </c>
      <c r="Q147" s="102"/>
      <c r="R147" s="107"/>
      <c r="S147" s="107"/>
      <c r="T147" s="102"/>
      <c r="U147" s="107"/>
      <c r="V147" s="107"/>
      <c r="W147" s="102"/>
      <c r="X147" s="107"/>
      <c r="Y147" s="107"/>
      <c r="Z147" s="102"/>
    </row>
    <row r="148" spans="1:26" s="47" customFormat="1" x14ac:dyDescent="0.2">
      <c r="A148" s="46" t="s">
        <v>46</v>
      </c>
      <c r="B148" s="226">
        <v>712091</v>
      </c>
      <c r="C148" s="226">
        <v>757534</v>
      </c>
      <c r="D148" s="227">
        <v>94</v>
      </c>
      <c r="E148" s="226">
        <v>98180</v>
      </c>
      <c r="F148" s="226">
        <v>117632</v>
      </c>
      <c r="G148" s="227">
        <v>83.5</v>
      </c>
      <c r="H148" s="226">
        <v>613911</v>
      </c>
      <c r="I148" s="226">
        <v>639902</v>
      </c>
      <c r="J148" s="227">
        <v>95.9</v>
      </c>
      <c r="K148" s="226">
        <v>544214</v>
      </c>
      <c r="L148" s="226">
        <v>511246</v>
      </c>
      <c r="M148" s="227">
        <v>106.4</v>
      </c>
      <c r="N148" s="226">
        <v>1256305</v>
      </c>
      <c r="O148" s="226">
        <v>1268780</v>
      </c>
      <c r="P148" s="227">
        <v>99</v>
      </c>
      <c r="Q148" s="102"/>
      <c r="R148" s="107"/>
      <c r="S148" s="107"/>
      <c r="T148" s="102"/>
      <c r="U148" s="107"/>
      <c r="V148" s="107"/>
      <c r="W148" s="102"/>
      <c r="X148" s="107"/>
      <c r="Y148" s="107"/>
      <c r="Z148" s="102"/>
    </row>
    <row r="149" spans="1:26" s="47" customFormat="1" x14ac:dyDescent="0.2">
      <c r="A149" s="46" t="s">
        <v>47</v>
      </c>
      <c r="B149" s="226">
        <v>2277304</v>
      </c>
      <c r="C149" s="226">
        <v>2108921</v>
      </c>
      <c r="D149" s="227">
        <v>108</v>
      </c>
      <c r="E149" s="226">
        <v>56953</v>
      </c>
      <c r="F149" s="226">
        <v>58636</v>
      </c>
      <c r="G149" s="227">
        <v>97.1</v>
      </c>
      <c r="H149" s="226">
        <v>2220351</v>
      </c>
      <c r="I149" s="226">
        <v>2050285</v>
      </c>
      <c r="J149" s="227">
        <v>108.3</v>
      </c>
      <c r="K149" s="226">
        <v>1273120</v>
      </c>
      <c r="L149" s="226">
        <v>1154445</v>
      </c>
      <c r="M149" s="227">
        <v>110.3</v>
      </c>
      <c r="N149" s="226">
        <v>3550424</v>
      </c>
      <c r="O149" s="226">
        <v>3263366</v>
      </c>
      <c r="P149" s="227">
        <v>108.8</v>
      </c>
      <c r="Q149" s="102"/>
      <c r="R149" s="107"/>
      <c r="S149" s="107"/>
      <c r="T149" s="102"/>
      <c r="U149" s="107"/>
      <c r="V149" s="107"/>
      <c r="W149" s="102"/>
      <c r="X149" s="107"/>
      <c r="Y149" s="107"/>
      <c r="Z149" s="102"/>
    </row>
    <row r="150" spans="1:26" s="47" customFormat="1" x14ac:dyDescent="0.2">
      <c r="A150" s="46" t="s">
        <v>105</v>
      </c>
      <c r="B150" s="226">
        <v>1084705</v>
      </c>
      <c r="C150" s="226">
        <v>1047977</v>
      </c>
      <c r="D150" s="227">
        <v>103.5</v>
      </c>
      <c r="E150" s="226">
        <v>96315</v>
      </c>
      <c r="F150" s="226">
        <v>108454</v>
      </c>
      <c r="G150" s="227">
        <v>88.8</v>
      </c>
      <c r="H150" s="226">
        <v>988390</v>
      </c>
      <c r="I150" s="226">
        <v>939523</v>
      </c>
      <c r="J150" s="227">
        <v>105.2</v>
      </c>
      <c r="K150" s="226">
        <v>695312</v>
      </c>
      <c r="L150" s="226">
        <v>676054</v>
      </c>
      <c r="M150" s="227">
        <v>102.8</v>
      </c>
      <c r="N150" s="226">
        <v>1780017</v>
      </c>
      <c r="O150" s="226">
        <v>1724031</v>
      </c>
      <c r="P150" s="227">
        <v>103.2</v>
      </c>
      <c r="Q150" s="102"/>
      <c r="R150" s="107"/>
      <c r="S150" s="107"/>
      <c r="T150" s="102"/>
      <c r="U150" s="107"/>
      <c r="V150" s="107"/>
      <c r="W150" s="102"/>
      <c r="X150" s="107"/>
      <c r="Y150" s="107"/>
      <c r="Z150" s="102"/>
    </row>
    <row r="151" spans="1:26" s="47" customFormat="1" x14ac:dyDescent="0.2">
      <c r="A151" s="46" t="s">
        <v>48</v>
      </c>
      <c r="B151" s="226">
        <v>406060</v>
      </c>
      <c r="C151" s="226">
        <v>414975</v>
      </c>
      <c r="D151" s="227">
        <v>97.9</v>
      </c>
      <c r="E151" s="226">
        <v>50366</v>
      </c>
      <c r="F151" s="226">
        <v>60201</v>
      </c>
      <c r="G151" s="227">
        <v>83.7</v>
      </c>
      <c r="H151" s="226">
        <v>355694</v>
      </c>
      <c r="I151" s="226">
        <v>354774</v>
      </c>
      <c r="J151" s="227">
        <v>100.3</v>
      </c>
      <c r="K151" s="226">
        <v>198933</v>
      </c>
      <c r="L151" s="226">
        <v>201387</v>
      </c>
      <c r="M151" s="227">
        <v>98.8</v>
      </c>
      <c r="N151" s="226">
        <v>604993</v>
      </c>
      <c r="O151" s="226">
        <v>616362</v>
      </c>
      <c r="P151" s="227">
        <v>98.2</v>
      </c>
      <c r="Q151" s="102"/>
      <c r="R151" s="107"/>
      <c r="S151" s="107"/>
      <c r="T151" s="102"/>
      <c r="U151" s="107"/>
      <c r="V151" s="107"/>
      <c r="W151" s="102"/>
      <c r="X151" s="107"/>
      <c r="Y151" s="107"/>
      <c r="Z151" s="102"/>
    </row>
    <row r="152" spans="1:26" s="47" customFormat="1" ht="14.25" customHeight="1" x14ac:dyDescent="0.2">
      <c r="A152" s="46" t="s">
        <v>118</v>
      </c>
      <c r="B152" s="226">
        <v>169748</v>
      </c>
      <c r="C152" s="226">
        <v>175007</v>
      </c>
      <c r="D152" s="227">
        <v>97</v>
      </c>
      <c r="E152" s="226">
        <v>27201</v>
      </c>
      <c r="F152" s="226">
        <v>27665</v>
      </c>
      <c r="G152" s="227">
        <v>98.3</v>
      </c>
      <c r="H152" s="226">
        <v>142547</v>
      </c>
      <c r="I152" s="226">
        <v>147342</v>
      </c>
      <c r="J152" s="227">
        <v>96.7</v>
      </c>
      <c r="K152" s="226">
        <v>251329</v>
      </c>
      <c r="L152" s="226">
        <v>239329</v>
      </c>
      <c r="M152" s="227">
        <v>105</v>
      </c>
      <c r="N152" s="226">
        <v>421077</v>
      </c>
      <c r="O152" s="226">
        <v>414336</v>
      </c>
      <c r="P152" s="227">
        <v>101.6</v>
      </c>
      <c r="Q152" s="102"/>
      <c r="R152" s="107"/>
      <c r="S152" s="107"/>
      <c r="T152" s="102"/>
      <c r="U152" s="107"/>
      <c r="V152" s="107"/>
      <c r="W152" s="102"/>
      <c r="X152" s="107"/>
      <c r="Y152" s="107"/>
      <c r="Z152" s="102"/>
    </row>
    <row r="153" spans="1:26" s="44" customFormat="1" ht="14.25" customHeight="1" x14ac:dyDescent="0.2">
      <c r="A153" s="46" t="s">
        <v>49</v>
      </c>
      <c r="B153" s="226">
        <v>412094</v>
      </c>
      <c r="C153" s="226">
        <v>442109</v>
      </c>
      <c r="D153" s="227">
        <v>93.2</v>
      </c>
      <c r="E153" s="226">
        <v>24777</v>
      </c>
      <c r="F153" s="226">
        <v>24068</v>
      </c>
      <c r="G153" s="227">
        <v>102.9</v>
      </c>
      <c r="H153" s="226">
        <v>387317</v>
      </c>
      <c r="I153" s="226">
        <v>418041</v>
      </c>
      <c r="J153" s="227">
        <v>92.7</v>
      </c>
      <c r="K153" s="226">
        <v>204104</v>
      </c>
      <c r="L153" s="226">
        <v>198197</v>
      </c>
      <c r="M153" s="227">
        <v>103</v>
      </c>
      <c r="N153" s="226">
        <v>616198</v>
      </c>
      <c r="O153" s="226">
        <v>640306</v>
      </c>
      <c r="P153" s="227">
        <v>96.2</v>
      </c>
      <c r="Q153" s="102"/>
      <c r="R153" s="107"/>
      <c r="S153" s="107"/>
      <c r="T153" s="102"/>
      <c r="U153" s="107"/>
      <c r="V153" s="107"/>
      <c r="W153" s="102"/>
      <c r="X153" s="107"/>
      <c r="Y153" s="107"/>
      <c r="Z153" s="102"/>
    </row>
    <row r="154" spans="1:26" s="47" customFormat="1" ht="14.25" customHeight="1" x14ac:dyDescent="0.2">
      <c r="A154" s="46" t="s">
        <v>50</v>
      </c>
      <c r="B154" s="226">
        <v>152814</v>
      </c>
      <c r="C154" s="226">
        <v>140698</v>
      </c>
      <c r="D154" s="227">
        <v>108.6</v>
      </c>
      <c r="E154" s="226">
        <v>5132</v>
      </c>
      <c r="F154" s="226">
        <v>7157</v>
      </c>
      <c r="G154" s="227">
        <v>71.7</v>
      </c>
      <c r="H154" s="226">
        <v>147682</v>
      </c>
      <c r="I154" s="226">
        <v>133541</v>
      </c>
      <c r="J154" s="227">
        <v>110.6</v>
      </c>
      <c r="K154" s="226">
        <v>84983</v>
      </c>
      <c r="L154" s="226">
        <v>94780</v>
      </c>
      <c r="M154" s="227">
        <v>89.7</v>
      </c>
      <c r="N154" s="226">
        <v>237797</v>
      </c>
      <c r="O154" s="226">
        <v>235478</v>
      </c>
      <c r="P154" s="227">
        <v>101</v>
      </c>
      <c r="Q154" s="102"/>
      <c r="R154" s="107"/>
      <c r="S154" s="107"/>
      <c r="T154" s="102"/>
      <c r="U154" s="107"/>
      <c r="V154" s="107"/>
      <c r="W154" s="102"/>
      <c r="X154" s="107"/>
      <c r="Y154" s="107"/>
      <c r="Z154" s="102"/>
    </row>
    <row r="155" spans="1:26" s="47" customFormat="1" ht="14.25" customHeight="1" x14ac:dyDescent="0.2">
      <c r="A155" s="46" t="s">
        <v>51</v>
      </c>
      <c r="B155" s="226">
        <v>309925</v>
      </c>
      <c r="C155" s="226">
        <v>305204</v>
      </c>
      <c r="D155" s="227">
        <v>101.5</v>
      </c>
      <c r="E155" s="226">
        <v>53488</v>
      </c>
      <c r="F155" s="226">
        <v>45291</v>
      </c>
      <c r="G155" s="227">
        <v>118.1</v>
      </c>
      <c r="H155" s="226">
        <v>256437</v>
      </c>
      <c r="I155" s="226">
        <v>259913</v>
      </c>
      <c r="J155" s="227">
        <v>98.7</v>
      </c>
      <c r="K155" s="226">
        <v>298699</v>
      </c>
      <c r="L155" s="226">
        <v>306013</v>
      </c>
      <c r="M155" s="227">
        <v>97.6</v>
      </c>
      <c r="N155" s="226">
        <v>608624</v>
      </c>
      <c r="O155" s="226">
        <v>611217</v>
      </c>
      <c r="P155" s="227">
        <v>99.6</v>
      </c>
      <c r="Q155" s="102"/>
      <c r="R155" s="107"/>
      <c r="S155" s="107"/>
      <c r="T155" s="102"/>
      <c r="U155" s="107"/>
      <c r="V155" s="107"/>
      <c r="W155" s="102"/>
      <c r="X155" s="107"/>
      <c r="Y155" s="107"/>
      <c r="Z155" s="102"/>
    </row>
    <row r="156" spans="1:26" s="47" customFormat="1" ht="14.25" customHeight="1" x14ac:dyDescent="0.2">
      <c r="A156" s="46" t="s">
        <v>52</v>
      </c>
      <c r="B156" s="226">
        <v>121504</v>
      </c>
      <c r="C156" s="226">
        <v>108844</v>
      </c>
      <c r="D156" s="227">
        <v>111.6</v>
      </c>
      <c r="E156" s="226">
        <v>51465</v>
      </c>
      <c r="F156" s="226">
        <v>46846</v>
      </c>
      <c r="G156" s="227">
        <v>109.9</v>
      </c>
      <c r="H156" s="226">
        <v>70039</v>
      </c>
      <c r="I156" s="226">
        <v>61998</v>
      </c>
      <c r="J156" s="227">
        <v>113</v>
      </c>
      <c r="K156" s="226">
        <v>276549</v>
      </c>
      <c r="L156" s="226">
        <v>267261</v>
      </c>
      <c r="M156" s="227">
        <v>103.5</v>
      </c>
      <c r="N156" s="226">
        <v>398053</v>
      </c>
      <c r="O156" s="226">
        <v>376105</v>
      </c>
      <c r="P156" s="227">
        <v>105.8</v>
      </c>
      <c r="Q156" s="102"/>
      <c r="R156" s="107"/>
      <c r="S156" s="107"/>
      <c r="T156" s="102"/>
      <c r="U156" s="107"/>
      <c r="V156" s="107"/>
      <c r="W156" s="102"/>
      <c r="X156" s="107"/>
      <c r="Y156" s="107"/>
      <c r="Z156" s="102"/>
    </row>
    <row r="157" spans="1:26" s="47" customFormat="1" ht="14.25" customHeight="1" x14ac:dyDescent="0.2">
      <c r="A157" s="46" t="s">
        <v>53</v>
      </c>
      <c r="B157" s="226">
        <v>2683409</v>
      </c>
      <c r="C157" s="226">
        <v>2678512</v>
      </c>
      <c r="D157" s="227">
        <v>100.2</v>
      </c>
      <c r="E157" s="226">
        <v>482495</v>
      </c>
      <c r="F157" s="226">
        <v>493656</v>
      </c>
      <c r="G157" s="227">
        <v>97.7</v>
      </c>
      <c r="H157" s="226">
        <v>2200914</v>
      </c>
      <c r="I157" s="226">
        <v>2184856</v>
      </c>
      <c r="J157" s="227">
        <v>100.7</v>
      </c>
      <c r="K157" s="226">
        <v>2204858</v>
      </c>
      <c r="L157" s="226">
        <v>2077268</v>
      </c>
      <c r="M157" s="227">
        <v>106.1</v>
      </c>
      <c r="N157" s="226">
        <v>4888267</v>
      </c>
      <c r="O157" s="226">
        <v>4755780</v>
      </c>
      <c r="P157" s="227">
        <v>102.8</v>
      </c>
      <c r="Q157" s="102"/>
      <c r="R157" s="107"/>
      <c r="S157" s="107"/>
      <c r="T157" s="102"/>
      <c r="U157" s="107"/>
      <c r="V157" s="107"/>
      <c r="W157" s="102"/>
      <c r="X157" s="107"/>
      <c r="Y157" s="107"/>
      <c r="Z157" s="102"/>
    </row>
    <row r="158" spans="1:26" s="47" customFormat="1" ht="14.25" customHeight="1" x14ac:dyDescent="0.2">
      <c r="A158" s="46" t="s">
        <v>106</v>
      </c>
      <c r="B158" s="226">
        <v>187212</v>
      </c>
      <c r="C158" s="226">
        <v>168460</v>
      </c>
      <c r="D158" s="227">
        <v>111.1</v>
      </c>
      <c r="E158" s="226">
        <v>23188</v>
      </c>
      <c r="F158" s="226">
        <v>5612</v>
      </c>
      <c r="G158" s="227">
        <v>413.2</v>
      </c>
      <c r="H158" s="226">
        <v>164024</v>
      </c>
      <c r="I158" s="226">
        <v>162848</v>
      </c>
      <c r="J158" s="227">
        <v>100.7</v>
      </c>
      <c r="K158" s="226">
        <v>47383</v>
      </c>
      <c r="L158" s="226">
        <v>51623</v>
      </c>
      <c r="M158" s="227">
        <v>91.8</v>
      </c>
      <c r="N158" s="226">
        <v>234595</v>
      </c>
      <c r="O158" s="226">
        <v>220083</v>
      </c>
      <c r="P158" s="227">
        <v>106.6</v>
      </c>
      <c r="Q158" s="102"/>
      <c r="R158" s="107"/>
      <c r="S158" s="107"/>
      <c r="T158" s="102"/>
      <c r="U158" s="107"/>
      <c r="V158" s="107"/>
      <c r="W158" s="102"/>
      <c r="X158" s="107"/>
      <c r="Y158" s="107"/>
      <c r="Z158" s="102"/>
    </row>
    <row r="159" spans="1:26" s="47" customFormat="1" ht="14.25" customHeight="1" x14ac:dyDescent="0.2">
      <c r="A159" s="46" t="s">
        <v>54</v>
      </c>
      <c r="B159" s="226">
        <v>246259</v>
      </c>
      <c r="C159" s="226">
        <v>258162</v>
      </c>
      <c r="D159" s="227">
        <v>95.4</v>
      </c>
      <c r="E159" s="226">
        <v>21764</v>
      </c>
      <c r="F159" s="226">
        <v>19570</v>
      </c>
      <c r="G159" s="227">
        <v>111.2</v>
      </c>
      <c r="H159" s="226">
        <v>224495</v>
      </c>
      <c r="I159" s="226">
        <v>238592</v>
      </c>
      <c r="J159" s="227">
        <v>94.1</v>
      </c>
      <c r="K159" s="226">
        <v>262706</v>
      </c>
      <c r="L159" s="226">
        <v>283876</v>
      </c>
      <c r="M159" s="227">
        <v>92.5</v>
      </c>
      <c r="N159" s="226">
        <v>508965</v>
      </c>
      <c r="O159" s="226">
        <v>542038</v>
      </c>
      <c r="P159" s="227">
        <v>93.9</v>
      </c>
      <c r="Q159" s="102"/>
      <c r="R159" s="107"/>
      <c r="S159" s="107"/>
      <c r="T159" s="102"/>
      <c r="U159" s="107"/>
      <c r="V159" s="107"/>
      <c r="W159" s="102"/>
      <c r="X159" s="107"/>
      <c r="Y159" s="107"/>
      <c r="Z159" s="102"/>
    </row>
    <row r="160" spans="1:26" s="47" customFormat="1" ht="12" customHeight="1" x14ac:dyDescent="0.2">
      <c r="A160" s="46" t="s">
        <v>107</v>
      </c>
      <c r="B160" s="226">
        <v>716</v>
      </c>
      <c r="C160" s="226">
        <v>404</v>
      </c>
      <c r="D160" s="227">
        <v>177.2</v>
      </c>
      <c r="E160" s="226">
        <v>716</v>
      </c>
      <c r="F160" s="226">
        <v>404</v>
      </c>
      <c r="G160" s="227">
        <v>177.2</v>
      </c>
      <c r="H160" s="228" t="s">
        <v>130</v>
      </c>
      <c r="I160" s="228" t="s">
        <v>130</v>
      </c>
      <c r="J160" s="228" t="s">
        <v>130</v>
      </c>
      <c r="K160" s="226">
        <v>1164</v>
      </c>
      <c r="L160" s="226">
        <v>1155</v>
      </c>
      <c r="M160" s="227">
        <v>100.8</v>
      </c>
      <c r="N160" s="226">
        <v>1880</v>
      </c>
      <c r="O160" s="226">
        <v>1559</v>
      </c>
      <c r="P160" s="227">
        <v>120.6</v>
      </c>
      <c r="Q160" s="102"/>
      <c r="R160" s="107"/>
      <c r="S160" s="107"/>
      <c r="T160" s="102"/>
      <c r="U160" s="107"/>
      <c r="V160" s="107"/>
      <c r="W160" s="102"/>
      <c r="X160" s="107"/>
      <c r="Y160" s="107"/>
      <c r="Z160" s="102"/>
    </row>
    <row r="161" spans="1:26" s="47" customFormat="1" x14ac:dyDescent="0.2">
      <c r="A161" s="46" t="s">
        <v>55</v>
      </c>
      <c r="B161" s="232" t="s">
        <v>130</v>
      </c>
      <c r="C161" s="232" t="s">
        <v>130</v>
      </c>
      <c r="D161" s="232" t="s">
        <v>130</v>
      </c>
      <c r="E161" s="232" t="s">
        <v>130</v>
      </c>
      <c r="F161" s="232" t="s">
        <v>130</v>
      </c>
      <c r="G161" s="232" t="s">
        <v>130</v>
      </c>
      <c r="H161" s="232" t="s">
        <v>130</v>
      </c>
      <c r="I161" s="232" t="s">
        <v>130</v>
      </c>
      <c r="J161" s="232" t="s">
        <v>130</v>
      </c>
      <c r="K161" s="233">
        <v>992</v>
      </c>
      <c r="L161" s="233">
        <v>809</v>
      </c>
      <c r="M161" s="234">
        <v>122.6</v>
      </c>
      <c r="N161" s="233">
        <v>992</v>
      </c>
      <c r="O161" s="233">
        <v>809</v>
      </c>
      <c r="P161" s="234">
        <v>122.6</v>
      </c>
      <c r="Q161" s="102"/>
      <c r="R161" s="107"/>
      <c r="S161" s="107"/>
      <c r="T161" s="102"/>
      <c r="U161" s="101"/>
      <c r="V161" s="101"/>
      <c r="W161" s="101"/>
      <c r="X161" s="107"/>
      <c r="Y161" s="107"/>
      <c r="Z161" s="102"/>
    </row>
    <row r="162" spans="1:26" s="47" customFormat="1" x14ac:dyDescent="0.2">
      <c r="A162" s="48" t="s">
        <v>56</v>
      </c>
      <c r="B162" s="229">
        <v>9839</v>
      </c>
      <c r="C162" s="229">
        <v>7867</v>
      </c>
      <c r="D162" s="230">
        <v>125.1</v>
      </c>
      <c r="E162" s="229">
        <v>1730</v>
      </c>
      <c r="F162" s="229">
        <v>1771</v>
      </c>
      <c r="G162" s="230">
        <v>97.7</v>
      </c>
      <c r="H162" s="229">
        <v>8109</v>
      </c>
      <c r="I162" s="229">
        <v>6096</v>
      </c>
      <c r="J162" s="230">
        <v>133</v>
      </c>
      <c r="K162" s="229">
        <v>104912</v>
      </c>
      <c r="L162" s="229">
        <v>90854</v>
      </c>
      <c r="M162" s="230">
        <v>115.5</v>
      </c>
      <c r="N162" s="229">
        <v>114751</v>
      </c>
      <c r="O162" s="229">
        <v>98721</v>
      </c>
      <c r="P162" s="230">
        <v>116.2</v>
      </c>
      <c r="Q162" s="102"/>
      <c r="R162" s="107"/>
      <c r="S162" s="107"/>
      <c r="T162" s="102"/>
      <c r="U162" s="107"/>
      <c r="V162" s="107"/>
      <c r="W162" s="102"/>
      <c r="X162" s="107"/>
      <c r="Y162" s="107"/>
      <c r="Z162" s="102"/>
    </row>
    <row r="164" spans="1:26" x14ac:dyDescent="0.2">
      <c r="A164" s="294" t="s">
        <v>171</v>
      </c>
      <c r="B164" s="294"/>
      <c r="C164" s="294"/>
      <c r="D164" s="294"/>
      <c r="E164" s="294"/>
      <c r="F164" s="294"/>
      <c r="G164" s="294"/>
      <c r="H164" s="294"/>
      <c r="I164" s="294"/>
      <c r="J164" s="294"/>
      <c r="K164" s="294"/>
      <c r="L164" s="294"/>
      <c r="M164" s="294"/>
      <c r="N164" s="294"/>
      <c r="O164" s="294"/>
      <c r="P164" s="294"/>
    </row>
    <row r="165" spans="1:26" x14ac:dyDescent="0.2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P165" s="76" t="s">
        <v>81</v>
      </c>
    </row>
    <row r="166" spans="1:26" ht="12.75" customHeight="1" x14ac:dyDescent="0.2">
      <c r="A166" s="257"/>
      <c r="B166" s="255" t="s">
        <v>109</v>
      </c>
      <c r="C166" s="255"/>
      <c r="D166" s="255"/>
      <c r="E166" s="256" t="s">
        <v>18</v>
      </c>
      <c r="F166" s="258"/>
      <c r="G166" s="258"/>
      <c r="H166" s="258"/>
      <c r="I166" s="258"/>
      <c r="J166" s="258"/>
      <c r="K166" s="259" t="s">
        <v>21</v>
      </c>
      <c r="L166" s="260"/>
      <c r="M166" s="261"/>
      <c r="N166" s="255" t="s">
        <v>108</v>
      </c>
      <c r="O166" s="255"/>
      <c r="P166" s="256"/>
    </row>
    <row r="167" spans="1:26" ht="32.25" customHeight="1" x14ac:dyDescent="0.2">
      <c r="A167" s="257"/>
      <c r="B167" s="255"/>
      <c r="C167" s="255"/>
      <c r="D167" s="255"/>
      <c r="E167" s="255" t="s">
        <v>19</v>
      </c>
      <c r="F167" s="255"/>
      <c r="G167" s="255"/>
      <c r="H167" s="255" t="s">
        <v>20</v>
      </c>
      <c r="I167" s="255"/>
      <c r="J167" s="255"/>
      <c r="K167" s="262"/>
      <c r="L167" s="263"/>
      <c r="M167" s="264"/>
      <c r="N167" s="255"/>
      <c r="O167" s="255"/>
      <c r="P167" s="256"/>
    </row>
    <row r="168" spans="1:26" ht="22.5" x14ac:dyDescent="0.2">
      <c r="A168" s="257"/>
      <c r="B168" s="17">
        <v>2026</v>
      </c>
      <c r="C168" s="17">
        <v>2025</v>
      </c>
      <c r="D168" s="17" t="s">
        <v>127</v>
      </c>
      <c r="E168" s="17">
        <v>2026</v>
      </c>
      <c r="F168" s="17">
        <v>2025</v>
      </c>
      <c r="G168" s="17" t="s">
        <v>127</v>
      </c>
      <c r="H168" s="17">
        <v>2026</v>
      </c>
      <c r="I168" s="17">
        <v>2025</v>
      </c>
      <c r="J168" s="17" t="s">
        <v>127</v>
      </c>
      <c r="K168" s="17">
        <v>2026</v>
      </c>
      <c r="L168" s="17">
        <v>2025</v>
      </c>
      <c r="M168" s="17" t="s">
        <v>127</v>
      </c>
      <c r="N168" s="17">
        <v>2026</v>
      </c>
      <c r="O168" s="17">
        <v>2025</v>
      </c>
      <c r="P168" s="18" t="s">
        <v>127</v>
      </c>
    </row>
    <row r="169" spans="1:26" s="44" customFormat="1" x14ac:dyDescent="0.2">
      <c r="A169" s="42" t="s">
        <v>41</v>
      </c>
      <c r="B169" s="226">
        <v>664946</v>
      </c>
      <c r="C169" s="226">
        <v>655324</v>
      </c>
      <c r="D169" s="227">
        <v>101.5</v>
      </c>
      <c r="E169" s="226">
        <v>29425</v>
      </c>
      <c r="F169" s="226">
        <v>29456</v>
      </c>
      <c r="G169" s="227">
        <v>99.9</v>
      </c>
      <c r="H169" s="226">
        <v>635521</v>
      </c>
      <c r="I169" s="226">
        <v>625868</v>
      </c>
      <c r="J169" s="227">
        <v>101.5</v>
      </c>
      <c r="K169" s="226">
        <v>1205779</v>
      </c>
      <c r="L169" s="226">
        <v>1184398</v>
      </c>
      <c r="M169" s="227">
        <v>101.8</v>
      </c>
      <c r="N169" s="226">
        <v>1870725</v>
      </c>
      <c r="O169" s="226">
        <v>1839722</v>
      </c>
      <c r="P169" s="227">
        <v>101.7</v>
      </c>
      <c r="Q169" s="102"/>
      <c r="R169" s="107"/>
      <c r="S169" s="107"/>
      <c r="T169" s="102"/>
      <c r="U169" s="107"/>
      <c r="V169" s="107"/>
      <c r="W169" s="102"/>
      <c r="X169" s="107"/>
      <c r="Y169" s="107"/>
      <c r="Z169" s="102"/>
    </row>
    <row r="170" spans="1:26" s="44" customFormat="1" x14ac:dyDescent="0.2">
      <c r="A170" s="45" t="s">
        <v>117</v>
      </c>
      <c r="B170" s="226">
        <v>63208</v>
      </c>
      <c r="C170" s="226">
        <v>63807</v>
      </c>
      <c r="D170" s="227">
        <v>99.1</v>
      </c>
      <c r="E170" s="226">
        <v>1641</v>
      </c>
      <c r="F170" s="226">
        <v>1388</v>
      </c>
      <c r="G170" s="227">
        <v>118.2</v>
      </c>
      <c r="H170" s="226">
        <v>61567</v>
      </c>
      <c r="I170" s="226">
        <v>62419</v>
      </c>
      <c r="J170" s="227">
        <v>98.6</v>
      </c>
      <c r="K170" s="226">
        <v>71818</v>
      </c>
      <c r="L170" s="226">
        <v>64383</v>
      </c>
      <c r="M170" s="227">
        <v>111.5</v>
      </c>
      <c r="N170" s="226">
        <v>135026</v>
      </c>
      <c r="O170" s="226">
        <v>128190</v>
      </c>
      <c r="P170" s="227">
        <v>105.3</v>
      </c>
      <c r="Q170" s="102"/>
      <c r="R170" s="107"/>
      <c r="S170" s="107"/>
      <c r="T170" s="102"/>
      <c r="U170" s="107"/>
      <c r="V170" s="107"/>
      <c r="W170" s="102"/>
      <c r="X170" s="107"/>
      <c r="Y170" s="107"/>
      <c r="Z170" s="102"/>
    </row>
    <row r="171" spans="1:26" s="44" customFormat="1" x14ac:dyDescent="0.2">
      <c r="A171" s="46" t="s">
        <v>42</v>
      </c>
      <c r="B171" s="226">
        <v>6307</v>
      </c>
      <c r="C171" s="226">
        <v>5471</v>
      </c>
      <c r="D171" s="227">
        <v>115.3</v>
      </c>
      <c r="E171" s="226">
        <v>1582</v>
      </c>
      <c r="F171" s="226">
        <v>1077</v>
      </c>
      <c r="G171" s="227">
        <v>146.9</v>
      </c>
      <c r="H171" s="226">
        <v>4725</v>
      </c>
      <c r="I171" s="226">
        <v>4394</v>
      </c>
      <c r="J171" s="227">
        <v>107.5</v>
      </c>
      <c r="K171" s="226">
        <v>29186</v>
      </c>
      <c r="L171" s="226">
        <v>28423</v>
      </c>
      <c r="M171" s="227">
        <v>102.7</v>
      </c>
      <c r="N171" s="226">
        <v>35493</v>
      </c>
      <c r="O171" s="226">
        <v>33894</v>
      </c>
      <c r="P171" s="227">
        <v>104.7</v>
      </c>
      <c r="Q171" s="102"/>
      <c r="R171" s="107"/>
      <c r="S171" s="107"/>
      <c r="T171" s="102"/>
      <c r="U171" s="107"/>
      <c r="V171" s="107"/>
      <c r="W171" s="102"/>
      <c r="X171" s="107"/>
      <c r="Y171" s="107"/>
      <c r="Z171" s="102"/>
    </row>
    <row r="172" spans="1:26" s="44" customFormat="1" x14ac:dyDescent="0.2">
      <c r="A172" s="46" t="s">
        <v>43</v>
      </c>
      <c r="B172" s="226">
        <v>38743</v>
      </c>
      <c r="C172" s="226">
        <v>40640</v>
      </c>
      <c r="D172" s="227">
        <v>95.3</v>
      </c>
      <c r="E172" s="226">
        <v>1784</v>
      </c>
      <c r="F172" s="226">
        <v>1578</v>
      </c>
      <c r="G172" s="227">
        <v>113.1</v>
      </c>
      <c r="H172" s="226">
        <v>36959</v>
      </c>
      <c r="I172" s="226">
        <v>39062</v>
      </c>
      <c r="J172" s="227">
        <v>94.6</v>
      </c>
      <c r="K172" s="226">
        <v>90292</v>
      </c>
      <c r="L172" s="226">
        <v>88677</v>
      </c>
      <c r="M172" s="227">
        <v>101.8</v>
      </c>
      <c r="N172" s="226">
        <v>129035</v>
      </c>
      <c r="O172" s="226">
        <v>129317</v>
      </c>
      <c r="P172" s="227">
        <v>99.8</v>
      </c>
      <c r="Q172" s="102"/>
      <c r="R172" s="107"/>
      <c r="S172" s="107"/>
      <c r="T172" s="102"/>
      <c r="U172" s="107"/>
      <c r="V172" s="107"/>
      <c r="W172" s="102"/>
      <c r="X172" s="107"/>
      <c r="Y172" s="107"/>
      <c r="Z172" s="102"/>
    </row>
    <row r="173" spans="1:26" s="44" customFormat="1" x14ac:dyDescent="0.2">
      <c r="A173" s="46" t="s">
        <v>44</v>
      </c>
      <c r="B173" s="226">
        <v>46354</v>
      </c>
      <c r="C173" s="226">
        <v>41750</v>
      </c>
      <c r="D173" s="227">
        <v>111</v>
      </c>
      <c r="E173" s="226">
        <v>2240</v>
      </c>
      <c r="F173" s="226">
        <v>2455</v>
      </c>
      <c r="G173" s="227">
        <v>91.2</v>
      </c>
      <c r="H173" s="226">
        <v>44114</v>
      </c>
      <c r="I173" s="226">
        <v>39295</v>
      </c>
      <c r="J173" s="227">
        <v>112.3</v>
      </c>
      <c r="K173" s="226">
        <v>90682</v>
      </c>
      <c r="L173" s="226">
        <v>82492</v>
      </c>
      <c r="M173" s="227">
        <v>109.9</v>
      </c>
      <c r="N173" s="226">
        <v>137036</v>
      </c>
      <c r="O173" s="226">
        <v>124242</v>
      </c>
      <c r="P173" s="227">
        <v>110.3</v>
      </c>
      <c r="Q173" s="102"/>
      <c r="R173" s="107"/>
      <c r="S173" s="107"/>
      <c r="T173" s="102"/>
      <c r="U173" s="107"/>
      <c r="V173" s="107"/>
      <c r="W173" s="102"/>
      <c r="X173" s="107"/>
      <c r="Y173" s="107"/>
      <c r="Z173" s="102"/>
    </row>
    <row r="174" spans="1:26" s="44" customFormat="1" x14ac:dyDescent="0.2">
      <c r="A174" s="46" t="s">
        <v>45</v>
      </c>
      <c r="B174" s="226">
        <v>43417</v>
      </c>
      <c r="C174" s="226">
        <v>45382</v>
      </c>
      <c r="D174" s="227">
        <v>95.7</v>
      </c>
      <c r="E174" s="226">
        <v>565</v>
      </c>
      <c r="F174" s="226">
        <v>580</v>
      </c>
      <c r="G174" s="227">
        <v>97.4</v>
      </c>
      <c r="H174" s="226">
        <v>42852</v>
      </c>
      <c r="I174" s="226">
        <v>44802</v>
      </c>
      <c r="J174" s="227">
        <v>95.6</v>
      </c>
      <c r="K174" s="226">
        <v>83610</v>
      </c>
      <c r="L174" s="226">
        <v>77044</v>
      </c>
      <c r="M174" s="227">
        <v>108.5</v>
      </c>
      <c r="N174" s="226">
        <v>127027</v>
      </c>
      <c r="O174" s="226">
        <v>122426</v>
      </c>
      <c r="P174" s="227">
        <v>103.8</v>
      </c>
      <c r="Q174" s="102"/>
      <c r="R174" s="107"/>
      <c r="S174" s="107"/>
      <c r="T174" s="102"/>
      <c r="U174" s="107"/>
      <c r="V174" s="107"/>
      <c r="W174" s="102"/>
      <c r="X174" s="107"/>
      <c r="Y174" s="107"/>
      <c r="Z174" s="102"/>
    </row>
    <row r="175" spans="1:26" s="47" customFormat="1" x14ac:dyDescent="0.2">
      <c r="A175" s="46" t="s">
        <v>46</v>
      </c>
      <c r="B175" s="226">
        <v>54584</v>
      </c>
      <c r="C175" s="226">
        <v>55478</v>
      </c>
      <c r="D175" s="227">
        <v>98.4</v>
      </c>
      <c r="E175" s="226">
        <v>1647</v>
      </c>
      <c r="F175" s="226">
        <v>1825</v>
      </c>
      <c r="G175" s="227">
        <v>90.2</v>
      </c>
      <c r="H175" s="226">
        <v>52937</v>
      </c>
      <c r="I175" s="226">
        <v>53653</v>
      </c>
      <c r="J175" s="227">
        <v>98.7</v>
      </c>
      <c r="K175" s="226">
        <v>116919</v>
      </c>
      <c r="L175" s="226">
        <v>120129</v>
      </c>
      <c r="M175" s="227">
        <v>97.3</v>
      </c>
      <c r="N175" s="226">
        <v>171503</v>
      </c>
      <c r="O175" s="226">
        <v>175607</v>
      </c>
      <c r="P175" s="227">
        <v>97.7</v>
      </c>
      <c r="Q175" s="102"/>
      <c r="R175" s="107"/>
      <c r="S175" s="107"/>
      <c r="T175" s="102"/>
      <c r="U175" s="107"/>
      <c r="V175" s="107"/>
      <c r="W175" s="102"/>
      <c r="X175" s="107"/>
      <c r="Y175" s="107"/>
      <c r="Z175" s="102"/>
    </row>
    <row r="176" spans="1:26" s="47" customFormat="1" x14ac:dyDescent="0.2">
      <c r="A176" s="46" t="s">
        <v>47</v>
      </c>
      <c r="B176" s="226">
        <v>30782</v>
      </c>
      <c r="C176" s="226">
        <v>27584</v>
      </c>
      <c r="D176" s="227">
        <v>111.6</v>
      </c>
      <c r="E176" s="226">
        <v>47</v>
      </c>
      <c r="F176" s="228" t="s">
        <v>130</v>
      </c>
      <c r="G176" s="228" t="s">
        <v>130</v>
      </c>
      <c r="H176" s="226">
        <v>30735</v>
      </c>
      <c r="I176" s="226">
        <v>27584</v>
      </c>
      <c r="J176" s="227">
        <v>111.4</v>
      </c>
      <c r="K176" s="226">
        <v>64127</v>
      </c>
      <c r="L176" s="226">
        <v>63493</v>
      </c>
      <c r="M176" s="227">
        <v>101</v>
      </c>
      <c r="N176" s="226">
        <v>94909</v>
      </c>
      <c r="O176" s="226">
        <v>91077</v>
      </c>
      <c r="P176" s="227">
        <v>104.2</v>
      </c>
      <c r="Q176" s="102"/>
      <c r="R176" s="107"/>
      <c r="S176" s="107"/>
      <c r="T176" s="102"/>
      <c r="U176" s="107"/>
      <c r="V176" s="107"/>
      <c r="W176" s="102"/>
      <c r="X176" s="107"/>
      <c r="Y176" s="107"/>
      <c r="Z176" s="102"/>
    </row>
    <row r="177" spans="1:26" s="47" customFormat="1" x14ac:dyDescent="0.2">
      <c r="A177" s="46" t="s">
        <v>105</v>
      </c>
      <c r="B177" s="226">
        <v>79513</v>
      </c>
      <c r="C177" s="226">
        <v>75694</v>
      </c>
      <c r="D177" s="227">
        <v>105</v>
      </c>
      <c r="E177" s="226">
        <v>1958</v>
      </c>
      <c r="F177" s="226">
        <v>2391</v>
      </c>
      <c r="G177" s="227">
        <v>81.900000000000006</v>
      </c>
      <c r="H177" s="226">
        <v>77555</v>
      </c>
      <c r="I177" s="226">
        <v>73303</v>
      </c>
      <c r="J177" s="227">
        <v>105.8</v>
      </c>
      <c r="K177" s="226">
        <v>151729</v>
      </c>
      <c r="L177" s="226">
        <v>141503</v>
      </c>
      <c r="M177" s="227">
        <v>107.2</v>
      </c>
      <c r="N177" s="226">
        <v>231242</v>
      </c>
      <c r="O177" s="226">
        <v>217197</v>
      </c>
      <c r="P177" s="227">
        <v>106.5</v>
      </c>
      <c r="Q177" s="102"/>
      <c r="R177" s="107"/>
      <c r="S177" s="107"/>
      <c r="T177" s="102"/>
      <c r="U177" s="107"/>
      <c r="V177" s="107"/>
      <c r="W177" s="102"/>
      <c r="X177" s="107"/>
      <c r="Y177" s="107"/>
      <c r="Z177" s="102"/>
    </row>
    <row r="178" spans="1:26" s="47" customFormat="1" x14ac:dyDescent="0.2">
      <c r="A178" s="46" t="s">
        <v>48</v>
      </c>
      <c r="B178" s="226">
        <v>76730</v>
      </c>
      <c r="C178" s="226">
        <v>77806</v>
      </c>
      <c r="D178" s="227">
        <v>98.6</v>
      </c>
      <c r="E178" s="226">
        <v>1033</v>
      </c>
      <c r="F178" s="226">
        <v>1531</v>
      </c>
      <c r="G178" s="227">
        <v>67.5</v>
      </c>
      <c r="H178" s="226">
        <v>75697</v>
      </c>
      <c r="I178" s="226">
        <v>76275</v>
      </c>
      <c r="J178" s="227">
        <v>99.2</v>
      </c>
      <c r="K178" s="226">
        <v>59366</v>
      </c>
      <c r="L178" s="226">
        <v>64183</v>
      </c>
      <c r="M178" s="227">
        <v>92.5</v>
      </c>
      <c r="N178" s="226">
        <v>136096</v>
      </c>
      <c r="O178" s="226">
        <v>141989</v>
      </c>
      <c r="P178" s="227">
        <v>95.8</v>
      </c>
      <c r="Q178" s="102"/>
      <c r="R178" s="107"/>
      <c r="S178" s="107"/>
      <c r="T178" s="102"/>
      <c r="U178" s="107"/>
      <c r="V178" s="107"/>
      <c r="W178" s="102"/>
      <c r="X178" s="107"/>
      <c r="Y178" s="107"/>
      <c r="Z178" s="102"/>
    </row>
    <row r="179" spans="1:26" s="47" customFormat="1" ht="14.25" customHeight="1" x14ac:dyDescent="0.2">
      <c r="A179" s="46" t="s">
        <v>118</v>
      </c>
      <c r="B179" s="226">
        <v>20024</v>
      </c>
      <c r="C179" s="226">
        <v>19579</v>
      </c>
      <c r="D179" s="227">
        <v>102.3</v>
      </c>
      <c r="E179" s="226">
        <v>1375</v>
      </c>
      <c r="F179" s="226">
        <v>1264</v>
      </c>
      <c r="G179" s="227">
        <v>108.8</v>
      </c>
      <c r="H179" s="226">
        <v>18649</v>
      </c>
      <c r="I179" s="226">
        <v>18315</v>
      </c>
      <c r="J179" s="227">
        <v>101.8</v>
      </c>
      <c r="K179" s="226">
        <v>27623</v>
      </c>
      <c r="L179" s="226">
        <v>28081</v>
      </c>
      <c r="M179" s="227">
        <v>98.4</v>
      </c>
      <c r="N179" s="226">
        <v>47647</v>
      </c>
      <c r="O179" s="226">
        <v>47660</v>
      </c>
      <c r="P179" s="227">
        <v>100</v>
      </c>
      <c r="Q179" s="102"/>
      <c r="R179" s="107"/>
      <c r="S179" s="107"/>
      <c r="T179" s="102"/>
      <c r="U179" s="107"/>
      <c r="V179" s="107"/>
      <c r="W179" s="102"/>
      <c r="X179" s="107"/>
      <c r="Y179" s="107"/>
      <c r="Z179" s="102"/>
    </row>
    <row r="180" spans="1:26" s="44" customFormat="1" ht="14.25" customHeight="1" x14ac:dyDescent="0.2">
      <c r="A180" s="46" t="s">
        <v>49</v>
      </c>
      <c r="B180" s="226">
        <v>21444</v>
      </c>
      <c r="C180" s="226">
        <v>19562</v>
      </c>
      <c r="D180" s="227">
        <v>109.6</v>
      </c>
      <c r="E180" s="226">
        <v>372</v>
      </c>
      <c r="F180" s="226">
        <v>352</v>
      </c>
      <c r="G180" s="227">
        <v>105.7</v>
      </c>
      <c r="H180" s="226">
        <v>21072</v>
      </c>
      <c r="I180" s="226">
        <v>19210</v>
      </c>
      <c r="J180" s="227">
        <v>109.7</v>
      </c>
      <c r="K180" s="226">
        <v>126753</v>
      </c>
      <c r="L180" s="226">
        <v>131210</v>
      </c>
      <c r="M180" s="227">
        <v>96.6</v>
      </c>
      <c r="N180" s="226">
        <v>148197</v>
      </c>
      <c r="O180" s="226">
        <v>150772</v>
      </c>
      <c r="P180" s="227">
        <v>98.3</v>
      </c>
      <c r="Q180" s="102"/>
      <c r="R180" s="107"/>
      <c r="S180" s="107"/>
      <c r="T180" s="102"/>
      <c r="U180" s="107"/>
      <c r="V180" s="107"/>
      <c r="W180" s="102"/>
      <c r="X180" s="107"/>
      <c r="Y180" s="107"/>
      <c r="Z180" s="102"/>
    </row>
    <row r="181" spans="1:26" s="47" customFormat="1" ht="14.25" customHeight="1" x14ac:dyDescent="0.2">
      <c r="A181" s="46" t="s">
        <v>50</v>
      </c>
      <c r="B181" s="226">
        <v>31033</v>
      </c>
      <c r="C181" s="226">
        <v>29478</v>
      </c>
      <c r="D181" s="227">
        <v>105.3</v>
      </c>
      <c r="E181" s="226">
        <v>207</v>
      </c>
      <c r="F181" s="226">
        <v>317</v>
      </c>
      <c r="G181" s="227">
        <v>65.3</v>
      </c>
      <c r="H181" s="226">
        <v>30826</v>
      </c>
      <c r="I181" s="226">
        <v>29161</v>
      </c>
      <c r="J181" s="227">
        <v>105.7</v>
      </c>
      <c r="K181" s="226">
        <v>29592</v>
      </c>
      <c r="L181" s="226">
        <v>32886</v>
      </c>
      <c r="M181" s="227">
        <v>90</v>
      </c>
      <c r="N181" s="226">
        <v>60625</v>
      </c>
      <c r="O181" s="226">
        <v>62364</v>
      </c>
      <c r="P181" s="227">
        <v>97.2</v>
      </c>
      <c r="Q181" s="102"/>
      <c r="R181" s="107"/>
      <c r="S181" s="107"/>
      <c r="T181" s="102"/>
      <c r="U181" s="107"/>
      <c r="V181" s="107"/>
      <c r="W181" s="102"/>
      <c r="X181" s="107"/>
      <c r="Y181" s="107"/>
      <c r="Z181" s="102"/>
    </row>
    <row r="182" spans="1:26" s="47" customFormat="1" ht="14.25" customHeight="1" x14ac:dyDescent="0.2">
      <c r="A182" s="46" t="s">
        <v>51</v>
      </c>
      <c r="B182" s="226">
        <v>32553</v>
      </c>
      <c r="C182" s="226">
        <v>32866</v>
      </c>
      <c r="D182" s="227">
        <v>99</v>
      </c>
      <c r="E182" s="226">
        <v>10088</v>
      </c>
      <c r="F182" s="226">
        <v>9007</v>
      </c>
      <c r="G182" s="227">
        <v>112</v>
      </c>
      <c r="H182" s="226">
        <v>22465</v>
      </c>
      <c r="I182" s="226">
        <v>23859</v>
      </c>
      <c r="J182" s="227">
        <v>94.2</v>
      </c>
      <c r="K182" s="226">
        <v>29825</v>
      </c>
      <c r="L182" s="226">
        <v>31620</v>
      </c>
      <c r="M182" s="227">
        <v>94.3</v>
      </c>
      <c r="N182" s="226">
        <v>62378</v>
      </c>
      <c r="O182" s="226">
        <v>64486</v>
      </c>
      <c r="P182" s="227">
        <v>96.7</v>
      </c>
      <c r="Q182" s="102"/>
      <c r="R182" s="107"/>
      <c r="S182" s="107"/>
      <c r="T182" s="102"/>
      <c r="U182" s="107"/>
      <c r="V182" s="107"/>
      <c r="W182" s="102"/>
      <c r="X182" s="107"/>
      <c r="Y182" s="107"/>
      <c r="Z182" s="102"/>
    </row>
    <row r="183" spans="1:26" s="47" customFormat="1" ht="14.25" customHeight="1" x14ac:dyDescent="0.2">
      <c r="A183" s="46" t="s">
        <v>52</v>
      </c>
      <c r="B183" s="226">
        <v>1355</v>
      </c>
      <c r="C183" s="226">
        <v>1346</v>
      </c>
      <c r="D183" s="227">
        <v>100.7</v>
      </c>
      <c r="E183" s="226">
        <v>741</v>
      </c>
      <c r="F183" s="226">
        <v>731</v>
      </c>
      <c r="G183" s="227">
        <v>101.4</v>
      </c>
      <c r="H183" s="226">
        <v>614</v>
      </c>
      <c r="I183" s="226">
        <v>615</v>
      </c>
      <c r="J183" s="227">
        <v>99.8</v>
      </c>
      <c r="K183" s="226">
        <v>6560</v>
      </c>
      <c r="L183" s="226">
        <v>6670</v>
      </c>
      <c r="M183" s="227">
        <v>98.4</v>
      </c>
      <c r="N183" s="226">
        <v>7915</v>
      </c>
      <c r="O183" s="226">
        <v>8016</v>
      </c>
      <c r="P183" s="227">
        <v>98.7</v>
      </c>
      <c r="Q183" s="102"/>
      <c r="R183" s="107"/>
      <c r="S183" s="107"/>
      <c r="T183" s="102"/>
      <c r="U183" s="107"/>
      <c r="V183" s="107"/>
      <c r="W183" s="102"/>
      <c r="X183" s="107"/>
      <c r="Y183" s="107"/>
      <c r="Z183" s="102"/>
    </row>
    <row r="184" spans="1:26" s="47" customFormat="1" ht="14.25" customHeight="1" x14ac:dyDescent="0.2">
      <c r="A184" s="46" t="s">
        <v>53</v>
      </c>
      <c r="B184" s="226">
        <v>58207</v>
      </c>
      <c r="C184" s="226">
        <v>58893</v>
      </c>
      <c r="D184" s="227">
        <v>98.8</v>
      </c>
      <c r="E184" s="226">
        <v>3608</v>
      </c>
      <c r="F184" s="226">
        <v>4096</v>
      </c>
      <c r="G184" s="227">
        <v>88.1</v>
      </c>
      <c r="H184" s="226">
        <v>54599</v>
      </c>
      <c r="I184" s="226">
        <v>54797</v>
      </c>
      <c r="J184" s="227">
        <v>99.6</v>
      </c>
      <c r="K184" s="226">
        <v>137031</v>
      </c>
      <c r="L184" s="226">
        <v>132959</v>
      </c>
      <c r="M184" s="227">
        <v>103.1</v>
      </c>
      <c r="N184" s="226">
        <v>195238</v>
      </c>
      <c r="O184" s="226">
        <v>191852</v>
      </c>
      <c r="P184" s="227">
        <v>101.8</v>
      </c>
      <c r="Q184" s="102"/>
      <c r="R184" s="107"/>
      <c r="S184" s="107"/>
      <c r="T184" s="102"/>
      <c r="U184" s="107"/>
      <c r="V184" s="107"/>
      <c r="W184" s="102"/>
      <c r="X184" s="107"/>
      <c r="Y184" s="107"/>
      <c r="Z184" s="102"/>
    </row>
    <row r="185" spans="1:26" s="47" customFormat="1" ht="14.25" customHeight="1" x14ac:dyDescent="0.2">
      <c r="A185" s="46" t="s">
        <v>106</v>
      </c>
      <c r="B185" s="226">
        <v>24411</v>
      </c>
      <c r="C185" s="226">
        <v>22486</v>
      </c>
      <c r="D185" s="227">
        <v>108.6</v>
      </c>
      <c r="E185" s="226">
        <v>44</v>
      </c>
      <c r="F185" s="226">
        <v>64</v>
      </c>
      <c r="G185" s="227">
        <v>68.8</v>
      </c>
      <c r="H185" s="226">
        <v>24367</v>
      </c>
      <c r="I185" s="226">
        <v>22422</v>
      </c>
      <c r="J185" s="227">
        <v>108.7</v>
      </c>
      <c r="K185" s="226">
        <v>18778</v>
      </c>
      <c r="L185" s="226">
        <v>19110</v>
      </c>
      <c r="M185" s="227">
        <v>98.3</v>
      </c>
      <c r="N185" s="226">
        <v>43189</v>
      </c>
      <c r="O185" s="226">
        <v>41596</v>
      </c>
      <c r="P185" s="227">
        <v>103.8</v>
      </c>
      <c r="Q185" s="102"/>
      <c r="R185" s="107"/>
      <c r="S185" s="107"/>
      <c r="T185" s="102"/>
      <c r="U185" s="107"/>
      <c r="V185" s="107"/>
      <c r="W185" s="102"/>
      <c r="X185" s="107"/>
      <c r="Y185" s="107"/>
      <c r="Z185" s="102"/>
    </row>
    <row r="186" spans="1:26" s="47" customFormat="1" ht="14.25" customHeight="1" x14ac:dyDescent="0.2">
      <c r="A186" s="46" t="s">
        <v>54</v>
      </c>
      <c r="B186" s="226">
        <v>35847</v>
      </c>
      <c r="C186" s="226">
        <v>37404</v>
      </c>
      <c r="D186" s="227">
        <v>95.8</v>
      </c>
      <c r="E186" s="226">
        <v>493</v>
      </c>
      <c r="F186" s="226">
        <v>800</v>
      </c>
      <c r="G186" s="227">
        <v>61.6</v>
      </c>
      <c r="H186" s="226">
        <v>35354</v>
      </c>
      <c r="I186" s="226">
        <v>36604</v>
      </c>
      <c r="J186" s="227">
        <v>96.6</v>
      </c>
      <c r="K186" s="226">
        <v>65231</v>
      </c>
      <c r="L186" s="226">
        <v>64671</v>
      </c>
      <c r="M186" s="227">
        <v>100.9</v>
      </c>
      <c r="N186" s="226">
        <v>101078</v>
      </c>
      <c r="O186" s="226">
        <v>102075</v>
      </c>
      <c r="P186" s="227">
        <v>99</v>
      </c>
      <c r="Q186" s="102"/>
      <c r="R186" s="107"/>
      <c r="S186" s="107"/>
      <c r="T186" s="102"/>
      <c r="U186" s="107"/>
      <c r="V186" s="107"/>
      <c r="W186" s="102"/>
      <c r="X186" s="107"/>
      <c r="Y186" s="107"/>
      <c r="Z186" s="102"/>
    </row>
    <row r="187" spans="1:26" s="47" customFormat="1" ht="12" customHeight="1" x14ac:dyDescent="0.2">
      <c r="A187" s="46" t="s">
        <v>107</v>
      </c>
      <c r="B187" s="228" t="s">
        <v>130</v>
      </c>
      <c r="C187" s="228" t="s">
        <v>130</v>
      </c>
      <c r="D187" s="228" t="s">
        <v>130</v>
      </c>
      <c r="E187" s="228" t="s">
        <v>130</v>
      </c>
      <c r="F187" s="228" t="s">
        <v>130</v>
      </c>
      <c r="G187" s="228" t="s">
        <v>130</v>
      </c>
      <c r="H187" s="228" t="s">
        <v>130</v>
      </c>
      <c r="I187" s="228" t="s">
        <v>130</v>
      </c>
      <c r="J187" s="228" t="s">
        <v>130</v>
      </c>
      <c r="K187" s="226">
        <v>222</v>
      </c>
      <c r="L187" s="226">
        <v>260</v>
      </c>
      <c r="M187" s="227">
        <v>85.4</v>
      </c>
      <c r="N187" s="226">
        <v>222</v>
      </c>
      <c r="O187" s="226">
        <v>260</v>
      </c>
      <c r="P187" s="227">
        <v>85.4</v>
      </c>
      <c r="Q187" s="102"/>
      <c r="R187" s="107"/>
      <c r="S187" s="107"/>
      <c r="T187" s="102"/>
      <c r="U187" s="107"/>
      <c r="V187" s="107"/>
      <c r="W187" s="102"/>
      <c r="X187" s="107"/>
      <c r="Y187" s="107"/>
      <c r="Z187" s="102"/>
    </row>
    <row r="188" spans="1:26" s="47" customFormat="1" x14ac:dyDescent="0.2">
      <c r="A188" s="46" t="s">
        <v>55</v>
      </c>
      <c r="B188" s="232" t="s">
        <v>130</v>
      </c>
      <c r="C188" s="232" t="s">
        <v>130</v>
      </c>
      <c r="D188" s="232" t="s">
        <v>130</v>
      </c>
      <c r="E188" s="232" t="s">
        <v>130</v>
      </c>
      <c r="F188" s="232" t="s">
        <v>130</v>
      </c>
      <c r="G188" s="232" t="s">
        <v>130</v>
      </c>
      <c r="H188" s="232" t="s">
        <v>130</v>
      </c>
      <c r="I188" s="232" t="s">
        <v>130</v>
      </c>
      <c r="J188" s="232" t="s">
        <v>130</v>
      </c>
      <c r="K188" s="233">
        <v>692</v>
      </c>
      <c r="L188" s="233">
        <v>775</v>
      </c>
      <c r="M188" s="234">
        <v>89.3</v>
      </c>
      <c r="N188" s="233">
        <v>692</v>
      </c>
      <c r="O188" s="233">
        <v>775</v>
      </c>
      <c r="P188" s="234">
        <v>89.3</v>
      </c>
      <c r="Q188" s="102"/>
      <c r="R188" s="107"/>
      <c r="S188" s="107"/>
      <c r="T188" s="102"/>
      <c r="U188" s="101"/>
      <c r="V188" s="101"/>
      <c r="W188" s="101"/>
      <c r="X188" s="107"/>
      <c r="Y188" s="107"/>
      <c r="Z188" s="102"/>
    </row>
    <row r="189" spans="1:26" s="47" customFormat="1" x14ac:dyDescent="0.2">
      <c r="A189" s="48" t="s">
        <v>56</v>
      </c>
      <c r="B189" s="229">
        <v>434</v>
      </c>
      <c r="C189" s="229">
        <v>98</v>
      </c>
      <c r="D189" s="230">
        <v>442.9</v>
      </c>
      <c r="E189" s="231" t="s">
        <v>130</v>
      </c>
      <c r="F189" s="231" t="s">
        <v>130</v>
      </c>
      <c r="G189" s="231" t="s">
        <v>130</v>
      </c>
      <c r="H189" s="229">
        <v>434</v>
      </c>
      <c r="I189" s="229">
        <v>98</v>
      </c>
      <c r="J189" s="230">
        <v>442.9</v>
      </c>
      <c r="K189" s="229">
        <v>5743</v>
      </c>
      <c r="L189" s="229">
        <v>5829</v>
      </c>
      <c r="M189" s="230">
        <v>98.5</v>
      </c>
      <c r="N189" s="229">
        <v>6177</v>
      </c>
      <c r="O189" s="229">
        <v>5927</v>
      </c>
      <c r="P189" s="230">
        <v>104.2</v>
      </c>
      <c r="Q189" s="102"/>
      <c r="R189" s="107"/>
      <c r="S189" s="107"/>
      <c r="T189" s="102"/>
      <c r="U189" s="107"/>
      <c r="V189" s="107"/>
      <c r="W189" s="102"/>
      <c r="X189" s="107"/>
      <c r="Y189" s="107"/>
      <c r="Z189" s="102"/>
    </row>
    <row r="191" spans="1:26" x14ac:dyDescent="0.2">
      <c r="A191" s="298" t="s">
        <v>172</v>
      </c>
      <c r="B191" s="298"/>
      <c r="C191" s="298"/>
      <c r="D191" s="298"/>
      <c r="E191" s="298"/>
      <c r="F191" s="298"/>
      <c r="G191" s="298"/>
      <c r="H191" s="298"/>
      <c r="I191" s="298"/>
      <c r="J191" s="298"/>
      <c r="K191" s="298"/>
      <c r="L191" s="298"/>
      <c r="M191" s="298"/>
      <c r="N191" s="298"/>
      <c r="O191" s="298"/>
      <c r="P191" s="298"/>
    </row>
    <row r="192" spans="1:26" x14ac:dyDescent="0.2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P192" s="76" t="s">
        <v>81</v>
      </c>
    </row>
    <row r="193" spans="1:26" ht="12.75" customHeight="1" x14ac:dyDescent="0.2">
      <c r="A193" s="257"/>
      <c r="B193" s="255" t="s">
        <v>109</v>
      </c>
      <c r="C193" s="255"/>
      <c r="D193" s="255"/>
      <c r="E193" s="256" t="s">
        <v>18</v>
      </c>
      <c r="F193" s="258"/>
      <c r="G193" s="258"/>
      <c r="H193" s="258"/>
      <c r="I193" s="258"/>
      <c r="J193" s="258"/>
      <c r="K193" s="259" t="s">
        <v>21</v>
      </c>
      <c r="L193" s="260"/>
      <c r="M193" s="261"/>
      <c r="N193" s="255" t="s">
        <v>108</v>
      </c>
      <c r="O193" s="255"/>
      <c r="P193" s="256"/>
    </row>
    <row r="194" spans="1:26" ht="25.5" customHeight="1" x14ac:dyDescent="0.2">
      <c r="A194" s="257"/>
      <c r="B194" s="255"/>
      <c r="C194" s="255"/>
      <c r="D194" s="255"/>
      <c r="E194" s="255" t="s">
        <v>19</v>
      </c>
      <c r="F194" s="255"/>
      <c r="G194" s="255"/>
      <c r="H194" s="255" t="s">
        <v>20</v>
      </c>
      <c r="I194" s="255"/>
      <c r="J194" s="255"/>
      <c r="K194" s="262"/>
      <c r="L194" s="263"/>
      <c r="M194" s="264"/>
      <c r="N194" s="255"/>
      <c r="O194" s="255"/>
      <c r="P194" s="256"/>
    </row>
    <row r="195" spans="1:26" ht="22.5" x14ac:dyDescent="0.2">
      <c r="A195" s="257"/>
      <c r="B195" s="17">
        <v>2026</v>
      </c>
      <c r="C195" s="17">
        <v>2025</v>
      </c>
      <c r="D195" s="17" t="s">
        <v>127</v>
      </c>
      <c r="E195" s="17">
        <v>2026</v>
      </c>
      <c r="F195" s="17">
        <v>2025</v>
      </c>
      <c r="G195" s="17" t="s">
        <v>127</v>
      </c>
      <c r="H195" s="17">
        <v>2026</v>
      </c>
      <c r="I195" s="17">
        <v>2025</v>
      </c>
      <c r="J195" s="17" t="s">
        <v>127</v>
      </c>
      <c r="K195" s="17">
        <v>2026</v>
      </c>
      <c r="L195" s="17">
        <v>2025</v>
      </c>
      <c r="M195" s="17" t="s">
        <v>127</v>
      </c>
      <c r="N195" s="17">
        <v>2026</v>
      </c>
      <c r="O195" s="17">
        <v>2025</v>
      </c>
      <c r="P195" s="18" t="s">
        <v>127</v>
      </c>
    </row>
    <row r="196" spans="1:26" s="44" customFormat="1" x14ac:dyDescent="0.2">
      <c r="A196" s="42" t="s">
        <v>41</v>
      </c>
      <c r="B196" s="226">
        <v>357377</v>
      </c>
      <c r="C196" s="226">
        <v>310936</v>
      </c>
      <c r="D196" s="227">
        <v>114.9</v>
      </c>
      <c r="E196" s="226">
        <v>307982</v>
      </c>
      <c r="F196" s="226">
        <v>258165</v>
      </c>
      <c r="G196" s="227">
        <v>119.3</v>
      </c>
      <c r="H196" s="226">
        <v>49395</v>
      </c>
      <c r="I196" s="226">
        <v>52771</v>
      </c>
      <c r="J196" s="227">
        <v>93.6</v>
      </c>
      <c r="K196" s="226">
        <v>170322</v>
      </c>
      <c r="L196" s="226">
        <v>161229</v>
      </c>
      <c r="M196" s="227">
        <v>105.6</v>
      </c>
      <c r="N196" s="226">
        <v>527699</v>
      </c>
      <c r="O196" s="226">
        <v>472165</v>
      </c>
      <c r="P196" s="227">
        <v>111.8</v>
      </c>
      <c r="Q196" s="102"/>
      <c r="R196" s="107"/>
      <c r="S196" s="107"/>
      <c r="T196" s="102"/>
      <c r="U196" s="107"/>
      <c r="V196" s="107"/>
      <c r="W196" s="102"/>
      <c r="X196" s="107"/>
      <c r="Y196" s="107"/>
      <c r="Z196" s="102"/>
    </row>
    <row r="197" spans="1:26" s="44" customFormat="1" x14ac:dyDescent="0.2">
      <c r="A197" s="45" t="s">
        <v>117</v>
      </c>
      <c r="B197" s="226">
        <v>446</v>
      </c>
      <c r="C197" s="226">
        <v>484</v>
      </c>
      <c r="D197" s="227">
        <v>92.1</v>
      </c>
      <c r="E197" s="228" t="s">
        <v>130</v>
      </c>
      <c r="F197" s="228" t="s">
        <v>130</v>
      </c>
      <c r="G197" s="228" t="s">
        <v>130</v>
      </c>
      <c r="H197" s="226">
        <v>446</v>
      </c>
      <c r="I197" s="226">
        <v>484</v>
      </c>
      <c r="J197" s="227">
        <v>92.1</v>
      </c>
      <c r="K197" s="226">
        <v>4683</v>
      </c>
      <c r="L197" s="226">
        <v>4010</v>
      </c>
      <c r="M197" s="227">
        <v>116.8</v>
      </c>
      <c r="N197" s="226">
        <v>5129</v>
      </c>
      <c r="O197" s="226">
        <v>4494</v>
      </c>
      <c r="P197" s="227">
        <v>114.1</v>
      </c>
      <c r="Q197" s="102"/>
      <c r="R197" s="107"/>
      <c r="S197" s="107"/>
      <c r="T197" s="102"/>
      <c r="U197" s="107"/>
      <c r="V197" s="107"/>
      <c r="W197" s="102"/>
      <c r="X197" s="107"/>
      <c r="Y197" s="107"/>
      <c r="Z197" s="102"/>
    </row>
    <row r="198" spans="1:26" s="44" customFormat="1" x14ac:dyDescent="0.2">
      <c r="A198" s="46" t="s">
        <v>42</v>
      </c>
      <c r="B198" s="226">
        <v>5262</v>
      </c>
      <c r="C198" s="226">
        <v>5530</v>
      </c>
      <c r="D198" s="227">
        <v>95.2</v>
      </c>
      <c r="E198" s="226">
        <v>2895</v>
      </c>
      <c r="F198" s="226">
        <v>2975</v>
      </c>
      <c r="G198" s="227">
        <v>97.3</v>
      </c>
      <c r="H198" s="226">
        <v>2367</v>
      </c>
      <c r="I198" s="226">
        <v>2555</v>
      </c>
      <c r="J198" s="227">
        <v>92.6</v>
      </c>
      <c r="K198" s="226">
        <v>30872</v>
      </c>
      <c r="L198" s="226">
        <v>32575</v>
      </c>
      <c r="M198" s="227">
        <v>94.8</v>
      </c>
      <c r="N198" s="226">
        <v>36134</v>
      </c>
      <c r="O198" s="226">
        <v>38105</v>
      </c>
      <c r="P198" s="227">
        <v>94.8</v>
      </c>
      <c r="Q198" s="102"/>
      <c r="R198" s="107"/>
      <c r="S198" s="107"/>
      <c r="T198" s="102"/>
      <c r="U198" s="107"/>
      <c r="V198" s="107"/>
      <c r="W198" s="102"/>
      <c r="X198" s="107"/>
      <c r="Y198" s="107"/>
      <c r="Z198" s="102"/>
    </row>
    <row r="199" spans="1:26" s="44" customFormat="1" x14ac:dyDescent="0.2">
      <c r="A199" s="46" t="s">
        <v>43</v>
      </c>
      <c r="B199" s="226">
        <v>809</v>
      </c>
      <c r="C199" s="226">
        <v>620</v>
      </c>
      <c r="D199" s="227">
        <v>130.5</v>
      </c>
      <c r="E199" s="228" t="s">
        <v>130</v>
      </c>
      <c r="F199" s="228" t="s">
        <v>130</v>
      </c>
      <c r="G199" s="228" t="s">
        <v>130</v>
      </c>
      <c r="H199" s="226">
        <v>809</v>
      </c>
      <c r="I199" s="226">
        <v>620</v>
      </c>
      <c r="J199" s="227">
        <v>130.5</v>
      </c>
      <c r="K199" s="226">
        <v>1807</v>
      </c>
      <c r="L199" s="226">
        <v>1889</v>
      </c>
      <c r="M199" s="227">
        <v>95.7</v>
      </c>
      <c r="N199" s="226">
        <v>2616</v>
      </c>
      <c r="O199" s="226">
        <v>2509</v>
      </c>
      <c r="P199" s="227">
        <v>104.3</v>
      </c>
      <c r="Q199" s="102"/>
      <c r="R199" s="107"/>
      <c r="S199" s="107"/>
      <c r="T199" s="102"/>
      <c r="U199" s="107"/>
      <c r="V199" s="107"/>
      <c r="W199" s="102"/>
      <c r="X199" s="107"/>
      <c r="Y199" s="107"/>
      <c r="Z199" s="102"/>
    </row>
    <row r="200" spans="1:26" s="44" customFormat="1" x14ac:dyDescent="0.2">
      <c r="A200" s="46" t="s">
        <v>44</v>
      </c>
      <c r="B200" s="226">
        <v>10478</v>
      </c>
      <c r="C200" s="226">
        <v>16872</v>
      </c>
      <c r="D200" s="227">
        <v>62.1</v>
      </c>
      <c r="E200" s="226">
        <v>1629</v>
      </c>
      <c r="F200" s="226">
        <v>6491</v>
      </c>
      <c r="G200" s="227">
        <v>25.1</v>
      </c>
      <c r="H200" s="226">
        <v>8849</v>
      </c>
      <c r="I200" s="226">
        <v>10381</v>
      </c>
      <c r="J200" s="227">
        <v>85.2</v>
      </c>
      <c r="K200" s="226">
        <v>2479</v>
      </c>
      <c r="L200" s="226">
        <v>2480</v>
      </c>
      <c r="M200" s="227">
        <v>100</v>
      </c>
      <c r="N200" s="226">
        <v>12957</v>
      </c>
      <c r="O200" s="226">
        <v>19352</v>
      </c>
      <c r="P200" s="227">
        <v>67</v>
      </c>
      <c r="Q200" s="102"/>
      <c r="R200" s="107"/>
      <c r="S200" s="107"/>
      <c r="T200" s="102"/>
      <c r="U200" s="107"/>
      <c r="V200" s="107"/>
      <c r="W200" s="102"/>
      <c r="X200" s="107"/>
      <c r="Y200" s="107"/>
      <c r="Z200" s="102"/>
    </row>
    <row r="201" spans="1:26" s="44" customFormat="1" x14ac:dyDescent="0.2">
      <c r="A201" s="46" t="s">
        <v>45</v>
      </c>
      <c r="B201" s="226">
        <v>350</v>
      </c>
      <c r="C201" s="226">
        <v>170</v>
      </c>
      <c r="D201" s="227">
        <v>205.9</v>
      </c>
      <c r="E201" s="228" t="s">
        <v>130</v>
      </c>
      <c r="F201" s="228" t="s">
        <v>130</v>
      </c>
      <c r="G201" s="228" t="s">
        <v>130</v>
      </c>
      <c r="H201" s="226">
        <v>350</v>
      </c>
      <c r="I201" s="226">
        <v>170</v>
      </c>
      <c r="J201" s="227">
        <v>205.9</v>
      </c>
      <c r="K201" s="226">
        <v>129</v>
      </c>
      <c r="L201" s="226">
        <v>129</v>
      </c>
      <c r="M201" s="227">
        <v>100</v>
      </c>
      <c r="N201" s="226">
        <v>479</v>
      </c>
      <c r="O201" s="226">
        <v>299</v>
      </c>
      <c r="P201" s="227">
        <v>160.19999999999999</v>
      </c>
      <c r="Q201" s="102"/>
      <c r="R201" s="107"/>
      <c r="S201" s="107"/>
      <c r="T201" s="102"/>
      <c r="U201" s="107"/>
      <c r="V201" s="107"/>
      <c r="W201" s="102"/>
      <c r="X201" s="107"/>
      <c r="Y201" s="107"/>
      <c r="Z201" s="102"/>
    </row>
    <row r="202" spans="1:26" s="47" customFormat="1" x14ac:dyDescent="0.2">
      <c r="A202" s="46" t="s">
        <v>46</v>
      </c>
      <c r="B202" s="226">
        <v>7700</v>
      </c>
      <c r="C202" s="226">
        <v>7486</v>
      </c>
      <c r="D202" s="227">
        <v>102.9</v>
      </c>
      <c r="E202" s="226">
        <v>7031</v>
      </c>
      <c r="F202" s="226">
        <v>6784</v>
      </c>
      <c r="G202" s="227">
        <v>103.6</v>
      </c>
      <c r="H202" s="226">
        <v>669</v>
      </c>
      <c r="I202" s="226">
        <v>702</v>
      </c>
      <c r="J202" s="227">
        <v>95.3</v>
      </c>
      <c r="K202" s="226">
        <v>1886</v>
      </c>
      <c r="L202" s="226">
        <v>2499</v>
      </c>
      <c r="M202" s="227">
        <v>75.5</v>
      </c>
      <c r="N202" s="226">
        <v>9586</v>
      </c>
      <c r="O202" s="226">
        <v>9985</v>
      </c>
      <c r="P202" s="227">
        <v>96</v>
      </c>
      <c r="Q202" s="102"/>
      <c r="R202" s="107"/>
      <c r="S202" s="107"/>
      <c r="T202" s="102"/>
      <c r="U202" s="107"/>
      <c r="V202" s="107"/>
      <c r="W202" s="102"/>
      <c r="X202" s="107"/>
      <c r="Y202" s="107"/>
      <c r="Z202" s="102"/>
    </row>
    <row r="203" spans="1:26" s="47" customFormat="1" x14ac:dyDescent="0.2">
      <c r="A203" s="46" t="s">
        <v>47</v>
      </c>
      <c r="B203" s="226">
        <v>1475</v>
      </c>
      <c r="C203" s="226">
        <v>1278</v>
      </c>
      <c r="D203" s="227">
        <v>115.4</v>
      </c>
      <c r="E203" s="228" t="s">
        <v>130</v>
      </c>
      <c r="F203" s="228" t="s">
        <v>130</v>
      </c>
      <c r="G203" s="228" t="s">
        <v>130</v>
      </c>
      <c r="H203" s="226">
        <v>1475</v>
      </c>
      <c r="I203" s="226">
        <v>1278</v>
      </c>
      <c r="J203" s="227">
        <v>115.4</v>
      </c>
      <c r="K203" s="226">
        <v>3026</v>
      </c>
      <c r="L203" s="226">
        <v>2509</v>
      </c>
      <c r="M203" s="227">
        <v>120.6</v>
      </c>
      <c r="N203" s="226">
        <v>4501</v>
      </c>
      <c r="O203" s="226">
        <v>3787</v>
      </c>
      <c r="P203" s="227">
        <v>118.9</v>
      </c>
      <c r="Q203" s="102"/>
      <c r="R203" s="107"/>
      <c r="S203" s="107"/>
      <c r="T203" s="102"/>
      <c r="U203" s="107"/>
      <c r="V203" s="107"/>
      <c r="W203" s="102"/>
      <c r="X203" s="107"/>
      <c r="Y203" s="107"/>
      <c r="Z203" s="102"/>
    </row>
    <row r="204" spans="1:26" s="47" customFormat="1" x14ac:dyDescent="0.2">
      <c r="A204" s="46" t="s">
        <v>105</v>
      </c>
      <c r="B204" s="226">
        <v>12307</v>
      </c>
      <c r="C204" s="226">
        <v>11197</v>
      </c>
      <c r="D204" s="227">
        <v>109.9</v>
      </c>
      <c r="E204" s="226">
        <v>9627</v>
      </c>
      <c r="F204" s="226">
        <v>7824</v>
      </c>
      <c r="G204" s="227">
        <v>123</v>
      </c>
      <c r="H204" s="226">
        <v>2680</v>
      </c>
      <c r="I204" s="226">
        <v>3373</v>
      </c>
      <c r="J204" s="227">
        <v>79.5</v>
      </c>
      <c r="K204" s="226">
        <v>3147</v>
      </c>
      <c r="L204" s="226">
        <v>2940</v>
      </c>
      <c r="M204" s="227">
        <v>107</v>
      </c>
      <c r="N204" s="226">
        <v>15454</v>
      </c>
      <c r="O204" s="226">
        <v>14137</v>
      </c>
      <c r="P204" s="227">
        <v>109.3</v>
      </c>
      <c r="Q204" s="102"/>
      <c r="R204" s="107"/>
      <c r="S204" s="107"/>
      <c r="T204" s="102"/>
      <c r="U204" s="107"/>
      <c r="V204" s="107"/>
      <c r="W204" s="102"/>
      <c r="X204" s="107"/>
      <c r="Y204" s="107"/>
      <c r="Z204" s="102"/>
    </row>
    <row r="205" spans="1:26" s="47" customFormat="1" x14ac:dyDescent="0.2">
      <c r="A205" s="46" t="s">
        <v>48</v>
      </c>
      <c r="B205" s="226">
        <v>51516</v>
      </c>
      <c r="C205" s="226">
        <v>56791</v>
      </c>
      <c r="D205" s="227">
        <v>90.7</v>
      </c>
      <c r="E205" s="226">
        <v>40285</v>
      </c>
      <c r="F205" s="226">
        <v>44990</v>
      </c>
      <c r="G205" s="227">
        <v>89.5</v>
      </c>
      <c r="H205" s="226">
        <v>11231</v>
      </c>
      <c r="I205" s="226">
        <v>11801</v>
      </c>
      <c r="J205" s="227">
        <v>95.2</v>
      </c>
      <c r="K205" s="226">
        <v>12201</v>
      </c>
      <c r="L205" s="226">
        <v>6548</v>
      </c>
      <c r="M205" s="227">
        <v>186.3</v>
      </c>
      <c r="N205" s="226">
        <v>63717</v>
      </c>
      <c r="O205" s="226">
        <v>63339</v>
      </c>
      <c r="P205" s="227">
        <v>100.6</v>
      </c>
      <c r="Q205" s="102"/>
      <c r="R205" s="107"/>
      <c r="S205" s="107"/>
      <c r="T205" s="102"/>
      <c r="U205" s="107"/>
      <c r="V205" s="107"/>
      <c r="W205" s="102"/>
      <c r="X205" s="107"/>
      <c r="Y205" s="107"/>
      <c r="Z205" s="102"/>
    </row>
    <row r="206" spans="1:26" s="47" customFormat="1" ht="14.25" customHeight="1" x14ac:dyDescent="0.2">
      <c r="A206" s="46" t="s">
        <v>118</v>
      </c>
      <c r="B206" s="226">
        <v>22416</v>
      </c>
      <c r="C206" s="226">
        <v>25168</v>
      </c>
      <c r="D206" s="227">
        <v>89.1</v>
      </c>
      <c r="E206" s="226">
        <v>9137</v>
      </c>
      <c r="F206" s="226">
        <v>10734</v>
      </c>
      <c r="G206" s="227">
        <v>85.1</v>
      </c>
      <c r="H206" s="226">
        <v>13279</v>
      </c>
      <c r="I206" s="226">
        <v>14434</v>
      </c>
      <c r="J206" s="227">
        <v>92</v>
      </c>
      <c r="K206" s="226">
        <v>47838</v>
      </c>
      <c r="L206" s="226">
        <v>45343</v>
      </c>
      <c r="M206" s="227">
        <v>105.5</v>
      </c>
      <c r="N206" s="226">
        <v>70254</v>
      </c>
      <c r="O206" s="226">
        <v>70511</v>
      </c>
      <c r="P206" s="227">
        <v>99.6</v>
      </c>
      <c r="Q206" s="102"/>
      <c r="R206" s="107"/>
      <c r="S206" s="107"/>
      <c r="T206" s="102"/>
      <c r="U206" s="107"/>
      <c r="V206" s="107"/>
      <c r="W206" s="102"/>
      <c r="X206" s="107"/>
      <c r="Y206" s="107"/>
      <c r="Z206" s="102"/>
    </row>
    <row r="207" spans="1:26" s="44" customFormat="1" ht="14.25" customHeight="1" x14ac:dyDescent="0.2">
      <c r="A207" s="46" t="s">
        <v>49</v>
      </c>
      <c r="B207" s="226">
        <v>82</v>
      </c>
      <c r="C207" s="226">
        <v>85</v>
      </c>
      <c r="D207" s="227">
        <v>96.5</v>
      </c>
      <c r="E207" s="228" t="s">
        <v>130</v>
      </c>
      <c r="F207" s="228" t="s">
        <v>130</v>
      </c>
      <c r="G207" s="228" t="s">
        <v>130</v>
      </c>
      <c r="H207" s="226">
        <v>82</v>
      </c>
      <c r="I207" s="226">
        <v>85</v>
      </c>
      <c r="J207" s="227">
        <v>96.5</v>
      </c>
      <c r="K207" s="226">
        <v>629</v>
      </c>
      <c r="L207" s="226">
        <v>623</v>
      </c>
      <c r="M207" s="227">
        <v>101</v>
      </c>
      <c r="N207" s="226">
        <v>711</v>
      </c>
      <c r="O207" s="226">
        <v>708</v>
      </c>
      <c r="P207" s="227">
        <v>100.4</v>
      </c>
      <c r="Q207" s="102"/>
      <c r="R207" s="107"/>
      <c r="S207" s="107"/>
      <c r="T207" s="107"/>
      <c r="U207" s="107"/>
      <c r="V207" s="107"/>
      <c r="W207" s="102"/>
      <c r="X207" s="107"/>
      <c r="Y207" s="107"/>
      <c r="Z207" s="102"/>
    </row>
    <row r="208" spans="1:26" s="44" customFormat="1" ht="14.25" customHeight="1" x14ac:dyDescent="0.2">
      <c r="A208" s="46" t="s">
        <v>50</v>
      </c>
      <c r="B208" s="228" t="s">
        <v>130</v>
      </c>
      <c r="C208" s="228" t="s">
        <v>130</v>
      </c>
      <c r="D208" s="228" t="s">
        <v>130</v>
      </c>
      <c r="E208" s="228" t="s">
        <v>130</v>
      </c>
      <c r="F208" s="228" t="s">
        <v>130</v>
      </c>
      <c r="G208" s="228" t="s">
        <v>130</v>
      </c>
      <c r="H208" s="228" t="s">
        <v>130</v>
      </c>
      <c r="I208" s="228" t="s">
        <v>130</v>
      </c>
      <c r="J208" s="228" t="s">
        <v>130</v>
      </c>
      <c r="K208" s="226">
        <v>19</v>
      </c>
      <c r="L208" s="228" t="s">
        <v>130</v>
      </c>
      <c r="M208" s="228" t="s">
        <v>130</v>
      </c>
      <c r="N208" s="226">
        <v>19</v>
      </c>
      <c r="O208" s="228" t="s">
        <v>130</v>
      </c>
      <c r="P208" s="228" t="s">
        <v>130</v>
      </c>
      <c r="Q208" s="102"/>
      <c r="R208" s="107"/>
      <c r="S208" s="107"/>
      <c r="T208" s="107"/>
      <c r="U208" s="107"/>
      <c r="V208" s="107"/>
      <c r="W208" s="102"/>
      <c r="X208" s="107"/>
      <c r="Y208" s="107"/>
      <c r="Z208" s="102"/>
    </row>
    <row r="209" spans="1:26" s="47" customFormat="1" ht="14.25" customHeight="1" x14ac:dyDescent="0.2">
      <c r="A209" s="46" t="s">
        <v>51</v>
      </c>
      <c r="B209" s="226">
        <v>95525</v>
      </c>
      <c r="C209" s="226">
        <v>86107</v>
      </c>
      <c r="D209" s="227">
        <v>110.9</v>
      </c>
      <c r="E209" s="226">
        <v>94317</v>
      </c>
      <c r="F209" s="226">
        <v>84679</v>
      </c>
      <c r="G209" s="227">
        <v>111.4</v>
      </c>
      <c r="H209" s="226">
        <v>1208</v>
      </c>
      <c r="I209" s="226">
        <v>1428</v>
      </c>
      <c r="J209" s="227">
        <v>84.6</v>
      </c>
      <c r="K209" s="226">
        <v>6149</v>
      </c>
      <c r="L209" s="226">
        <v>6957</v>
      </c>
      <c r="M209" s="227">
        <v>88.4</v>
      </c>
      <c r="N209" s="226">
        <v>101674</v>
      </c>
      <c r="O209" s="226">
        <v>93064</v>
      </c>
      <c r="P209" s="227">
        <v>109.3</v>
      </c>
      <c r="Q209" s="102"/>
      <c r="R209" s="107"/>
      <c r="S209" s="107"/>
      <c r="T209" s="102"/>
      <c r="U209" s="107"/>
      <c r="V209" s="107"/>
      <c r="W209" s="102"/>
      <c r="X209" s="107"/>
      <c r="Y209" s="107"/>
      <c r="Z209" s="102"/>
    </row>
    <row r="210" spans="1:26" s="47" customFormat="1" ht="14.25" customHeight="1" x14ac:dyDescent="0.2">
      <c r="A210" s="46" t="s">
        <v>52</v>
      </c>
      <c r="B210" s="226">
        <v>138069</v>
      </c>
      <c r="C210" s="226">
        <v>89802</v>
      </c>
      <c r="D210" s="227">
        <v>153.69999999999999</v>
      </c>
      <c r="E210" s="226">
        <v>133448</v>
      </c>
      <c r="F210" s="226">
        <v>85895</v>
      </c>
      <c r="G210" s="227">
        <v>155.4</v>
      </c>
      <c r="H210" s="226">
        <v>4621</v>
      </c>
      <c r="I210" s="226">
        <v>3907</v>
      </c>
      <c r="J210" s="227">
        <v>118.3</v>
      </c>
      <c r="K210" s="226">
        <v>41014</v>
      </c>
      <c r="L210" s="226">
        <v>39257</v>
      </c>
      <c r="M210" s="227">
        <v>104.5</v>
      </c>
      <c r="N210" s="226">
        <v>179083</v>
      </c>
      <c r="O210" s="226">
        <v>129059</v>
      </c>
      <c r="P210" s="227">
        <v>138.80000000000001</v>
      </c>
      <c r="Q210" s="102"/>
      <c r="R210" s="107"/>
      <c r="S210" s="107"/>
      <c r="T210" s="102"/>
      <c r="U210" s="107"/>
      <c r="V210" s="107"/>
      <c r="W210" s="102"/>
      <c r="X210" s="107"/>
      <c r="Y210" s="107"/>
      <c r="Z210" s="102"/>
    </row>
    <row r="211" spans="1:26" s="47" customFormat="1" ht="14.25" customHeight="1" x14ac:dyDescent="0.2">
      <c r="A211" s="46" t="s">
        <v>53</v>
      </c>
      <c r="B211" s="228" t="s">
        <v>130</v>
      </c>
      <c r="C211" s="228" t="s">
        <v>130</v>
      </c>
      <c r="D211" s="228" t="s">
        <v>130</v>
      </c>
      <c r="E211" s="228" t="s">
        <v>130</v>
      </c>
      <c r="F211" s="228" t="s">
        <v>130</v>
      </c>
      <c r="G211" s="228" t="s">
        <v>130</v>
      </c>
      <c r="H211" s="228" t="s">
        <v>130</v>
      </c>
      <c r="I211" s="228" t="s">
        <v>130</v>
      </c>
      <c r="J211" s="228" t="s">
        <v>130</v>
      </c>
      <c r="K211" s="226">
        <v>38</v>
      </c>
      <c r="L211" s="226">
        <v>148</v>
      </c>
      <c r="M211" s="227">
        <v>25.7</v>
      </c>
      <c r="N211" s="226">
        <v>38</v>
      </c>
      <c r="O211" s="226">
        <v>148</v>
      </c>
      <c r="P211" s="227">
        <v>25.7</v>
      </c>
      <c r="Q211" s="102"/>
      <c r="R211" s="107"/>
      <c r="S211" s="107"/>
      <c r="T211" s="102"/>
      <c r="U211" s="107"/>
      <c r="V211" s="107"/>
      <c r="W211" s="102"/>
      <c r="X211" s="107"/>
      <c r="Y211" s="107"/>
      <c r="Z211" s="102"/>
    </row>
    <row r="212" spans="1:26" s="47" customFormat="1" ht="14.25" customHeight="1" x14ac:dyDescent="0.2">
      <c r="A212" s="46" t="s">
        <v>106</v>
      </c>
      <c r="B212" s="228" t="s">
        <v>130</v>
      </c>
      <c r="C212" s="226">
        <v>18</v>
      </c>
      <c r="D212" s="228" t="s">
        <v>130</v>
      </c>
      <c r="E212" s="228" t="s">
        <v>130</v>
      </c>
      <c r="F212" s="228" t="s">
        <v>130</v>
      </c>
      <c r="G212" s="228" t="s">
        <v>130</v>
      </c>
      <c r="H212" s="228" t="s">
        <v>130</v>
      </c>
      <c r="I212" s="226">
        <v>18</v>
      </c>
      <c r="J212" s="228" t="s">
        <v>130</v>
      </c>
      <c r="K212" s="226">
        <v>447</v>
      </c>
      <c r="L212" s="226">
        <v>283</v>
      </c>
      <c r="M212" s="227">
        <v>158</v>
      </c>
      <c r="N212" s="226">
        <v>447</v>
      </c>
      <c r="O212" s="226">
        <v>301</v>
      </c>
      <c r="P212" s="227">
        <v>148.5</v>
      </c>
      <c r="Q212" s="102"/>
      <c r="R212" s="107"/>
      <c r="S212" s="107"/>
      <c r="T212" s="102"/>
      <c r="U212" s="107"/>
      <c r="V212" s="107"/>
      <c r="W212" s="102"/>
      <c r="X212" s="107"/>
      <c r="Y212" s="107"/>
      <c r="Z212" s="102"/>
    </row>
    <row r="213" spans="1:26" s="47" customFormat="1" ht="14.25" customHeight="1" x14ac:dyDescent="0.2">
      <c r="A213" s="46" t="s">
        <v>54</v>
      </c>
      <c r="B213" s="226">
        <v>10565</v>
      </c>
      <c r="C213" s="226">
        <v>9023</v>
      </c>
      <c r="D213" s="227">
        <v>117.1</v>
      </c>
      <c r="E213" s="226">
        <v>9529</v>
      </c>
      <c r="F213" s="226">
        <v>7688</v>
      </c>
      <c r="G213" s="227">
        <v>123.9</v>
      </c>
      <c r="H213" s="226">
        <v>1036</v>
      </c>
      <c r="I213" s="226">
        <v>1335</v>
      </c>
      <c r="J213" s="227">
        <v>77.599999999999994</v>
      </c>
      <c r="K213" s="226">
        <v>12938</v>
      </c>
      <c r="L213" s="226">
        <v>12121</v>
      </c>
      <c r="M213" s="227">
        <v>106.7</v>
      </c>
      <c r="N213" s="226">
        <v>23503</v>
      </c>
      <c r="O213" s="226">
        <v>21144</v>
      </c>
      <c r="P213" s="227">
        <v>111.2</v>
      </c>
      <c r="Q213" s="102"/>
      <c r="R213" s="107"/>
      <c r="S213" s="107"/>
      <c r="T213" s="102"/>
      <c r="U213" s="107"/>
      <c r="V213" s="107"/>
      <c r="W213" s="102"/>
      <c r="X213" s="107"/>
      <c r="Y213" s="107"/>
      <c r="Z213" s="102"/>
    </row>
    <row r="214" spans="1:26" s="47" customFormat="1" ht="14.25" customHeight="1" x14ac:dyDescent="0.2">
      <c r="A214" s="46" t="s">
        <v>107</v>
      </c>
      <c r="B214" s="228" t="s">
        <v>130</v>
      </c>
      <c r="C214" s="228" t="s">
        <v>130</v>
      </c>
      <c r="D214" s="228" t="s">
        <v>130</v>
      </c>
      <c r="E214" s="228" t="s">
        <v>130</v>
      </c>
      <c r="F214" s="228" t="s">
        <v>130</v>
      </c>
      <c r="G214" s="228" t="s">
        <v>130</v>
      </c>
      <c r="H214" s="228" t="s">
        <v>130</v>
      </c>
      <c r="I214" s="228" t="s">
        <v>130</v>
      </c>
      <c r="J214" s="228" t="s">
        <v>130</v>
      </c>
      <c r="K214" s="226">
        <v>4</v>
      </c>
      <c r="L214" s="226">
        <v>7</v>
      </c>
      <c r="M214" s="227">
        <v>57.1</v>
      </c>
      <c r="N214" s="226">
        <v>4</v>
      </c>
      <c r="O214" s="226">
        <v>7</v>
      </c>
      <c r="P214" s="227">
        <v>57.1</v>
      </c>
      <c r="Q214" s="102"/>
      <c r="R214" s="107"/>
      <c r="S214" s="107"/>
      <c r="T214" s="102"/>
      <c r="U214" s="107"/>
      <c r="V214" s="107"/>
      <c r="W214" s="102"/>
      <c r="X214" s="107"/>
      <c r="Y214" s="107"/>
      <c r="Z214" s="102"/>
    </row>
    <row r="215" spans="1:26" s="47" customFormat="1" ht="12" customHeight="1" x14ac:dyDescent="0.2">
      <c r="A215" s="46" t="s">
        <v>55</v>
      </c>
      <c r="B215" s="226">
        <v>84</v>
      </c>
      <c r="C215" s="226">
        <v>105</v>
      </c>
      <c r="D215" s="227">
        <v>80</v>
      </c>
      <c r="E215" s="226">
        <v>84</v>
      </c>
      <c r="F215" s="226">
        <v>105</v>
      </c>
      <c r="G215" s="227">
        <v>80</v>
      </c>
      <c r="H215" s="228" t="s">
        <v>130</v>
      </c>
      <c r="I215" s="228" t="s">
        <v>130</v>
      </c>
      <c r="J215" s="228" t="s">
        <v>130</v>
      </c>
      <c r="K215" s="226">
        <v>39</v>
      </c>
      <c r="L215" s="226">
        <v>44</v>
      </c>
      <c r="M215" s="227">
        <v>88.6</v>
      </c>
      <c r="N215" s="226">
        <v>123</v>
      </c>
      <c r="O215" s="226">
        <v>149</v>
      </c>
      <c r="P215" s="227">
        <v>82.6</v>
      </c>
      <c r="Q215" s="102"/>
      <c r="R215" s="107"/>
      <c r="S215" s="107"/>
      <c r="T215" s="102"/>
      <c r="U215" s="107"/>
      <c r="V215" s="107"/>
      <c r="W215" s="102"/>
      <c r="X215" s="107"/>
      <c r="Y215" s="107"/>
      <c r="Z215" s="102"/>
    </row>
    <row r="216" spans="1:26" s="47" customFormat="1" x14ac:dyDescent="0.2">
      <c r="A216" s="48" t="s">
        <v>56</v>
      </c>
      <c r="B216" s="226">
        <v>293</v>
      </c>
      <c r="C216" s="226">
        <v>200</v>
      </c>
      <c r="D216" s="227">
        <v>146.5</v>
      </c>
      <c r="E216" s="228" t="s">
        <v>130</v>
      </c>
      <c r="F216" s="228" t="s">
        <v>130</v>
      </c>
      <c r="G216" s="228" t="s">
        <v>130</v>
      </c>
      <c r="H216" s="226">
        <v>293</v>
      </c>
      <c r="I216" s="226">
        <v>200</v>
      </c>
      <c r="J216" s="227">
        <v>146.5</v>
      </c>
      <c r="K216" s="226">
        <v>977</v>
      </c>
      <c r="L216" s="226">
        <v>867</v>
      </c>
      <c r="M216" s="227">
        <v>112.7</v>
      </c>
      <c r="N216" s="226">
        <v>1270</v>
      </c>
      <c r="O216" s="226">
        <v>1067</v>
      </c>
      <c r="P216" s="227">
        <v>119</v>
      </c>
      <c r="Q216" s="102"/>
      <c r="R216" s="107"/>
      <c r="S216" s="107"/>
      <c r="T216" s="102"/>
      <c r="U216" s="101"/>
      <c r="V216" s="101"/>
      <c r="W216" s="101"/>
      <c r="X216" s="107"/>
      <c r="Y216" s="107"/>
      <c r="Z216" s="102"/>
    </row>
    <row r="218" spans="1:26" x14ac:dyDescent="0.2">
      <c r="A218" s="295" t="s">
        <v>173</v>
      </c>
      <c r="B218" s="295"/>
      <c r="C218" s="295"/>
      <c r="D218" s="295"/>
      <c r="E218" s="295"/>
      <c r="F218" s="295"/>
      <c r="G218" s="295"/>
      <c r="H218" s="295"/>
      <c r="I218" s="295"/>
      <c r="J218" s="295"/>
      <c r="K218" s="295"/>
      <c r="L218" s="295"/>
      <c r="M218" s="295"/>
      <c r="N218" s="295"/>
      <c r="O218" s="295"/>
      <c r="P218" s="295"/>
    </row>
    <row r="219" spans="1:26" x14ac:dyDescent="0.2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P219" s="76" t="s">
        <v>81</v>
      </c>
    </row>
    <row r="220" spans="1:26" ht="12.75" customHeight="1" x14ac:dyDescent="0.2">
      <c r="A220" s="257"/>
      <c r="B220" s="255" t="s">
        <v>109</v>
      </c>
      <c r="C220" s="255"/>
      <c r="D220" s="255"/>
      <c r="E220" s="256" t="s">
        <v>18</v>
      </c>
      <c r="F220" s="258"/>
      <c r="G220" s="258"/>
      <c r="H220" s="258"/>
      <c r="I220" s="258"/>
      <c r="J220" s="258"/>
      <c r="K220" s="259" t="s">
        <v>21</v>
      </c>
      <c r="L220" s="260"/>
      <c r="M220" s="261"/>
      <c r="N220" s="255" t="s">
        <v>108</v>
      </c>
      <c r="O220" s="255"/>
      <c r="P220" s="256"/>
    </row>
    <row r="221" spans="1:26" ht="27" customHeight="1" x14ac:dyDescent="0.2">
      <c r="A221" s="257"/>
      <c r="B221" s="255"/>
      <c r="C221" s="255"/>
      <c r="D221" s="255"/>
      <c r="E221" s="255" t="s">
        <v>19</v>
      </c>
      <c r="F221" s="255"/>
      <c r="G221" s="255"/>
      <c r="H221" s="255" t="s">
        <v>20</v>
      </c>
      <c r="I221" s="255"/>
      <c r="J221" s="255"/>
      <c r="K221" s="262"/>
      <c r="L221" s="263"/>
      <c r="M221" s="264"/>
      <c r="N221" s="255"/>
      <c r="O221" s="255"/>
      <c r="P221" s="256"/>
    </row>
    <row r="222" spans="1:26" ht="22.5" x14ac:dyDescent="0.2">
      <c r="A222" s="257"/>
      <c r="B222" s="17">
        <v>2026</v>
      </c>
      <c r="C222" s="17">
        <v>2025</v>
      </c>
      <c r="D222" s="17" t="s">
        <v>127</v>
      </c>
      <c r="E222" s="17">
        <v>2026</v>
      </c>
      <c r="F222" s="17">
        <v>2025</v>
      </c>
      <c r="G222" s="17" t="s">
        <v>127</v>
      </c>
      <c r="H222" s="17">
        <v>2026</v>
      </c>
      <c r="I222" s="17">
        <v>2025</v>
      </c>
      <c r="J222" s="17" t="s">
        <v>127</v>
      </c>
      <c r="K222" s="17">
        <v>2026</v>
      </c>
      <c r="L222" s="17">
        <v>2025</v>
      </c>
      <c r="M222" s="17" t="s">
        <v>127</v>
      </c>
      <c r="N222" s="17">
        <v>2026</v>
      </c>
      <c r="O222" s="17">
        <v>2025</v>
      </c>
      <c r="P222" s="18" t="s">
        <v>127</v>
      </c>
    </row>
    <row r="223" spans="1:26" s="44" customFormat="1" x14ac:dyDescent="0.2">
      <c r="A223" s="42" t="s">
        <v>41</v>
      </c>
      <c r="B223" s="226">
        <v>2988458</v>
      </c>
      <c r="C223" s="226">
        <v>2798879</v>
      </c>
      <c r="D223" s="227">
        <v>106.8</v>
      </c>
      <c r="E223" s="226">
        <v>445478</v>
      </c>
      <c r="F223" s="226">
        <v>417042</v>
      </c>
      <c r="G223" s="227">
        <v>106.8</v>
      </c>
      <c r="H223" s="226">
        <v>2542980</v>
      </c>
      <c r="I223" s="226">
        <v>2381837</v>
      </c>
      <c r="J223" s="227">
        <v>106.8</v>
      </c>
      <c r="K223" s="226">
        <v>1882396</v>
      </c>
      <c r="L223" s="226">
        <v>1747465</v>
      </c>
      <c r="M223" s="227">
        <v>107.7</v>
      </c>
      <c r="N223" s="226">
        <v>4870854</v>
      </c>
      <c r="O223" s="226">
        <v>4546344</v>
      </c>
      <c r="P223" s="227">
        <v>107.1</v>
      </c>
      <c r="Q223" s="102"/>
      <c r="R223" s="107"/>
      <c r="S223" s="107"/>
      <c r="T223" s="102"/>
      <c r="U223" s="107"/>
      <c r="V223" s="107"/>
      <c r="W223" s="102"/>
      <c r="X223" s="107"/>
      <c r="Y223" s="107"/>
      <c r="Z223" s="102"/>
    </row>
    <row r="224" spans="1:26" s="44" customFormat="1" x14ac:dyDescent="0.2">
      <c r="A224" s="45" t="s">
        <v>117</v>
      </c>
      <c r="B224" s="226">
        <v>325106</v>
      </c>
      <c r="C224" s="226">
        <v>299958</v>
      </c>
      <c r="D224" s="227">
        <v>108.4</v>
      </c>
      <c r="E224" s="226">
        <v>23687</v>
      </c>
      <c r="F224" s="226">
        <v>21222</v>
      </c>
      <c r="G224" s="227">
        <v>111.6</v>
      </c>
      <c r="H224" s="226">
        <v>301419</v>
      </c>
      <c r="I224" s="226">
        <v>278736</v>
      </c>
      <c r="J224" s="227">
        <v>108.1</v>
      </c>
      <c r="K224" s="226">
        <v>138801</v>
      </c>
      <c r="L224" s="226">
        <v>116289</v>
      </c>
      <c r="M224" s="227">
        <v>119.4</v>
      </c>
      <c r="N224" s="226">
        <v>463907</v>
      </c>
      <c r="O224" s="226">
        <v>416247</v>
      </c>
      <c r="P224" s="227">
        <v>111.4</v>
      </c>
      <c r="Q224" s="102"/>
      <c r="R224" s="107"/>
      <c r="S224" s="107"/>
      <c r="T224" s="102"/>
      <c r="U224" s="107"/>
      <c r="V224" s="107"/>
      <c r="W224" s="102"/>
      <c r="X224" s="107"/>
      <c r="Y224" s="107"/>
      <c r="Z224" s="102"/>
    </row>
    <row r="225" spans="1:26" s="44" customFormat="1" x14ac:dyDescent="0.2">
      <c r="A225" s="46" t="s">
        <v>42</v>
      </c>
      <c r="B225" s="226">
        <v>167875</v>
      </c>
      <c r="C225" s="226">
        <v>155634</v>
      </c>
      <c r="D225" s="227">
        <v>107.9</v>
      </c>
      <c r="E225" s="226">
        <v>87129</v>
      </c>
      <c r="F225" s="226">
        <v>82282</v>
      </c>
      <c r="G225" s="227">
        <v>105.9</v>
      </c>
      <c r="H225" s="226">
        <v>80746</v>
      </c>
      <c r="I225" s="226">
        <v>73352</v>
      </c>
      <c r="J225" s="227">
        <v>110.1</v>
      </c>
      <c r="K225" s="226">
        <v>122400</v>
      </c>
      <c r="L225" s="226">
        <v>113244</v>
      </c>
      <c r="M225" s="227">
        <v>108.1</v>
      </c>
      <c r="N225" s="226">
        <v>290275</v>
      </c>
      <c r="O225" s="226">
        <v>268878</v>
      </c>
      <c r="P225" s="227">
        <v>108</v>
      </c>
      <c r="Q225" s="102"/>
      <c r="R225" s="107"/>
      <c r="S225" s="107"/>
      <c r="T225" s="102"/>
      <c r="U225" s="107"/>
      <c r="V225" s="107"/>
      <c r="W225" s="102"/>
      <c r="X225" s="107"/>
      <c r="Y225" s="107"/>
      <c r="Z225" s="102"/>
    </row>
    <row r="226" spans="1:26" s="44" customFormat="1" x14ac:dyDescent="0.2">
      <c r="A226" s="46" t="s">
        <v>43</v>
      </c>
      <c r="B226" s="226">
        <v>340407</v>
      </c>
      <c r="C226" s="226">
        <v>303872</v>
      </c>
      <c r="D226" s="227">
        <v>112</v>
      </c>
      <c r="E226" s="226">
        <v>37282</v>
      </c>
      <c r="F226" s="226">
        <v>35488</v>
      </c>
      <c r="G226" s="227">
        <v>105.1</v>
      </c>
      <c r="H226" s="226">
        <v>303125</v>
      </c>
      <c r="I226" s="226">
        <v>268384</v>
      </c>
      <c r="J226" s="227">
        <v>112.9</v>
      </c>
      <c r="K226" s="226">
        <v>83287</v>
      </c>
      <c r="L226" s="226">
        <v>70177</v>
      </c>
      <c r="M226" s="227">
        <v>118.7</v>
      </c>
      <c r="N226" s="226">
        <v>423694</v>
      </c>
      <c r="O226" s="226">
        <v>374049</v>
      </c>
      <c r="P226" s="227">
        <v>113.3</v>
      </c>
      <c r="Q226" s="102"/>
      <c r="R226" s="107"/>
      <c r="S226" s="107"/>
      <c r="T226" s="102"/>
      <c r="U226" s="107"/>
      <c r="V226" s="107"/>
      <c r="W226" s="102"/>
      <c r="X226" s="107"/>
      <c r="Y226" s="107"/>
      <c r="Z226" s="102"/>
    </row>
    <row r="227" spans="1:26" s="44" customFormat="1" x14ac:dyDescent="0.2">
      <c r="A227" s="46" t="s">
        <v>44</v>
      </c>
      <c r="B227" s="226">
        <v>156878</v>
      </c>
      <c r="C227" s="226">
        <v>146687</v>
      </c>
      <c r="D227" s="227">
        <v>106.9</v>
      </c>
      <c r="E227" s="226">
        <v>23046</v>
      </c>
      <c r="F227" s="226">
        <v>22850</v>
      </c>
      <c r="G227" s="227">
        <v>100.9</v>
      </c>
      <c r="H227" s="226">
        <v>133832</v>
      </c>
      <c r="I227" s="226">
        <v>123837</v>
      </c>
      <c r="J227" s="227">
        <v>108.1</v>
      </c>
      <c r="K227" s="226">
        <v>103132</v>
      </c>
      <c r="L227" s="226">
        <v>98409</v>
      </c>
      <c r="M227" s="227">
        <v>104.8</v>
      </c>
      <c r="N227" s="226">
        <v>260010</v>
      </c>
      <c r="O227" s="226">
        <v>245096</v>
      </c>
      <c r="P227" s="227">
        <v>106.1</v>
      </c>
      <c r="Q227" s="102"/>
      <c r="R227" s="107"/>
      <c r="S227" s="107"/>
      <c r="T227" s="102"/>
      <c r="U227" s="107"/>
      <c r="V227" s="107"/>
      <c r="W227" s="102"/>
      <c r="X227" s="107"/>
      <c r="Y227" s="107"/>
      <c r="Z227" s="102"/>
    </row>
    <row r="228" spans="1:26" s="44" customFormat="1" x14ac:dyDescent="0.2">
      <c r="A228" s="46" t="s">
        <v>45</v>
      </c>
      <c r="B228" s="226">
        <v>95940</v>
      </c>
      <c r="C228" s="226">
        <v>91761</v>
      </c>
      <c r="D228" s="227">
        <v>104.6</v>
      </c>
      <c r="E228" s="226">
        <v>3799</v>
      </c>
      <c r="F228" s="226">
        <v>2265</v>
      </c>
      <c r="G228" s="227">
        <v>167.7</v>
      </c>
      <c r="H228" s="226">
        <v>92141</v>
      </c>
      <c r="I228" s="226">
        <v>89496</v>
      </c>
      <c r="J228" s="227">
        <v>103</v>
      </c>
      <c r="K228" s="226">
        <v>67297</v>
      </c>
      <c r="L228" s="226">
        <v>60728</v>
      </c>
      <c r="M228" s="227">
        <v>110.8</v>
      </c>
      <c r="N228" s="226">
        <v>163237</v>
      </c>
      <c r="O228" s="226">
        <v>152489</v>
      </c>
      <c r="P228" s="227">
        <v>107</v>
      </c>
      <c r="Q228" s="102"/>
      <c r="R228" s="107"/>
      <c r="S228" s="107"/>
      <c r="T228" s="102"/>
      <c r="U228" s="107"/>
      <c r="V228" s="107"/>
      <c r="W228" s="102"/>
      <c r="X228" s="107"/>
      <c r="Y228" s="107"/>
      <c r="Z228" s="102"/>
    </row>
    <row r="229" spans="1:26" s="47" customFormat="1" x14ac:dyDescent="0.2">
      <c r="A229" s="46" t="s">
        <v>46</v>
      </c>
      <c r="B229" s="226">
        <v>248061</v>
      </c>
      <c r="C229" s="226">
        <v>248446</v>
      </c>
      <c r="D229" s="227">
        <v>99.8</v>
      </c>
      <c r="E229" s="226">
        <v>20815</v>
      </c>
      <c r="F229" s="226">
        <v>20523</v>
      </c>
      <c r="G229" s="227">
        <v>101.4</v>
      </c>
      <c r="H229" s="226">
        <v>227246</v>
      </c>
      <c r="I229" s="226">
        <v>227923</v>
      </c>
      <c r="J229" s="227">
        <v>99.7</v>
      </c>
      <c r="K229" s="226">
        <v>73956</v>
      </c>
      <c r="L229" s="226">
        <v>70618</v>
      </c>
      <c r="M229" s="227">
        <v>104.7</v>
      </c>
      <c r="N229" s="226">
        <v>322017</v>
      </c>
      <c r="O229" s="226">
        <v>319064</v>
      </c>
      <c r="P229" s="227">
        <v>100.9</v>
      </c>
      <c r="Q229" s="102"/>
      <c r="R229" s="107"/>
      <c r="S229" s="107"/>
      <c r="T229" s="102"/>
      <c r="U229" s="107"/>
      <c r="V229" s="107"/>
      <c r="W229" s="102"/>
      <c r="X229" s="107"/>
      <c r="Y229" s="107"/>
      <c r="Z229" s="102"/>
    </row>
    <row r="230" spans="1:26" s="47" customFormat="1" x14ac:dyDescent="0.2">
      <c r="A230" s="46" t="s">
        <v>47</v>
      </c>
      <c r="B230" s="226">
        <v>103996</v>
      </c>
      <c r="C230" s="226">
        <v>93503</v>
      </c>
      <c r="D230" s="227">
        <v>111.2</v>
      </c>
      <c r="E230" s="226">
        <v>3077</v>
      </c>
      <c r="F230" s="226">
        <v>3150</v>
      </c>
      <c r="G230" s="227">
        <v>97.7</v>
      </c>
      <c r="H230" s="226">
        <v>100919</v>
      </c>
      <c r="I230" s="226">
        <v>90353</v>
      </c>
      <c r="J230" s="227">
        <v>111.7</v>
      </c>
      <c r="K230" s="226">
        <v>106651</v>
      </c>
      <c r="L230" s="226">
        <v>96477</v>
      </c>
      <c r="M230" s="227">
        <v>110.5</v>
      </c>
      <c r="N230" s="226">
        <v>210647</v>
      </c>
      <c r="O230" s="226">
        <v>189980</v>
      </c>
      <c r="P230" s="227">
        <v>110.9</v>
      </c>
      <c r="Q230" s="102"/>
      <c r="R230" s="107"/>
      <c r="S230" s="107"/>
      <c r="T230" s="102"/>
      <c r="U230" s="107"/>
      <c r="V230" s="107"/>
      <c r="W230" s="102"/>
      <c r="X230" s="107"/>
      <c r="Y230" s="107"/>
      <c r="Z230" s="102"/>
    </row>
    <row r="231" spans="1:26" s="47" customFormat="1" x14ac:dyDescent="0.2">
      <c r="A231" s="46" t="s">
        <v>105</v>
      </c>
      <c r="B231" s="226">
        <v>145981</v>
      </c>
      <c r="C231" s="226">
        <v>142285</v>
      </c>
      <c r="D231" s="227">
        <v>102.6</v>
      </c>
      <c r="E231" s="226">
        <v>21232</v>
      </c>
      <c r="F231" s="226">
        <v>18959</v>
      </c>
      <c r="G231" s="227">
        <v>112</v>
      </c>
      <c r="H231" s="226">
        <v>124749</v>
      </c>
      <c r="I231" s="226">
        <v>123326</v>
      </c>
      <c r="J231" s="227">
        <v>101.2</v>
      </c>
      <c r="K231" s="226">
        <v>88955</v>
      </c>
      <c r="L231" s="226">
        <v>82659</v>
      </c>
      <c r="M231" s="227">
        <v>107.6</v>
      </c>
      <c r="N231" s="226">
        <v>234936</v>
      </c>
      <c r="O231" s="226">
        <v>224944</v>
      </c>
      <c r="P231" s="227">
        <v>104.4</v>
      </c>
      <c r="Q231" s="102"/>
      <c r="R231" s="107"/>
      <c r="S231" s="107"/>
      <c r="T231" s="102"/>
      <c r="U231" s="107"/>
      <c r="V231" s="107"/>
      <c r="W231" s="102"/>
      <c r="X231" s="107"/>
      <c r="Y231" s="107"/>
      <c r="Z231" s="102"/>
    </row>
    <row r="232" spans="1:26" s="47" customFormat="1" x14ac:dyDescent="0.2">
      <c r="A232" s="46" t="s">
        <v>48</v>
      </c>
      <c r="B232" s="226">
        <v>289414</v>
      </c>
      <c r="C232" s="226">
        <v>274657</v>
      </c>
      <c r="D232" s="227">
        <v>105.4</v>
      </c>
      <c r="E232" s="226">
        <v>40331</v>
      </c>
      <c r="F232" s="226">
        <v>39818</v>
      </c>
      <c r="G232" s="227">
        <v>101.3</v>
      </c>
      <c r="H232" s="226">
        <v>249083</v>
      </c>
      <c r="I232" s="226">
        <v>234839</v>
      </c>
      <c r="J232" s="227">
        <v>106.1</v>
      </c>
      <c r="K232" s="226">
        <v>127067</v>
      </c>
      <c r="L232" s="226">
        <v>118285</v>
      </c>
      <c r="M232" s="227">
        <v>107.4</v>
      </c>
      <c r="N232" s="226">
        <v>416481</v>
      </c>
      <c r="O232" s="226">
        <v>392942</v>
      </c>
      <c r="P232" s="227">
        <v>106</v>
      </c>
      <c r="Q232" s="102"/>
      <c r="R232" s="107"/>
      <c r="S232" s="107"/>
      <c r="T232" s="102"/>
      <c r="U232" s="107"/>
      <c r="V232" s="107"/>
      <c r="W232" s="102"/>
      <c r="X232" s="107"/>
      <c r="Y232" s="107"/>
      <c r="Z232" s="102"/>
    </row>
    <row r="233" spans="1:26" s="47" customFormat="1" ht="14.25" customHeight="1" x14ac:dyDescent="0.2">
      <c r="A233" s="46" t="s">
        <v>118</v>
      </c>
      <c r="B233" s="226">
        <v>117004</v>
      </c>
      <c r="C233" s="226">
        <v>107060</v>
      </c>
      <c r="D233" s="227">
        <v>109.3</v>
      </c>
      <c r="E233" s="226">
        <v>36236</v>
      </c>
      <c r="F233" s="226">
        <v>34619</v>
      </c>
      <c r="G233" s="227">
        <v>104.7</v>
      </c>
      <c r="H233" s="226">
        <v>80768</v>
      </c>
      <c r="I233" s="226">
        <v>72441</v>
      </c>
      <c r="J233" s="227">
        <v>111.5</v>
      </c>
      <c r="K233" s="226">
        <v>69553</v>
      </c>
      <c r="L233" s="226">
        <v>65682</v>
      </c>
      <c r="M233" s="227">
        <v>105.9</v>
      </c>
      <c r="N233" s="226">
        <v>186557</v>
      </c>
      <c r="O233" s="226">
        <v>172742</v>
      </c>
      <c r="P233" s="227">
        <v>108</v>
      </c>
      <c r="Q233" s="102"/>
      <c r="R233" s="107"/>
      <c r="S233" s="107"/>
      <c r="T233" s="102"/>
      <c r="U233" s="107"/>
      <c r="V233" s="107"/>
      <c r="W233" s="102"/>
      <c r="X233" s="107"/>
      <c r="Y233" s="107"/>
      <c r="Z233" s="102"/>
    </row>
    <row r="234" spans="1:26" s="44" customFormat="1" ht="14.25" customHeight="1" x14ac:dyDescent="0.2">
      <c r="A234" s="46" t="s">
        <v>49</v>
      </c>
      <c r="B234" s="226">
        <v>138874</v>
      </c>
      <c r="C234" s="226">
        <v>133503</v>
      </c>
      <c r="D234" s="227">
        <v>104</v>
      </c>
      <c r="E234" s="226">
        <v>5280</v>
      </c>
      <c r="F234" s="226">
        <v>6627</v>
      </c>
      <c r="G234" s="227">
        <v>79.7</v>
      </c>
      <c r="H234" s="226">
        <v>133594</v>
      </c>
      <c r="I234" s="226">
        <v>126876</v>
      </c>
      <c r="J234" s="227">
        <v>105.3</v>
      </c>
      <c r="K234" s="226">
        <v>138414</v>
      </c>
      <c r="L234" s="226">
        <v>135994</v>
      </c>
      <c r="M234" s="227">
        <v>101.8</v>
      </c>
      <c r="N234" s="226">
        <v>277288</v>
      </c>
      <c r="O234" s="226">
        <v>269497</v>
      </c>
      <c r="P234" s="227">
        <v>102.9</v>
      </c>
      <c r="Q234" s="102"/>
      <c r="R234" s="107"/>
      <c r="S234" s="107"/>
      <c r="T234" s="102"/>
      <c r="U234" s="107"/>
      <c r="V234" s="107"/>
      <c r="W234" s="102"/>
      <c r="X234" s="107"/>
      <c r="Y234" s="107"/>
      <c r="Z234" s="102"/>
    </row>
    <row r="235" spans="1:26" s="47" customFormat="1" ht="14.25" customHeight="1" x14ac:dyDescent="0.2">
      <c r="A235" s="46" t="s">
        <v>50</v>
      </c>
      <c r="B235" s="226">
        <v>93404</v>
      </c>
      <c r="C235" s="226">
        <v>79581</v>
      </c>
      <c r="D235" s="227">
        <v>117.4</v>
      </c>
      <c r="E235" s="226">
        <v>3271</v>
      </c>
      <c r="F235" s="226">
        <v>2448</v>
      </c>
      <c r="G235" s="227">
        <v>133.6</v>
      </c>
      <c r="H235" s="226">
        <v>90133</v>
      </c>
      <c r="I235" s="226">
        <v>77133</v>
      </c>
      <c r="J235" s="227">
        <v>116.9</v>
      </c>
      <c r="K235" s="226">
        <v>54323</v>
      </c>
      <c r="L235" s="226">
        <v>54094</v>
      </c>
      <c r="M235" s="227">
        <v>100.4</v>
      </c>
      <c r="N235" s="226">
        <v>147727</v>
      </c>
      <c r="O235" s="226">
        <v>133675</v>
      </c>
      <c r="P235" s="227">
        <v>110.5</v>
      </c>
      <c r="Q235" s="102"/>
      <c r="R235" s="107"/>
      <c r="S235" s="107"/>
      <c r="T235" s="102"/>
      <c r="U235" s="107"/>
      <c r="V235" s="107"/>
      <c r="W235" s="102"/>
      <c r="X235" s="107"/>
      <c r="Y235" s="107"/>
      <c r="Z235" s="102"/>
    </row>
    <row r="236" spans="1:26" s="47" customFormat="1" ht="14.25" customHeight="1" x14ac:dyDescent="0.2">
      <c r="A236" s="46" t="s">
        <v>51</v>
      </c>
      <c r="B236" s="226">
        <v>221394</v>
      </c>
      <c r="C236" s="226">
        <v>205985</v>
      </c>
      <c r="D236" s="227">
        <v>107.5</v>
      </c>
      <c r="E236" s="226">
        <v>42467</v>
      </c>
      <c r="F236" s="226">
        <v>39839</v>
      </c>
      <c r="G236" s="227">
        <v>106.6</v>
      </c>
      <c r="H236" s="226">
        <v>178927</v>
      </c>
      <c r="I236" s="226">
        <v>166146</v>
      </c>
      <c r="J236" s="227">
        <v>107.7</v>
      </c>
      <c r="K236" s="226">
        <v>100384</v>
      </c>
      <c r="L236" s="226">
        <v>95192</v>
      </c>
      <c r="M236" s="227">
        <v>105.5</v>
      </c>
      <c r="N236" s="226">
        <v>321778</v>
      </c>
      <c r="O236" s="226">
        <v>301177</v>
      </c>
      <c r="P236" s="227">
        <v>106.8</v>
      </c>
      <c r="Q236" s="102"/>
      <c r="R236" s="107"/>
      <c r="S236" s="107"/>
      <c r="T236" s="102"/>
      <c r="U236" s="107"/>
      <c r="V236" s="107"/>
      <c r="W236" s="102"/>
      <c r="X236" s="107"/>
      <c r="Y236" s="107"/>
      <c r="Z236" s="102"/>
    </row>
    <row r="237" spans="1:26" s="47" customFormat="1" ht="14.25" customHeight="1" x14ac:dyDescent="0.2">
      <c r="A237" s="46" t="s">
        <v>52</v>
      </c>
      <c r="B237" s="226">
        <v>78597</v>
      </c>
      <c r="C237" s="226">
        <v>70282</v>
      </c>
      <c r="D237" s="227">
        <v>111.8</v>
      </c>
      <c r="E237" s="226">
        <v>32160</v>
      </c>
      <c r="F237" s="226">
        <v>28767</v>
      </c>
      <c r="G237" s="227">
        <v>111.8</v>
      </c>
      <c r="H237" s="226">
        <v>46437</v>
      </c>
      <c r="I237" s="226">
        <v>41515</v>
      </c>
      <c r="J237" s="227">
        <v>111.9</v>
      </c>
      <c r="K237" s="226">
        <v>69301</v>
      </c>
      <c r="L237" s="226">
        <v>65329</v>
      </c>
      <c r="M237" s="227">
        <v>106.1</v>
      </c>
      <c r="N237" s="226">
        <v>147898</v>
      </c>
      <c r="O237" s="226">
        <v>135611</v>
      </c>
      <c r="P237" s="227">
        <v>109.1</v>
      </c>
      <c r="Q237" s="102"/>
      <c r="R237" s="107"/>
      <c r="S237" s="107"/>
      <c r="T237" s="102"/>
      <c r="U237" s="107"/>
      <c r="V237" s="107"/>
      <c r="W237" s="102"/>
      <c r="X237" s="107"/>
      <c r="Y237" s="107"/>
      <c r="Z237" s="102"/>
    </row>
    <row r="238" spans="1:26" s="47" customFormat="1" ht="14.25" customHeight="1" x14ac:dyDescent="0.2">
      <c r="A238" s="46" t="s">
        <v>53</v>
      </c>
      <c r="B238" s="226">
        <v>171202</v>
      </c>
      <c r="C238" s="226">
        <v>157100</v>
      </c>
      <c r="D238" s="227">
        <v>109</v>
      </c>
      <c r="E238" s="226">
        <v>42294</v>
      </c>
      <c r="F238" s="226">
        <v>37561</v>
      </c>
      <c r="G238" s="227">
        <v>112.6</v>
      </c>
      <c r="H238" s="226">
        <v>128908</v>
      </c>
      <c r="I238" s="226">
        <v>119539</v>
      </c>
      <c r="J238" s="227">
        <v>107.8</v>
      </c>
      <c r="K238" s="226">
        <v>368106</v>
      </c>
      <c r="L238" s="226">
        <v>338694</v>
      </c>
      <c r="M238" s="227">
        <v>108.7</v>
      </c>
      <c r="N238" s="226">
        <v>539308</v>
      </c>
      <c r="O238" s="226">
        <v>495794</v>
      </c>
      <c r="P238" s="227">
        <v>108.8</v>
      </c>
      <c r="Q238" s="102"/>
      <c r="R238" s="107"/>
      <c r="S238" s="107"/>
      <c r="T238" s="102"/>
      <c r="U238" s="107"/>
      <c r="V238" s="107"/>
      <c r="W238" s="102"/>
      <c r="X238" s="107"/>
      <c r="Y238" s="107"/>
      <c r="Z238" s="102"/>
    </row>
    <row r="239" spans="1:26" s="47" customFormat="1" ht="14.25" customHeight="1" x14ac:dyDescent="0.2">
      <c r="A239" s="46" t="s">
        <v>106</v>
      </c>
      <c r="B239" s="226">
        <v>145559</v>
      </c>
      <c r="C239" s="226">
        <v>140314</v>
      </c>
      <c r="D239" s="227">
        <v>103.7</v>
      </c>
      <c r="E239" s="226">
        <v>6053</v>
      </c>
      <c r="F239" s="226">
        <v>4960</v>
      </c>
      <c r="G239" s="227">
        <v>122</v>
      </c>
      <c r="H239" s="226">
        <v>139506</v>
      </c>
      <c r="I239" s="226">
        <v>135354</v>
      </c>
      <c r="J239" s="227">
        <v>103.1</v>
      </c>
      <c r="K239" s="226">
        <v>51643</v>
      </c>
      <c r="L239" s="226">
        <v>47818</v>
      </c>
      <c r="M239" s="227">
        <v>108</v>
      </c>
      <c r="N239" s="226">
        <v>197202</v>
      </c>
      <c r="O239" s="226">
        <v>188132</v>
      </c>
      <c r="P239" s="227">
        <v>104.8</v>
      </c>
      <c r="Q239" s="102"/>
      <c r="R239" s="107"/>
      <c r="S239" s="107"/>
      <c r="T239" s="102"/>
      <c r="U239" s="107"/>
      <c r="V239" s="107"/>
      <c r="W239" s="102"/>
      <c r="X239" s="107"/>
      <c r="Y239" s="107"/>
      <c r="Z239" s="102"/>
    </row>
    <row r="240" spans="1:26" s="47" customFormat="1" ht="14.25" customHeight="1" x14ac:dyDescent="0.2">
      <c r="A240" s="46" t="s">
        <v>54</v>
      </c>
      <c r="B240" s="226">
        <v>145517</v>
      </c>
      <c r="C240" s="226">
        <v>146626</v>
      </c>
      <c r="D240" s="227">
        <v>99.2</v>
      </c>
      <c r="E240" s="226">
        <v>16903</v>
      </c>
      <c r="F240" s="226">
        <v>15228</v>
      </c>
      <c r="G240" s="227">
        <v>111</v>
      </c>
      <c r="H240" s="226">
        <v>128614</v>
      </c>
      <c r="I240" s="226">
        <v>131398</v>
      </c>
      <c r="J240" s="227">
        <v>97.9</v>
      </c>
      <c r="K240" s="226">
        <v>99867</v>
      </c>
      <c r="L240" s="226">
        <v>97046</v>
      </c>
      <c r="M240" s="227">
        <v>102.9</v>
      </c>
      <c r="N240" s="226">
        <v>245384</v>
      </c>
      <c r="O240" s="226">
        <v>243672</v>
      </c>
      <c r="P240" s="227">
        <v>100.7</v>
      </c>
      <c r="Q240" s="102"/>
      <c r="R240" s="107"/>
      <c r="S240" s="107"/>
      <c r="T240" s="102"/>
      <c r="U240" s="107"/>
      <c r="V240" s="107"/>
      <c r="W240" s="102"/>
      <c r="X240" s="107"/>
      <c r="Y240" s="107"/>
      <c r="Z240" s="102"/>
    </row>
    <row r="241" spans="1:26" s="47" customFormat="1" ht="12" customHeight="1" x14ac:dyDescent="0.2">
      <c r="A241" s="46" t="s">
        <v>107</v>
      </c>
      <c r="B241" s="226">
        <v>2</v>
      </c>
      <c r="C241" s="226">
        <v>20</v>
      </c>
      <c r="D241" s="227">
        <v>10</v>
      </c>
      <c r="E241" s="226">
        <v>2</v>
      </c>
      <c r="F241" s="226">
        <v>20</v>
      </c>
      <c r="G241" s="227">
        <v>10</v>
      </c>
      <c r="H241" s="228" t="s">
        <v>130</v>
      </c>
      <c r="I241" s="228" t="s">
        <v>130</v>
      </c>
      <c r="J241" s="228" t="s">
        <v>130</v>
      </c>
      <c r="K241" s="226">
        <v>392</v>
      </c>
      <c r="L241" s="226">
        <v>383</v>
      </c>
      <c r="M241" s="227">
        <v>102.3</v>
      </c>
      <c r="N241" s="226">
        <v>394</v>
      </c>
      <c r="O241" s="226">
        <v>403</v>
      </c>
      <c r="P241" s="227">
        <v>97.8</v>
      </c>
      <c r="Q241" s="102"/>
      <c r="R241" s="107"/>
      <c r="S241" s="107"/>
      <c r="T241" s="102"/>
      <c r="U241" s="107"/>
      <c r="V241" s="107"/>
      <c r="W241" s="102"/>
      <c r="X241" s="107"/>
      <c r="Y241" s="107"/>
      <c r="Z241" s="102"/>
    </row>
    <row r="242" spans="1:26" s="47" customFormat="1" x14ac:dyDescent="0.2">
      <c r="A242" s="46" t="s">
        <v>55</v>
      </c>
      <c r="B242" s="232" t="s">
        <v>130</v>
      </c>
      <c r="C242" s="232" t="s">
        <v>130</v>
      </c>
      <c r="D242" s="232" t="s">
        <v>130</v>
      </c>
      <c r="E242" s="232" t="s">
        <v>130</v>
      </c>
      <c r="F242" s="232" t="s">
        <v>130</v>
      </c>
      <c r="G242" s="232" t="s">
        <v>130</v>
      </c>
      <c r="H242" s="232" t="s">
        <v>130</v>
      </c>
      <c r="I242" s="232" t="s">
        <v>130</v>
      </c>
      <c r="J242" s="232" t="s">
        <v>130</v>
      </c>
      <c r="K242" s="233">
        <v>1546</v>
      </c>
      <c r="L242" s="233">
        <v>1248</v>
      </c>
      <c r="M242" s="234">
        <v>123.9</v>
      </c>
      <c r="N242" s="233">
        <v>1546</v>
      </c>
      <c r="O242" s="233">
        <v>1248</v>
      </c>
      <c r="P242" s="234">
        <v>123.9</v>
      </c>
      <c r="Q242" s="102"/>
      <c r="R242" s="107"/>
      <c r="S242" s="107"/>
      <c r="T242" s="102"/>
      <c r="U242" s="101"/>
      <c r="V242" s="101"/>
      <c r="W242" s="101"/>
      <c r="X242" s="107"/>
      <c r="Y242" s="107"/>
      <c r="Z242" s="102"/>
    </row>
    <row r="243" spans="1:26" s="47" customFormat="1" x14ac:dyDescent="0.2">
      <c r="A243" s="48" t="s">
        <v>56</v>
      </c>
      <c r="B243" s="229">
        <v>3247</v>
      </c>
      <c r="C243" s="229">
        <v>1605</v>
      </c>
      <c r="D243" s="230">
        <v>202.3</v>
      </c>
      <c r="E243" s="229">
        <v>414</v>
      </c>
      <c r="F243" s="229">
        <v>416</v>
      </c>
      <c r="G243" s="230">
        <v>99.5</v>
      </c>
      <c r="H243" s="229">
        <v>2833</v>
      </c>
      <c r="I243" s="229">
        <v>1189</v>
      </c>
      <c r="J243" s="230">
        <v>238.3</v>
      </c>
      <c r="K243" s="229">
        <v>17321</v>
      </c>
      <c r="L243" s="229">
        <v>19099</v>
      </c>
      <c r="M243" s="230">
        <v>90.7</v>
      </c>
      <c r="N243" s="229">
        <v>20568</v>
      </c>
      <c r="O243" s="229">
        <v>20704</v>
      </c>
      <c r="P243" s="230">
        <v>99.3</v>
      </c>
      <c r="Q243" s="102"/>
      <c r="R243" s="107"/>
      <c r="S243" s="107"/>
      <c r="T243" s="102"/>
      <c r="U243" s="107"/>
      <c r="V243" s="107"/>
      <c r="W243" s="102"/>
      <c r="X243" s="107"/>
      <c r="Y243" s="107"/>
      <c r="Z243" s="102"/>
    </row>
    <row r="245" spans="1:26" x14ac:dyDescent="0.2">
      <c r="A245" s="296" t="s">
        <v>174</v>
      </c>
      <c r="B245" s="296"/>
      <c r="C245" s="296"/>
      <c r="D245" s="296"/>
      <c r="E245" s="296"/>
      <c r="F245" s="296"/>
      <c r="G245" s="296"/>
      <c r="H245" s="296"/>
      <c r="I245" s="296"/>
      <c r="J245" s="296"/>
      <c r="K245" s="296"/>
      <c r="L245" s="296"/>
      <c r="M245" s="296"/>
      <c r="N245" s="296"/>
      <c r="O245" s="296"/>
      <c r="P245" s="296"/>
    </row>
    <row r="246" spans="1:26" x14ac:dyDescent="0.2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P246" s="76" t="s">
        <v>81</v>
      </c>
    </row>
    <row r="247" spans="1:26" ht="12.75" customHeight="1" x14ac:dyDescent="0.2">
      <c r="A247" s="257"/>
      <c r="B247" s="255" t="s">
        <v>109</v>
      </c>
      <c r="C247" s="255"/>
      <c r="D247" s="255"/>
      <c r="E247" s="256" t="s">
        <v>18</v>
      </c>
      <c r="F247" s="258"/>
      <c r="G247" s="258"/>
      <c r="H247" s="258"/>
      <c r="I247" s="258"/>
      <c r="J247" s="258"/>
      <c r="K247" s="259" t="s">
        <v>21</v>
      </c>
      <c r="L247" s="260"/>
      <c r="M247" s="261"/>
      <c r="N247" s="255" t="s">
        <v>108</v>
      </c>
      <c r="O247" s="255"/>
      <c r="P247" s="256"/>
    </row>
    <row r="248" spans="1:26" ht="32.25" customHeight="1" x14ac:dyDescent="0.2">
      <c r="A248" s="257"/>
      <c r="B248" s="255"/>
      <c r="C248" s="255"/>
      <c r="D248" s="255"/>
      <c r="E248" s="255" t="s">
        <v>19</v>
      </c>
      <c r="F248" s="255"/>
      <c r="G248" s="255"/>
      <c r="H248" s="255" t="s">
        <v>20</v>
      </c>
      <c r="I248" s="255"/>
      <c r="J248" s="255"/>
      <c r="K248" s="262"/>
      <c r="L248" s="263"/>
      <c r="M248" s="264"/>
      <c r="N248" s="255"/>
      <c r="O248" s="255"/>
      <c r="P248" s="256"/>
    </row>
    <row r="249" spans="1:26" ht="22.5" x14ac:dyDescent="0.2">
      <c r="A249" s="257"/>
      <c r="B249" s="17">
        <v>2026</v>
      </c>
      <c r="C249" s="17">
        <v>2025</v>
      </c>
      <c r="D249" s="17" t="s">
        <v>127</v>
      </c>
      <c r="E249" s="17">
        <v>2026</v>
      </c>
      <c r="F249" s="17">
        <v>2025</v>
      </c>
      <c r="G249" s="17" t="s">
        <v>127</v>
      </c>
      <c r="H249" s="17">
        <v>2026</v>
      </c>
      <c r="I249" s="17">
        <v>2025</v>
      </c>
      <c r="J249" s="17" t="s">
        <v>127</v>
      </c>
      <c r="K249" s="17">
        <v>2026</v>
      </c>
      <c r="L249" s="17">
        <v>2025</v>
      </c>
      <c r="M249" s="17" t="s">
        <v>127</v>
      </c>
      <c r="N249" s="17">
        <v>2026</v>
      </c>
      <c r="O249" s="17">
        <v>2025</v>
      </c>
      <c r="P249" s="18" t="s">
        <v>127</v>
      </c>
    </row>
    <row r="250" spans="1:26" s="44" customFormat="1" x14ac:dyDescent="0.2">
      <c r="A250" s="42" t="s">
        <v>41</v>
      </c>
      <c r="B250" s="226">
        <v>177947</v>
      </c>
      <c r="C250" s="226">
        <v>168586</v>
      </c>
      <c r="D250" s="227">
        <v>105.6</v>
      </c>
      <c r="E250" s="226">
        <v>19152</v>
      </c>
      <c r="F250" s="226">
        <v>17997</v>
      </c>
      <c r="G250" s="227">
        <v>106.4</v>
      </c>
      <c r="H250" s="226">
        <v>158795</v>
      </c>
      <c r="I250" s="226">
        <v>150589</v>
      </c>
      <c r="J250" s="227">
        <v>105.4</v>
      </c>
      <c r="K250" s="226">
        <v>132979</v>
      </c>
      <c r="L250" s="226">
        <v>131212</v>
      </c>
      <c r="M250" s="227">
        <v>101.3</v>
      </c>
      <c r="N250" s="226">
        <v>310926</v>
      </c>
      <c r="O250" s="226">
        <v>299798</v>
      </c>
      <c r="P250" s="227">
        <v>103.7</v>
      </c>
      <c r="Q250" s="102"/>
      <c r="R250" s="107"/>
      <c r="S250" s="107"/>
      <c r="T250" s="102"/>
      <c r="U250" s="107"/>
      <c r="V250" s="107"/>
      <c r="W250" s="102"/>
      <c r="X250" s="107"/>
      <c r="Y250" s="107"/>
      <c r="Z250" s="102"/>
    </row>
    <row r="251" spans="1:26" s="44" customFormat="1" x14ac:dyDescent="0.2">
      <c r="A251" s="45" t="s">
        <v>117</v>
      </c>
      <c r="B251" s="226">
        <v>536</v>
      </c>
      <c r="C251" s="226">
        <v>452</v>
      </c>
      <c r="D251" s="227">
        <v>118.6</v>
      </c>
      <c r="E251" s="226">
        <v>199</v>
      </c>
      <c r="F251" s="226">
        <v>184</v>
      </c>
      <c r="G251" s="227">
        <v>108.2</v>
      </c>
      <c r="H251" s="226">
        <v>337</v>
      </c>
      <c r="I251" s="226">
        <v>268</v>
      </c>
      <c r="J251" s="227">
        <v>125.7</v>
      </c>
      <c r="K251" s="226">
        <v>71</v>
      </c>
      <c r="L251" s="226">
        <v>65</v>
      </c>
      <c r="M251" s="227">
        <v>109.2</v>
      </c>
      <c r="N251" s="226">
        <v>607</v>
      </c>
      <c r="O251" s="226">
        <v>517</v>
      </c>
      <c r="P251" s="227">
        <v>117.4</v>
      </c>
      <c r="Q251" s="102"/>
      <c r="R251" s="107"/>
      <c r="S251" s="107"/>
      <c r="T251" s="102"/>
      <c r="U251" s="107"/>
      <c r="V251" s="107"/>
      <c r="W251" s="102"/>
      <c r="X251" s="107"/>
      <c r="Y251" s="107"/>
      <c r="Z251" s="102"/>
    </row>
    <row r="252" spans="1:26" s="44" customFormat="1" x14ac:dyDescent="0.2">
      <c r="A252" s="46" t="s">
        <v>42</v>
      </c>
      <c r="B252" s="226">
        <v>125</v>
      </c>
      <c r="C252" s="226">
        <v>115</v>
      </c>
      <c r="D252" s="227">
        <v>108.7</v>
      </c>
      <c r="E252" s="226">
        <v>123</v>
      </c>
      <c r="F252" s="226">
        <v>115</v>
      </c>
      <c r="G252" s="227">
        <v>107</v>
      </c>
      <c r="H252" s="226">
        <v>2</v>
      </c>
      <c r="I252" s="228" t="s">
        <v>130</v>
      </c>
      <c r="J252" s="228" t="s">
        <v>130</v>
      </c>
      <c r="K252" s="226">
        <v>132</v>
      </c>
      <c r="L252" s="226">
        <v>116</v>
      </c>
      <c r="M252" s="227">
        <v>113.8</v>
      </c>
      <c r="N252" s="226">
        <v>257</v>
      </c>
      <c r="O252" s="226">
        <v>231</v>
      </c>
      <c r="P252" s="227">
        <v>111.3</v>
      </c>
      <c r="Q252" s="102"/>
      <c r="R252" s="107"/>
      <c r="S252" s="107"/>
      <c r="T252" s="102"/>
      <c r="U252" s="107"/>
      <c r="V252" s="107"/>
      <c r="W252" s="102"/>
      <c r="X252" s="107"/>
      <c r="Y252" s="107"/>
      <c r="Z252" s="102"/>
    </row>
    <row r="253" spans="1:26" s="44" customFormat="1" x14ac:dyDescent="0.2">
      <c r="A253" s="46" t="s">
        <v>43</v>
      </c>
      <c r="B253" s="226">
        <v>16889</v>
      </c>
      <c r="C253" s="226">
        <v>17299</v>
      </c>
      <c r="D253" s="227">
        <v>97.6</v>
      </c>
      <c r="E253" s="226">
        <v>177</v>
      </c>
      <c r="F253" s="226">
        <v>486</v>
      </c>
      <c r="G253" s="227">
        <v>36.4</v>
      </c>
      <c r="H253" s="226">
        <v>16712</v>
      </c>
      <c r="I253" s="226">
        <v>16813</v>
      </c>
      <c r="J253" s="227">
        <v>99.4</v>
      </c>
      <c r="K253" s="226">
        <v>9497</v>
      </c>
      <c r="L253" s="226">
        <v>8526</v>
      </c>
      <c r="M253" s="227">
        <v>111.4</v>
      </c>
      <c r="N253" s="226">
        <v>26386</v>
      </c>
      <c r="O253" s="226">
        <v>25825</v>
      </c>
      <c r="P253" s="227">
        <v>102.2</v>
      </c>
      <c r="Q253" s="102"/>
      <c r="R253" s="107"/>
      <c r="S253" s="107"/>
      <c r="T253" s="102"/>
      <c r="U253" s="107"/>
      <c r="V253" s="107"/>
      <c r="W253" s="102"/>
      <c r="X253" s="107"/>
      <c r="Y253" s="107"/>
      <c r="Z253" s="102"/>
    </row>
    <row r="254" spans="1:26" s="44" customFormat="1" x14ac:dyDescent="0.2">
      <c r="A254" s="46" t="s">
        <v>44</v>
      </c>
      <c r="B254" s="226">
        <v>8195</v>
      </c>
      <c r="C254" s="226">
        <v>7170</v>
      </c>
      <c r="D254" s="227">
        <v>114.3</v>
      </c>
      <c r="E254" s="226">
        <v>6199</v>
      </c>
      <c r="F254" s="226">
        <v>5141</v>
      </c>
      <c r="G254" s="227">
        <v>120.6</v>
      </c>
      <c r="H254" s="226">
        <v>1996</v>
      </c>
      <c r="I254" s="226">
        <v>2029</v>
      </c>
      <c r="J254" s="227">
        <v>98.4</v>
      </c>
      <c r="K254" s="226">
        <v>483</v>
      </c>
      <c r="L254" s="226">
        <v>719</v>
      </c>
      <c r="M254" s="227">
        <v>67.2</v>
      </c>
      <c r="N254" s="226">
        <v>8678</v>
      </c>
      <c r="O254" s="226">
        <v>7889</v>
      </c>
      <c r="P254" s="227">
        <v>110</v>
      </c>
      <c r="Q254" s="102"/>
      <c r="R254" s="107"/>
      <c r="S254" s="107"/>
      <c r="T254" s="102"/>
      <c r="U254" s="107"/>
      <c r="V254" s="107"/>
      <c r="W254" s="102"/>
      <c r="X254" s="107"/>
      <c r="Y254" s="107"/>
      <c r="Z254" s="102"/>
    </row>
    <row r="255" spans="1:26" s="44" customFormat="1" x14ac:dyDescent="0.2">
      <c r="A255" s="46" t="s">
        <v>45</v>
      </c>
      <c r="B255" s="226">
        <v>24144</v>
      </c>
      <c r="C255" s="226">
        <v>24092</v>
      </c>
      <c r="D255" s="227">
        <v>100.2</v>
      </c>
      <c r="E255" s="226">
        <v>1233</v>
      </c>
      <c r="F255" s="226">
        <v>1306</v>
      </c>
      <c r="G255" s="227">
        <v>94.4</v>
      </c>
      <c r="H255" s="226">
        <v>22911</v>
      </c>
      <c r="I255" s="226">
        <v>22786</v>
      </c>
      <c r="J255" s="227">
        <v>100.5</v>
      </c>
      <c r="K255" s="226">
        <v>21618</v>
      </c>
      <c r="L255" s="226">
        <v>21120</v>
      </c>
      <c r="M255" s="227">
        <v>102.4</v>
      </c>
      <c r="N255" s="226">
        <v>45762</v>
      </c>
      <c r="O255" s="226">
        <v>45212</v>
      </c>
      <c r="P255" s="227">
        <v>101.2</v>
      </c>
      <c r="Q255" s="102"/>
      <c r="R255" s="107"/>
      <c r="S255" s="107"/>
      <c r="T255" s="102"/>
      <c r="U255" s="107"/>
      <c r="V255" s="107"/>
      <c r="W255" s="102"/>
      <c r="X255" s="107"/>
      <c r="Y255" s="107"/>
      <c r="Z255" s="102"/>
    </row>
    <row r="256" spans="1:26" s="47" customFormat="1" x14ac:dyDescent="0.2">
      <c r="A256" s="46" t="s">
        <v>46</v>
      </c>
      <c r="B256" s="226">
        <v>2054</v>
      </c>
      <c r="C256" s="226">
        <v>2273</v>
      </c>
      <c r="D256" s="227">
        <v>90.4</v>
      </c>
      <c r="E256" s="226">
        <v>88</v>
      </c>
      <c r="F256" s="226">
        <v>39</v>
      </c>
      <c r="G256" s="227">
        <v>225.6</v>
      </c>
      <c r="H256" s="226">
        <v>1966</v>
      </c>
      <c r="I256" s="226">
        <v>2234</v>
      </c>
      <c r="J256" s="227">
        <v>88</v>
      </c>
      <c r="K256" s="226">
        <v>463</v>
      </c>
      <c r="L256" s="226">
        <v>500</v>
      </c>
      <c r="M256" s="227">
        <v>92.6</v>
      </c>
      <c r="N256" s="226">
        <v>2517</v>
      </c>
      <c r="O256" s="226">
        <v>2773</v>
      </c>
      <c r="P256" s="227">
        <v>90.8</v>
      </c>
      <c r="Q256" s="102"/>
      <c r="R256" s="107"/>
      <c r="S256" s="107"/>
      <c r="T256" s="102"/>
      <c r="U256" s="107"/>
      <c r="V256" s="107"/>
      <c r="W256" s="102"/>
      <c r="X256" s="107"/>
      <c r="Y256" s="107"/>
      <c r="Z256" s="102"/>
    </row>
    <row r="257" spans="1:26" s="47" customFormat="1" x14ac:dyDescent="0.2">
      <c r="A257" s="46" t="s">
        <v>47</v>
      </c>
      <c r="B257" s="226">
        <v>5632</v>
      </c>
      <c r="C257" s="226">
        <v>5282</v>
      </c>
      <c r="D257" s="227">
        <v>106.6</v>
      </c>
      <c r="E257" s="226">
        <v>273</v>
      </c>
      <c r="F257" s="226">
        <v>256</v>
      </c>
      <c r="G257" s="227">
        <v>106.6</v>
      </c>
      <c r="H257" s="226">
        <v>5359</v>
      </c>
      <c r="I257" s="226">
        <v>5026</v>
      </c>
      <c r="J257" s="227">
        <v>106.6</v>
      </c>
      <c r="K257" s="226">
        <v>3304</v>
      </c>
      <c r="L257" s="226">
        <v>3368</v>
      </c>
      <c r="M257" s="227">
        <v>98.1</v>
      </c>
      <c r="N257" s="226">
        <v>8936</v>
      </c>
      <c r="O257" s="226">
        <v>8650</v>
      </c>
      <c r="P257" s="227">
        <v>103.3</v>
      </c>
      <c r="Q257" s="102"/>
      <c r="R257" s="107"/>
      <c r="S257" s="107"/>
      <c r="T257" s="102"/>
      <c r="U257" s="107"/>
      <c r="V257" s="107"/>
      <c r="W257" s="102"/>
      <c r="X257" s="107"/>
      <c r="Y257" s="107"/>
      <c r="Z257" s="102"/>
    </row>
    <row r="258" spans="1:26" s="47" customFormat="1" x14ac:dyDescent="0.2">
      <c r="A258" s="46" t="s">
        <v>105</v>
      </c>
      <c r="B258" s="226">
        <v>2406</v>
      </c>
      <c r="C258" s="226">
        <v>2092</v>
      </c>
      <c r="D258" s="227">
        <v>115</v>
      </c>
      <c r="E258" s="226">
        <v>811</v>
      </c>
      <c r="F258" s="226">
        <v>683</v>
      </c>
      <c r="G258" s="227">
        <v>118.7</v>
      </c>
      <c r="H258" s="226">
        <v>1595</v>
      </c>
      <c r="I258" s="226">
        <v>1409</v>
      </c>
      <c r="J258" s="227">
        <v>113.2</v>
      </c>
      <c r="K258" s="226">
        <v>239</v>
      </c>
      <c r="L258" s="226">
        <v>116</v>
      </c>
      <c r="M258" s="227">
        <v>206</v>
      </c>
      <c r="N258" s="226">
        <v>2645</v>
      </c>
      <c r="O258" s="226">
        <v>2208</v>
      </c>
      <c r="P258" s="227">
        <v>119.8</v>
      </c>
      <c r="Q258" s="102"/>
      <c r="R258" s="107"/>
      <c r="S258" s="107"/>
      <c r="T258" s="102"/>
      <c r="U258" s="107"/>
      <c r="V258" s="107"/>
      <c r="W258" s="102"/>
      <c r="X258" s="107"/>
      <c r="Y258" s="107"/>
      <c r="Z258" s="102"/>
    </row>
    <row r="259" spans="1:26" s="47" customFormat="1" x14ac:dyDescent="0.2">
      <c r="A259" s="46" t="s">
        <v>48</v>
      </c>
      <c r="B259" s="226">
        <v>309</v>
      </c>
      <c r="C259" s="226">
        <v>502</v>
      </c>
      <c r="D259" s="227">
        <v>61.6</v>
      </c>
      <c r="E259" s="226">
        <v>15</v>
      </c>
      <c r="F259" s="226">
        <v>13</v>
      </c>
      <c r="G259" s="227">
        <v>115.4</v>
      </c>
      <c r="H259" s="226">
        <v>294</v>
      </c>
      <c r="I259" s="226">
        <v>489</v>
      </c>
      <c r="J259" s="227">
        <v>60.1</v>
      </c>
      <c r="K259" s="226">
        <v>618</v>
      </c>
      <c r="L259" s="226">
        <v>874</v>
      </c>
      <c r="M259" s="227">
        <v>70.7</v>
      </c>
      <c r="N259" s="226">
        <v>927</v>
      </c>
      <c r="O259" s="226">
        <v>1376</v>
      </c>
      <c r="P259" s="227">
        <v>67.400000000000006</v>
      </c>
      <c r="Q259" s="102"/>
      <c r="R259" s="107"/>
      <c r="S259" s="107"/>
      <c r="T259" s="102"/>
      <c r="U259" s="107"/>
      <c r="V259" s="107"/>
      <c r="W259" s="102"/>
      <c r="X259" s="107"/>
      <c r="Y259" s="107"/>
      <c r="Z259" s="102"/>
    </row>
    <row r="260" spans="1:26" s="47" customFormat="1" ht="14.25" customHeight="1" x14ac:dyDescent="0.2">
      <c r="A260" s="46" t="s">
        <v>118</v>
      </c>
      <c r="B260" s="226">
        <v>190</v>
      </c>
      <c r="C260" s="226">
        <v>177</v>
      </c>
      <c r="D260" s="227">
        <v>107.3</v>
      </c>
      <c r="E260" s="228" t="s">
        <v>131</v>
      </c>
      <c r="F260" s="226">
        <v>11</v>
      </c>
      <c r="G260" s="228">
        <v>100</v>
      </c>
      <c r="H260" s="226">
        <v>179</v>
      </c>
      <c r="I260" s="226">
        <v>166</v>
      </c>
      <c r="J260" s="227">
        <v>107.8</v>
      </c>
      <c r="K260" s="226">
        <v>64</v>
      </c>
      <c r="L260" s="226">
        <v>65</v>
      </c>
      <c r="M260" s="227">
        <v>98.5</v>
      </c>
      <c r="N260" s="226">
        <v>254</v>
      </c>
      <c r="O260" s="226">
        <v>242</v>
      </c>
      <c r="P260" s="227">
        <v>105</v>
      </c>
      <c r="Q260" s="102"/>
      <c r="R260" s="107"/>
      <c r="S260" s="107"/>
      <c r="T260" s="102"/>
      <c r="U260" s="107"/>
      <c r="V260" s="107"/>
      <c r="W260" s="102"/>
      <c r="X260" s="107"/>
      <c r="Y260" s="107"/>
      <c r="Z260" s="102"/>
    </row>
    <row r="261" spans="1:26" s="44" customFormat="1" ht="14.25" customHeight="1" x14ac:dyDescent="0.2">
      <c r="A261" s="46" t="s">
        <v>49</v>
      </c>
      <c r="B261" s="226">
        <v>30322</v>
      </c>
      <c r="C261" s="226">
        <v>29114</v>
      </c>
      <c r="D261" s="227">
        <v>104.1</v>
      </c>
      <c r="E261" s="226">
        <v>1603</v>
      </c>
      <c r="F261" s="226">
        <v>1763</v>
      </c>
      <c r="G261" s="227">
        <v>90.9</v>
      </c>
      <c r="H261" s="226">
        <v>28719</v>
      </c>
      <c r="I261" s="226">
        <v>27351</v>
      </c>
      <c r="J261" s="227">
        <v>105</v>
      </c>
      <c r="K261" s="226">
        <v>38165</v>
      </c>
      <c r="L261" s="226">
        <v>36883</v>
      </c>
      <c r="M261" s="227">
        <v>103.5</v>
      </c>
      <c r="N261" s="226">
        <v>68487</v>
      </c>
      <c r="O261" s="226">
        <v>65997</v>
      </c>
      <c r="P261" s="227">
        <v>103.8</v>
      </c>
      <c r="Q261" s="102"/>
      <c r="R261" s="107"/>
      <c r="S261" s="107"/>
      <c r="T261" s="102"/>
      <c r="U261" s="107"/>
      <c r="V261" s="107"/>
      <c r="W261" s="102"/>
      <c r="X261" s="107"/>
      <c r="Y261" s="107"/>
      <c r="Z261" s="102"/>
    </row>
    <row r="262" spans="1:26" s="47" customFormat="1" ht="14.25" customHeight="1" x14ac:dyDescent="0.2">
      <c r="A262" s="46" t="s">
        <v>50</v>
      </c>
      <c r="B262" s="226">
        <v>52883</v>
      </c>
      <c r="C262" s="226">
        <v>48384</v>
      </c>
      <c r="D262" s="227">
        <v>109.3</v>
      </c>
      <c r="E262" s="226">
        <v>1360</v>
      </c>
      <c r="F262" s="226">
        <v>937</v>
      </c>
      <c r="G262" s="227">
        <v>145.1</v>
      </c>
      <c r="H262" s="226">
        <v>51523</v>
      </c>
      <c r="I262" s="226">
        <v>47447</v>
      </c>
      <c r="J262" s="227">
        <v>108.6</v>
      </c>
      <c r="K262" s="226">
        <v>45646</v>
      </c>
      <c r="L262" s="226">
        <v>46176</v>
      </c>
      <c r="M262" s="227">
        <v>98.9</v>
      </c>
      <c r="N262" s="226">
        <v>98529</v>
      </c>
      <c r="O262" s="226">
        <v>94560</v>
      </c>
      <c r="P262" s="227">
        <v>104.2</v>
      </c>
      <c r="Q262" s="102"/>
      <c r="R262" s="107"/>
      <c r="S262" s="107"/>
      <c r="T262" s="102"/>
      <c r="U262" s="107"/>
      <c r="V262" s="107"/>
      <c r="W262" s="102"/>
      <c r="X262" s="107"/>
      <c r="Y262" s="107"/>
      <c r="Z262" s="102"/>
    </row>
    <row r="263" spans="1:26" s="47" customFormat="1" ht="14.25" customHeight="1" x14ac:dyDescent="0.2">
      <c r="A263" s="46" t="s">
        <v>51</v>
      </c>
      <c r="B263" s="226">
        <v>153</v>
      </c>
      <c r="C263" s="226">
        <v>167</v>
      </c>
      <c r="D263" s="227">
        <v>91.6</v>
      </c>
      <c r="E263" s="226">
        <v>152</v>
      </c>
      <c r="F263" s="226">
        <v>150</v>
      </c>
      <c r="G263" s="227">
        <v>101.3</v>
      </c>
      <c r="H263" s="226">
        <v>1</v>
      </c>
      <c r="I263" s="226">
        <v>17</v>
      </c>
      <c r="J263" s="227">
        <v>5.9</v>
      </c>
      <c r="K263" s="226">
        <v>5</v>
      </c>
      <c r="L263" s="226">
        <v>13</v>
      </c>
      <c r="M263" s="227">
        <v>38.5</v>
      </c>
      <c r="N263" s="226">
        <v>158</v>
      </c>
      <c r="O263" s="226">
        <v>180</v>
      </c>
      <c r="P263" s="227">
        <v>87.8</v>
      </c>
      <c r="Q263" s="102"/>
      <c r="R263" s="107"/>
      <c r="S263" s="107"/>
      <c r="T263" s="102"/>
      <c r="U263" s="107"/>
      <c r="V263" s="107"/>
      <c r="W263" s="102"/>
      <c r="X263" s="107"/>
      <c r="Y263" s="107"/>
      <c r="Z263" s="102"/>
    </row>
    <row r="264" spans="1:26" s="47" customFormat="1" ht="14.25" customHeight="1" x14ac:dyDescent="0.2">
      <c r="A264" s="46" t="s">
        <v>52</v>
      </c>
      <c r="B264" s="232" t="s">
        <v>130</v>
      </c>
      <c r="C264" s="233">
        <v>9</v>
      </c>
      <c r="D264" s="232" t="s">
        <v>130</v>
      </c>
      <c r="E264" s="232" t="s">
        <v>130</v>
      </c>
      <c r="F264" s="232" t="s">
        <v>130</v>
      </c>
      <c r="G264" s="232" t="s">
        <v>130</v>
      </c>
      <c r="H264" s="232" t="s">
        <v>130</v>
      </c>
      <c r="I264" s="233">
        <v>9</v>
      </c>
      <c r="J264" s="232" t="s">
        <v>130</v>
      </c>
      <c r="K264" s="232">
        <v>3</v>
      </c>
      <c r="L264" s="232" t="s">
        <v>130</v>
      </c>
      <c r="M264" s="232" t="s">
        <v>130</v>
      </c>
      <c r="N264" s="232">
        <v>3</v>
      </c>
      <c r="O264" s="233">
        <v>9</v>
      </c>
      <c r="P264" s="232">
        <v>33.299999999999997</v>
      </c>
      <c r="Q264" s="102"/>
      <c r="R264" s="107"/>
      <c r="S264" s="107"/>
      <c r="T264" s="102"/>
      <c r="U264" s="107"/>
      <c r="V264" s="107"/>
      <c r="W264" s="102"/>
      <c r="X264" s="107"/>
      <c r="Y264" s="107"/>
      <c r="Z264" s="102"/>
    </row>
    <row r="265" spans="1:26" s="47" customFormat="1" ht="14.25" customHeight="1" x14ac:dyDescent="0.2">
      <c r="A265" s="46" t="s">
        <v>53</v>
      </c>
      <c r="B265" s="233">
        <v>33251</v>
      </c>
      <c r="C265" s="233">
        <v>30633</v>
      </c>
      <c r="D265" s="234">
        <v>108.5</v>
      </c>
      <c r="E265" s="233">
        <v>6796</v>
      </c>
      <c r="F265" s="233">
        <v>6817</v>
      </c>
      <c r="G265" s="234">
        <v>99.7</v>
      </c>
      <c r="H265" s="233">
        <v>26455</v>
      </c>
      <c r="I265" s="233">
        <v>23816</v>
      </c>
      <c r="J265" s="234">
        <v>111.1</v>
      </c>
      <c r="K265" s="233">
        <v>12562</v>
      </c>
      <c r="L265" s="233">
        <v>12569</v>
      </c>
      <c r="M265" s="234">
        <v>99.9</v>
      </c>
      <c r="N265" s="233">
        <v>45813</v>
      </c>
      <c r="O265" s="233">
        <v>43202</v>
      </c>
      <c r="P265" s="234">
        <v>106</v>
      </c>
      <c r="Q265" s="102"/>
      <c r="R265" s="107"/>
      <c r="S265" s="107"/>
      <c r="T265" s="102"/>
      <c r="U265" s="107"/>
      <c r="V265" s="107"/>
      <c r="W265" s="102"/>
      <c r="X265" s="107"/>
      <c r="Y265" s="107"/>
      <c r="Z265" s="102"/>
    </row>
    <row r="266" spans="1:26" s="47" customFormat="1" ht="14.25" customHeight="1" x14ac:dyDescent="0.2">
      <c r="A266" s="46" t="s">
        <v>106</v>
      </c>
      <c r="B266" s="233">
        <v>596</v>
      </c>
      <c r="C266" s="233">
        <v>547</v>
      </c>
      <c r="D266" s="234">
        <v>109</v>
      </c>
      <c r="E266" s="232" t="s">
        <v>130</v>
      </c>
      <c r="F266" s="232" t="s">
        <v>130</v>
      </c>
      <c r="G266" s="232" t="s">
        <v>130</v>
      </c>
      <c r="H266" s="233">
        <v>596</v>
      </c>
      <c r="I266" s="233">
        <v>547</v>
      </c>
      <c r="J266" s="234">
        <v>109</v>
      </c>
      <c r="K266" s="233">
        <v>34</v>
      </c>
      <c r="L266" s="233">
        <v>37</v>
      </c>
      <c r="M266" s="234">
        <v>91.9</v>
      </c>
      <c r="N266" s="233">
        <v>630</v>
      </c>
      <c r="O266" s="233">
        <v>584</v>
      </c>
      <c r="P266" s="234">
        <v>107.9</v>
      </c>
      <c r="Q266" s="102"/>
      <c r="R266" s="107"/>
      <c r="S266" s="107"/>
      <c r="T266" s="102"/>
      <c r="U266" s="107"/>
      <c r="V266" s="107"/>
      <c r="W266" s="102"/>
      <c r="X266" s="107"/>
      <c r="Y266" s="107"/>
      <c r="Z266" s="102"/>
    </row>
    <row r="267" spans="1:26" s="47" customFormat="1" ht="14.25" customHeight="1" x14ac:dyDescent="0.2">
      <c r="A267" s="48" t="s">
        <v>54</v>
      </c>
      <c r="B267" s="229">
        <v>262</v>
      </c>
      <c r="C267" s="229">
        <v>278</v>
      </c>
      <c r="D267" s="230">
        <v>94.2</v>
      </c>
      <c r="E267" s="231" t="s">
        <v>131</v>
      </c>
      <c r="F267" s="229">
        <v>96</v>
      </c>
      <c r="G267" s="231">
        <v>116.7</v>
      </c>
      <c r="H267" s="229">
        <v>150</v>
      </c>
      <c r="I267" s="229">
        <v>182</v>
      </c>
      <c r="J267" s="230">
        <v>82.4</v>
      </c>
      <c r="K267" s="229">
        <v>75</v>
      </c>
      <c r="L267" s="229">
        <v>65</v>
      </c>
      <c r="M267" s="230">
        <v>115.4</v>
      </c>
      <c r="N267" s="229">
        <v>337</v>
      </c>
      <c r="O267" s="229">
        <v>343</v>
      </c>
      <c r="P267" s="230">
        <v>98.3</v>
      </c>
      <c r="Q267" s="102"/>
      <c r="R267" s="107"/>
      <c r="S267" s="107"/>
      <c r="T267" s="102"/>
      <c r="U267" s="107"/>
      <c r="V267" s="107"/>
      <c r="W267" s="102"/>
      <c r="X267" s="107"/>
      <c r="Y267" s="107"/>
      <c r="Z267" s="102"/>
    </row>
    <row r="268" spans="1:26" s="47" customFormat="1" x14ac:dyDescent="0.2">
      <c r="A268" s="46"/>
      <c r="B268" s="10"/>
      <c r="C268" s="110"/>
      <c r="D268" s="10"/>
      <c r="E268" s="44"/>
      <c r="F268" s="111"/>
      <c r="G268" s="10"/>
      <c r="H268" s="44"/>
      <c r="I268" s="112"/>
      <c r="J268" s="10"/>
      <c r="K268" s="44"/>
      <c r="L268" s="111"/>
      <c r="M268" s="10"/>
      <c r="N268" s="10"/>
      <c r="O268" s="113"/>
      <c r="P268" s="10"/>
      <c r="Q268" s="102"/>
      <c r="R268" s="107"/>
      <c r="S268" s="107"/>
      <c r="T268" s="102"/>
      <c r="U268" s="101"/>
      <c r="V268" s="101"/>
      <c r="W268" s="101"/>
      <c r="X268" s="107"/>
      <c r="Y268" s="107"/>
      <c r="Z268" s="102"/>
    </row>
    <row r="269" spans="1:26" x14ac:dyDescent="0.2">
      <c r="A269" s="297" t="s">
        <v>175</v>
      </c>
      <c r="B269" s="297"/>
      <c r="C269" s="297"/>
      <c r="D269" s="297"/>
      <c r="E269" s="297"/>
      <c r="F269" s="297"/>
      <c r="G269" s="297"/>
      <c r="H269" s="297"/>
      <c r="I269" s="297"/>
      <c r="J269" s="297"/>
      <c r="K269" s="297"/>
      <c r="L269" s="297"/>
      <c r="M269" s="297"/>
      <c r="N269" s="297"/>
      <c r="O269" s="297"/>
      <c r="P269" s="297"/>
    </row>
    <row r="270" spans="1:26" x14ac:dyDescent="0.2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P270" s="76" t="s">
        <v>81</v>
      </c>
    </row>
    <row r="271" spans="1:26" ht="12.75" customHeight="1" x14ac:dyDescent="0.2">
      <c r="A271" s="257"/>
      <c r="B271" s="255" t="s">
        <v>109</v>
      </c>
      <c r="C271" s="255"/>
      <c r="D271" s="255"/>
      <c r="E271" s="256" t="s">
        <v>18</v>
      </c>
      <c r="F271" s="258"/>
      <c r="G271" s="258"/>
      <c r="H271" s="258"/>
      <c r="I271" s="258"/>
      <c r="J271" s="258"/>
      <c r="K271" s="259" t="s">
        <v>21</v>
      </c>
      <c r="L271" s="260"/>
      <c r="M271" s="261"/>
      <c r="N271" s="255" t="s">
        <v>108</v>
      </c>
      <c r="O271" s="255"/>
      <c r="P271" s="256"/>
    </row>
    <row r="272" spans="1:26" ht="33.75" customHeight="1" x14ac:dyDescent="0.2">
      <c r="A272" s="257"/>
      <c r="B272" s="255"/>
      <c r="C272" s="255"/>
      <c r="D272" s="255"/>
      <c r="E272" s="255" t="s">
        <v>19</v>
      </c>
      <c r="F272" s="255"/>
      <c r="G272" s="255"/>
      <c r="H272" s="255" t="s">
        <v>20</v>
      </c>
      <c r="I272" s="255"/>
      <c r="J272" s="255"/>
      <c r="K272" s="262"/>
      <c r="L272" s="263"/>
      <c r="M272" s="264"/>
      <c r="N272" s="255"/>
      <c r="O272" s="255"/>
      <c r="P272" s="256"/>
    </row>
    <row r="273" spans="1:26" ht="22.5" x14ac:dyDescent="0.2">
      <c r="A273" s="257"/>
      <c r="B273" s="17">
        <v>2026</v>
      </c>
      <c r="C273" s="17">
        <v>2025</v>
      </c>
      <c r="D273" s="17" t="s">
        <v>127</v>
      </c>
      <c r="E273" s="17">
        <v>2026</v>
      </c>
      <c r="F273" s="17">
        <v>2025</v>
      </c>
      <c r="G273" s="17" t="s">
        <v>127</v>
      </c>
      <c r="H273" s="17">
        <v>2026</v>
      </c>
      <c r="I273" s="17">
        <v>2025</v>
      </c>
      <c r="J273" s="17" t="s">
        <v>127</v>
      </c>
      <c r="K273" s="17">
        <v>2026</v>
      </c>
      <c r="L273" s="17">
        <v>2025</v>
      </c>
      <c r="M273" s="17" t="s">
        <v>127</v>
      </c>
      <c r="N273" s="17">
        <v>2026</v>
      </c>
      <c r="O273" s="17">
        <v>2025</v>
      </c>
      <c r="P273" s="18" t="s">
        <v>127</v>
      </c>
      <c r="Q273" s="41"/>
    </row>
    <row r="274" spans="1:26" s="44" customFormat="1" x14ac:dyDescent="0.2">
      <c r="A274" s="42" t="s">
        <v>41</v>
      </c>
      <c r="B274" s="226">
        <v>40115917</v>
      </c>
      <c r="C274" s="226">
        <v>39303846</v>
      </c>
      <c r="D274" s="227">
        <v>102.1</v>
      </c>
      <c r="E274" s="226">
        <v>39420928</v>
      </c>
      <c r="F274" s="226">
        <v>38710532</v>
      </c>
      <c r="G274" s="227">
        <v>101.8</v>
      </c>
      <c r="H274" s="226">
        <v>694989</v>
      </c>
      <c r="I274" s="226">
        <v>593314</v>
      </c>
      <c r="J274" s="227">
        <v>117.1</v>
      </c>
      <c r="K274" s="226">
        <v>7678219</v>
      </c>
      <c r="L274" s="226">
        <v>7579797</v>
      </c>
      <c r="M274" s="227">
        <v>101.3</v>
      </c>
      <c r="N274" s="226">
        <v>47794136</v>
      </c>
      <c r="O274" s="226">
        <v>46883643</v>
      </c>
      <c r="P274" s="227">
        <v>101.9</v>
      </c>
      <c r="Q274" s="102"/>
      <c r="R274" s="107"/>
      <c r="S274" s="107"/>
      <c r="T274" s="102"/>
      <c r="U274" s="107"/>
      <c r="V274" s="107"/>
      <c r="W274" s="102"/>
      <c r="X274" s="107"/>
      <c r="Y274" s="107"/>
      <c r="Z274" s="102"/>
    </row>
    <row r="275" spans="1:26" s="44" customFormat="1" x14ac:dyDescent="0.2">
      <c r="A275" s="45" t="s">
        <v>117</v>
      </c>
      <c r="B275" s="226">
        <v>1257484</v>
      </c>
      <c r="C275" s="226">
        <v>1221923</v>
      </c>
      <c r="D275" s="227">
        <v>102.9</v>
      </c>
      <c r="E275" s="226">
        <v>1242674</v>
      </c>
      <c r="F275" s="226">
        <v>1202849</v>
      </c>
      <c r="G275" s="227">
        <v>103.3</v>
      </c>
      <c r="H275" s="226">
        <v>14810</v>
      </c>
      <c r="I275" s="226">
        <v>19074</v>
      </c>
      <c r="J275" s="227">
        <v>77.599999999999994</v>
      </c>
      <c r="K275" s="226">
        <v>428037</v>
      </c>
      <c r="L275" s="226">
        <v>373315</v>
      </c>
      <c r="M275" s="227">
        <v>114.7</v>
      </c>
      <c r="N275" s="226">
        <v>1685521</v>
      </c>
      <c r="O275" s="226">
        <v>1595238</v>
      </c>
      <c r="P275" s="227">
        <v>105.7</v>
      </c>
      <c r="Q275" s="102"/>
      <c r="R275" s="107"/>
      <c r="S275" s="107"/>
      <c r="T275" s="102"/>
      <c r="U275" s="107"/>
      <c r="V275" s="107"/>
      <c r="W275" s="102"/>
      <c r="X275" s="107"/>
      <c r="Y275" s="107"/>
      <c r="Z275" s="102"/>
    </row>
    <row r="276" spans="1:26" s="44" customFormat="1" x14ac:dyDescent="0.2">
      <c r="A276" s="46" t="s">
        <v>42</v>
      </c>
      <c r="B276" s="226">
        <v>9215569</v>
      </c>
      <c r="C276" s="226">
        <v>9014691</v>
      </c>
      <c r="D276" s="227">
        <v>102.2</v>
      </c>
      <c r="E276" s="226">
        <v>9210948</v>
      </c>
      <c r="F276" s="226">
        <v>9009874</v>
      </c>
      <c r="G276" s="227">
        <v>102.2</v>
      </c>
      <c r="H276" s="226">
        <v>4621</v>
      </c>
      <c r="I276" s="226">
        <v>4817</v>
      </c>
      <c r="J276" s="227">
        <v>95.9</v>
      </c>
      <c r="K276" s="226">
        <v>837957</v>
      </c>
      <c r="L276" s="226">
        <v>824251</v>
      </c>
      <c r="M276" s="227">
        <v>101.7</v>
      </c>
      <c r="N276" s="226">
        <v>10053526</v>
      </c>
      <c r="O276" s="226">
        <v>9838942</v>
      </c>
      <c r="P276" s="227">
        <v>102.2</v>
      </c>
      <c r="Q276" s="102"/>
      <c r="R276" s="107"/>
      <c r="S276" s="107"/>
      <c r="T276" s="102"/>
      <c r="U276" s="107"/>
      <c r="V276" s="107"/>
      <c r="W276" s="102"/>
      <c r="X276" s="107"/>
      <c r="Y276" s="107"/>
      <c r="Z276" s="102"/>
    </row>
    <row r="277" spans="1:26" s="44" customFormat="1" x14ac:dyDescent="0.2">
      <c r="A277" s="46" t="s">
        <v>43</v>
      </c>
      <c r="B277" s="226">
        <v>785726</v>
      </c>
      <c r="C277" s="226">
        <v>835747</v>
      </c>
      <c r="D277" s="227">
        <v>94</v>
      </c>
      <c r="E277" s="226">
        <v>770775</v>
      </c>
      <c r="F277" s="226">
        <v>820294</v>
      </c>
      <c r="G277" s="227">
        <v>94</v>
      </c>
      <c r="H277" s="226">
        <v>14951</v>
      </c>
      <c r="I277" s="226">
        <v>15453</v>
      </c>
      <c r="J277" s="227">
        <v>96.8</v>
      </c>
      <c r="K277" s="226">
        <v>428609</v>
      </c>
      <c r="L277" s="226">
        <v>428524</v>
      </c>
      <c r="M277" s="227">
        <v>100</v>
      </c>
      <c r="N277" s="226">
        <v>1214335</v>
      </c>
      <c r="O277" s="226">
        <v>1264271</v>
      </c>
      <c r="P277" s="227">
        <v>96.1</v>
      </c>
      <c r="Q277" s="102"/>
      <c r="R277" s="107"/>
      <c r="S277" s="107"/>
      <c r="T277" s="102"/>
      <c r="U277" s="107"/>
      <c r="V277" s="107"/>
      <c r="W277" s="102"/>
      <c r="X277" s="107"/>
      <c r="Y277" s="107"/>
      <c r="Z277" s="102"/>
    </row>
    <row r="278" spans="1:26" s="44" customFormat="1" x14ac:dyDescent="0.2">
      <c r="A278" s="46" t="s">
        <v>44</v>
      </c>
      <c r="B278" s="226">
        <v>7868442</v>
      </c>
      <c r="C278" s="226">
        <v>7469720</v>
      </c>
      <c r="D278" s="227">
        <v>105.3</v>
      </c>
      <c r="E278" s="226">
        <v>7794632</v>
      </c>
      <c r="F278" s="226">
        <v>7437491</v>
      </c>
      <c r="G278" s="227">
        <v>104.8</v>
      </c>
      <c r="H278" s="226">
        <v>73810</v>
      </c>
      <c r="I278" s="226">
        <v>32229</v>
      </c>
      <c r="J278" s="227">
        <v>229</v>
      </c>
      <c r="K278" s="226">
        <v>388715</v>
      </c>
      <c r="L278" s="226">
        <v>362637</v>
      </c>
      <c r="M278" s="227">
        <v>107.2</v>
      </c>
      <c r="N278" s="226">
        <v>8257157</v>
      </c>
      <c r="O278" s="226">
        <v>7832357</v>
      </c>
      <c r="P278" s="227">
        <v>105.4</v>
      </c>
      <c r="Q278" s="102"/>
      <c r="R278" s="107"/>
      <c r="S278" s="107"/>
      <c r="T278" s="102"/>
      <c r="U278" s="107"/>
      <c r="V278" s="107"/>
      <c r="W278" s="102"/>
      <c r="X278" s="107"/>
      <c r="Y278" s="107"/>
      <c r="Z278" s="102"/>
    </row>
    <row r="279" spans="1:26" s="44" customFormat="1" x14ac:dyDescent="0.2">
      <c r="A279" s="46" t="s">
        <v>45</v>
      </c>
      <c r="B279" s="226">
        <v>289639</v>
      </c>
      <c r="C279" s="226">
        <v>220411</v>
      </c>
      <c r="D279" s="227">
        <v>131.4</v>
      </c>
      <c r="E279" s="228">
        <v>286970</v>
      </c>
      <c r="F279" s="228" t="s">
        <v>131</v>
      </c>
      <c r="G279" s="228">
        <v>132.4</v>
      </c>
      <c r="H279" s="226">
        <v>2669</v>
      </c>
      <c r="I279" s="226">
        <v>3623</v>
      </c>
      <c r="J279" s="227">
        <v>73.7</v>
      </c>
      <c r="K279" s="226">
        <v>23188</v>
      </c>
      <c r="L279" s="226">
        <v>24331</v>
      </c>
      <c r="M279" s="227">
        <v>95.3</v>
      </c>
      <c r="N279" s="226">
        <v>312827</v>
      </c>
      <c r="O279" s="226">
        <v>244742</v>
      </c>
      <c r="P279" s="227">
        <v>127.8</v>
      </c>
      <c r="Q279" s="102"/>
      <c r="R279" s="107"/>
      <c r="S279" s="107"/>
      <c r="T279" s="102"/>
      <c r="U279" s="107"/>
      <c r="V279" s="107"/>
      <c r="W279" s="102"/>
      <c r="X279" s="107"/>
      <c r="Y279" s="107"/>
      <c r="Z279" s="102"/>
    </row>
    <row r="280" spans="1:26" s="47" customFormat="1" x14ac:dyDescent="0.2">
      <c r="A280" s="46" t="s">
        <v>46</v>
      </c>
      <c r="B280" s="226">
        <v>895638</v>
      </c>
      <c r="C280" s="226">
        <v>891902</v>
      </c>
      <c r="D280" s="227">
        <v>100.4</v>
      </c>
      <c r="E280" s="226">
        <v>869999</v>
      </c>
      <c r="F280" s="226">
        <v>864845</v>
      </c>
      <c r="G280" s="227">
        <v>100.6</v>
      </c>
      <c r="H280" s="226">
        <v>25639</v>
      </c>
      <c r="I280" s="226">
        <v>27057</v>
      </c>
      <c r="J280" s="227">
        <v>94.8</v>
      </c>
      <c r="K280" s="226">
        <v>284352</v>
      </c>
      <c r="L280" s="226">
        <v>267874</v>
      </c>
      <c r="M280" s="227">
        <v>106.2</v>
      </c>
      <c r="N280" s="226">
        <v>1179990</v>
      </c>
      <c r="O280" s="226">
        <v>1159776</v>
      </c>
      <c r="P280" s="227">
        <v>101.7</v>
      </c>
      <c r="Q280" s="102"/>
      <c r="R280" s="107"/>
      <c r="S280" s="107"/>
      <c r="T280" s="102"/>
      <c r="U280" s="107"/>
      <c r="V280" s="107"/>
      <c r="W280" s="102"/>
      <c r="X280" s="107"/>
      <c r="Y280" s="107"/>
      <c r="Z280" s="102"/>
    </row>
    <row r="281" spans="1:26" s="47" customFormat="1" x14ac:dyDescent="0.2">
      <c r="A281" s="46" t="s">
        <v>47</v>
      </c>
      <c r="B281" s="226">
        <v>1595541</v>
      </c>
      <c r="C281" s="226">
        <v>1211677</v>
      </c>
      <c r="D281" s="227">
        <v>131.69999999999999</v>
      </c>
      <c r="E281" s="226">
        <v>1546370</v>
      </c>
      <c r="F281" s="226">
        <v>1167013</v>
      </c>
      <c r="G281" s="227">
        <v>132.5</v>
      </c>
      <c r="H281" s="226">
        <v>49171</v>
      </c>
      <c r="I281" s="226">
        <v>44664</v>
      </c>
      <c r="J281" s="227">
        <v>110.1</v>
      </c>
      <c r="K281" s="226">
        <v>614627</v>
      </c>
      <c r="L281" s="226">
        <v>689883</v>
      </c>
      <c r="M281" s="227">
        <v>89.1</v>
      </c>
      <c r="N281" s="226">
        <v>2210168</v>
      </c>
      <c r="O281" s="226">
        <v>1901560</v>
      </c>
      <c r="P281" s="227">
        <v>116.2</v>
      </c>
      <c r="Q281" s="102"/>
      <c r="R281" s="107"/>
      <c r="S281" s="107"/>
      <c r="T281" s="102"/>
      <c r="U281" s="107"/>
      <c r="V281" s="107"/>
      <c r="W281" s="102"/>
      <c r="X281" s="107"/>
      <c r="Y281" s="107"/>
      <c r="Z281" s="102"/>
    </row>
    <row r="282" spans="1:26" s="47" customFormat="1" x14ac:dyDescent="0.2">
      <c r="A282" s="46" t="s">
        <v>105</v>
      </c>
      <c r="B282" s="226">
        <v>1446889</v>
      </c>
      <c r="C282" s="226">
        <v>1487492</v>
      </c>
      <c r="D282" s="227">
        <v>97.3</v>
      </c>
      <c r="E282" s="228" t="s">
        <v>131</v>
      </c>
      <c r="F282" s="226">
        <v>1466526</v>
      </c>
      <c r="G282" s="228">
        <v>97.3</v>
      </c>
      <c r="H282" s="226">
        <v>20607</v>
      </c>
      <c r="I282" s="226">
        <v>20966</v>
      </c>
      <c r="J282" s="227">
        <v>98.3</v>
      </c>
      <c r="K282" s="226">
        <v>417098</v>
      </c>
      <c r="L282" s="226">
        <v>453707</v>
      </c>
      <c r="M282" s="227">
        <v>91.9</v>
      </c>
      <c r="N282" s="226">
        <v>1863987</v>
      </c>
      <c r="O282" s="226">
        <v>1941199</v>
      </c>
      <c r="P282" s="227">
        <v>96</v>
      </c>
      <c r="Q282" s="102"/>
      <c r="R282" s="107"/>
      <c r="S282" s="107"/>
      <c r="T282" s="102"/>
      <c r="U282" s="107"/>
      <c r="V282" s="107"/>
      <c r="W282" s="102"/>
      <c r="X282" s="107"/>
      <c r="Y282" s="107"/>
      <c r="Z282" s="102"/>
    </row>
    <row r="283" spans="1:26" s="47" customFormat="1" x14ac:dyDescent="0.2">
      <c r="A283" s="46" t="s">
        <v>48</v>
      </c>
      <c r="B283" s="226">
        <v>3344122</v>
      </c>
      <c r="C283" s="226">
        <v>3224256</v>
      </c>
      <c r="D283" s="227">
        <v>103.7</v>
      </c>
      <c r="E283" s="226">
        <v>3311327</v>
      </c>
      <c r="F283" s="226">
        <v>3138168</v>
      </c>
      <c r="G283" s="227">
        <v>105.5</v>
      </c>
      <c r="H283" s="226">
        <v>32795</v>
      </c>
      <c r="I283" s="226">
        <v>86088</v>
      </c>
      <c r="J283" s="227">
        <v>38.1</v>
      </c>
      <c r="K283" s="226">
        <v>312432</v>
      </c>
      <c r="L283" s="226">
        <v>268691</v>
      </c>
      <c r="M283" s="227">
        <v>116.3</v>
      </c>
      <c r="N283" s="226">
        <v>3656554</v>
      </c>
      <c r="O283" s="226">
        <v>3492947</v>
      </c>
      <c r="P283" s="227">
        <v>104.7</v>
      </c>
      <c r="Q283" s="102"/>
      <c r="R283" s="107"/>
      <c r="S283" s="107"/>
      <c r="T283" s="102"/>
      <c r="U283" s="107"/>
      <c r="V283" s="107"/>
      <c r="W283" s="102"/>
      <c r="X283" s="107"/>
      <c r="Y283" s="107"/>
      <c r="Z283" s="102"/>
    </row>
    <row r="284" spans="1:26" s="47" customFormat="1" ht="14.25" customHeight="1" x14ac:dyDescent="0.2">
      <c r="A284" s="46" t="s">
        <v>118</v>
      </c>
      <c r="B284" s="226">
        <v>2106335</v>
      </c>
      <c r="C284" s="226">
        <v>2252695</v>
      </c>
      <c r="D284" s="227">
        <v>93.5</v>
      </c>
      <c r="E284" s="226">
        <v>2092968</v>
      </c>
      <c r="F284" s="226">
        <v>2240721</v>
      </c>
      <c r="G284" s="227">
        <v>93.4</v>
      </c>
      <c r="H284" s="226">
        <v>13367</v>
      </c>
      <c r="I284" s="226">
        <v>11974</v>
      </c>
      <c r="J284" s="227">
        <v>111.6</v>
      </c>
      <c r="K284" s="226">
        <v>847378</v>
      </c>
      <c r="L284" s="226">
        <v>806076</v>
      </c>
      <c r="M284" s="227">
        <v>105.1</v>
      </c>
      <c r="N284" s="226">
        <v>2953713</v>
      </c>
      <c r="O284" s="226">
        <v>3058771</v>
      </c>
      <c r="P284" s="227">
        <v>96.6</v>
      </c>
      <c r="Q284" s="102"/>
      <c r="R284" s="107"/>
      <c r="S284" s="107"/>
      <c r="T284" s="102"/>
      <c r="U284" s="107"/>
      <c r="V284" s="107"/>
      <c r="W284" s="102"/>
      <c r="X284" s="107"/>
      <c r="Y284" s="107"/>
      <c r="Z284" s="102"/>
    </row>
    <row r="285" spans="1:26" s="44" customFormat="1" ht="14.25" customHeight="1" x14ac:dyDescent="0.2">
      <c r="A285" s="46" t="s">
        <v>49</v>
      </c>
      <c r="B285" s="226">
        <v>15112</v>
      </c>
      <c r="C285" s="226">
        <v>14639</v>
      </c>
      <c r="D285" s="227">
        <v>103.2</v>
      </c>
      <c r="E285" s="226">
        <v>4757</v>
      </c>
      <c r="F285" s="226">
        <v>3505</v>
      </c>
      <c r="G285" s="227">
        <v>135.69999999999999</v>
      </c>
      <c r="H285" s="226">
        <v>10355</v>
      </c>
      <c r="I285" s="226">
        <v>11134</v>
      </c>
      <c r="J285" s="227">
        <v>93</v>
      </c>
      <c r="K285" s="226">
        <v>112866</v>
      </c>
      <c r="L285" s="226">
        <v>108110</v>
      </c>
      <c r="M285" s="227">
        <v>104.4</v>
      </c>
      <c r="N285" s="226">
        <v>127978</v>
      </c>
      <c r="O285" s="226">
        <v>122749</v>
      </c>
      <c r="P285" s="227">
        <v>104.3</v>
      </c>
      <c r="Q285" s="102"/>
      <c r="R285" s="107"/>
      <c r="S285" s="107"/>
      <c r="T285" s="102"/>
      <c r="U285" s="107"/>
      <c r="V285" s="107"/>
      <c r="W285" s="102"/>
      <c r="X285" s="107"/>
      <c r="Y285" s="107"/>
      <c r="Z285" s="102"/>
    </row>
    <row r="286" spans="1:26" s="47" customFormat="1" ht="14.25" customHeight="1" x14ac:dyDescent="0.2">
      <c r="A286" s="46" t="s">
        <v>50</v>
      </c>
      <c r="B286" s="226">
        <v>755740</v>
      </c>
      <c r="C286" s="226">
        <v>1361134</v>
      </c>
      <c r="D286" s="227">
        <v>55.5</v>
      </c>
      <c r="E286" s="226">
        <v>751735</v>
      </c>
      <c r="F286" s="226">
        <v>1359438</v>
      </c>
      <c r="G286" s="227">
        <v>55.3</v>
      </c>
      <c r="H286" s="226">
        <v>4005</v>
      </c>
      <c r="I286" s="226">
        <v>1696</v>
      </c>
      <c r="J286" s="227">
        <v>236.1</v>
      </c>
      <c r="K286" s="226">
        <v>16403</v>
      </c>
      <c r="L286" s="226">
        <v>14571</v>
      </c>
      <c r="M286" s="227">
        <v>112.6</v>
      </c>
      <c r="N286" s="226">
        <v>772143</v>
      </c>
      <c r="O286" s="226">
        <v>1375705</v>
      </c>
      <c r="P286" s="227">
        <v>56.1</v>
      </c>
      <c r="Q286" s="102"/>
      <c r="R286" s="107"/>
      <c r="S286" s="107"/>
      <c r="T286" s="102"/>
      <c r="U286" s="107"/>
      <c r="V286" s="107"/>
      <c r="W286" s="102"/>
      <c r="X286" s="107"/>
      <c r="Y286" s="107"/>
      <c r="Z286" s="102"/>
    </row>
    <row r="287" spans="1:26" s="47" customFormat="1" ht="14.25" customHeight="1" x14ac:dyDescent="0.2">
      <c r="A287" s="46" t="s">
        <v>51</v>
      </c>
      <c r="B287" s="226">
        <v>1742213</v>
      </c>
      <c r="C287" s="226">
        <v>1287630</v>
      </c>
      <c r="D287" s="227">
        <v>135.30000000000001</v>
      </c>
      <c r="E287" s="226">
        <v>1670293</v>
      </c>
      <c r="F287" s="226">
        <v>1239976</v>
      </c>
      <c r="G287" s="227">
        <v>134.69999999999999</v>
      </c>
      <c r="H287" s="226">
        <v>71920</v>
      </c>
      <c r="I287" s="226">
        <v>47654</v>
      </c>
      <c r="J287" s="227">
        <v>150.9</v>
      </c>
      <c r="K287" s="226">
        <v>266457</v>
      </c>
      <c r="L287" s="226">
        <v>289693</v>
      </c>
      <c r="M287" s="227">
        <v>92</v>
      </c>
      <c r="N287" s="226">
        <v>2008670</v>
      </c>
      <c r="O287" s="226">
        <v>1577323</v>
      </c>
      <c r="P287" s="227">
        <v>127.3</v>
      </c>
      <c r="Q287" s="102"/>
      <c r="R287" s="107"/>
      <c r="S287" s="107"/>
      <c r="T287" s="102"/>
      <c r="U287" s="107"/>
      <c r="V287" s="107"/>
      <c r="W287" s="102"/>
      <c r="X287" s="107"/>
      <c r="Y287" s="107"/>
      <c r="Z287" s="102"/>
    </row>
    <row r="288" spans="1:26" s="47" customFormat="1" ht="14.25" customHeight="1" x14ac:dyDescent="0.2">
      <c r="A288" s="46" t="s">
        <v>52</v>
      </c>
      <c r="B288" s="226">
        <v>2931637</v>
      </c>
      <c r="C288" s="226">
        <v>2934054</v>
      </c>
      <c r="D288" s="227">
        <v>99.9</v>
      </c>
      <c r="E288" s="226">
        <v>2921167</v>
      </c>
      <c r="F288" s="226">
        <v>2922144</v>
      </c>
      <c r="G288" s="227">
        <v>100</v>
      </c>
      <c r="H288" s="226">
        <v>10470</v>
      </c>
      <c r="I288" s="226">
        <v>11910</v>
      </c>
      <c r="J288" s="227">
        <v>87.9</v>
      </c>
      <c r="K288" s="226">
        <v>850145</v>
      </c>
      <c r="L288" s="226">
        <v>858950</v>
      </c>
      <c r="M288" s="227">
        <v>99</v>
      </c>
      <c r="N288" s="226">
        <v>3781782</v>
      </c>
      <c r="O288" s="226">
        <v>3793004</v>
      </c>
      <c r="P288" s="227">
        <v>99.7</v>
      </c>
      <c r="Q288" s="102"/>
      <c r="R288" s="107"/>
      <c r="S288" s="107"/>
      <c r="T288" s="102"/>
      <c r="U288" s="107"/>
      <c r="V288" s="107"/>
      <c r="W288" s="102"/>
      <c r="X288" s="107"/>
      <c r="Y288" s="107"/>
      <c r="Z288" s="102"/>
    </row>
    <row r="289" spans="1:26" s="47" customFormat="1" ht="14.25" customHeight="1" x14ac:dyDescent="0.2">
      <c r="A289" s="46" t="s">
        <v>53</v>
      </c>
      <c r="B289" s="226">
        <v>1370147</v>
      </c>
      <c r="C289" s="226">
        <v>1316932</v>
      </c>
      <c r="D289" s="227">
        <v>104</v>
      </c>
      <c r="E289" s="226">
        <v>1129278</v>
      </c>
      <c r="F289" s="226">
        <v>1100045</v>
      </c>
      <c r="G289" s="227">
        <v>102.7</v>
      </c>
      <c r="H289" s="226">
        <v>240869</v>
      </c>
      <c r="I289" s="226">
        <v>216887</v>
      </c>
      <c r="J289" s="227">
        <v>111.1</v>
      </c>
      <c r="K289" s="226">
        <v>1290640</v>
      </c>
      <c r="L289" s="226">
        <v>1249478</v>
      </c>
      <c r="M289" s="227">
        <v>103.3</v>
      </c>
      <c r="N289" s="226">
        <v>2660787</v>
      </c>
      <c r="O289" s="226">
        <v>2566410</v>
      </c>
      <c r="P289" s="227">
        <v>103.7</v>
      </c>
      <c r="Q289" s="102"/>
      <c r="R289" s="107"/>
      <c r="S289" s="107"/>
      <c r="T289" s="102"/>
      <c r="U289" s="107"/>
      <c r="V289" s="107"/>
      <c r="W289" s="102"/>
      <c r="X289" s="107"/>
      <c r="Y289" s="107"/>
      <c r="Z289" s="102"/>
    </row>
    <row r="290" spans="1:26" s="47" customFormat="1" ht="14.25" customHeight="1" x14ac:dyDescent="0.2">
      <c r="A290" s="46" t="s">
        <v>106</v>
      </c>
      <c r="B290" s="226">
        <v>158677</v>
      </c>
      <c r="C290" s="226">
        <v>127028</v>
      </c>
      <c r="D290" s="227">
        <v>124.9</v>
      </c>
      <c r="E290" s="226">
        <v>64858</v>
      </c>
      <c r="F290" s="226">
        <v>93499</v>
      </c>
      <c r="G290" s="227">
        <v>69.400000000000006</v>
      </c>
      <c r="H290" s="226">
        <v>93819</v>
      </c>
      <c r="I290" s="226">
        <v>33529</v>
      </c>
      <c r="J290" s="227">
        <v>279.8</v>
      </c>
      <c r="K290" s="226">
        <v>27408</v>
      </c>
      <c r="L290" s="226">
        <v>25806</v>
      </c>
      <c r="M290" s="227">
        <v>106.2</v>
      </c>
      <c r="N290" s="226">
        <v>186085</v>
      </c>
      <c r="O290" s="226">
        <v>152834</v>
      </c>
      <c r="P290" s="227">
        <v>121.8</v>
      </c>
      <c r="Q290" s="102"/>
      <c r="R290" s="107"/>
      <c r="S290" s="107"/>
      <c r="T290" s="102"/>
      <c r="U290" s="107"/>
      <c r="V290" s="107"/>
      <c r="W290" s="102"/>
      <c r="X290" s="107"/>
      <c r="Y290" s="107"/>
      <c r="Z290" s="102"/>
    </row>
    <row r="291" spans="1:26" s="47" customFormat="1" ht="14.25" customHeight="1" x14ac:dyDescent="0.2">
      <c r="A291" s="46" t="s">
        <v>54</v>
      </c>
      <c r="B291" s="226">
        <v>3380934</v>
      </c>
      <c r="C291" s="226">
        <v>3425994</v>
      </c>
      <c r="D291" s="227">
        <v>98.7</v>
      </c>
      <c r="E291" s="226">
        <v>3371154</v>
      </c>
      <c r="F291" s="226">
        <v>3421435</v>
      </c>
      <c r="G291" s="227">
        <v>98.5</v>
      </c>
      <c r="H291" s="226">
        <v>9780</v>
      </c>
      <c r="I291" s="226">
        <v>4559</v>
      </c>
      <c r="J291" s="227">
        <v>214.5</v>
      </c>
      <c r="K291" s="226">
        <v>322976</v>
      </c>
      <c r="L291" s="226">
        <v>312770</v>
      </c>
      <c r="M291" s="227">
        <v>103.3</v>
      </c>
      <c r="N291" s="226">
        <v>3703910</v>
      </c>
      <c r="O291" s="226">
        <v>3738764</v>
      </c>
      <c r="P291" s="227">
        <v>99.1</v>
      </c>
      <c r="Q291" s="102"/>
      <c r="R291" s="107"/>
      <c r="S291" s="107"/>
      <c r="T291" s="102"/>
      <c r="U291" s="107"/>
      <c r="V291" s="107"/>
      <c r="W291" s="102"/>
      <c r="X291" s="107"/>
      <c r="Y291" s="107"/>
      <c r="Z291" s="102"/>
    </row>
    <row r="292" spans="1:26" s="47" customFormat="1" ht="12" customHeight="1" x14ac:dyDescent="0.2">
      <c r="A292" s="46" t="s">
        <v>107</v>
      </c>
      <c r="B292" s="228" t="s">
        <v>130</v>
      </c>
      <c r="C292" s="228" t="s">
        <v>130</v>
      </c>
      <c r="D292" s="228" t="s">
        <v>130</v>
      </c>
      <c r="E292" s="228" t="s">
        <v>130</v>
      </c>
      <c r="F292" s="228" t="s">
        <v>130</v>
      </c>
      <c r="G292" s="228" t="s">
        <v>130</v>
      </c>
      <c r="H292" s="228" t="s">
        <v>130</v>
      </c>
      <c r="I292" s="228" t="s">
        <v>130</v>
      </c>
      <c r="J292" s="228" t="s">
        <v>130</v>
      </c>
      <c r="K292" s="226">
        <v>5438</v>
      </c>
      <c r="L292" s="226">
        <v>1531</v>
      </c>
      <c r="M292" s="227">
        <v>355.2</v>
      </c>
      <c r="N292" s="226">
        <v>5438</v>
      </c>
      <c r="O292" s="226">
        <v>1531</v>
      </c>
      <c r="P292" s="227">
        <v>355.2</v>
      </c>
      <c r="Q292" s="102"/>
      <c r="R292" s="107"/>
      <c r="S292" s="107"/>
      <c r="T292" s="102"/>
      <c r="U292" s="107"/>
      <c r="V292" s="107"/>
      <c r="W292" s="102"/>
      <c r="X292" s="107"/>
      <c r="Y292" s="107"/>
      <c r="Z292" s="102"/>
    </row>
    <row r="293" spans="1:26" s="47" customFormat="1" x14ac:dyDescent="0.2">
      <c r="A293" s="46" t="s">
        <v>55</v>
      </c>
      <c r="B293" s="226">
        <v>20</v>
      </c>
      <c r="C293" s="226">
        <v>20</v>
      </c>
      <c r="D293" s="227">
        <v>100</v>
      </c>
      <c r="E293" s="226">
        <v>20</v>
      </c>
      <c r="F293" s="226">
        <v>20</v>
      </c>
      <c r="G293" s="227">
        <v>100</v>
      </c>
      <c r="H293" s="228" t="s">
        <v>130</v>
      </c>
      <c r="I293" s="228" t="s">
        <v>130</v>
      </c>
      <c r="J293" s="228" t="s">
        <v>130</v>
      </c>
      <c r="K293" s="226">
        <v>6180</v>
      </c>
      <c r="L293" s="226">
        <v>7026</v>
      </c>
      <c r="M293" s="227">
        <v>88</v>
      </c>
      <c r="N293" s="233">
        <v>6200</v>
      </c>
      <c r="O293" s="233">
        <v>7046</v>
      </c>
      <c r="P293" s="234">
        <v>88</v>
      </c>
      <c r="Q293" s="102"/>
      <c r="R293" s="107"/>
      <c r="S293" s="107"/>
      <c r="T293" s="102"/>
      <c r="U293" s="101"/>
      <c r="V293" s="101"/>
      <c r="W293" s="101"/>
      <c r="X293" s="107"/>
      <c r="Y293" s="107"/>
      <c r="Z293" s="102"/>
    </row>
    <row r="294" spans="1:26" s="47" customFormat="1" x14ac:dyDescent="0.2">
      <c r="A294" s="48" t="s">
        <v>56</v>
      </c>
      <c r="B294" s="226">
        <v>956052</v>
      </c>
      <c r="C294" s="226">
        <v>1005901</v>
      </c>
      <c r="D294" s="227">
        <v>95</v>
      </c>
      <c r="E294" s="226">
        <v>954721</v>
      </c>
      <c r="F294" s="226">
        <v>1005901</v>
      </c>
      <c r="G294" s="227">
        <v>94.9</v>
      </c>
      <c r="H294" s="226">
        <v>1331</v>
      </c>
      <c r="I294" s="228" t="s">
        <v>130</v>
      </c>
      <c r="J294" s="228" t="s">
        <v>130</v>
      </c>
      <c r="K294" s="226">
        <v>197313</v>
      </c>
      <c r="L294" s="226">
        <v>212573</v>
      </c>
      <c r="M294" s="227">
        <v>92.8</v>
      </c>
      <c r="N294" s="229">
        <v>1153365</v>
      </c>
      <c r="O294" s="229">
        <v>1218474</v>
      </c>
      <c r="P294" s="230">
        <v>94.7</v>
      </c>
      <c r="Q294" s="102"/>
      <c r="R294" s="107"/>
      <c r="S294" s="107"/>
      <c r="T294" s="102"/>
      <c r="U294" s="107"/>
      <c r="V294" s="107"/>
      <c r="W294" s="102"/>
      <c r="X294" s="107"/>
      <c r="Y294" s="107"/>
      <c r="Z294" s="102"/>
    </row>
    <row r="302" spans="1:26" x14ac:dyDescent="0.2">
      <c r="G302" s="94"/>
    </row>
  </sheetData>
  <mergeCells count="107">
    <mergeCell ref="A1:P1"/>
    <mergeCell ref="A2:P2"/>
    <mergeCell ref="A5:A7"/>
    <mergeCell ref="B5:D6"/>
    <mergeCell ref="E6:G6"/>
    <mergeCell ref="H6:J6"/>
    <mergeCell ref="E5:J5"/>
    <mergeCell ref="K5:M6"/>
    <mergeCell ref="N5:P6"/>
    <mergeCell ref="A3:P3"/>
    <mergeCell ref="A30:P30"/>
    <mergeCell ref="A32:A34"/>
    <mergeCell ref="B32:D33"/>
    <mergeCell ref="E33:G33"/>
    <mergeCell ref="H33:J33"/>
    <mergeCell ref="E32:J32"/>
    <mergeCell ref="K32:M33"/>
    <mergeCell ref="N32:P33"/>
    <mergeCell ref="N139:P140"/>
    <mergeCell ref="A137:P137"/>
    <mergeCell ref="E139:J139"/>
    <mergeCell ref="K139:M140"/>
    <mergeCell ref="K59:S59"/>
    <mergeCell ref="M61:M62"/>
    <mergeCell ref="N61:O61"/>
    <mergeCell ref="A139:A141"/>
    <mergeCell ref="E61:F61"/>
    <mergeCell ref="G61:G62"/>
    <mergeCell ref="B139:D140"/>
    <mergeCell ref="E140:G140"/>
    <mergeCell ref="H140:J140"/>
    <mergeCell ref="A59:A62"/>
    <mergeCell ref="B59:J60"/>
    <mergeCell ref="K60:S60"/>
    <mergeCell ref="E167:G167"/>
    <mergeCell ref="H167:J167"/>
    <mergeCell ref="H248:J248"/>
    <mergeCell ref="A269:P269"/>
    <mergeCell ref="H221:J221"/>
    <mergeCell ref="N193:P194"/>
    <mergeCell ref="E166:J166"/>
    <mergeCell ref="K166:M167"/>
    <mergeCell ref="N166:P167"/>
    <mergeCell ref="E193:J193"/>
    <mergeCell ref="K193:M194"/>
    <mergeCell ref="K220:M221"/>
    <mergeCell ref="A166:A168"/>
    <mergeCell ref="H194:J194"/>
    <mergeCell ref="E220:J220"/>
    <mergeCell ref="A191:P191"/>
    <mergeCell ref="A164:P164"/>
    <mergeCell ref="N220:P221"/>
    <mergeCell ref="E221:G221"/>
    <mergeCell ref="A271:A273"/>
    <mergeCell ref="A193:A195"/>
    <mergeCell ref="N271:P272"/>
    <mergeCell ref="A220:A222"/>
    <mergeCell ref="B220:D221"/>
    <mergeCell ref="A247:A249"/>
    <mergeCell ref="B247:D248"/>
    <mergeCell ref="E248:G248"/>
    <mergeCell ref="A218:P218"/>
    <mergeCell ref="A245:P245"/>
    <mergeCell ref="E247:J247"/>
    <mergeCell ref="K247:M248"/>
    <mergeCell ref="N247:P248"/>
    <mergeCell ref="B193:D194"/>
    <mergeCell ref="E194:G194"/>
    <mergeCell ref="B271:D272"/>
    <mergeCell ref="E272:G272"/>
    <mergeCell ref="H272:J272"/>
    <mergeCell ref="E271:J271"/>
    <mergeCell ref="K271:M272"/>
    <mergeCell ref="B166:D167"/>
    <mergeCell ref="B61:C61"/>
    <mergeCell ref="D61:D62"/>
    <mergeCell ref="H61:I61"/>
    <mergeCell ref="J61:J62"/>
    <mergeCell ref="K61:L61"/>
    <mergeCell ref="P61:P62"/>
    <mergeCell ref="Q61:R61"/>
    <mergeCell ref="S61:S62"/>
    <mergeCell ref="A57:S57"/>
    <mergeCell ref="A111:A114"/>
    <mergeCell ref="B111:J112"/>
    <mergeCell ref="B113:C113"/>
    <mergeCell ref="D113:D114"/>
    <mergeCell ref="E113:F113"/>
    <mergeCell ref="G113:G114"/>
    <mergeCell ref="H113:I113"/>
    <mergeCell ref="J113:J114"/>
    <mergeCell ref="N86:O86"/>
    <mergeCell ref="J86:J87"/>
    <mergeCell ref="K86:L86"/>
    <mergeCell ref="M86:M87"/>
    <mergeCell ref="A84:A87"/>
    <mergeCell ref="B84:J84"/>
    <mergeCell ref="K84:S85"/>
    <mergeCell ref="B85:J85"/>
    <mergeCell ref="B86:C86"/>
    <mergeCell ref="D86:D87"/>
    <mergeCell ref="E86:F86"/>
    <mergeCell ref="G86:G87"/>
    <mergeCell ref="H86:I86"/>
    <mergeCell ref="P86:P87"/>
    <mergeCell ref="Q86:R86"/>
    <mergeCell ref="S86:S87"/>
  </mergeCells>
  <pageMargins left="0.59055118110236227" right="0.59055118110236227" top="0.59055118110236227" bottom="0.59055118110236227" header="0" footer="0.39370078740157483"/>
  <pageSetup paperSize="9" scale="67" firstPageNumber="22" orientation="landscape" useFirstPageNumber="1" r:id="rId1"/>
  <headerFooter alignWithMargins="0">
    <oddFooter>&amp;R&amp;"-,полужирный"&amp;8&amp;P</oddFooter>
  </headerFooter>
  <rowBreaks count="9" manualBreakCount="9">
    <brk id="29" max="16383" man="1"/>
    <brk id="56" max="16383" man="1"/>
    <brk id="82" max="16383" man="1"/>
    <brk id="136" max="16383" man="1"/>
    <brk id="163" max="16383" man="1"/>
    <brk id="190" max="16383" man="1"/>
    <brk id="217" max="16383" man="1"/>
    <brk id="244" max="16383" man="1"/>
    <brk id="26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zoomScaleNormal="100" workbookViewId="0">
      <selection sqref="A1:P1"/>
    </sheetView>
  </sheetViews>
  <sheetFormatPr defaultRowHeight="12.75" x14ac:dyDescent="0.2"/>
  <cols>
    <col min="1" max="1" width="23.140625" style="4" customWidth="1"/>
    <col min="2" max="4" width="11.7109375" style="4" customWidth="1"/>
    <col min="5" max="5" width="11.7109375" style="5" customWidth="1"/>
    <col min="6" max="16" width="11.7109375" style="4" customWidth="1"/>
    <col min="17" max="16384" width="9.140625" style="4"/>
  </cols>
  <sheetData>
    <row r="1" spans="1:256" ht="21" customHeight="1" x14ac:dyDescent="0.2">
      <c r="A1" s="304" t="s">
        <v>176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</row>
    <row r="2" spans="1:256" x14ac:dyDescent="0.2">
      <c r="A2" s="131"/>
      <c r="B2" s="133"/>
      <c r="C2" s="133"/>
      <c r="D2" s="133"/>
      <c r="E2" s="133"/>
      <c r="F2" s="133"/>
      <c r="G2" s="133"/>
      <c r="H2" s="133"/>
      <c r="I2" s="133"/>
      <c r="J2" s="133"/>
      <c r="K2" s="77"/>
      <c r="L2" s="77"/>
      <c r="M2" s="77"/>
      <c r="N2" s="77"/>
      <c r="O2" s="77"/>
      <c r="P2" s="78" t="s">
        <v>78</v>
      </c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  <c r="DI2" s="79"/>
      <c r="DJ2" s="79"/>
      <c r="DK2" s="79"/>
      <c r="DL2" s="79"/>
      <c r="DM2" s="79"/>
      <c r="DN2" s="79"/>
      <c r="DO2" s="79"/>
      <c r="DP2" s="79"/>
      <c r="DQ2" s="79"/>
      <c r="DR2" s="79"/>
      <c r="DS2" s="79"/>
      <c r="DT2" s="79"/>
      <c r="DU2" s="79"/>
      <c r="DV2" s="79"/>
      <c r="DW2" s="79"/>
      <c r="DX2" s="79"/>
      <c r="DY2" s="79"/>
      <c r="DZ2" s="79"/>
      <c r="EA2" s="79"/>
      <c r="EB2" s="79"/>
      <c r="EC2" s="79"/>
      <c r="ED2" s="79"/>
      <c r="EE2" s="79"/>
      <c r="EF2" s="79"/>
      <c r="EG2" s="79"/>
      <c r="EH2" s="79"/>
      <c r="EI2" s="79"/>
      <c r="EJ2" s="79"/>
      <c r="EK2" s="79"/>
      <c r="EL2" s="79"/>
      <c r="EM2" s="79"/>
      <c r="EN2" s="79"/>
      <c r="EO2" s="79"/>
      <c r="EP2" s="79"/>
      <c r="EQ2" s="79"/>
      <c r="ER2" s="79"/>
      <c r="ES2" s="79"/>
      <c r="ET2" s="79"/>
      <c r="EU2" s="79"/>
      <c r="EV2" s="79"/>
      <c r="EW2" s="79"/>
      <c r="EX2" s="79"/>
      <c r="EY2" s="79"/>
      <c r="EZ2" s="79"/>
      <c r="FA2" s="79"/>
      <c r="FB2" s="79"/>
      <c r="FC2" s="79"/>
      <c r="FD2" s="79"/>
      <c r="FE2" s="79"/>
      <c r="FF2" s="79"/>
      <c r="FG2" s="79"/>
      <c r="FH2" s="79"/>
      <c r="FI2" s="79"/>
      <c r="FJ2" s="79"/>
      <c r="FK2" s="79"/>
      <c r="FL2" s="79"/>
      <c r="FM2" s="79"/>
      <c r="FN2" s="79"/>
      <c r="FO2" s="79"/>
      <c r="FP2" s="79"/>
      <c r="FQ2" s="79"/>
      <c r="FR2" s="79"/>
      <c r="FS2" s="79"/>
      <c r="FT2" s="79"/>
      <c r="FU2" s="79"/>
      <c r="FV2" s="79"/>
      <c r="FW2" s="79"/>
      <c r="FX2" s="79"/>
      <c r="FY2" s="79"/>
      <c r="FZ2" s="79"/>
      <c r="GA2" s="79"/>
      <c r="GB2" s="79"/>
      <c r="GC2" s="79"/>
      <c r="GD2" s="79"/>
      <c r="GE2" s="79"/>
      <c r="GF2" s="79"/>
      <c r="GG2" s="79"/>
      <c r="GH2" s="79"/>
      <c r="GI2" s="79"/>
      <c r="GJ2" s="79"/>
      <c r="GK2" s="79"/>
      <c r="GL2" s="79"/>
      <c r="GM2" s="79"/>
      <c r="GN2" s="79"/>
      <c r="GO2" s="79"/>
      <c r="GP2" s="79"/>
      <c r="GQ2" s="79"/>
      <c r="GR2" s="79"/>
      <c r="GS2" s="79"/>
      <c r="GT2" s="79"/>
      <c r="GU2" s="79"/>
      <c r="GV2" s="79"/>
      <c r="GW2" s="79"/>
      <c r="GX2" s="79"/>
      <c r="GY2" s="79"/>
      <c r="GZ2" s="79"/>
      <c r="HA2" s="79"/>
      <c r="HB2" s="79"/>
      <c r="HC2" s="79"/>
      <c r="HD2" s="79"/>
      <c r="HE2" s="79"/>
      <c r="HF2" s="79"/>
      <c r="HG2" s="79"/>
      <c r="HH2" s="79"/>
      <c r="HI2" s="79"/>
      <c r="HJ2" s="79"/>
      <c r="HK2" s="79"/>
      <c r="HL2" s="79"/>
      <c r="HM2" s="79"/>
      <c r="HN2" s="79"/>
      <c r="HO2" s="79"/>
      <c r="HP2" s="79"/>
      <c r="HQ2" s="79"/>
      <c r="HR2" s="79"/>
      <c r="HS2" s="79"/>
      <c r="HT2" s="79"/>
      <c r="HU2" s="79"/>
      <c r="HV2" s="79"/>
      <c r="HW2" s="79"/>
      <c r="HX2" s="79"/>
      <c r="HY2" s="79"/>
      <c r="HZ2" s="79"/>
      <c r="IA2" s="79"/>
      <c r="IB2" s="79"/>
      <c r="IC2" s="79"/>
      <c r="ID2" s="79"/>
      <c r="IE2" s="79"/>
      <c r="IF2" s="79"/>
      <c r="IG2" s="79"/>
      <c r="IH2" s="79"/>
      <c r="II2" s="79"/>
      <c r="IJ2" s="79"/>
      <c r="IK2" s="79"/>
      <c r="IL2" s="79"/>
      <c r="IM2" s="79"/>
      <c r="IN2" s="79"/>
      <c r="IO2" s="79"/>
      <c r="IP2" s="79"/>
      <c r="IQ2" s="79"/>
      <c r="IR2" s="79"/>
      <c r="IS2" s="79"/>
      <c r="IT2" s="79"/>
      <c r="IU2" s="79"/>
      <c r="IV2" s="79"/>
    </row>
    <row r="3" spans="1:256" x14ac:dyDescent="0.2">
      <c r="A3" s="285"/>
      <c r="B3" s="289" t="s">
        <v>109</v>
      </c>
      <c r="C3" s="290"/>
      <c r="D3" s="301"/>
      <c r="E3" s="275" t="s">
        <v>18</v>
      </c>
      <c r="F3" s="288"/>
      <c r="G3" s="288"/>
      <c r="H3" s="288"/>
      <c r="I3" s="288"/>
      <c r="J3" s="285"/>
      <c r="K3" s="289" t="s">
        <v>115</v>
      </c>
      <c r="L3" s="290"/>
      <c r="M3" s="301"/>
      <c r="N3" s="289" t="s">
        <v>114</v>
      </c>
      <c r="O3" s="290"/>
      <c r="P3" s="290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 ht="24.75" customHeight="1" x14ac:dyDescent="0.2">
      <c r="A4" s="285"/>
      <c r="B4" s="291"/>
      <c r="C4" s="292"/>
      <c r="D4" s="302"/>
      <c r="E4" s="275" t="s">
        <v>19</v>
      </c>
      <c r="F4" s="288"/>
      <c r="G4" s="285"/>
      <c r="H4" s="275" t="s">
        <v>20</v>
      </c>
      <c r="I4" s="288"/>
      <c r="J4" s="285"/>
      <c r="K4" s="291"/>
      <c r="L4" s="292"/>
      <c r="M4" s="302"/>
      <c r="N4" s="291"/>
      <c r="O4" s="292"/>
      <c r="P4" s="292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 ht="22.5" x14ac:dyDescent="0.2">
      <c r="A5" s="285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77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 x14ac:dyDescent="0.2">
      <c r="A6" s="134" t="s">
        <v>41</v>
      </c>
      <c r="B6" s="220">
        <v>1998</v>
      </c>
      <c r="C6" s="220">
        <v>1959</v>
      </c>
      <c r="D6" s="235">
        <f>B6/C6%</f>
        <v>101.99081163859113</v>
      </c>
      <c r="E6" s="220">
        <v>4574</v>
      </c>
      <c r="F6" s="220">
        <v>4231</v>
      </c>
      <c r="G6" s="235">
        <f>E6/F6%</f>
        <v>108.10683053651618</v>
      </c>
      <c r="H6" s="220">
        <v>1247</v>
      </c>
      <c r="I6" s="220">
        <v>1253</v>
      </c>
      <c r="J6" s="235">
        <f>H6/I6%</f>
        <v>99.521149241819643</v>
      </c>
      <c r="K6" s="220">
        <v>1603</v>
      </c>
      <c r="L6" s="220">
        <v>1615</v>
      </c>
      <c r="M6" s="235">
        <f>K6/L6%</f>
        <v>99.256965944272451</v>
      </c>
      <c r="N6" s="220">
        <v>1738</v>
      </c>
      <c r="O6" s="220">
        <v>1732</v>
      </c>
      <c r="P6" s="235">
        <f>N6/O6%</f>
        <v>100.34642032332563</v>
      </c>
      <c r="Q6" s="79"/>
      <c r="R6" s="105"/>
      <c r="S6" s="105"/>
      <c r="T6" s="105"/>
      <c r="U6" s="105"/>
      <c r="V6" s="105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 x14ac:dyDescent="0.2">
      <c r="A7" s="135" t="s">
        <v>117</v>
      </c>
      <c r="B7" s="204">
        <v>1345</v>
      </c>
      <c r="C7" s="204">
        <v>1339</v>
      </c>
      <c r="D7" s="100">
        <f>B7/C7%</f>
        <v>100.44809559372666</v>
      </c>
      <c r="E7" s="204">
        <v>3083</v>
      </c>
      <c r="F7" s="204">
        <v>2940</v>
      </c>
      <c r="G7" s="100">
        <f t="shared" ref="G7:G25" si="0">E7/F7%</f>
        <v>104.8639455782313</v>
      </c>
      <c r="H7" s="204">
        <v>1280</v>
      </c>
      <c r="I7" s="204">
        <v>1285</v>
      </c>
      <c r="J7" s="100">
        <f t="shared" ref="J7:J25" si="1">H7/I7%</f>
        <v>99.610894941634243</v>
      </c>
      <c r="K7" s="204">
        <v>1696</v>
      </c>
      <c r="L7" s="204">
        <v>1698</v>
      </c>
      <c r="M7" s="100">
        <f t="shared" ref="M7:M25" si="2">K7/L7%</f>
        <v>99.882214369846878</v>
      </c>
      <c r="N7" s="204">
        <v>1527</v>
      </c>
      <c r="O7" s="204">
        <v>1527</v>
      </c>
      <c r="P7" s="100">
        <f t="shared" ref="P7:P25" si="3">N7/O7%</f>
        <v>100</v>
      </c>
      <c r="Q7" s="79"/>
      <c r="R7" s="105"/>
      <c r="S7" s="105"/>
      <c r="T7" s="105"/>
      <c r="U7" s="105"/>
      <c r="V7" s="105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 x14ac:dyDescent="0.2">
      <c r="A8" s="135" t="s">
        <v>42</v>
      </c>
      <c r="B8" s="204">
        <v>4995</v>
      </c>
      <c r="C8" s="204">
        <v>4408</v>
      </c>
      <c r="D8" s="100">
        <f t="shared" ref="D8:D22" si="4">B8/C8%</f>
        <v>113.31669691470054</v>
      </c>
      <c r="E8" s="204">
        <v>6269</v>
      </c>
      <c r="F8" s="204">
        <v>5499</v>
      </c>
      <c r="G8" s="100">
        <f t="shared" si="0"/>
        <v>114.00254591743953</v>
      </c>
      <c r="H8" s="204">
        <v>2213</v>
      </c>
      <c r="I8" s="204">
        <v>2187</v>
      </c>
      <c r="J8" s="100">
        <f t="shared" si="1"/>
        <v>101.18884316415181</v>
      </c>
      <c r="K8" s="204">
        <v>1999</v>
      </c>
      <c r="L8" s="204">
        <v>1997</v>
      </c>
      <c r="M8" s="100">
        <f t="shared" si="2"/>
        <v>100.10015022533801</v>
      </c>
      <c r="N8" s="204">
        <v>2712</v>
      </c>
      <c r="O8" s="204">
        <v>2541</v>
      </c>
      <c r="P8" s="100">
        <f t="shared" si="3"/>
        <v>106.72963400236128</v>
      </c>
      <c r="Q8" s="79"/>
      <c r="R8" s="105"/>
      <c r="S8" s="105"/>
      <c r="T8" s="105"/>
      <c r="U8" s="105"/>
      <c r="V8" s="105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 x14ac:dyDescent="0.2">
      <c r="A9" s="135" t="s">
        <v>43</v>
      </c>
      <c r="B9" s="204">
        <v>1050</v>
      </c>
      <c r="C9" s="204">
        <v>1028</v>
      </c>
      <c r="D9" s="100">
        <f t="shared" si="4"/>
        <v>102.14007782101167</v>
      </c>
      <c r="E9" s="204">
        <v>5493</v>
      </c>
      <c r="F9" s="204">
        <v>5192</v>
      </c>
      <c r="G9" s="100">
        <f t="shared" si="0"/>
        <v>105.79738058551618</v>
      </c>
      <c r="H9" s="204">
        <v>675</v>
      </c>
      <c r="I9" s="204">
        <v>674</v>
      </c>
      <c r="J9" s="100">
        <f t="shared" si="1"/>
        <v>100.14836795252225</v>
      </c>
      <c r="K9" s="204">
        <v>1474</v>
      </c>
      <c r="L9" s="204">
        <v>1471</v>
      </c>
      <c r="M9" s="100">
        <f t="shared" si="2"/>
        <v>100.20394289598912</v>
      </c>
      <c r="N9" s="204">
        <v>1314</v>
      </c>
      <c r="O9" s="204">
        <v>1306</v>
      </c>
      <c r="P9" s="100">
        <f t="shared" si="3"/>
        <v>100.61255742725881</v>
      </c>
      <c r="Q9" s="79"/>
      <c r="R9" s="105"/>
      <c r="S9" s="105"/>
      <c r="T9" s="105"/>
      <c r="U9" s="105"/>
      <c r="V9" s="105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 x14ac:dyDescent="0.2">
      <c r="A10" s="135" t="s">
        <v>44</v>
      </c>
      <c r="B10" s="204">
        <v>2331</v>
      </c>
      <c r="C10" s="204">
        <v>2442</v>
      </c>
      <c r="D10" s="100">
        <f t="shared" si="4"/>
        <v>95.454545454545453</v>
      </c>
      <c r="E10" s="204">
        <v>4117</v>
      </c>
      <c r="F10" s="204">
        <v>4348</v>
      </c>
      <c r="G10" s="100">
        <f t="shared" si="0"/>
        <v>94.687212511499553</v>
      </c>
      <c r="H10" s="204">
        <v>1713</v>
      </c>
      <c r="I10" s="204">
        <v>1736</v>
      </c>
      <c r="J10" s="100">
        <f t="shared" si="1"/>
        <v>98.675115207373281</v>
      </c>
      <c r="K10" s="204">
        <v>1859</v>
      </c>
      <c r="L10" s="204">
        <v>1867</v>
      </c>
      <c r="M10" s="100">
        <f t="shared" si="2"/>
        <v>99.571505088377066</v>
      </c>
      <c r="N10" s="204">
        <v>2018</v>
      </c>
      <c r="O10" s="204">
        <v>2053</v>
      </c>
      <c r="P10" s="100">
        <f t="shared" si="3"/>
        <v>98.295177788602047</v>
      </c>
      <c r="Q10" s="79"/>
      <c r="R10" s="105"/>
      <c r="S10" s="105"/>
      <c r="T10" s="105"/>
      <c r="U10" s="105"/>
      <c r="V10" s="105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56" x14ac:dyDescent="0.2">
      <c r="A11" s="135" t="s">
        <v>45</v>
      </c>
      <c r="B11" s="204">
        <v>544</v>
      </c>
      <c r="C11" s="204">
        <v>603</v>
      </c>
      <c r="D11" s="100">
        <f t="shared" si="4"/>
        <v>90.215588723051411</v>
      </c>
      <c r="E11" s="204">
        <v>2960</v>
      </c>
      <c r="F11" s="204">
        <v>2875</v>
      </c>
      <c r="G11" s="100">
        <f t="shared" si="0"/>
        <v>102.95652173913044</v>
      </c>
      <c r="H11" s="204">
        <v>435</v>
      </c>
      <c r="I11" s="204">
        <v>454</v>
      </c>
      <c r="J11" s="100">
        <f t="shared" si="1"/>
        <v>95.814977973568276</v>
      </c>
      <c r="K11" s="204">
        <v>643</v>
      </c>
      <c r="L11" s="204">
        <v>759</v>
      </c>
      <c r="M11" s="100">
        <f t="shared" si="2"/>
        <v>84.7167325428195</v>
      </c>
      <c r="N11" s="204">
        <v>615</v>
      </c>
      <c r="O11" s="204">
        <v>710</v>
      </c>
      <c r="P11" s="100">
        <f t="shared" si="3"/>
        <v>86.619718309859152</v>
      </c>
      <c r="Q11" s="79"/>
      <c r="R11" s="105"/>
      <c r="S11" s="105"/>
      <c r="T11" s="105"/>
      <c r="U11" s="105"/>
      <c r="V11" s="105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pans="1:256" x14ac:dyDescent="0.2">
      <c r="A12" s="135" t="s">
        <v>46</v>
      </c>
      <c r="B12" s="204">
        <v>888</v>
      </c>
      <c r="C12" s="204">
        <v>855</v>
      </c>
      <c r="D12" s="100">
        <f t="shared" si="4"/>
        <v>103.85964912280701</v>
      </c>
      <c r="E12" s="204">
        <v>880</v>
      </c>
      <c r="F12" s="204">
        <v>693</v>
      </c>
      <c r="G12" s="100">
        <f t="shared" si="0"/>
        <v>126.98412698412699</v>
      </c>
      <c r="H12" s="204">
        <v>904</v>
      </c>
      <c r="I12" s="204">
        <v>894</v>
      </c>
      <c r="J12" s="100">
        <f t="shared" si="1"/>
        <v>101.1185682326622</v>
      </c>
      <c r="K12" s="204">
        <v>1511</v>
      </c>
      <c r="L12" s="204">
        <v>1508</v>
      </c>
      <c r="M12" s="100">
        <f t="shared" si="2"/>
        <v>100.19893899204244</v>
      </c>
      <c r="N12" s="204">
        <v>1247</v>
      </c>
      <c r="O12" s="204">
        <v>1224</v>
      </c>
      <c r="P12" s="100">
        <f t="shared" si="3"/>
        <v>101.87908496732025</v>
      </c>
      <c r="Q12" s="79"/>
      <c r="R12" s="105"/>
      <c r="S12" s="105"/>
      <c r="T12" s="105"/>
      <c r="U12" s="105"/>
      <c r="V12" s="105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3" spans="1:256" x14ac:dyDescent="0.2">
      <c r="A13" s="135" t="s">
        <v>47</v>
      </c>
      <c r="B13" s="204">
        <v>1502</v>
      </c>
      <c r="C13" s="204">
        <v>1493</v>
      </c>
      <c r="D13" s="100">
        <f t="shared" si="4"/>
        <v>100.60281312793035</v>
      </c>
      <c r="E13" s="204">
        <v>3495</v>
      </c>
      <c r="F13" s="204">
        <v>3200</v>
      </c>
      <c r="G13" s="100">
        <f t="shared" si="0"/>
        <v>109.21875</v>
      </c>
      <c r="H13" s="204">
        <v>1430</v>
      </c>
      <c r="I13" s="204">
        <v>1431</v>
      </c>
      <c r="J13" s="100">
        <f t="shared" si="1"/>
        <v>99.930118798043324</v>
      </c>
      <c r="K13" s="204">
        <v>1714</v>
      </c>
      <c r="L13" s="204">
        <v>1715</v>
      </c>
      <c r="M13" s="100">
        <f t="shared" si="2"/>
        <v>99.941690962099131</v>
      </c>
      <c r="N13" s="204">
        <v>1657</v>
      </c>
      <c r="O13" s="204">
        <v>1656</v>
      </c>
      <c r="P13" s="100">
        <f t="shared" si="3"/>
        <v>100.06038647342996</v>
      </c>
      <c r="Q13" s="79"/>
      <c r="R13" s="105"/>
      <c r="S13" s="105"/>
      <c r="T13" s="105"/>
      <c r="U13" s="105"/>
      <c r="V13" s="105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</row>
    <row r="14" spans="1:256" x14ac:dyDescent="0.2">
      <c r="A14" s="135" t="s">
        <v>105</v>
      </c>
      <c r="B14" s="204">
        <v>2246</v>
      </c>
      <c r="C14" s="204">
        <v>2200</v>
      </c>
      <c r="D14" s="100">
        <f t="shared" si="4"/>
        <v>102.09090909090909</v>
      </c>
      <c r="E14" s="204">
        <v>4473</v>
      </c>
      <c r="F14" s="204">
        <v>4348</v>
      </c>
      <c r="G14" s="100">
        <f t="shared" si="0"/>
        <v>102.87488500459982</v>
      </c>
      <c r="H14" s="204">
        <v>1656</v>
      </c>
      <c r="I14" s="204">
        <v>1635</v>
      </c>
      <c r="J14" s="100">
        <f t="shared" si="1"/>
        <v>101.28440366972477</v>
      </c>
      <c r="K14" s="204">
        <v>1964</v>
      </c>
      <c r="L14" s="204">
        <v>1939</v>
      </c>
      <c r="M14" s="100">
        <f t="shared" si="2"/>
        <v>101.28932439401753</v>
      </c>
      <c r="N14" s="204">
        <v>2027</v>
      </c>
      <c r="O14" s="204">
        <v>2002</v>
      </c>
      <c r="P14" s="100">
        <f t="shared" si="3"/>
        <v>101.24875124875125</v>
      </c>
      <c r="Q14" s="79"/>
      <c r="R14" s="105"/>
      <c r="S14" s="105"/>
      <c r="T14" s="105"/>
      <c r="U14" s="105"/>
      <c r="V14" s="105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</row>
    <row r="15" spans="1:256" x14ac:dyDescent="0.2">
      <c r="A15" s="135" t="s">
        <v>48</v>
      </c>
      <c r="B15" s="204">
        <v>1581</v>
      </c>
      <c r="C15" s="204">
        <v>1467</v>
      </c>
      <c r="D15" s="100">
        <f t="shared" si="4"/>
        <v>107.77096114519428</v>
      </c>
      <c r="E15" s="204">
        <v>4889</v>
      </c>
      <c r="F15" s="204">
        <v>2078</v>
      </c>
      <c r="G15" s="100">
        <f t="shared" si="0"/>
        <v>235.27430221366697</v>
      </c>
      <c r="H15" s="204">
        <v>1442</v>
      </c>
      <c r="I15" s="204">
        <v>1454</v>
      </c>
      <c r="J15" s="100">
        <f t="shared" si="1"/>
        <v>99.174690508940856</v>
      </c>
      <c r="K15" s="204">
        <v>1680</v>
      </c>
      <c r="L15" s="204">
        <v>1682</v>
      </c>
      <c r="M15" s="100">
        <f t="shared" si="2"/>
        <v>99.88109393579073</v>
      </c>
      <c r="N15" s="204">
        <v>1623</v>
      </c>
      <c r="O15" s="204">
        <v>1568</v>
      </c>
      <c r="P15" s="100">
        <f t="shared" si="3"/>
        <v>103.50765306122449</v>
      </c>
      <c r="Q15" s="79"/>
      <c r="R15" s="105"/>
      <c r="S15" s="105"/>
      <c r="T15" s="105"/>
      <c r="U15" s="105"/>
      <c r="V15" s="105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  <c r="IU15" s="79"/>
      <c r="IV15" s="79"/>
    </row>
    <row r="16" spans="1:256" x14ac:dyDescent="0.2">
      <c r="A16" s="135" t="s">
        <v>118</v>
      </c>
      <c r="B16" s="204">
        <v>4106</v>
      </c>
      <c r="C16" s="204">
        <v>3959</v>
      </c>
      <c r="D16" s="100">
        <f t="shared" si="4"/>
        <v>103.71305885324576</v>
      </c>
      <c r="E16" s="204">
        <v>5056</v>
      </c>
      <c r="F16" s="204">
        <v>4909</v>
      </c>
      <c r="G16" s="100">
        <f t="shared" si="0"/>
        <v>102.99449989814626</v>
      </c>
      <c r="H16" s="204">
        <v>1635</v>
      </c>
      <c r="I16" s="204">
        <v>1638</v>
      </c>
      <c r="J16" s="100">
        <f t="shared" si="1"/>
        <v>99.816849816849825</v>
      </c>
      <c r="K16" s="204">
        <v>2153</v>
      </c>
      <c r="L16" s="204">
        <v>2153</v>
      </c>
      <c r="M16" s="100">
        <f t="shared" si="2"/>
        <v>100</v>
      </c>
      <c r="N16" s="204">
        <v>2679</v>
      </c>
      <c r="O16" s="204">
        <v>2613</v>
      </c>
      <c r="P16" s="100">
        <f t="shared" si="3"/>
        <v>102.52583237657865</v>
      </c>
      <c r="Q16" s="79"/>
      <c r="R16" s="105"/>
      <c r="S16" s="105"/>
      <c r="T16" s="105"/>
      <c r="U16" s="105"/>
      <c r="V16" s="105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</row>
    <row r="17" spans="1:256" x14ac:dyDescent="0.2">
      <c r="A17" s="135" t="s">
        <v>49</v>
      </c>
      <c r="B17" s="204">
        <v>1497</v>
      </c>
      <c r="C17" s="204">
        <v>1377</v>
      </c>
      <c r="D17" s="100">
        <f t="shared" si="4"/>
        <v>108.71459694989107</v>
      </c>
      <c r="E17" s="204">
        <v>7402</v>
      </c>
      <c r="F17" s="204">
        <v>6976</v>
      </c>
      <c r="G17" s="100">
        <f t="shared" si="0"/>
        <v>106.10665137614679</v>
      </c>
      <c r="H17" s="204">
        <v>554</v>
      </c>
      <c r="I17" s="204">
        <v>526</v>
      </c>
      <c r="J17" s="100">
        <f t="shared" si="1"/>
        <v>105.32319391634981</v>
      </c>
      <c r="K17" s="204">
        <v>693</v>
      </c>
      <c r="L17" s="204">
        <v>623</v>
      </c>
      <c r="M17" s="100">
        <f t="shared" si="2"/>
        <v>111.23595505617976</v>
      </c>
      <c r="N17" s="204">
        <v>775</v>
      </c>
      <c r="O17" s="204">
        <v>703</v>
      </c>
      <c r="P17" s="100">
        <f t="shared" si="3"/>
        <v>110.24182076813655</v>
      </c>
      <c r="Q17" s="79"/>
      <c r="R17" s="105"/>
      <c r="S17" s="105"/>
      <c r="T17" s="105"/>
      <c r="U17" s="105"/>
      <c r="V17" s="105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</row>
    <row r="18" spans="1:256" x14ac:dyDescent="0.2">
      <c r="A18" s="135" t="s">
        <v>51</v>
      </c>
      <c r="B18" s="204">
        <v>2769</v>
      </c>
      <c r="C18" s="204">
        <v>2860</v>
      </c>
      <c r="D18" s="100">
        <f t="shared" si="4"/>
        <v>96.818181818181813</v>
      </c>
      <c r="E18" s="204">
        <v>4605</v>
      </c>
      <c r="F18" s="204">
        <v>4729</v>
      </c>
      <c r="G18" s="100">
        <f t="shared" si="0"/>
        <v>97.377881158807355</v>
      </c>
      <c r="H18" s="204">
        <v>1697</v>
      </c>
      <c r="I18" s="204">
        <v>1690</v>
      </c>
      <c r="J18" s="100">
        <f t="shared" si="1"/>
        <v>100.41420118343196</v>
      </c>
      <c r="K18" s="204">
        <v>1872</v>
      </c>
      <c r="L18" s="204">
        <v>1868</v>
      </c>
      <c r="M18" s="100">
        <f t="shared" si="2"/>
        <v>100.21413276231263</v>
      </c>
      <c r="N18" s="204">
        <v>2367</v>
      </c>
      <c r="O18" s="204">
        <v>2422</v>
      </c>
      <c r="P18" s="100">
        <f t="shared" si="3"/>
        <v>97.72914946325352</v>
      </c>
      <c r="Q18" s="79"/>
      <c r="R18" s="105"/>
      <c r="S18" s="105"/>
      <c r="T18" s="105"/>
      <c r="U18" s="105"/>
      <c r="V18" s="105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</row>
    <row r="19" spans="1:256" x14ac:dyDescent="0.2">
      <c r="A19" s="135" t="s">
        <v>52</v>
      </c>
      <c r="B19" s="204">
        <v>3666</v>
      </c>
      <c r="C19" s="204">
        <v>3383</v>
      </c>
      <c r="D19" s="100">
        <f t="shared" si="4"/>
        <v>108.36535619272836</v>
      </c>
      <c r="E19" s="204">
        <v>5222</v>
      </c>
      <c r="F19" s="204">
        <v>4829</v>
      </c>
      <c r="G19" s="100">
        <f t="shared" si="0"/>
        <v>108.1383309173742</v>
      </c>
      <c r="H19" s="204">
        <v>1828</v>
      </c>
      <c r="I19" s="204">
        <v>1809</v>
      </c>
      <c r="J19" s="100">
        <f t="shared" si="1"/>
        <v>101.05030403537866</v>
      </c>
      <c r="K19" s="204">
        <v>2011</v>
      </c>
      <c r="L19" s="204">
        <v>2000</v>
      </c>
      <c r="M19" s="100">
        <f t="shared" si="2"/>
        <v>100.55</v>
      </c>
      <c r="N19" s="204">
        <v>2827</v>
      </c>
      <c r="O19" s="204">
        <v>2684</v>
      </c>
      <c r="P19" s="100">
        <f t="shared" si="3"/>
        <v>105.32786885245902</v>
      </c>
      <c r="Q19" s="79"/>
      <c r="R19" s="105"/>
      <c r="S19" s="105"/>
      <c r="T19" s="105"/>
      <c r="U19" s="105"/>
      <c r="V19" s="105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</row>
    <row r="20" spans="1:256" x14ac:dyDescent="0.2">
      <c r="A20" s="135" t="s">
        <v>53</v>
      </c>
      <c r="B20" s="204">
        <v>2715</v>
      </c>
      <c r="C20" s="204">
        <v>3026</v>
      </c>
      <c r="D20" s="100">
        <f t="shared" si="4"/>
        <v>89.722405816259084</v>
      </c>
      <c r="E20" s="204">
        <v>3948</v>
      </c>
      <c r="F20" s="204">
        <v>3734</v>
      </c>
      <c r="G20" s="100">
        <f t="shared" si="0"/>
        <v>105.73111944295661</v>
      </c>
      <c r="H20" s="204">
        <v>1313</v>
      </c>
      <c r="I20" s="204">
        <v>1331</v>
      </c>
      <c r="J20" s="100">
        <f t="shared" si="1"/>
        <v>98.647633358377163</v>
      </c>
      <c r="K20" s="204">
        <v>1533</v>
      </c>
      <c r="L20" s="204">
        <v>1623</v>
      </c>
      <c r="M20" s="100">
        <f t="shared" si="2"/>
        <v>94.454713493530491</v>
      </c>
      <c r="N20" s="204">
        <v>1672</v>
      </c>
      <c r="O20" s="204">
        <v>1828</v>
      </c>
      <c r="P20" s="100">
        <f t="shared" si="3"/>
        <v>91.466083150984673</v>
      </c>
      <c r="Q20" s="79"/>
      <c r="R20" s="105"/>
      <c r="S20" s="105"/>
      <c r="T20" s="105"/>
      <c r="U20" s="105"/>
      <c r="V20" s="105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  <c r="IU20" s="79"/>
      <c r="IV20" s="79"/>
    </row>
    <row r="21" spans="1:256" x14ac:dyDescent="0.2">
      <c r="A21" s="135" t="s">
        <v>106</v>
      </c>
      <c r="B21" s="204">
        <v>1534</v>
      </c>
      <c r="C21" s="204">
        <v>1565</v>
      </c>
      <c r="D21" s="100">
        <f t="shared" si="4"/>
        <v>98.019169329073478</v>
      </c>
      <c r="E21" s="215">
        <v>28</v>
      </c>
      <c r="F21" s="215" t="s">
        <v>130</v>
      </c>
      <c r="G21" s="100" t="s">
        <v>130</v>
      </c>
      <c r="H21" s="204">
        <v>1535</v>
      </c>
      <c r="I21" s="204">
        <v>1565</v>
      </c>
      <c r="J21" s="100">
        <f t="shared" si="1"/>
        <v>98.08306709265176</v>
      </c>
      <c r="K21" s="204">
        <v>1583</v>
      </c>
      <c r="L21" s="204">
        <v>1533</v>
      </c>
      <c r="M21" s="100">
        <f t="shared" si="2"/>
        <v>103.26157860404436</v>
      </c>
      <c r="N21" s="204">
        <v>1545</v>
      </c>
      <c r="O21" s="204">
        <v>1564</v>
      </c>
      <c r="P21" s="100">
        <f t="shared" si="3"/>
        <v>98.785166240409197</v>
      </c>
      <c r="Q21" s="79"/>
      <c r="R21" s="105"/>
      <c r="S21" s="105"/>
      <c r="T21" s="105"/>
      <c r="U21" s="105"/>
      <c r="V21" s="105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  <c r="IU21" s="79"/>
      <c r="IV21" s="79"/>
    </row>
    <row r="22" spans="1:256" x14ac:dyDescent="0.2">
      <c r="A22" s="135" t="s">
        <v>54</v>
      </c>
      <c r="B22" s="204">
        <v>1482</v>
      </c>
      <c r="C22" s="204">
        <v>1396</v>
      </c>
      <c r="D22" s="100">
        <f t="shared" si="4"/>
        <v>106.16045845272205</v>
      </c>
      <c r="E22" s="204">
        <v>4488</v>
      </c>
      <c r="F22" s="204">
        <v>4314</v>
      </c>
      <c r="G22" s="100">
        <f t="shared" si="0"/>
        <v>104.03337969401947</v>
      </c>
      <c r="H22" s="204">
        <v>1114</v>
      </c>
      <c r="I22" s="204">
        <v>1105</v>
      </c>
      <c r="J22" s="100">
        <f t="shared" si="1"/>
        <v>100.81447963800905</v>
      </c>
      <c r="K22" s="204">
        <v>1367</v>
      </c>
      <c r="L22" s="204">
        <v>1365</v>
      </c>
      <c r="M22" s="100">
        <f t="shared" si="2"/>
        <v>100.14652014652015</v>
      </c>
      <c r="N22" s="204">
        <v>1420</v>
      </c>
      <c r="O22" s="204">
        <v>1377</v>
      </c>
      <c r="P22" s="100">
        <f t="shared" si="3"/>
        <v>103.12273057371097</v>
      </c>
      <c r="Q22" s="79"/>
      <c r="R22" s="105"/>
      <c r="S22" s="105"/>
      <c r="T22" s="105"/>
      <c r="U22" s="105"/>
      <c r="V22" s="105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  <c r="IR22" s="79"/>
      <c r="IS22" s="79"/>
      <c r="IT22" s="79"/>
      <c r="IU22" s="79"/>
      <c r="IV22" s="79"/>
    </row>
    <row r="23" spans="1:256" x14ac:dyDescent="0.2">
      <c r="A23" s="135" t="s">
        <v>107</v>
      </c>
      <c r="B23" s="215" t="s">
        <v>130</v>
      </c>
      <c r="C23" s="215" t="s">
        <v>130</v>
      </c>
      <c r="D23" s="100" t="s">
        <v>130</v>
      </c>
      <c r="E23" s="215" t="s">
        <v>130</v>
      </c>
      <c r="F23" s="215" t="s">
        <v>130</v>
      </c>
      <c r="G23" s="100" t="s">
        <v>130</v>
      </c>
      <c r="H23" s="215" t="s">
        <v>130</v>
      </c>
      <c r="I23" s="215" t="s">
        <v>130</v>
      </c>
      <c r="J23" s="100" t="s">
        <v>130</v>
      </c>
      <c r="K23" s="204">
        <v>1842</v>
      </c>
      <c r="L23" s="204">
        <v>1809</v>
      </c>
      <c r="M23" s="100">
        <f t="shared" si="2"/>
        <v>101.82421227197347</v>
      </c>
      <c r="N23" s="204">
        <v>1842</v>
      </c>
      <c r="O23" s="204">
        <v>1809</v>
      </c>
      <c r="P23" s="100">
        <f t="shared" si="3"/>
        <v>101.82421227197347</v>
      </c>
      <c r="Q23" s="79"/>
      <c r="R23" s="105"/>
      <c r="S23" s="105"/>
      <c r="T23" s="105"/>
      <c r="U23" s="105"/>
      <c r="V23" s="105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  <c r="IU23" s="79"/>
      <c r="IV23" s="79"/>
    </row>
    <row r="24" spans="1:256" x14ac:dyDescent="0.2">
      <c r="A24" s="135" t="s">
        <v>55</v>
      </c>
      <c r="B24" s="215" t="s">
        <v>130</v>
      </c>
      <c r="C24" s="215" t="s">
        <v>130</v>
      </c>
      <c r="D24" s="100" t="s">
        <v>130</v>
      </c>
      <c r="E24" s="215" t="s">
        <v>130</v>
      </c>
      <c r="F24" s="215" t="s">
        <v>130</v>
      </c>
      <c r="G24" s="100" t="s">
        <v>130</v>
      </c>
      <c r="H24" s="215" t="s">
        <v>130</v>
      </c>
      <c r="I24" s="215" t="s">
        <v>130</v>
      </c>
      <c r="J24" s="100" t="s">
        <v>130</v>
      </c>
      <c r="K24" s="204">
        <v>384</v>
      </c>
      <c r="L24" s="204">
        <v>383</v>
      </c>
      <c r="M24" s="100">
        <f t="shared" si="2"/>
        <v>100.26109660574413</v>
      </c>
      <c r="N24" s="204">
        <v>384</v>
      </c>
      <c r="O24" s="204">
        <v>383</v>
      </c>
      <c r="P24" s="100">
        <f t="shared" si="3"/>
        <v>100.26109660574413</v>
      </c>
      <c r="Q24" s="79"/>
      <c r="R24" s="105"/>
      <c r="S24" s="105"/>
      <c r="T24" s="105"/>
      <c r="U24" s="105"/>
      <c r="V24" s="105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  <c r="IU24" s="79"/>
      <c r="IV24" s="79"/>
    </row>
    <row r="25" spans="1:256" x14ac:dyDescent="0.2">
      <c r="A25" s="136" t="s">
        <v>56</v>
      </c>
      <c r="B25" s="217">
        <v>3318</v>
      </c>
      <c r="C25" s="217">
        <v>3201</v>
      </c>
      <c r="D25" s="193">
        <f t="shared" ref="D25" si="5">B25/C25%</f>
        <v>103.65510777881913</v>
      </c>
      <c r="E25" s="217">
        <v>3901</v>
      </c>
      <c r="F25" s="217">
        <v>3768</v>
      </c>
      <c r="G25" s="193">
        <f t="shared" si="0"/>
        <v>103.52972399150744</v>
      </c>
      <c r="H25" s="217">
        <v>2027</v>
      </c>
      <c r="I25" s="217">
        <v>1392</v>
      </c>
      <c r="J25" s="193">
        <f t="shared" si="1"/>
        <v>145.61781609195401</v>
      </c>
      <c r="K25" s="217">
        <v>1563</v>
      </c>
      <c r="L25" s="217">
        <v>1559</v>
      </c>
      <c r="M25" s="193">
        <f t="shared" si="2"/>
        <v>100.25657472738935</v>
      </c>
      <c r="N25" s="217">
        <v>1989</v>
      </c>
      <c r="O25" s="217">
        <v>1933</v>
      </c>
      <c r="P25" s="193">
        <f t="shared" si="3"/>
        <v>102.89705121572686</v>
      </c>
      <c r="Q25" s="79"/>
      <c r="R25" s="105"/>
      <c r="S25" s="105"/>
      <c r="T25" s="105"/>
      <c r="U25" s="105"/>
      <c r="V25" s="105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</row>
    <row r="26" spans="1:256" x14ac:dyDescent="0.2">
      <c r="D26" s="99"/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zoomScaleNormal="100" workbookViewId="0">
      <selection sqref="A1:P1"/>
    </sheetView>
  </sheetViews>
  <sheetFormatPr defaultRowHeight="12.75" x14ac:dyDescent="0.2"/>
  <cols>
    <col min="1" max="1" width="23.7109375" style="4" customWidth="1"/>
    <col min="2" max="4" width="12.7109375" style="4" customWidth="1"/>
    <col min="5" max="5" width="12.7109375" style="5" customWidth="1"/>
    <col min="6" max="16" width="12.7109375" style="4" customWidth="1"/>
    <col min="17" max="16384" width="9.140625" style="4"/>
  </cols>
  <sheetData>
    <row r="1" spans="1:256" ht="23.25" customHeight="1" x14ac:dyDescent="0.2">
      <c r="A1" s="304" t="s">
        <v>177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</row>
    <row r="2" spans="1:256" x14ac:dyDescent="0.2">
      <c r="P2" s="78" t="s">
        <v>72</v>
      </c>
    </row>
    <row r="3" spans="1:256" x14ac:dyDescent="0.2">
      <c r="A3" s="285"/>
      <c r="B3" s="289" t="s">
        <v>109</v>
      </c>
      <c r="C3" s="290"/>
      <c r="D3" s="301"/>
      <c r="E3" s="275" t="s">
        <v>18</v>
      </c>
      <c r="F3" s="288"/>
      <c r="G3" s="288"/>
      <c r="H3" s="288"/>
      <c r="I3" s="288"/>
      <c r="J3" s="285"/>
      <c r="K3" s="289" t="s">
        <v>115</v>
      </c>
      <c r="L3" s="290"/>
      <c r="M3" s="301"/>
      <c r="N3" s="289" t="s">
        <v>114</v>
      </c>
      <c r="O3" s="290"/>
      <c r="P3" s="290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 ht="24.75" customHeight="1" x14ac:dyDescent="0.2">
      <c r="A4" s="285"/>
      <c r="B4" s="291"/>
      <c r="C4" s="292"/>
      <c r="D4" s="302"/>
      <c r="E4" s="275" t="s">
        <v>19</v>
      </c>
      <c r="F4" s="288"/>
      <c r="G4" s="285"/>
      <c r="H4" s="275" t="s">
        <v>20</v>
      </c>
      <c r="I4" s="288"/>
      <c r="J4" s="285"/>
      <c r="K4" s="291"/>
      <c r="L4" s="292"/>
      <c r="M4" s="302"/>
      <c r="N4" s="291"/>
      <c r="O4" s="292"/>
      <c r="P4" s="292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 ht="22.5" x14ac:dyDescent="0.2">
      <c r="A5" s="285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 t="s">
        <v>127</v>
      </c>
      <c r="H5" s="17">
        <v>2026</v>
      </c>
      <c r="I5" s="17">
        <v>2025</v>
      </c>
      <c r="J5" s="17" t="s">
        <v>127</v>
      </c>
      <c r="K5" s="17">
        <v>2026</v>
      </c>
      <c r="L5" s="17">
        <v>2025</v>
      </c>
      <c r="M5" s="17" t="s">
        <v>127</v>
      </c>
      <c r="N5" s="17">
        <v>2026</v>
      </c>
      <c r="O5" s="17">
        <v>2025</v>
      </c>
      <c r="P5" s="18" t="s">
        <v>127</v>
      </c>
      <c r="Q5" s="77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 x14ac:dyDescent="0.2">
      <c r="A6" s="42" t="s">
        <v>41</v>
      </c>
      <c r="B6" s="226">
        <v>187</v>
      </c>
      <c r="C6" s="226">
        <v>178</v>
      </c>
      <c r="D6" s="235">
        <f>B6/C6%</f>
        <v>105.0561797752809</v>
      </c>
      <c r="E6" s="220">
        <v>188</v>
      </c>
      <c r="F6" s="220">
        <v>178</v>
      </c>
      <c r="G6" s="235">
        <f>E6/F6%</f>
        <v>105.61797752808988</v>
      </c>
      <c r="H6" s="220">
        <v>140</v>
      </c>
      <c r="I6" s="220">
        <v>118</v>
      </c>
      <c r="J6" s="235">
        <f>H6/I6%</f>
        <v>118.64406779661017</v>
      </c>
      <c r="K6" s="220">
        <v>118</v>
      </c>
      <c r="L6" s="220">
        <v>119</v>
      </c>
      <c r="M6" s="235">
        <f>K6/L6%</f>
        <v>99.159663865546221</v>
      </c>
      <c r="N6" s="220">
        <v>172</v>
      </c>
      <c r="O6" s="220">
        <v>165</v>
      </c>
      <c r="P6" s="235">
        <f>N6/O6%</f>
        <v>104.24242424242425</v>
      </c>
      <c r="Q6" s="79"/>
      <c r="R6" s="105"/>
      <c r="S6" s="105"/>
      <c r="T6" s="105"/>
      <c r="U6" s="105"/>
      <c r="V6" s="105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 x14ac:dyDescent="0.2">
      <c r="A7" s="45" t="s">
        <v>117</v>
      </c>
      <c r="B7" s="226">
        <v>54</v>
      </c>
      <c r="C7" s="226">
        <v>92</v>
      </c>
      <c r="D7" s="100">
        <f t="shared" ref="D7:D26" si="0">B7/C7%</f>
        <v>58.695652173913039</v>
      </c>
      <c r="E7" s="204">
        <v>43</v>
      </c>
      <c r="F7" s="204">
        <v>89</v>
      </c>
      <c r="G7" s="100">
        <f t="shared" ref="G7:G26" si="1">E7/F7%</f>
        <v>48.31460674157303</v>
      </c>
      <c r="H7" s="204">
        <v>108</v>
      </c>
      <c r="I7" s="204">
        <v>109</v>
      </c>
      <c r="J7" s="100">
        <f t="shared" ref="J7:J23" si="2">H7/I7%</f>
        <v>99.082568807339442</v>
      </c>
      <c r="K7" s="204">
        <v>141</v>
      </c>
      <c r="L7" s="204">
        <v>141</v>
      </c>
      <c r="M7" s="100">
        <f t="shared" ref="M7:M26" si="3">K7/L7%</f>
        <v>100</v>
      </c>
      <c r="N7" s="204">
        <v>130</v>
      </c>
      <c r="O7" s="204">
        <v>133</v>
      </c>
      <c r="P7" s="100">
        <f t="shared" ref="P7:P26" si="4">N7/O7%</f>
        <v>97.744360902255636</v>
      </c>
      <c r="Q7" s="79"/>
      <c r="R7" s="105"/>
      <c r="S7" s="105"/>
      <c r="T7" s="105"/>
      <c r="U7" s="105"/>
      <c r="V7" s="105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 x14ac:dyDescent="0.2">
      <c r="A8" s="46" t="s">
        <v>42</v>
      </c>
      <c r="B8" s="226">
        <v>210</v>
      </c>
      <c r="C8" s="226">
        <v>203</v>
      </c>
      <c r="D8" s="100">
        <f t="shared" si="0"/>
        <v>103.44827586206898</v>
      </c>
      <c r="E8" s="204">
        <v>210</v>
      </c>
      <c r="F8" s="204">
        <v>203</v>
      </c>
      <c r="G8" s="100">
        <f t="shared" si="1"/>
        <v>103.44827586206898</v>
      </c>
      <c r="H8" s="204">
        <v>109</v>
      </c>
      <c r="I8" s="204">
        <v>108</v>
      </c>
      <c r="J8" s="100">
        <f t="shared" si="2"/>
        <v>100.92592592592592</v>
      </c>
      <c r="K8" s="204">
        <v>110</v>
      </c>
      <c r="L8" s="204">
        <v>110</v>
      </c>
      <c r="M8" s="100">
        <f t="shared" si="3"/>
        <v>99.999999999999986</v>
      </c>
      <c r="N8" s="204">
        <v>192</v>
      </c>
      <c r="O8" s="204">
        <v>187</v>
      </c>
      <c r="P8" s="100">
        <f t="shared" si="4"/>
        <v>102.67379679144385</v>
      </c>
      <c r="Q8" s="79"/>
      <c r="R8" s="105"/>
      <c r="S8" s="105"/>
      <c r="T8" s="105"/>
      <c r="U8" s="105"/>
      <c r="V8" s="105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 x14ac:dyDescent="0.2">
      <c r="A9" s="46" t="s">
        <v>43</v>
      </c>
      <c r="B9" s="226">
        <v>219</v>
      </c>
      <c r="C9" s="226">
        <v>213</v>
      </c>
      <c r="D9" s="100">
        <f t="shared" si="0"/>
        <v>102.8169014084507</v>
      </c>
      <c r="E9" s="204">
        <v>221</v>
      </c>
      <c r="F9" s="204">
        <v>215</v>
      </c>
      <c r="G9" s="100">
        <f t="shared" si="1"/>
        <v>102.79069767441861</v>
      </c>
      <c r="H9" s="204">
        <v>73</v>
      </c>
      <c r="I9" s="204">
        <v>76</v>
      </c>
      <c r="J9" s="100">
        <f t="shared" si="2"/>
        <v>96.05263157894737</v>
      </c>
      <c r="K9" s="204">
        <v>114</v>
      </c>
      <c r="L9" s="204">
        <v>114</v>
      </c>
      <c r="M9" s="100">
        <f t="shared" si="3"/>
        <v>100.00000000000001</v>
      </c>
      <c r="N9" s="204">
        <v>183</v>
      </c>
      <c r="O9" s="204">
        <v>178</v>
      </c>
      <c r="P9" s="100">
        <f t="shared" si="4"/>
        <v>102.80898876404494</v>
      </c>
      <c r="Q9" s="79"/>
      <c r="R9" s="105"/>
      <c r="S9" s="105"/>
      <c r="T9" s="105"/>
      <c r="U9" s="105"/>
      <c r="V9" s="105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 x14ac:dyDescent="0.2">
      <c r="A10" s="46" t="s">
        <v>44</v>
      </c>
      <c r="B10" s="226">
        <v>143</v>
      </c>
      <c r="C10" s="226">
        <v>126</v>
      </c>
      <c r="D10" s="100">
        <f t="shared" si="0"/>
        <v>113.49206349206349</v>
      </c>
      <c r="E10" s="204">
        <v>143</v>
      </c>
      <c r="F10" s="204">
        <v>126</v>
      </c>
      <c r="G10" s="100">
        <f t="shared" si="1"/>
        <v>113.49206349206349</v>
      </c>
      <c r="H10" s="204">
        <v>130</v>
      </c>
      <c r="I10" s="204">
        <v>197</v>
      </c>
      <c r="J10" s="100">
        <f t="shared" si="2"/>
        <v>65.989847715736047</v>
      </c>
      <c r="K10" s="204">
        <v>156</v>
      </c>
      <c r="L10" s="204">
        <v>152</v>
      </c>
      <c r="M10" s="100">
        <f t="shared" si="3"/>
        <v>102.63157894736842</v>
      </c>
      <c r="N10" s="204">
        <v>143</v>
      </c>
      <c r="O10" s="204">
        <v>127</v>
      </c>
      <c r="P10" s="100">
        <f t="shared" si="4"/>
        <v>112.59842519685039</v>
      </c>
      <c r="Q10" s="79"/>
      <c r="R10" s="105"/>
      <c r="S10" s="105"/>
      <c r="T10" s="105"/>
      <c r="U10" s="105"/>
      <c r="V10" s="105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56" x14ac:dyDescent="0.2">
      <c r="A11" s="46" t="s">
        <v>45</v>
      </c>
      <c r="B11" s="226">
        <v>175</v>
      </c>
      <c r="C11" s="226">
        <v>174</v>
      </c>
      <c r="D11" s="100">
        <f t="shared" si="0"/>
        <v>100.57471264367817</v>
      </c>
      <c r="E11" s="204">
        <v>175</v>
      </c>
      <c r="F11" s="204">
        <v>174</v>
      </c>
      <c r="G11" s="100">
        <f t="shared" si="1"/>
        <v>100.57471264367817</v>
      </c>
      <c r="H11" s="204">
        <v>123</v>
      </c>
      <c r="I11" s="204">
        <v>134</v>
      </c>
      <c r="J11" s="100">
        <f t="shared" si="2"/>
        <v>91.791044776119392</v>
      </c>
      <c r="K11" s="204">
        <v>112</v>
      </c>
      <c r="L11" s="204">
        <v>102</v>
      </c>
      <c r="M11" s="100">
        <f t="shared" si="3"/>
        <v>109.80392156862744</v>
      </c>
      <c r="N11" s="204">
        <v>172</v>
      </c>
      <c r="O11" s="204">
        <v>170</v>
      </c>
      <c r="P11" s="100">
        <f t="shared" si="4"/>
        <v>101.17647058823529</v>
      </c>
      <c r="Q11" s="79"/>
      <c r="R11" s="105"/>
      <c r="S11" s="105"/>
      <c r="T11" s="105"/>
      <c r="U11" s="105"/>
      <c r="V11" s="105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pans="1:256" x14ac:dyDescent="0.2">
      <c r="A12" s="46" t="s">
        <v>46</v>
      </c>
      <c r="B12" s="226">
        <v>197</v>
      </c>
      <c r="C12" s="226">
        <v>208</v>
      </c>
      <c r="D12" s="100">
        <f t="shared" si="0"/>
        <v>94.711538461538453</v>
      </c>
      <c r="E12" s="204">
        <v>200</v>
      </c>
      <c r="F12" s="204">
        <v>213</v>
      </c>
      <c r="G12" s="100">
        <f t="shared" si="1"/>
        <v>93.896713615023472</v>
      </c>
      <c r="H12" s="204">
        <v>76</v>
      </c>
      <c r="I12" s="204">
        <v>76</v>
      </c>
      <c r="J12" s="100">
        <f t="shared" si="2"/>
        <v>100</v>
      </c>
      <c r="K12" s="204">
        <v>123</v>
      </c>
      <c r="L12" s="204">
        <v>122</v>
      </c>
      <c r="M12" s="100">
        <f t="shared" si="3"/>
        <v>100.81967213114754</v>
      </c>
      <c r="N12" s="204">
        <v>172</v>
      </c>
      <c r="O12" s="204">
        <v>177</v>
      </c>
      <c r="P12" s="100">
        <f t="shared" si="4"/>
        <v>97.175141242937855</v>
      </c>
      <c r="Q12" s="79"/>
      <c r="R12" s="105"/>
      <c r="S12" s="105"/>
      <c r="T12" s="105"/>
      <c r="U12" s="105"/>
      <c r="V12" s="105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3" spans="1:256" x14ac:dyDescent="0.2">
      <c r="A13" s="46" t="s">
        <v>47</v>
      </c>
      <c r="B13" s="226">
        <v>128</v>
      </c>
      <c r="C13" s="226">
        <v>141</v>
      </c>
      <c r="D13" s="100">
        <f t="shared" si="0"/>
        <v>90.780141843971634</v>
      </c>
      <c r="E13" s="204">
        <v>135</v>
      </c>
      <c r="F13" s="204">
        <v>165</v>
      </c>
      <c r="G13" s="100">
        <f t="shared" si="1"/>
        <v>81.818181818181827</v>
      </c>
      <c r="H13" s="204">
        <v>70</v>
      </c>
      <c r="I13" s="204">
        <v>69</v>
      </c>
      <c r="J13" s="100">
        <f t="shared" si="2"/>
        <v>101.44927536231884</v>
      </c>
      <c r="K13" s="204">
        <v>107</v>
      </c>
      <c r="L13" s="204">
        <v>105</v>
      </c>
      <c r="M13" s="100">
        <f t="shared" si="3"/>
        <v>101.9047619047619</v>
      </c>
      <c r="N13" s="204">
        <v>116</v>
      </c>
      <c r="O13" s="204">
        <v>111</v>
      </c>
      <c r="P13" s="100">
        <f t="shared" si="4"/>
        <v>104.5045045045045</v>
      </c>
      <c r="Q13" s="79"/>
      <c r="R13" s="105"/>
      <c r="S13" s="105"/>
      <c r="T13" s="105"/>
      <c r="U13" s="105"/>
      <c r="V13" s="105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</row>
    <row r="14" spans="1:256" x14ac:dyDescent="0.2">
      <c r="A14" s="46" t="s">
        <v>105</v>
      </c>
      <c r="B14" s="226">
        <v>164</v>
      </c>
      <c r="C14" s="226">
        <v>161</v>
      </c>
      <c r="D14" s="100">
        <f t="shared" si="0"/>
        <v>101.86335403726707</v>
      </c>
      <c r="E14" s="204">
        <v>165</v>
      </c>
      <c r="F14" s="204">
        <v>161</v>
      </c>
      <c r="G14" s="100">
        <f t="shared" si="1"/>
        <v>102.48447204968943</v>
      </c>
      <c r="H14" s="204">
        <v>136</v>
      </c>
      <c r="I14" s="204">
        <v>131</v>
      </c>
      <c r="J14" s="100">
        <f t="shared" si="2"/>
        <v>103.81679389312977</v>
      </c>
      <c r="K14" s="204">
        <v>131</v>
      </c>
      <c r="L14" s="204">
        <v>129</v>
      </c>
      <c r="M14" s="100">
        <f t="shared" si="3"/>
        <v>101.55038759689923</v>
      </c>
      <c r="N14" s="204">
        <v>158</v>
      </c>
      <c r="O14" s="204">
        <v>155</v>
      </c>
      <c r="P14" s="100">
        <f t="shared" si="4"/>
        <v>101.93548387096774</v>
      </c>
      <c r="Q14" s="79"/>
      <c r="R14" s="105"/>
      <c r="S14" s="105"/>
      <c r="T14" s="105"/>
      <c r="U14" s="105"/>
      <c r="V14" s="105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</row>
    <row r="15" spans="1:256" x14ac:dyDescent="0.2">
      <c r="A15" s="46" t="s">
        <v>48</v>
      </c>
      <c r="B15" s="226">
        <v>193</v>
      </c>
      <c r="C15" s="226">
        <v>186</v>
      </c>
      <c r="D15" s="100">
        <f t="shared" si="0"/>
        <v>103.76344086021504</v>
      </c>
      <c r="E15" s="204">
        <v>194</v>
      </c>
      <c r="F15" s="204">
        <v>187</v>
      </c>
      <c r="G15" s="100">
        <f t="shared" si="1"/>
        <v>103.74331550802138</v>
      </c>
      <c r="H15" s="204">
        <v>108</v>
      </c>
      <c r="I15" s="204">
        <v>108</v>
      </c>
      <c r="J15" s="100">
        <f t="shared" si="2"/>
        <v>100</v>
      </c>
      <c r="K15" s="204">
        <v>124</v>
      </c>
      <c r="L15" s="204">
        <v>123</v>
      </c>
      <c r="M15" s="100">
        <f t="shared" si="3"/>
        <v>100.8130081300813</v>
      </c>
      <c r="N15" s="204">
        <v>188</v>
      </c>
      <c r="O15" s="204">
        <v>182</v>
      </c>
      <c r="P15" s="100">
        <f t="shared" si="4"/>
        <v>103.2967032967033</v>
      </c>
      <c r="Q15" s="79"/>
      <c r="R15" s="105"/>
      <c r="S15" s="105"/>
      <c r="T15" s="105"/>
      <c r="U15" s="105"/>
      <c r="V15" s="105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  <c r="IU15" s="79"/>
      <c r="IV15" s="79"/>
    </row>
    <row r="16" spans="1:256" x14ac:dyDescent="0.2">
      <c r="A16" s="46" t="s">
        <v>118</v>
      </c>
      <c r="B16" s="226">
        <v>194</v>
      </c>
      <c r="C16" s="226">
        <v>170</v>
      </c>
      <c r="D16" s="100">
        <f t="shared" si="0"/>
        <v>114.11764705882354</v>
      </c>
      <c r="E16" s="204">
        <v>194</v>
      </c>
      <c r="F16" s="204">
        <v>170</v>
      </c>
      <c r="G16" s="100">
        <f t="shared" si="1"/>
        <v>114.11764705882354</v>
      </c>
      <c r="H16" s="204">
        <v>87</v>
      </c>
      <c r="I16" s="204">
        <v>89</v>
      </c>
      <c r="J16" s="100">
        <f t="shared" si="2"/>
        <v>97.752808988764045</v>
      </c>
      <c r="K16" s="204">
        <v>106</v>
      </c>
      <c r="L16" s="204">
        <v>106</v>
      </c>
      <c r="M16" s="100">
        <f t="shared" si="3"/>
        <v>100</v>
      </c>
      <c r="N16" s="204">
        <v>184</v>
      </c>
      <c r="O16" s="204">
        <v>164</v>
      </c>
      <c r="P16" s="100">
        <f t="shared" si="4"/>
        <v>112.19512195121952</v>
      </c>
      <c r="Q16" s="79"/>
      <c r="R16" s="105"/>
      <c r="S16" s="105"/>
      <c r="T16" s="105"/>
      <c r="U16" s="105"/>
      <c r="V16" s="105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</row>
    <row r="17" spans="1:256" x14ac:dyDescent="0.2">
      <c r="A17" s="46" t="s">
        <v>49</v>
      </c>
      <c r="B17" s="226">
        <v>145</v>
      </c>
      <c r="C17" s="226">
        <v>119</v>
      </c>
      <c r="D17" s="100">
        <f t="shared" si="0"/>
        <v>121.84873949579833</v>
      </c>
      <c r="E17" s="204" t="s">
        <v>130</v>
      </c>
      <c r="F17" s="204" t="s">
        <v>130</v>
      </c>
      <c r="G17" s="100" t="s">
        <v>130</v>
      </c>
      <c r="H17" s="204">
        <v>145</v>
      </c>
      <c r="I17" s="204">
        <v>119</v>
      </c>
      <c r="J17" s="100">
        <f t="shared" si="2"/>
        <v>121.84873949579833</v>
      </c>
      <c r="K17" s="204">
        <v>118</v>
      </c>
      <c r="L17" s="204">
        <v>131</v>
      </c>
      <c r="M17" s="100">
        <f t="shared" si="3"/>
        <v>90.07633587786259</v>
      </c>
      <c r="N17" s="204">
        <v>123</v>
      </c>
      <c r="O17" s="204">
        <v>130</v>
      </c>
      <c r="P17" s="100">
        <f t="shared" si="4"/>
        <v>94.615384615384613</v>
      </c>
      <c r="Q17" s="79"/>
      <c r="R17" s="105"/>
      <c r="S17" s="105"/>
      <c r="T17" s="105"/>
      <c r="U17" s="105"/>
      <c r="V17" s="105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</row>
    <row r="18" spans="1:256" x14ac:dyDescent="0.2">
      <c r="A18" s="46" t="s">
        <v>50</v>
      </c>
      <c r="B18" s="226">
        <v>66</v>
      </c>
      <c r="C18" s="226">
        <v>66</v>
      </c>
      <c r="D18" s="100">
        <f t="shared" si="0"/>
        <v>100</v>
      </c>
      <c r="E18" s="204" t="s">
        <v>130</v>
      </c>
      <c r="F18" s="204" t="s">
        <v>130</v>
      </c>
      <c r="G18" s="100" t="s">
        <v>130</v>
      </c>
      <c r="H18" s="204">
        <v>66</v>
      </c>
      <c r="I18" s="204">
        <v>66</v>
      </c>
      <c r="J18" s="100">
        <f t="shared" si="2"/>
        <v>100</v>
      </c>
      <c r="K18" s="204">
        <v>65</v>
      </c>
      <c r="L18" s="204">
        <v>65</v>
      </c>
      <c r="M18" s="100">
        <f t="shared" si="3"/>
        <v>100</v>
      </c>
      <c r="N18" s="204">
        <v>65</v>
      </c>
      <c r="O18" s="204">
        <v>65</v>
      </c>
      <c r="P18" s="100">
        <f t="shared" si="4"/>
        <v>100</v>
      </c>
      <c r="Q18" s="79"/>
      <c r="R18" s="105"/>
      <c r="S18" s="105"/>
      <c r="T18" s="105"/>
      <c r="U18" s="105"/>
      <c r="V18" s="105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</row>
    <row r="19" spans="1:256" x14ac:dyDescent="0.2">
      <c r="A19" s="46" t="s">
        <v>51</v>
      </c>
      <c r="B19" s="226">
        <v>222</v>
      </c>
      <c r="C19" s="226">
        <v>211</v>
      </c>
      <c r="D19" s="100">
        <f t="shared" si="0"/>
        <v>105.21327014218011</v>
      </c>
      <c r="E19" s="204">
        <v>224</v>
      </c>
      <c r="F19" s="204">
        <v>212</v>
      </c>
      <c r="G19" s="100">
        <f t="shared" si="1"/>
        <v>105.66037735849056</v>
      </c>
      <c r="H19" s="204">
        <v>90</v>
      </c>
      <c r="I19" s="204">
        <v>94</v>
      </c>
      <c r="J19" s="100">
        <f t="shared" si="2"/>
        <v>95.744680851063833</v>
      </c>
      <c r="K19" s="204">
        <v>102</v>
      </c>
      <c r="L19" s="204">
        <v>102</v>
      </c>
      <c r="M19" s="100">
        <f t="shared" si="3"/>
        <v>100</v>
      </c>
      <c r="N19" s="204">
        <v>195</v>
      </c>
      <c r="O19" s="204">
        <v>186</v>
      </c>
      <c r="P19" s="100">
        <f t="shared" si="4"/>
        <v>104.83870967741935</v>
      </c>
      <c r="Q19" s="79"/>
      <c r="R19" s="105"/>
      <c r="S19" s="105"/>
      <c r="T19" s="105"/>
      <c r="U19" s="105"/>
      <c r="V19" s="105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</row>
    <row r="20" spans="1:256" x14ac:dyDescent="0.2">
      <c r="A20" s="46" t="s">
        <v>52</v>
      </c>
      <c r="B20" s="226">
        <v>199</v>
      </c>
      <c r="C20" s="226">
        <v>188</v>
      </c>
      <c r="D20" s="100">
        <f t="shared" si="0"/>
        <v>105.85106382978724</v>
      </c>
      <c r="E20" s="204">
        <v>199</v>
      </c>
      <c r="F20" s="204">
        <v>188</v>
      </c>
      <c r="G20" s="100">
        <f t="shared" si="1"/>
        <v>105.85106382978724</v>
      </c>
      <c r="H20" s="204">
        <v>97</v>
      </c>
      <c r="I20" s="204">
        <v>100</v>
      </c>
      <c r="J20" s="100">
        <f t="shared" si="2"/>
        <v>97</v>
      </c>
      <c r="K20" s="204">
        <v>115</v>
      </c>
      <c r="L20" s="204">
        <v>113</v>
      </c>
      <c r="M20" s="100">
        <f t="shared" si="3"/>
        <v>101.76991150442478</v>
      </c>
      <c r="N20" s="204">
        <v>185</v>
      </c>
      <c r="O20" s="204">
        <v>176</v>
      </c>
      <c r="P20" s="100">
        <f t="shared" si="4"/>
        <v>105.11363636363636</v>
      </c>
      <c r="Q20" s="79"/>
      <c r="R20" s="105"/>
      <c r="S20" s="105"/>
      <c r="T20" s="105"/>
      <c r="U20" s="105"/>
      <c r="V20" s="105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  <c r="IU20" s="79"/>
      <c r="IV20" s="79"/>
    </row>
    <row r="21" spans="1:256" x14ac:dyDescent="0.2">
      <c r="A21" s="46" t="s">
        <v>53</v>
      </c>
      <c r="B21" s="226">
        <v>203</v>
      </c>
      <c r="C21" s="226">
        <v>194</v>
      </c>
      <c r="D21" s="100">
        <f t="shared" si="0"/>
        <v>104.63917525773196</v>
      </c>
      <c r="E21" s="215">
        <v>215</v>
      </c>
      <c r="F21" s="215">
        <v>202</v>
      </c>
      <c r="G21" s="100">
        <f t="shared" si="1"/>
        <v>106.43564356435644</v>
      </c>
      <c r="H21" s="204">
        <v>156</v>
      </c>
      <c r="I21" s="204">
        <v>111</v>
      </c>
      <c r="J21" s="100">
        <f t="shared" si="2"/>
        <v>140.54054054054052</v>
      </c>
      <c r="K21" s="204">
        <v>118</v>
      </c>
      <c r="L21" s="204">
        <v>128</v>
      </c>
      <c r="M21" s="100">
        <f t="shared" si="3"/>
        <v>92.1875</v>
      </c>
      <c r="N21" s="204">
        <v>160</v>
      </c>
      <c r="O21" s="204">
        <v>157</v>
      </c>
      <c r="P21" s="100">
        <f t="shared" si="4"/>
        <v>101.9108280254777</v>
      </c>
      <c r="Q21" s="79"/>
      <c r="R21" s="105"/>
      <c r="S21" s="105"/>
      <c r="T21" s="105"/>
      <c r="U21" s="105"/>
      <c r="V21" s="105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  <c r="IU21" s="79"/>
      <c r="IV21" s="79"/>
    </row>
    <row r="22" spans="1:256" x14ac:dyDescent="0.2">
      <c r="A22" s="46" t="s">
        <v>106</v>
      </c>
      <c r="B22" s="226">
        <v>228</v>
      </c>
      <c r="C22" s="226">
        <v>217</v>
      </c>
      <c r="D22" s="100">
        <f t="shared" si="0"/>
        <v>105.06912442396313</v>
      </c>
      <c r="E22" s="204">
        <v>208</v>
      </c>
      <c r="F22" s="204">
        <v>208</v>
      </c>
      <c r="G22" s="100">
        <f t="shared" si="1"/>
        <v>100</v>
      </c>
      <c r="H22" s="204">
        <v>208</v>
      </c>
      <c r="I22" s="204">
        <v>198</v>
      </c>
      <c r="J22" s="100">
        <f t="shared" si="2"/>
        <v>105.05050505050505</v>
      </c>
      <c r="K22" s="204">
        <v>111</v>
      </c>
      <c r="L22" s="204">
        <v>111</v>
      </c>
      <c r="M22" s="100">
        <f t="shared" si="3"/>
        <v>99.999999999999986</v>
      </c>
      <c r="N22" s="204">
        <v>173</v>
      </c>
      <c r="O22" s="204">
        <v>169</v>
      </c>
      <c r="P22" s="100">
        <f t="shared" si="4"/>
        <v>102.36686390532545</v>
      </c>
      <c r="Q22" s="79"/>
      <c r="R22" s="105"/>
      <c r="S22" s="105"/>
      <c r="T22" s="105"/>
      <c r="U22" s="105"/>
      <c r="V22" s="105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  <c r="IR22" s="79"/>
      <c r="IS22" s="79"/>
      <c r="IT22" s="79"/>
      <c r="IU22" s="79"/>
      <c r="IV22" s="79"/>
    </row>
    <row r="23" spans="1:256" x14ac:dyDescent="0.2">
      <c r="A23" s="46" t="s">
        <v>54</v>
      </c>
      <c r="B23" s="226">
        <v>165</v>
      </c>
      <c r="C23" s="226">
        <v>151</v>
      </c>
      <c r="D23" s="100">
        <f t="shared" si="0"/>
        <v>109.27152317880794</v>
      </c>
      <c r="E23" s="215">
        <v>173</v>
      </c>
      <c r="F23" s="215">
        <v>164</v>
      </c>
      <c r="G23" s="100">
        <f t="shared" si="1"/>
        <v>105.48780487804879</v>
      </c>
      <c r="H23" s="215">
        <v>103</v>
      </c>
      <c r="I23" s="215">
        <v>99</v>
      </c>
      <c r="J23" s="100">
        <f t="shared" si="2"/>
        <v>104.04040404040404</v>
      </c>
      <c r="K23" s="204">
        <v>133</v>
      </c>
      <c r="L23" s="204">
        <v>132</v>
      </c>
      <c r="M23" s="100">
        <f t="shared" si="3"/>
        <v>100.75757575757575</v>
      </c>
      <c r="N23" s="204">
        <v>136</v>
      </c>
      <c r="O23" s="204">
        <v>133</v>
      </c>
      <c r="P23" s="100">
        <f t="shared" si="4"/>
        <v>102.25563909774435</v>
      </c>
      <c r="Q23" s="79"/>
      <c r="R23" s="105"/>
      <c r="S23" s="105"/>
      <c r="T23" s="105"/>
      <c r="U23" s="105"/>
      <c r="V23" s="105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  <c r="IU23" s="79"/>
      <c r="IV23" s="79"/>
    </row>
    <row r="24" spans="1:256" x14ac:dyDescent="0.2">
      <c r="A24" s="46" t="s">
        <v>107</v>
      </c>
      <c r="B24" s="228" t="s">
        <v>130</v>
      </c>
      <c r="C24" s="228" t="s">
        <v>130</v>
      </c>
      <c r="D24" s="100" t="s">
        <v>130</v>
      </c>
      <c r="E24" s="215" t="s">
        <v>130</v>
      </c>
      <c r="F24" s="215" t="s">
        <v>130</v>
      </c>
      <c r="G24" s="100" t="s">
        <v>130</v>
      </c>
      <c r="H24" s="215" t="s">
        <v>130</v>
      </c>
      <c r="I24" s="215" t="s">
        <v>130</v>
      </c>
      <c r="J24" s="100" t="s">
        <v>130</v>
      </c>
      <c r="K24" s="204">
        <v>57</v>
      </c>
      <c r="L24" s="204">
        <v>51</v>
      </c>
      <c r="M24" s="100">
        <f t="shared" si="3"/>
        <v>111.76470588235294</v>
      </c>
      <c r="N24" s="204">
        <v>57</v>
      </c>
      <c r="O24" s="204">
        <v>51</v>
      </c>
      <c r="P24" s="100">
        <f t="shared" si="4"/>
        <v>111.76470588235294</v>
      </c>
      <c r="Q24" s="79"/>
      <c r="R24" s="105"/>
      <c r="S24" s="105"/>
      <c r="T24" s="105"/>
      <c r="U24" s="105"/>
      <c r="V24" s="105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  <c r="IU24" s="79"/>
      <c r="IV24" s="79"/>
    </row>
    <row r="25" spans="1:256" x14ac:dyDescent="0.2">
      <c r="A25" s="46" t="s">
        <v>55</v>
      </c>
      <c r="B25" s="233">
        <v>107</v>
      </c>
      <c r="C25" s="232" t="s">
        <v>130</v>
      </c>
      <c r="D25" s="100" t="s">
        <v>130</v>
      </c>
      <c r="E25" s="204">
        <v>107</v>
      </c>
      <c r="F25" s="204" t="s">
        <v>130</v>
      </c>
      <c r="G25" s="100" t="s">
        <v>130</v>
      </c>
      <c r="H25" s="204" t="s">
        <v>130</v>
      </c>
      <c r="I25" s="204" t="s">
        <v>130</v>
      </c>
      <c r="J25" s="100" t="s">
        <v>130</v>
      </c>
      <c r="K25" s="204">
        <v>31</v>
      </c>
      <c r="L25" s="204">
        <v>32</v>
      </c>
      <c r="M25" s="100">
        <f t="shared" si="3"/>
        <v>96.875</v>
      </c>
      <c r="N25" s="204">
        <v>32</v>
      </c>
      <c r="O25" s="204">
        <v>32</v>
      </c>
      <c r="P25" s="100">
        <f t="shared" si="4"/>
        <v>100</v>
      </c>
      <c r="Q25" s="79"/>
      <c r="R25" s="105"/>
      <c r="S25" s="105"/>
      <c r="T25" s="105"/>
      <c r="U25" s="105"/>
      <c r="V25" s="105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</row>
    <row r="26" spans="1:256" x14ac:dyDescent="0.2">
      <c r="A26" s="48" t="s">
        <v>56</v>
      </c>
      <c r="B26" s="229">
        <v>196</v>
      </c>
      <c r="C26" s="229">
        <v>203</v>
      </c>
      <c r="D26" s="193">
        <f t="shared" si="0"/>
        <v>96.551724137931046</v>
      </c>
      <c r="E26" s="217">
        <v>196</v>
      </c>
      <c r="F26" s="217">
        <v>203</v>
      </c>
      <c r="G26" s="193">
        <f t="shared" si="1"/>
        <v>96.551724137931046</v>
      </c>
      <c r="H26" s="217" t="s">
        <v>130</v>
      </c>
      <c r="I26" s="217" t="s">
        <v>130</v>
      </c>
      <c r="J26" s="193" t="s">
        <v>130</v>
      </c>
      <c r="K26" s="217">
        <v>92</v>
      </c>
      <c r="L26" s="217">
        <v>101</v>
      </c>
      <c r="M26" s="193">
        <f t="shared" si="3"/>
        <v>91.089108910891085</v>
      </c>
      <c r="N26" s="217">
        <v>191</v>
      </c>
      <c r="O26" s="217">
        <v>198</v>
      </c>
      <c r="P26" s="193">
        <f t="shared" si="4"/>
        <v>96.464646464646464</v>
      </c>
    </row>
  </sheetData>
  <mergeCells count="8">
    <mergeCell ref="A1:P1"/>
    <mergeCell ref="A3:A5"/>
    <mergeCell ref="B3:D4"/>
    <mergeCell ref="E3:J3"/>
    <mergeCell ref="K3:M4"/>
    <mergeCell ref="N3:P4"/>
    <mergeCell ref="E4:G4"/>
    <mergeCell ref="H4:J4"/>
  </mergeCell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&amp;R&amp;"-,полужирный"&amp;8 33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Normal="100" workbookViewId="0">
      <selection sqref="A1:K1"/>
    </sheetView>
  </sheetViews>
  <sheetFormatPr defaultRowHeight="12.75" x14ac:dyDescent="0.2"/>
  <cols>
    <col min="1" max="1" width="20" style="82" customWidth="1"/>
    <col min="2" max="2" width="10.42578125" style="82" customWidth="1"/>
    <col min="3" max="4" width="9.85546875" style="82" customWidth="1"/>
    <col min="5" max="5" width="9.7109375" style="82" customWidth="1"/>
    <col min="6" max="6" width="10.28515625" style="82" customWidth="1"/>
    <col min="7" max="7" width="11" style="82" customWidth="1"/>
    <col min="8" max="16384" width="9.140625" style="82"/>
  </cols>
  <sheetData>
    <row r="1" spans="1:15" ht="17.25" customHeight="1" x14ac:dyDescent="0.2">
      <c r="A1" s="305" t="s">
        <v>178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15" x14ac:dyDescent="0.2">
      <c r="A2" s="80"/>
      <c r="B2" s="80"/>
      <c r="C2" s="80"/>
      <c r="D2" s="80"/>
      <c r="E2" s="80"/>
      <c r="F2" s="80"/>
      <c r="G2" s="80"/>
      <c r="H2" s="80"/>
      <c r="I2" s="80"/>
      <c r="J2" s="80"/>
      <c r="K2" s="81" t="s">
        <v>81</v>
      </c>
    </row>
    <row r="3" spans="1:15" ht="14.45" customHeight="1" x14ac:dyDescent="0.2">
      <c r="A3" s="306"/>
      <c r="B3" s="307" t="s">
        <v>90</v>
      </c>
      <c r="C3" s="307"/>
      <c r="D3" s="308"/>
      <c r="E3" s="308"/>
      <c r="F3" s="308"/>
      <c r="G3" s="307" t="s">
        <v>91</v>
      </c>
      <c r="H3" s="307"/>
      <c r="I3" s="308"/>
      <c r="J3" s="308"/>
      <c r="K3" s="309"/>
    </row>
    <row r="4" spans="1:15" ht="16.899999999999999" customHeight="1" x14ac:dyDescent="0.2">
      <c r="A4" s="306"/>
      <c r="B4" s="307" t="s">
        <v>76</v>
      </c>
      <c r="C4" s="307"/>
      <c r="D4" s="307"/>
      <c r="E4" s="307" t="s">
        <v>112</v>
      </c>
      <c r="F4" s="307"/>
      <c r="G4" s="307" t="s">
        <v>76</v>
      </c>
      <c r="H4" s="307"/>
      <c r="I4" s="307"/>
      <c r="J4" s="307" t="s">
        <v>112</v>
      </c>
      <c r="K4" s="310"/>
    </row>
    <row r="5" spans="1:15" ht="29.45" customHeight="1" x14ac:dyDescent="0.2">
      <c r="A5" s="306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7">
        <v>2026</v>
      </c>
      <c r="H5" s="17">
        <v>2025</v>
      </c>
      <c r="I5" s="17" t="s">
        <v>127</v>
      </c>
      <c r="J5" s="17">
        <v>2026</v>
      </c>
      <c r="K5" s="18">
        <v>2025</v>
      </c>
      <c r="L5" s="97"/>
    </row>
    <row r="6" spans="1:15" ht="12.75" customHeight="1" x14ac:dyDescent="0.2">
      <c r="A6" s="42" t="s">
        <v>41</v>
      </c>
      <c r="B6" s="236">
        <v>2781620</v>
      </c>
      <c r="C6" s="236">
        <v>2751180</v>
      </c>
      <c r="D6" s="237">
        <v>101.1</v>
      </c>
      <c r="E6" s="236">
        <v>63</v>
      </c>
      <c r="F6" s="236">
        <v>63</v>
      </c>
      <c r="G6" s="236">
        <v>595594</v>
      </c>
      <c r="H6" s="236">
        <v>534016</v>
      </c>
      <c r="I6" s="237">
        <v>111.5</v>
      </c>
      <c r="J6" s="236">
        <v>683</v>
      </c>
      <c r="K6" s="236">
        <v>620</v>
      </c>
      <c r="L6" s="95"/>
      <c r="M6" s="137"/>
      <c r="N6" s="98"/>
      <c r="O6" s="98"/>
    </row>
    <row r="7" spans="1:15" ht="12.75" customHeight="1" x14ac:dyDescent="0.2">
      <c r="A7" s="45" t="s">
        <v>117</v>
      </c>
      <c r="B7" s="238">
        <v>325546</v>
      </c>
      <c r="C7" s="238">
        <v>324749</v>
      </c>
      <c r="D7" s="239">
        <v>100.2</v>
      </c>
      <c r="E7" s="238">
        <v>77</v>
      </c>
      <c r="F7" s="238">
        <v>80</v>
      </c>
      <c r="G7" s="238">
        <v>4081</v>
      </c>
      <c r="H7" s="238">
        <v>4706</v>
      </c>
      <c r="I7" s="239">
        <v>86.7</v>
      </c>
      <c r="J7" s="238">
        <v>419</v>
      </c>
      <c r="K7" s="238">
        <v>453</v>
      </c>
      <c r="L7" s="95"/>
      <c r="M7" s="108"/>
      <c r="N7" s="98"/>
      <c r="O7" s="98"/>
    </row>
    <row r="8" spans="1:15" ht="12.75" customHeight="1" x14ac:dyDescent="0.2">
      <c r="A8" s="46" t="s">
        <v>42</v>
      </c>
      <c r="B8" s="238">
        <v>143786</v>
      </c>
      <c r="C8" s="238">
        <v>141339</v>
      </c>
      <c r="D8" s="239">
        <v>101.7</v>
      </c>
      <c r="E8" s="238">
        <v>69</v>
      </c>
      <c r="F8" s="238">
        <v>69</v>
      </c>
      <c r="G8" s="238">
        <v>46718</v>
      </c>
      <c r="H8" s="238">
        <v>41721</v>
      </c>
      <c r="I8" s="239">
        <v>112</v>
      </c>
      <c r="J8" s="238">
        <v>376</v>
      </c>
      <c r="K8" s="238">
        <v>351</v>
      </c>
      <c r="L8" s="95"/>
      <c r="M8" s="108"/>
      <c r="N8" s="98"/>
      <c r="O8" s="98"/>
    </row>
    <row r="9" spans="1:15" ht="12.75" customHeight="1" x14ac:dyDescent="0.2">
      <c r="A9" s="46" t="s">
        <v>43</v>
      </c>
      <c r="B9" s="238">
        <v>171210</v>
      </c>
      <c r="C9" s="238">
        <v>169007</v>
      </c>
      <c r="D9" s="239">
        <v>101.3</v>
      </c>
      <c r="E9" s="238">
        <v>47</v>
      </c>
      <c r="F9" s="238">
        <v>45</v>
      </c>
      <c r="G9" s="238">
        <v>4778</v>
      </c>
      <c r="H9" s="238">
        <v>5126</v>
      </c>
      <c r="I9" s="239">
        <v>93.2</v>
      </c>
      <c r="J9" s="238">
        <v>392</v>
      </c>
      <c r="K9" s="238">
        <v>301</v>
      </c>
      <c r="L9" s="95"/>
      <c r="M9" s="108"/>
      <c r="N9" s="98"/>
      <c r="O9" s="98"/>
    </row>
    <row r="10" spans="1:15" ht="12.75" customHeight="1" x14ac:dyDescent="0.2">
      <c r="A10" s="46" t="s">
        <v>44</v>
      </c>
      <c r="B10" s="238">
        <v>278466</v>
      </c>
      <c r="C10" s="238">
        <v>266532</v>
      </c>
      <c r="D10" s="239">
        <v>104.5</v>
      </c>
      <c r="E10" s="238">
        <v>83</v>
      </c>
      <c r="F10" s="238">
        <v>82</v>
      </c>
      <c r="G10" s="238">
        <v>7299</v>
      </c>
      <c r="H10" s="238">
        <v>4105</v>
      </c>
      <c r="I10" s="239">
        <v>177.8</v>
      </c>
      <c r="J10" s="238">
        <v>97</v>
      </c>
      <c r="K10" s="238">
        <v>122</v>
      </c>
      <c r="L10" s="95"/>
      <c r="M10" s="108"/>
      <c r="N10" s="98"/>
      <c r="O10" s="98"/>
    </row>
    <row r="11" spans="1:15" ht="12.75" customHeight="1" x14ac:dyDescent="0.2">
      <c r="A11" s="46" t="s">
        <v>45</v>
      </c>
      <c r="B11" s="238">
        <v>60793</v>
      </c>
      <c r="C11" s="238">
        <v>61936</v>
      </c>
      <c r="D11" s="239">
        <v>98.2</v>
      </c>
      <c r="E11" s="238">
        <v>42</v>
      </c>
      <c r="F11" s="238">
        <v>45</v>
      </c>
      <c r="G11" s="240" t="s">
        <v>130</v>
      </c>
      <c r="H11" s="238" t="s">
        <v>130</v>
      </c>
      <c r="I11" s="239" t="s">
        <v>130</v>
      </c>
      <c r="J11" s="240" t="s">
        <v>130</v>
      </c>
      <c r="K11" s="238" t="s">
        <v>130</v>
      </c>
      <c r="L11" s="95"/>
      <c r="M11" s="108"/>
      <c r="N11" s="98"/>
      <c r="O11" s="98"/>
    </row>
    <row r="12" spans="1:15" ht="12.75" customHeight="1" x14ac:dyDescent="0.2">
      <c r="A12" s="46" t="s">
        <v>46</v>
      </c>
      <c r="B12" s="238">
        <v>295942</v>
      </c>
      <c r="C12" s="238">
        <v>290717</v>
      </c>
      <c r="D12" s="239">
        <v>101.8</v>
      </c>
      <c r="E12" s="238">
        <v>55</v>
      </c>
      <c r="F12" s="238">
        <v>59</v>
      </c>
      <c r="G12" s="238">
        <v>13744</v>
      </c>
      <c r="H12" s="238">
        <v>14195</v>
      </c>
      <c r="I12" s="239">
        <v>96.8</v>
      </c>
      <c r="J12" s="238">
        <v>759</v>
      </c>
      <c r="K12" s="238">
        <v>735</v>
      </c>
      <c r="L12" s="95"/>
      <c r="M12" s="108"/>
      <c r="N12" s="98"/>
      <c r="O12" s="98"/>
    </row>
    <row r="13" spans="1:15" ht="12.75" customHeight="1" x14ac:dyDescent="0.2">
      <c r="A13" s="46" t="s">
        <v>47</v>
      </c>
      <c r="B13" s="238">
        <v>111299</v>
      </c>
      <c r="C13" s="238">
        <v>107442</v>
      </c>
      <c r="D13" s="239">
        <v>103.6</v>
      </c>
      <c r="E13" s="238">
        <v>58</v>
      </c>
      <c r="F13" s="238">
        <v>57</v>
      </c>
      <c r="G13" s="238">
        <v>2421</v>
      </c>
      <c r="H13" s="238">
        <v>2249</v>
      </c>
      <c r="I13" s="239">
        <v>107.6</v>
      </c>
      <c r="J13" s="238">
        <v>229</v>
      </c>
      <c r="K13" s="238">
        <v>183</v>
      </c>
      <c r="L13" s="95"/>
      <c r="M13" s="108"/>
      <c r="N13" s="98"/>
      <c r="O13" s="98"/>
    </row>
    <row r="14" spans="1:15" ht="12.75" customHeight="1" x14ac:dyDescent="0.2">
      <c r="A14" s="46" t="s">
        <v>105</v>
      </c>
      <c r="B14" s="238">
        <v>123322</v>
      </c>
      <c r="C14" s="238">
        <v>138170</v>
      </c>
      <c r="D14" s="239">
        <v>89.3</v>
      </c>
      <c r="E14" s="238">
        <v>48</v>
      </c>
      <c r="F14" s="238">
        <v>54</v>
      </c>
      <c r="G14" s="238">
        <v>16447</v>
      </c>
      <c r="H14" s="238">
        <v>14314</v>
      </c>
      <c r="I14" s="239">
        <v>114.9</v>
      </c>
      <c r="J14" s="238">
        <v>764</v>
      </c>
      <c r="K14" s="238">
        <v>728</v>
      </c>
      <c r="L14" s="95"/>
      <c r="M14" s="108"/>
      <c r="N14" s="98"/>
      <c r="O14" s="98"/>
    </row>
    <row r="15" spans="1:15" ht="12.75" customHeight="1" x14ac:dyDescent="0.2">
      <c r="A15" s="46" t="s">
        <v>48</v>
      </c>
      <c r="B15" s="238">
        <v>220878</v>
      </c>
      <c r="C15" s="238">
        <v>219595</v>
      </c>
      <c r="D15" s="239">
        <v>100.6</v>
      </c>
      <c r="E15" s="238">
        <v>81</v>
      </c>
      <c r="F15" s="238">
        <v>80</v>
      </c>
      <c r="G15" s="238">
        <v>71049</v>
      </c>
      <c r="H15" s="238">
        <v>70956</v>
      </c>
      <c r="I15" s="239">
        <v>100.1</v>
      </c>
      <c r="J15" s="238">
        <v>932</v>
      </c>
      <c r="K15" s="238">
        <v>933</v>
      </c>
      <c r="L15" s="95"/>
      <c r="M15" s="108"/>
      <c r="N15" s="98"/>
      <c r="O15" s="98"/>
    </row>
    <row r="16" spans="1:15" ht="12.75" customHeight="1" x14ac:dyDescent="0.2">
      <c r="A16" s="46" t="s">
        <v>118</v>
      </c>
      <c r="B16" s="238">
        <v>118128</v>
      </c>
      <c r="C16" s="238">
        <v>120817</v>
      </c>
      <c r="D16" s="239">
        <v>97.8</v>
      </c>
      <c r="E16" s="238">
        <v>77</v>
      </c>
      <c r="F16" s="238">
        <v>82</v>
      </c>
      <c r="G16" s="238">
        <v>55693</v>
      </c>
      <c r="H16" s="238">
        <v>58890</v>
      </c>
      <c r="I16" s="239">
        <v>94.6</v>
      </c>
      <c r="J16" s="238">
        <v>507</v>
      </c>
      <c r="K16" s="238">
        <v>492</v>
      </c>
      <c r="L16" s="95"/>
      <c r="M16" s="108"/>
      <c r="N16" s="98"/>
      <c r="O16" s="98"/>
    </row>
    <row r="17" spans="1:15" ht="12.75" customHeight="1" x14ac:dyDescent="0.2">
      <c r="A17" s="46" t="s">
        <v>49</v>
      </c>
      <c r="B17" s="238">
        <v>86606</v>
      </c>
      <c r="C17" s="238">
        <v>85498</v>
      </c>
      <c r="D17" s="239">
        <v>101.3</v>
      </c>
      <c r="E17" s="238">
        <v>41</v>
      </c>
      <c r="F17" s="238">
        <v>38</v>
      </c>
      <c r="G17" s="238">
        <v>797</v>
      </c>
      <c r="H17" s="238">
        <v>596</v>
      </c>
      <c r="I17" s="239">
        <v>133.69999999999999</v>
      </c>
      <c r="J17" s="238">
        <v>818</v>
      </c>
      <c r="K17" s="238">
        <v>443</v>
      </c>
      <c r="L17" s="95"/>
      <c r="M17" s="108"/>
      <c r="N17" s="98"/>
      <c r="O17" s="98"/>
    </row>
    <row r="18" spans="1:15" ht="12.75" customHeight="1" x14ac:dyDescent="0.2">
      <c r="A18" s="46" t="s">
        <v>50</v>
      </c>
      <c r="B18" s="238">
        <v>7372</v>
      </c>
      <c r="C18" s="238">
        <v>6864</v>
      </c>
      <c r="D18" s="239">
        <v>107.4</v>
      </c>
      <c r="E18" s="238">
        <v>52</v>
      </c>
      <c r="F18" s="238">
        <v>50</v>
      </c>
      <c r="G18" s="238" t="s">
        <v>130</v>
      </c>
      <c r="H18" s="238" t="s">
        <v>130</v>
      </c>
      <c r="I18" s="239" t="s">
        <v>130</v>
      </c>
      <c r="J18" s="238" t="s">
        <v>130</v>
      </c>
      <c r="K18" s="238" t="s">
        <v>130</v>
      </c>
      <c r="L18" s="95"/>
      <c r="M18" s="108"/>
      <c r="N18" s="98"/>
      <c r="O18" s="98"/>
    </row>
    <row r="19" spans="1:15" ht="12.75" customHeight="1" x14ac:dyDescent="0.2">
      <c r="A19" s="46" t="s">
        <v>51</v>
      </c>
      <c r="B19" s="238">
        <v>193260</v>
      </c>
      <c r="C19" s="238">
        <v>189722</v>
      </c>
      <c r="D19" s="239">
        <v>101.9</v>
      </c>
      <c r="E19" s="238">
        <v>72</v>
      </c>
      <c r="F19" s="238">
        <v>74</v>
      </c>
      <c r="G19" s="238">
        <v>131093</v>
      </c>
      <c r="H19" s="238">
        <v>121822</v>
      </c>
      <c r="I19" s="239">
        <v>107.6</v>
      </c>
      <c r="J19" s="238">
        <v>1448</v>
      </c>
      <c r="K19" s="238">
        <v>1312</v>
      </c>
      <c r="L19" s="95"/>
      <c r="M19" s="108"/>
      <c r="N19" s="98"/>
      <c r="O19" s="98"/>
    </row>
    <row r="20" spans="1:15" ht="12.75" customHeight="1" x14ac:dyDescent="0.2">
      <c r="A20" s="46" t="s">
        <v>52</v>
      </c>
      <c r="B20" s="238">
        <v>111768</v>
      </c>
      <c r="C20" s="238">
        <v>111185</v>
      </c>
      <c r="D20" s="239">
        <v>100.5</v>
      </c>
      <c r="E20" s="238">
        <v>71</v>
      </c>
      <c r="F20" s="238">
        <v>71</v>
      </c>
      <c r="G20" s="238">
        <v>218721</v>
      </c>
      <c r="H20" s="238">
        <v>174458</v>
      </c>
      <c r="I20" s="239">
        <v>125.4</v>
      </c>
      <c r="J20" s="238">
        <v>898</v>
      </c>
      <c r="K20" s="238">
        <v>666</v>
      </c>
      <c r="L20" s="95"/>
      <c r="M20" s="108"/>
      <c r="N20" s="98"/>
      <c r="O20" s="98"/>
    </row>
    <row r="21" spans="1:15" ht="12.75" customHeight="1" x14ac:dyDescent="0.2">
      <c r="A21" s="46" t="s">
        <v>53</v>
      </c>
      <c r="B21" s="238">
        <v>273777</v>
      </c>
      <c r="C21" s="238">
        <v>271023</v>
      </c>
      <c r="D21" s="239">
        <v>101</v>
      </c>
      <c r="E21" s="238">
        <v>45</v>
      </c>
      <c r="F21" s="238">
        <v>44</v>
      </c>
      <c r="G21" s="238">
        <v>183</v>
      </c>
      <c r="H21" s="238">
        <v>304</v>
      </c>
      <c r="I21" s="239">
        <v>60.2</v>
      </c>
      <c r="J21" s="238">
        <v>1014</v>
      </c>
      <c r="K21" s="238">
        <v>229</v>
      </c>
      <c r="L21" s="95"/>
      <c r="M21" s="108"/>
      <c r="N21" s="98"/>
      <c r="O21" s="98"/>
    </row>
    <row r="22" spans="1:15" ht="12.75" customHeight="1" x14ac:dyDescent="0.2">
      <c r="A22" s="46" t="s">
        <v>106</v>
      </c>
      <c r="B22" s="238">
        <v>59784</v>
      </c>
      <c r="C22" s="238">
        <v>64364</v>
      </c>
      <c r="D22" s="239">
        <v>92.9</v>
      </c>
      <c r="E22" s="238">
        <v>73</v>
      </c>
      <c r="F22" s="238">
        <v>84</v>
      </c>
      <c r="G22" s="238">
        <v>179</v>
      </c>
      <c r="H22" s="238">
        <v>206</v>
      </c>
      <c r="I22" s="239">
        <v>86.9</v>
      </c>
      <c r="J22" s="238">
        <v>115</v>
      </c>
      <c r="K22" s="238">
        <v>88</v>
      </c>
      <c r="L22" s="95"/>
      <c r="M22" s="108"/>
      <c r="N22" s="98"/>
      <c r="O22" s="98"/>
    </row>
    <row r="23" spans="1:15" ht="12.75" customHeight="1" x14ac:dyDescent="0.2">
      <c r="A23" s="46" t="s">
        <v>54</v>
      </c>
      <c r="B23" s="238">
        <v>196455</v>
      </c>
      <c r="C23" s="238">
        <v>179773</v>
      </c>
      <c r="D23" s="239">
        <v>109.3</v>
      </c>
      <c r="E23" s="238">
        <v>82</v>
      </c>
      <c r="F23" s="238">
        <v>83</v>
      </c>
      <c r="G23" s="238">
        <v>22366</v>
      </c>
      <c r="H23" s="238">
        <v>20306</v>
      </c>
      <c r="I23" s="239">
        <v>110.1</v>
      </c>
      <c r="J23" s="238">
        <v>342</v>
      </c>
      <c r="K23" s="238">
        <v>308</v>
      </c>
      <c r="L23" s="95"/>
      <c r="M23" s="108"/>
      <c r="N23" s="98"/>
      <c r="O23" s="98"/>
    </row>
    <row r="24" spans="1:15" ht="12.75" customHeight="1" x14ac:dyDescent="0.2">
      <c r="A24" s="46" t="s">
        <v>107</v>
      </c>
      <c r="B24" s="238">
        <v>4</v>
      </c>
      <c r="C24" s="238">
        <v>2</v>
      </c>
      <c r="D24" s="239">
        <v>200</v>
      </c>
      <c r="E24" s="238">
        <v>4</v>
      </c>
      <c r="F24" s="238">
        <v>2</v>
      </c>
      <c r="G24" s="238" t="s">
        <v>130</v>
      </c>
      <c r="H24" s="238" t="s">
        <v>130</v>
      </c>
      <c r="I24" s="239" t="s">
        <v>130</v>
      </c>
      <c r="J24" s="240" t="s">
        <v>130</v>
      </c>
      <c r="K24" s="240" t="s">
        <v>130</v>
      </c>
      <c r="L24" s="95"/>
      <c r="M24" s="138"/>
      <c r="N24" s="98"/>
      <c r="O24" s="98"/>
    </row>
    <row r="25" spans="1:15" ht="12.75" customHeight="1" x14ac:dyDescent="0.2">
      <c r="A25" s="46" t="s">
        <v>55</v>
      </c>
      <c r="B25" s="238">
        <v>431</v>
      </c>
      <c r="C25" s="238">
        <v>492</v>
      </c>
      <c r="D25" s="239">
        <v>87.6</v>
      </c>
      <c r="E25" s="238">
        <v>46</v>
      </c>
      <c r="F25" s="238">
        <v>50</v>
      </c>
      <c r="G25" s="238" t="s">
        <v>130</v>
      </c>
      <c r="H25" s="238">
        <v>27</v>
      </c>
      <c r="I25" s="239" t="s">
        <v>130</v>
      </c>
      <c r="J25" s="240" t="s">
        <v>130</v>
      </c>
      <c r="K25" s="240">
        <v>28</v>
      </c>
      <c r="L25" s="95"/>
      <c r="M25" s="138"/>
      <c r="N25" s="98"/>
      <c r="O25" s="98"/>
    </row>
    <row r="26" spans="1:15" ht="12.75" customHeight="1" x14ac:dyDescent="0.2">
      <c r="A26" s="48" t="s">
        <v>56</v>
      </c>
      <c r="B26" s="241">
        <v>2793</v>
      </c>
      <c r="C26" s="241">
        <v>1953</v>
      </c>
      <c r="D26" s="242">
        <v>143</v>
      </c>
      <c r="E26" s="241">
        <v>5</v>
      </c>
      <c r="F26" s="241">
        <v>5</v>
      </c>
      <c r="G26" s="243">
        <v>25</v>
      </c>
      <c r="H26" s="243">
        <v>35</v>
      </c>
      <c r="I26" s="242">
        <v>71.400000000000006</v>
      </c>
      <c r="J26" s="243">
        <v>2</v>
      </c>
      <c r="K26" s="243">
        <v>9</v>
      </c>
      <c r="L26" s="95"/>
      <c r="M26" s="95"/>
      <c r="N26" s="98"/>
      <c r="O26" s="98"/>
    </row>
    <row r="27" spans="1:15" x14ac:dyDescent="0.2">
      <c r="L27" s="97"/>
    </row>
    <row r="28" spans="1:15" ht="12.75" customHeight="1" x14ac:dyDescent="0.2">
      <c r="A28" s="83"/>
      <c r="B28" s="81"/>
      <c r="C28" s="81"/>
      <c r="D28" s="80"/>
      <c r="E28" s="80"/>
      <c r="F28" s="80"/>
      <c r="G28" s="84"/>
      <c r="H28" s="84"/>
      <c r="I28" s="84"/>
      <c r="J28" s="84"/>
      <c r="K28" s="85" t="s">
        <v>80</v>
      </c>
    </row>
    <row r="29" spans="1:15" x14ac:dyDescent="0.2">
      <c r="A29" s="306"/>
      <c r="B29" s="307" t="s">
        <v>92</v>
      </c>
      <c r="C29" s="307"/>
      <c r="D29" s="308"/>
      <c r="E29" s="308"/>
      <c r="F29" s="308"/>
      <c r="G29" s="307" t="s">
        <v>93</v>
      </c>
      <c r="H29" s="307"/>
      <c r="I29" s="308"/>
      <c r="J29" s="308"/>
      <c r="K29" s="309"/>
    </row>
    <row r="30" spans="1:15" ht="12.75" customHeight="1" x14ac:dyDescent="0.2">
      <c r="A30" s="306"/>
      <c r="B30" s="307" t="s">
        <v>76</v>
      </c>
      <c r="C30" s="307"/>
      <c r="D30" s="307"/>
      <c r="E30" s="307" t="s">
        <v>112</v>
      </c>
      <c r="F30" s="307"/>
      <c r="G30" s="307" t="s">
        <v>75</v>
      </c>
      <c r="H30" s="307"/>
      <c r="I30" s="307"/>
      <c r="J30" s="307" t="s">
        <v>112</v>
      </c>
      <c r="K30" s="310"/>
    </row>
    <row r="31" spans="1:15" ht="29.25" customHeight="1" x14ac:dyDescent="0.2">
      <c r="A31" s="306"/>
      <c r="B31" s="17">
        <v>2026</v>
      </c>
      <c r="C31" s="17">
        <v>2025</v>
      </c>
      <c r="D31" s="17" t="s">
        <v>127</v>
      </c>
      <c r="E31" s="17">
        <v>2026</v>
      </c>
      <c r="F31" s="17">
        <v>2025</v>
      </c>
      <c r="G31" s="17">
        <v>2026</v>
      </c>
      <c r="H31" s="17">
        <v>2025</v>
      </c>
      <c r="I31" s="17" t="s">
        <v>127</v>
      </c>
      <c r="J31" s="17">
        <v>2026</v>
      </c>
      <c r="K31" s="18">
        <v>2025</v>
      </c>
      <c r="L31" s="97"/>
    </row>
    <row r="32" spans="1:15" ht="12.75" customHeight="1" x14ac:dyDescent="0.2">
      <c r="A32" s="42" t="s">
        <v>41</v>
      </c>
      <c r="B32" s="236">
        <v>7671223</v>
      </c>
      <c r="C32" s="236">
        <v>7671467</v>
      </c>
      <c r="D32" s="237">
        <v>100</v>
      </c>
      <c r="E32" s="236">
        <v>68</v>
      </c>
      <c r="F32" s="236">
        <v>70</v>
      </c>
      <c r="G32" s="236">
        <v>878293</v>
      </c>
      <c r="H32" s="238">
        <v>874271</v>
      </c>
      <c r="I32" s="237">
        <v>100.5</v>
      </c>
      <c r="J32" s="236">
        <v>81</v>
      </c>
      <c r="K32" s="236">
        <v>85</v>
      </c>
      <c r="M32" s="139"/>
    </row>
    <row r="33" spans="1:13" x14ac:dyDescent="0.2">
      <c r="A33" s="45" t="s">
        <v>117</v>
      </c>
      <c r="B33" s="238">
        <v>563517</v>
      </c>
      <c r="C33" s="238">
        <v>580954</v>
      </c>
      <c r="D33" s="239">
        <v>97</v>
      </c>
      <c r="E33" s="238">
        <v>82</v>
      </c>
      <c r="F33" s="238">
        <v>83</v>
      </c>
      <c r="G33" s="238">
        <v>71328</v>
      </c>
      <c r="H33" s="238">
        <v>73032</v>
      </c>
      <c r="I33" s="239">
        <v>97.7</v>
      </c>
      <c r="J33" s="238">
        <v>95</v>
      </c>
      <c r="K33" s="238">
        <v>107</v>
      </c>
      <c r="M33" s="138"/>
    </row>
    <row r="34" spans="1:13" x14ac:dyDescent="0.2">
      <c r="A34" s="46" t="s">
        <v>42</v>
      </c>
      <c r="B34" s="238">
        <v>217841</v>
      </c>
      <c r="C34" s="238">
        <v>225420</v>
      </c>
      <c r="D34" s="239">
        <v>96.6</v>
      </c>
      <c r="E34" s="238">
        <v>61</v>
      </c>
      <c r="F34" s="238">
        <v>66</v>
      </c>
      <c r="G34" s="238">
        <v>15215</v>
      </c>
      <c r="H34" s="238">
        <v>15259</v>
      </c>
      <c r="I34" s="239">
        <v>99.7</v>
      </c>
      <c r="J34" s="238">
        <v>71</v>
      </c>
      <c r="K34" s="238">
        <v>74</v>
      </c>
      <c r="M34" s="138"/>
    </row>
    <row r="35" spans="1:13" x14ac:dyDescent="0.2">
      <c r="A35" s="46" t="s">
        <v>43</v>
      </c>
      <c r="B35" s="238">
        <v>503239</v>
      </c>
      <c r="C35" s="238">
        <v>502659</v>
      </c>
      <c r="D35" s="239">
        <v>100.1</v>
      </c>
      <c r="E35" s="238">
        <v>73</v>
      </c>
      <c r="F35" s="238">
        <v>70</v>
      </c>
      <c r="G35" s="238">
        <v>65083</v>
      </c>
      <c r="H35" s="238">
        <v>65709</v>
      </c>
      <c r="I35" s="239">
        <v>99</v>
      </c>
      <c r="J35" s="238">
        <v>78</v>
      </c>
      <c r="K35" s="238">
        <v>78</v>
      </c>
      <c r="M35" s="138"/>
    </row>
    <row r="36" spans="1:13" x14ac:dyDescent="0.2">
      <c r="A36" s="46" t="s">
        <v>44</v>
      </c>
      <c r="B36" s="238">
        <v>1163558</v>
      </c>
      <c r="C36" s="238">
        <v>1118326</v>
      </c>
      <c r="D36" s="239">
        <v>104</v>
      </c>
      <c r="E36" s="238">
        <v>88</v>
      </c>
      <c r="F36" s="238">
        <v>88</v>
      </c>
      <c r="G36" s="238">
        <v>79224</v>
      </c>
      <c r="H36" s="238">
        <v>64037</v>
      </c>
      <c r="I36" s="239">
        <v>123.7</v>
      </c>
      <c r="J36" s="238">
        <v>106</v>
      </c>
      <c r="K36" s="238">
        <v>92</v>
      </c>
      <c r="M36" s="138"/>
    </row>
    <row r="37" spans="1:13" x14ac:dyDescent="0.2">
      <c r="A37" s="46" t="s">
        <v>45</v>
      </c>
      <c r="B37" s="238">
        <v>211897</v>
      </c>
      <c r="C37" s="238">
        <v>214477</v>
      </c>
      <c r="D37" s="239">
        <v>98.8</v>
      </c>
      <c r="E37" s="238">
        <v>79</v>
      </c>
      <c r="F37" s="238">
        <v>76</v>
      </c>
      <c r="G37" s="238">
        <v>53469</v>
      </c>
      <c r="H37" s="238">
        <v>55057</v>
      </c>
      <c r="I37" s="239">
        <v>97.1</v>
      </c>
      <c r="J37" s="238">
        <v>69</v>
      </c>
      <c r="K37" s="238">
        <v>75</v>
      </c>
      <c r="M37" s="138"/>
    </row>
    <row r="38" spans="1:13" x14ac:dyDescent="0.2">
      <c r="A38" s="46" t="s">
        <v>46</v>
      </c>
      <c r="B38" s="238">
        <v>577127</v>
      </c>
      <c r="C38" s="238">
        <v>607918</v>
      </c>
      <c r="D38" s="239">
        <v>94.9</v>
      </c>
      <c r="E38" s="238">
        <v>78</v>
      </c>
      <c r="F38" s="238">
        <v>80</v>
      </c>
      <c r="G38" s="238">
        <v>91803</v>
      </c>
      <c r="H38" s="238">
        <v>96213</v>
      </c>
      <c r="I38" s="239">
        <v>95.4</v>
      </c>
      <c r="J38" s="238">
        <v>82</v>
      </c>
      <c r="K38" s="238">
        <v>87</v>
      </c>
      <c r="M38" s="138"/>
    </row>
    <row r="39" spans="1:13" x14ac:dyDescent="0.2">
      <c r="A39" s="46" t="s">
        <v>47</v>
      </c>
      <c r="B39" s="238">
        <v>786117</v>
      </c>
      <c r="C39" s="238">
        <v>774677</v>
      </c>
      <c r="D39" s="239">
        <v>101.5</v>
      </c>
      <c r="E39" s="238">
        <v>46</v>
      </c>
      <c r="F39" s="238">
        <v>54</v>
      </c>
      <c r="G39" s="238">
        <v>56451</v>
      </c>
      <c r="H39" s="238">
        <v>56806</v>
      </c>
      <c r="I39" s="239">
        <v>99.4</v>
      </c>
      <c r="J39" s="238">
        <v>80</v>
      </c>
      <c r="K39" s="238">
        <v>103</v>
      </c>
      <c r="M39" s="138"/>
    </row>
    <row r="40" spans="1:13" x14ac:dyDescent="0.2">
      <c r="A40" s="46" t="s">
        <v>105</v>
      </c>
      <c r="B40" s="238">
        <v>536317</v>
      </c>
      <c r="C40" s="238">
        <v>535435</v>
      </c>
      <c r="D40" s="239">
        <v>100.2</v>
      </c>
      <c r="E40" s="238">
        <v>69</v>
      </c>
      <c r="F40" s="238">
        <v>69</v>
      </c>
      <c r="G40" s="238">
        <v>96444</v>
      </c>
      <c r="H40" s="238">
        <v>95949</v>
      </c>
      <c r="I40" s="239">
        <v>100.5</v>
      </c>
      <c r="J40" s="238">
        <v>102</v>
      </c>
      <c r="K40" s="238">
        <v>98</v>
      </c>
      <c r="M40" s="138"/>
    </row>
    <row r="41" spans="1:13" x14ac:dyDescent="0.2">
      <c r="A41" s="46" t="s">
        <v>48</v>
      </c>
      <c r="B41" s="238">
        <v>303010</v>
      </c>
      <c r="C41" s="238">
        <v>313906</v>
      </c>
      <c r="D41" s="239">
        <v>96.5</v>
      </c>
      <c r="E41" s="238">
        <v>93</v>
      </c>
      <c r="F41" s="238">
        <v>92</v>
      </c>
      <c r="G41" s="238">
        <v>72260</v>
      </c>
      <c r="H41" s="238">
        <v>75479</v>
      </c>
      <c r="I41" s="239">
        <v>95.7</v>
      </c>
      <c r="J41" s="238">
        <v>104</v>
      </c>
      <c r="K41" s="238">
        <v>101</v>
      </c>
      <c r="M41" s="138"/>
    </row>
    <row r="42" spans="1:13" x14ac:dyDescent="0.2">
      <c r="A42" s="46" t="s">
        <v>118</v>
      </c>
      <c r="B42" s="238">
        <v>146402</v>
      </c>
      <c r="C42" s="238">
        <v>151449</v>
      </c>
      <c r="D42" s="239">
        <v>96.7</v>
      </c>
      <c r="E42" s="238">
        <v>84</v>
      </c>
      <c r="F42" s="238">
        <v>90</v>
      </c>
      <c r="G42" s="238">
        <v>3965</v>
      </c>
      <c r="H42" s="238">
        <v>3956</v>
      </c>
      <c r="I42" s="239">
        <v>100.2</v>
      </c>
      <c r="J42" s="238">
        <v>29</v>
      </c>
      <c r="K42" s="238">
        <v>28</v>
      </c>
      <c r="M42" s="138"/>
    </row>
    <row r="43" spans="1:13" x14ac:dyDescent="0.2">
      <c r="A43" s="46" t="s">
        <v>49</v>
      </c>
      <c r="B43" s="238">
        <v>212153</v>
      </c>
      <c r="C43" s="238">
        <v>202296</v>
      </c>
      <c r="D43" s="239">
        <v>104.9</v>
      </c>
      <c r="E43" s="238">
        <v>59</v>
      </c>
      <c r="F43" s="238">
        <v>55</v>
      </c>
      <c r="G43" s="238">
        <v>52078</v>
      </c>
      <c r="H43" s="238">
        <v>54003</v>
      </c>
      <c r="I43" s="239">
        <v>96.4</v>
      </c>
      <c r="J43" s="238">
        <v>72</v>
      </c>
      <c r="K43" s="238">
        <v>74</v>
      </c>
      <c r="M43" s="138"/>
    </row>
    <row r="44" spans="1:13" x14ac:dyDescent="0.2">
      <c r="A44" s="46" t="s">
        <v>50</v>
      </c>
      <c r="B44" s="238">
        <v>127187</v>
      </c>
      <c r="C44" s="238">
        <v>128095</v>
      </c>
      <c r="D44" s="239">
        <v>99.3</v>
      </c>
      <c r="E44" s="238">
        <v>85</v>
      </c>
      <c r="F44" s="238">
        <v>82</v>
      </c>
      <c r="G44" s="238">
        <v>36530</v>
      </c>
      <c r="H44" s="238">
        <v>35529</v>
      </c>
      <c r="I44" s="239">
        <v>102.8</v>
      </c>
      <c r="J44" s="238">
        <v>88</v>
      </c>
      <c r="K44" s="238">
        <v>86</v>
      </c>
      <c r="M44" s="138"/>
    </row>
    <row r="45" spans="1:13" x14ac:dyDescent="0.2">
      <c r="A45" s="46" t="s">
        <v>51</v>
      </c>
      <c r="B45" s="238">
        <v>314682</v>
      </c>
      <c r="C45" s="238">
        <v>309246</v>
      </c>
      <c r="D45" s="239">
        <v>101.8</v>
      </c>
      <c r="E45" s="238">
        <v>84</v>
      </c>
      <c r="F45" s="238">
        <v>87</v>
      </c>
      <c r="G45" s="238">
        <v>33217</v>
      </c>
      <c r="H45" s="238">
        <v>35947</v>
      </c>
      <c r="I45" s="239">
        <v>92.4</v>
      </c>
      <c r="J45" s="238">
        <v>98</v>
      </c>
      <c r="K45" s="238">
        <v>102</v>
      </c>
      <c r="M45" s="138"/>
    </row>
    <row r="46" spans="1:13" x14ac:dyDescent="0.2">
      <c r="A46" s="46" t="s">
        <v>52</v>
      </c>
      <c r="B46" s="238">
        <v>234206</v>
      </c>
      <c r="C46" s="238">
        <v>225340</v>
      </c>
      <c r="D46" s="239">
        <v>103.9</v>
      </c>
      <c r="E46" s="238">
        <v>93</v>
      </c>
      <c r="F46" s="238">
        <v>91</v>
      </c>
      <c r="G46" s="240">
        <v>4429</v>
      </c>
      <c r="H46" s="238">
        <v>5282</v>
      </c>
      <c r="I46" s="239">
        <v>83.9</v>
      </c>
      <c r="J46" s="240">
        <v>96</v>
      </c>
      <c r="K46" s="238">
        <v>96</v>
      </c>
      <c r="M46" s="138"/>
    </row>
    <row r="47" spans="1:13" x14ac:dyDescent="0.2">
      <c r="A47" s="46" t="s">
        <v>53</v>
      </c>
      <c r="B47" s="238">
        <v>1419728</v>
      </c>
      <c r="C47" s="238">
        <v>1429132</v>
      </c>
      <c r="D47" s="239">
        <v>99.3</v>
      </c>
      <c r="E47" s="238">
        <v>52</v>
      </c>
      <c r="F47" s="238">
        <v>54</v>
      </c>
      <c r="G47" s="238">
        <v>69434</v>
      </c>
      <c r="H47" s="238">
        <v>69021</v>
      </c>
      <c r="I47" s="239">
        <v>100.6</v>
      </c>
      <c r="J47" s="238">
        <v>56</v>
      </c>
      <c r="K47" s="238">
        <v>57</v>
      </c>
      <c r="M47" s="138"/>
    </row>
    <row r="48" spans="1:13" x14ac:dyDescent="0.2">
      <c r="A48" s="46" t="s">
        <v>106</v>
      </c>
      <c r="B48" s="238">
        <v>73256</v>
      </c>
      <c r="C48" s="238">
        <v>81625</v>
      </c>
      <c r="D48" s="239">
        <v>89.7</v>
      </c>
      <c r="E48" s="238">
        <v>57</v>
      </c>
      <c r="F48" s="238">
        <v>57</v>
      </c>
      <c r="G48" s="238">
        <v>11132</v>
      </c>
      <c r="H48" s="238">
        <v>12738</v>
      </c>
      <c r="I48" s="239">
        <v>87.4</v>
      </c>
      <c r="J48" s="238">
        <v>39</v>
      </c>
      <c r="K48" s="238">
        <v>48</v>
      </c>
      <c r="M48" s="138"/>
    </row>
    <row r="49" spans="1:13" x14ac:dyDescent="0.2">
      <c r="A49" s="46" t="s">
        <v>54</v>
      </c>
      <c r="B49" s="238">
        <v>278565</v>
      </c>
      <c r="C49" s="238">
        <v>268925</v>
      </c>
      <c r="D49" s="239">
        <v>103.6</v>
      </c>
      <c r="E49" s="238">
        <v>88</v>
      </c>
      <c r="F49" s="238">
        <v>88</v>
      </c>
      <c r="G49" s="238">
        <v>65826</v>
      </c>
      <c r="H49" s="238">
        <v>59914</v>
      </c>
      <c r="I49" s="239">
        <v>109.9</v>
      </c>
      <c r="J49" s="238">
        <v>102</v>
      </c>
      <c r="K49" s="238">
        <v>101</v>
      </c>
      <c r="M49" s="138"/>
    </row>
    <row r="50" spans="1:13" x14ac:dyDescent="0.2">
      <c r="A50" s="46" t="s">
        <v>107</v>
      </c>
      <c r="B50" s="238">
        <v>225</v>
      </c>
      <c r="C50" s="238">
        <v>6</v>
      </c>
      <c r="D50" s="239">
        <v>3750</v>
      </c>
      <c r="E50" s="238">
        <v>17</v>
      </c>
      <c r="F50" s="238">
        <v>1</v>
      </c>
      <c r="G50" s="238">
        <v>2</v>
      </c>
      <c r="H50" s="238" t="s">
        <v>130</v>
      </c>
      <c r="I50" s="239" t="s">
        <v>130</v>
      </c>
      <c r="J50" s="240">
        <v>2</v>
      </c>
      <c r="K50" s="240" t="s">
        <v>130</v>
      </c>
      <c r="M50" s="96"/>
    </row>
    <row r="51" spans="1:13" x14ac:dyDescent="0.2">
      <c r="A51" s="46" t="s">
        <v>55</v>
      </c>
      <c r="B51" s="238">
        <v>305</v>
      </c>
      <c r="C51" s="238">
        <v>217</v>
      </c>
      <c r="D51" s="239">
        <v>140.6</v>
      </c>
      <c r="E51" s="238">
        <v>75</v>
      </c>
      <c r="F51" s="238">
        <v>56</v>
      </c>
      <c r="G51" s="238">
        <v>248</v>
      </c>
      <c r="H51" s="238">
        <v>235</v>
      </c>
      <c r="I51" s="239">
        <v>105.5</v>
      </c>
      <c r="J51" s="240">
        <v>76</v>
      </c>
      <c r="K51" s="240">
        <v>64</v>
      </c>
      <c r="M51" s="96"/>
    </row>
    <row r="52" spans="1:13" x14ac:dyDescent="0.2">
      <c r="A52" s="48" t="s">
        <v>56</v>
      </c>
      <c r="B52" s="241">
        <v>1891</v>
      </c>
      <c r="C52" s="241">
        <v>1364</v>
      </c>
      <c r="D52" s="242">
        <v>138.6</v>
      </c>
      <c r="E52" s="241">
        <v>2</v>
      </c>
      <c r="F52" s="241">
        <v>3</v>
      </c>
      <c r="G52" s="243">
        <v>155</v>
      </c>
      <c r="H52" s="243">
        <v>105</v>
      </c>
      <c r="I52" s="242">
        <v>147.6</v>
      </c>
      <c r="J52" s="243">
        <v>5</v>
      </c>
      <c r="K52" s="241">
        <v>4</v>
      </c>
      <c r="M52" s="96"/>
    </row>
    <row r="54" spans="1:13" ht="12.75" customHeight="1" x14ac:dyDescent="0.2">
      <c r="A54" s="83"/>
      <c r="B54" s="80"/>
      <c r="C54" s="80"/>
      <c r="D54" s="80"/>
      <c r="E54" s="80"/>
      <c r="F54" s="80"/>
      <c r="G54" s="84"/>
      <c r="H54" s="84"/>
      <c r="I54" s="84"/>
      <c r="J54" s="84"/>
      <c r="K54" s="81" t="s">
        <v>80</v>
      </c>
    </row>
    <row r="55" spans="1:13" ht="12.75" customHeight="1" x14ac:dyDescent="0.2">
      <c r="A55" s="306"/>
      <c r="B55" s="307" t="s">
        <v>94</v>
      </c>
      <c r="C55" s="307"/>
      <c r="D55" s="308"/>
      <c r="E55" s="308"/>
      <c r="F55" s="308"/>
      <c r="G55" s="307" t="s">
        <v>95</v>
      </c>
      <c r="H55" s="307"/>
      <c r="I55" s="308"/>
      <c r="J55" s="308"/>
      <c r="K55" s="309"/>
    </row>
    <row r="56" spans="1:13" ht="12.75" customHeight="1" x14ac:dyDescent="0.2">
      <c r="A56" s="306"/>
      <c r="B56" s="307" t="s">
        <v>76</v>
      </c>
      <c r="C56" s="307"/>
      <c r="D56" s="307"/>
      <c r="E56" s="307" t="s">
        <v>112</v>
      </c>
      <c r="F56" s="307"/>
      <c r="G56" s="307" t="s">
        <v>76</v>
      </c>
      <c r="H56" s="307"/>
      <c r="I56" s="307"/>
      <c r="J56" s="307" t="s">
        <v>112</v>
      </c>
      <c r="K56" s="310"/>
    </row>
    <row r="57" spans="1:13" ht="29.25" customHeight="1" x14ac:dyDescent="0.2">
      <c r="A57" s="306"/>
      <c r="B57" s="17">
        <v>2026</v>
      </c>
      <c r="C57" s="17">
        <v>2025</v>
      </c>
      <c r="D57" s="17" t="s">
        <v>127</v>
      </c>
      <c r="E57" s="17">
        <v>2026</v>
      </c>
      <c r="F57" s="17">
        <v>2025</v>
      </c>
      <c r="G57" s="17">
        <v>2026</v>
      </c>
      <c r="H57" s="17">
        <v>2025</v>
      </c>
      <c r="I57" s="17" t="s">
        <v>127</v>
      </c>
      <c r="J57" s="17">
        <v>2026</v>
      </c>
      <c r="K57" s="18">
        <v>2025</v>
      </c>
      <c r="L57" s="97"/>
    </row>
    <row r="58" spans="1:13" ht="12.75" customHeight="1" x14ac:dyDescent="0.2">
      <c r="A58" s="42" t="s">
        <v>41</v>
      </c>
      <c r="B58" s="236">
        <v>1122609</v>
      </c>
      <c r="C58" s="236">
        <v>1046790</v>
      </c>
      <c r="D58" s="237">
        <v>107.2</v>
      </c>
      <c r="E58" s="236">
        <v>46</v>
      </c>
      <c r="F58" s="236">
        <v>46</v>
      </c>
      <c r="G58" s="236">
        <v>51944</v>
      </c>
      <c r="H58" s="236">
        <v>52979</v>
      </c>
      <c r="I58" s="237">
        <v>98</v>
      </c>
      <c r="J58" s="236">
        <v>33</v>
      </c>
      <c r="K58" s="236">
        <v>33</v>
      </c>
      <c r="L58" s="95"/>
      <c r="M58" s="139"/>
    </row>
    <row r="59" spans="1:13" x14ac:dyDescent="0.2">
      <c r="A59" s="45" t="s">
        <v>117</v>
      </c>
      <c r="B59" s="238">
        <v>154342</v>
      </c>
      <c r="C59" s="238">
        <v>141506</v>
      </c>
      <c r="D59" s="239">
        <v>109.1</v>
      </c>
      <c r="E59" s="238">
        <v>70</v>
      </c>
      <c r="F59" s="238">
        <v>68</v>
      </c>
      <c r="G59" s="240">
        <v>41</v>
      </c>
      <c r="H59" s="240">
        <v>39</v>
      </c>
      <c r="I59" s="239">
        <v>105.1</v>
      </c>
      <c r="J59" s="240">
        <v>17</v>
      </c>
      <c r="K59" s="240">
        <v>18</v>
      </c>
      <c r="L59" s="95"/>
      <c r="M59" s="138"/>
    </row>
    <row r="60" spans="1:13" x14ac:dyDescent="0.2">
      <c r="A60" s="46" t="s">
        <v>42</v>
      </c>
      <c r="B60" s="238">
        <v>62978</v>
      </c>
      <c r="C60" s="238">
        <v>61551</v>
      </c>
      <c r="D60" s="239">
        <v>102.3</v>
      </c>
      <c r="E60" s="238">
        <v>46</v>
      </c>
      <c r="F60" s="238">
        <v>46</v>
      </c>
      <c r="G60" s="240">
        <v>1</v>
      </c>
      <c r="H60" s="240">
        <v>9</v>
      </c>
      <c r="I60" s="239">
        <v>11.1</v>
      </c>
      <c r="J60" s="240">
        <v>1</v>
      </c>
      <c r="K60" s="240">
        <v>8</v>
      </c>
      <c r="L60" s="95"/>
      <c r="M60" s="138"/>
    </row>
    <row r="61" spans="1:13" x14ac:dyDescent="0.2">
      <c r="A61" s="46" t="s">
        <v>43</v>
      </c>
      <c r="B61" s="238">
        <v>62641</v>
      </c>
      <c r="C61" s="238">
        <v>58812</v>
      </c>
      <c r="D61" s="239">
        <v>106.5</v>
      </c>
      <c r="E61" s="238">
        <v>26</v>
      </c>
      <c r="F61" s="238">
        <v>27</v>
      </c>
      <c r="G61" s="238">
        <v>3270</v>
      </c>
      <c r="H61" s="238">
        <v>3414</v>
      </c>
      <c r="I61" s="239">
        <v>95.8</v>
      </c>
      <c r="J61" s="240">
        <v>23</v>
      </c>
      <c r="K61" s="240">
        <v>23</v>
      </c>
      <c r="L61" s="95"/>
      <c r="M61" s="138"/>
    </row>
    <row r="62" spans="1:13" x14ac:dyDescent="0.2">
      <c r="A62" s="46" t="s">
        <v>44</v>
      </c>
      <c r="B62" s="238">
        <v>80114</v>
      </c>
      <c r="C62" s="238">
        <v>62679</v>
      </c>
      <c r="D62" s="239">
        <v>127.8</v>
      </c>
      <c r="E62" s="238">
        <v>59</v>
      </c>
      <c r="F62" s="238">
        <v>55</v>
      </c>
      <c r="G62" s="238">
        <v>1343</v>
      </c>
      <c r="H62" s="238">
        <v>1962</v>
      </c>
      <c r="I62" s="239">
        <v>68.5</v>
      </c>
      <c r="J62" s="238">
        <v>31</v>
      </c>
      <c r="K62" s="238">
        <v>47</v>
      </c>
      <c r="L62" s="95"/>
      <c r="M62" s="138"/>
    </row>
    <row r="63" spans="1:13" x14ac:dyDescent="0.2">
      <c r="A63" s="46" t="s">
        <v>45</v>
      </c>
      <c r="B63" s="238">
        <v>24622</v>
      </c>
      <c r="C63" s="238">
        <v>24887</v>
      </c>
      <c r="D63" s="239">
        <v>98.9</v>
      </c>
      <c r="E63" s="238">
        <v>29</v>
      </c>
      <c r="F63" s="238">
        <v>31</v>
      </c>
      <c r="G63" s="238">
        <v>8960</v>
      </c>
      <c r="H63" s="238">
        <v>9743</v>
      </c>
      <c r="I63" s="239">
        <v>92</v>
      </c>
      <c r="J63" s="238">
        <v>39</v>
      </c>
      <c r="K63" s="238">
        <v>41</v>
      </c>
      <c r="L63" s="95"/>
      <c r="M63" s="138"/>
    </row>
    <row r="64" spans="1:13" x14ac:dyDescent="0.2">
      <c r="A64" s="46" t="s">
        <v>46</v>
      </c>
      <c r="B64" s="238">
        <v>85458</v>
      </c>
      <c r="C64" s="238">
        <v>84618</v>
      </c>
      <c r="D64" s="239">
        <v>101</v>
      </c>
      <c r="E64" s="238">
        <v>47</v>
      </c>
      <c r="F64" s="238">
        <v>49</v>
      </c>
      <c r="G64" s="238">
        <v>460</v>
      </c>
      <c r="H64" s="238">
        <v>472</v>
      </c>
      <c r="I64" s="239">
        <v>97.5</v>
      </c>
      <c r="J64" s="240">
        <v>31</v>
      </c>
      <c r="K64" s="240">
        <v>32</v>
      </c>
      <c r="L64" s="95"/>
      <c r="M64" s="138"/>
    </row>
    <row r="65" spans="1:13" x14ac:dyDescent="0.2">
      <c r="A65" s="46" t="s">
        <v>47</v>
      </c>
      <c r="B65" s="238">
        <v>39686</v>
      </c>
      <c r="C65" s="238">
        <v>38977</v>
      </c>
      <c r="D65" s="239">
        <v>101.8</v>
      </c>
      <c r="E65" s="238">
        <v>44</v>
      </c>
      <c r="F65" s="238">
        <v>50</v>
      </c>
      <c r="G65" s="238">
        <v>1544</v>
      </c>
      <c r="H65" s="238">
        <v>1489</v>
      </c>
      <c r="I65" s="239">
        <v>103.7</v>
      </c>
      <c r="J65" s="238">
        <v>41</v>
      </c>
      <c r="K65" s="238">
        <v>41</v>
      </c>
      <c r="L65" s="95"/>
      <c r="M65" s="138"/>
    </row>
    <row r="66" spans="1:13" x14ac:dyDescent="0.2">
      <c r="A66" s="46" t="s">
        <v>105</v>
      </c>
      <c r="B66" s="238">
        <v>38856</v>
      </c>
      <c r="C66" s="238">
        <v>38560</v>
      </c>
      <c r="D66" s="239">
        <v>100.8</v>
      </c>
      <c r="E66" s="238">
        <v>40</v>
      </c>
      <c r="F66" s="238">
        <v>41</v>
      </c>
      <c r="G66" s="238">
        <v>204</v>
      </c>
      <c r="H66" s="238">
        <v>140</v>
      </c>
      <c r="I66" s="239">
        <v>145.69999999999999</v>
      </c>
      <c r="J66" s="238">
        <v>23</v>
      </c>
      <c r="K66" s="238">
        <v>14</v>
      </c>
      <c r="L66" s="95"/>
      <c r="M66" s="138"/>
    </row>
    <row r="67" spans="1:13" x14ac:dyDescent="0.2">
      <c r="A67" s="46" t="s">
        <v>48</v>
      </c>
      <c r="B67" s="238">
        <v>133688</v>
      </c>
      <c r="C67" s="238">
        <v>128082</v>
      </c>
      <c r="D67" s="239">
        <v>104.4</v>
      </c>
      <c r="E67" s="238">
        <v>74</v>
      </c>
      <c r="F67" s="238">
        <v>74</v>
      </c>
      <c r="G67" s="238">
        <v>378</v>
      </c>
      <c r="H67" s="238">
        <v>368</v>
      </c>
      <c r="I67" s="239">
        <v>102.7</v>
      </c>
      <c r="J67" s="240">
        <v>62</v>
      </c>
      <c r="K67" s="240">
        <v>62</v>
      </c>
      <c r="L67" s="95"/>
      <c r="M67" s="138"/>
    </row>
    <row r="68" spans="1:13" x14ac:dyDescent="0.2">
      <c r="A68" s="46" t="s">
        <v>118</v>
      </c>
      <c r="B68" s="238">
        <v>35181</v>
      </c>
      <c r="C68" s="238">
        <v>32135</v>
      </c>
      <c r="D68" s="239">
        <v>109.5</v>
      </c>
      <c r="E68" s="238">
        <v>59</v>
      </c>
      <c r="F68" s="238">
        <v>54</v>
      </c>
      <c r="G68" s="238">
        <v>17</v>
      </c>
      <c r="H68" s="238">
        <v>21</v>
      </c>
      <c r="I68" s="239">
        <v>81</v>
      </c>
      <c r="J68" s="240">
        <v>44</v>
      </c>
      <c r="K68" s="240">
        <v>55</v>
      </c>
      <c r="L68" s="95"/>
      <c r="M68" s="138"/>
    </row>
    <row r="69" spans="1:13" x14ac:dyDescent="0.2">
      <c r="A69" s="46" t="s">
        <v>49</v>
      </c>
      <c r="B69" s="238">
        <v>38174</v>
      </c>
      <c r="C69" s="238">
        <v>37893</v>
      </c>
      <c r="D69" s="239">
        <v>100.7</v>
      </c>
      <c r="E69" s="238">
        <v>33</v>
      </c>
      <c r="F69" s="238">
        <v>33</v>
      </c>
      <c r="G69" s="238">
        <v>9952</v>
      </c>
      <c r="H69" s="238">
        <v>10036</v>
      </c>
      <c r="I69" s="239">
        <v>99.2</v>
      </c>
      <c r="J69" s="238">
        <v>34</v>
      </c>
      <c r="K69" s="238">
        <v>36</v>
      </c>
      <c r="L69" s="95"/>
      <c r="M69" s="138"/>
    </row>
    <row r="70" spans="1:13" x14ac:dyDescent="0.2">
      <c r="A70" s="46" t="s">
        <v>50</v>
      </c>
      <c r="B70" s="238">
        <v>41250</v>
      </c>
      <c r="C70" s="238">
        <v>37618</v>
      </c>
      <c r="D70" s="239">
        <v>109.7</v>
      </c>
      <c r="E70" s="238">
        <v>46</v>
      </c>
      <c r="F70" s="238">
        <v>42</v>
      </c>
      <c r="G70" s="238">
        <v>19443</v>
      </c>
      <c r="H70" s="238">
        <v>18715</v>
      </c>
      <c r="I70" s="239">
        <v>103.9</v>
      </c>
      <c r="J70" s="238">
        <v>31</v>
      </c>
      <c r="K70" s="240">
        <v>30</v>
      </c>
      <c r="L70" s="95"/>
      <c r="M70" s="138"/>
    </row>
    <row r="71" spans="1:13" x14ac:dyDescent="0.2">
      <c r="A71" s="46" t="s">
        <v>51</v>
      </c>
      <c r="B71" s="238">
        <v>90203</v>
      </c>
      <c r="C71" s="238">
        <v>86934</v>
      </c>
      <c r="D71" s="239">
        <v>103.8</v>
      </c>
      <c r="E71" s="238">
        <v>54</v>
      </c>
      <c r="F71" s="238">
        <v>56</v>
      </c>
      <c r="G71" s="238">
        <v>21</v>
      </c>
      <c r="H71" s="238">
        <v>38</v>
      </c>
      <c r="I71" s="239">
        <v>55.3</v>
      </c>
      <c r="J71" s="240">
        <v>29</v>
      </c>
      <c r="K71" s="240">
        <v>47</v>
      </c>
      <c r="L71" s="95"/>
      <c r="M71" s="138"/>
    </row>
    <row r="72" spans="1:13" x14ac:dyDescent="0.2">
      <c r="A72" s="46" t="s">
        <v>52</v>
      </c>
      <c r="B72" s="238">
        <v>65691</v>
      </c>
      <c r="C72" s="238">
        <v>56205</v>
      </c>
      <c r="D72" s="239">
        <v>116.9</v>
      </c>
      <c r="E72" s="238">
        <v>74</v>
      </c>
      <c r="F72" s="238">
        <v>69</v>
      </c>
      <c r="G72" s="238" t="s">
        <v>130</v>
      </c>
      <c r="H72" s="238" t="s">
        <v>130</v>
      </c>
      <c r="I72" s="239" t="s">
        <v>130</v>
      </c>
      <c r="J72" s="238" t="s">
        <v>130</v>
      </c>
      <c r="K72" s="238" t="s">
        <v>130</v>
      </c>
      <c r="L72" s="95"/>
      <c r="M72" s="138"/>
    </row>
    <row r="73" spans="1:13" x14ac:dyDescent="0.2">
      <c r="A73" s="46" t="s">
        <v>53</v>
      </c>
      <c r="B73" s="238">
        <v>85206</v>
      </c>
      <c r="C73" s="238">
        <v>82607</v>
      </c>
      <c r="D73" s="239">
        <v>103.1</v>
      </c>
      <c r="E73" s="238">
        <v>33</v>
      </c>
      <c r="F73" s="238">
        <v>34</v>
      </c>
      <c r="G73" s="238">
        <v>6285</v>
      </c>
      <c r="H73" s="238">
        <v>6499</v>
      </c>
      <c r="I73" s="239">
        <v>96.7</v>
      </c>
      <c r="J73" s="240">
        <v>28</v>
      </c>
      <c r="K73" s="240">
        <v>30</v>
      </c>
      <c r="L73" s="95"/>
      <c r="M73" s="138"/>
    </row>
    <row r="74" spans="1:13" x14ac:dyDescent="0.2">
      <c r="A74" s="46" t="s">
        <v>106</v>
      </c>
      <c r="B74" s="238">
        <v>19185</v>
      </c>
      <c r="C74" s="238">
        <v>19033</v>
      </c>
      <c r="D74" s="239">
        <v>100.8</v>
      </c>
      <c r="E74" s="238">
        <v>19</v>
      </c>
      <c r="F74" s="238">
        <v>19</v>
      </c>
      <c r="G74" s="238" t="s">
        <v>130</v>
      </c>
      <c r="H74" s="238" t="s">
        <v>130</v>
      </c>
      <c r="I74" s="239" t="s">
        <v>130</v>
      </c>
      <c r="J74" s="240" t="s">
        <v>130</v>
      </c>
      <c r="K74" s="240" t="s">
        <v>130</v>
      </c>
      <c r="L74" s="95"/>
      <c r="M74" s="138"/>
    </row>
    <row r="75" spans="1:13" x14ac:dyDescent="0.2">
      <c r="A75" s="46" t="s">
        <v>54</v>
      </c>
      <c r="B75" s="238">
        <v>64461</v>
      </c>
      <c r="C75" s="238">
        <v>54004</v>
      </c>
      <c r="D75" s="239">
        <v>119.4</v>
      </c>
      <c r="E75" s="238">
        <v>48</v>
      </c>
      <c r="F75" s="238">
        <v>46</v>
      </c>
      <c r="G75" s="238">
        <v>25</v>
      </c>
      <c r="H75" s="238">
        <v>34</v>
      </c>
      <c r="I75" s="239">
        <v>73.5</v>
      </c>
      <c r="J75" s="240">
        <v>14</v>
      </c>
      <c r="K75" s="240">
        <v>21</v>
      </c>
      <c r="L75" s="95"/>
      <c r="M75" s="138"/>
    </row>
    <row r="76" spans="1:13" x14ac:dyDescent="0.2">
      <c r="A76" s="46" t="s">
        <v>55</v>
      </c>
      <c r="B76" s="238">
        <v>221</v>
      </c>
      <c r="C76" s="238">
        <v>199</v>
      </c>
      <c r="D76" s="239">
        <v>111.1</v>
      </c>
      <c r="E76" s="238">
        <v>36</v>
      </c>
      <c r="F76" s="238">
        <v>46</v>
      </c>
      <c r="G76" s="238" t="s">
        <v>130</v>
      </c>
      <c r="H76" s="238" t="s">
        <v>130</v>
      </c>
      <c r="I76" s="239" t="s">
        <v>130</v>
      </c>
      <c r="J76" s="240" t="s">
        <v>130</v>
      </c>
      <c r="K76" s="240" t="s">
        <v>130</v>
      </c>
      <c r="L76" s="95"/>
      <c r="M76" s="138"/>
    </row>
    <row r="77" spans="1:13" x14ac:dyDescent="0.2">
      <c r="A77" s="48" t="s">
        <v>56</v>
      </c>
      <c r="B77" s="241">
        <v>652</v>
      </c>
      <c r="C77" s="241">
        <v>490</v>
      </c>
      <c r="D77" s="242">
        <v>133.1</v>
      </c>
      <c r="E77" s="241">
        <v>4</v>
      </c>
      <c r="F77" s="241">
        <v>3</v>
      </c>
      <c r="G77" s="241" t="s">
        <v>130</v>
      </c>
      <c r="H77" s="241" t="s">
        <v>130</v>
      </c>
      <c r="I77" s="242" t="s">
        <v>130</v>
      </c>
      <c r="J77" s="243" t="s">
        <v>130</v>
      </c>
      <c r="K77" s="243" t="s">
        <v>130</v>
      </c>
      <c r="L77" s="95"/>
      <c r="M77" s="138"/>
    </row>
    <row r="78" spans="1:13" x14ac:dyDescent="0.2">
      <c r="L78" s="97"/>
    </row>
  </sheetData>
  <mergeCells count="22">
    <mergeCell ref="A3:A5"/>
    <mergeCell ref="B3:F3"/>
    <mergeCell ref="G3:K3"/>
    <mergeCell ref="A29:A31"/>
    <mergeCell ref="B29:F29"/>
    <mergeCell ref="G29:K29"/>
    <mergeCell ref="A1:K1"/>
    <mergeCell ref="A55:A57"/>
    <mergeCell ref="B55:F55"/>
    <mergeCell ref="G55:K55"/>
    <mergeCell ref="B56:D56"/>
    <mergeCell ref="E56:F56"/>
    <mergeCell ref="B4:D4"/>
    <mergeCell ref="E4:F4"/>
    <mergeCell ref="B30:D30"/>
    <mergeCell ref="E30:F30"/>
    <mergeCell ref="G56:I56"/>
    <mergeCell ref="J56:K56"/>
    <mergeCell ref="G30:I30"/>
    <mergeCell ref="J30:K30"/>
    <mergeCell ref="G4:I4"/>
    <mergeCell ref="J4:K4"/>
  </mergeCells>
  <pageMargins left="0.59055118110236227" right="0.59055118110236227" top="0.59055118110236227" bottom="0.59055118110236227" header="0" footer="0.39370078740157483"/>
  <pageSetup paperSize="9" firstPageNumber="35" orientation="landscape" useFirstPageNumber="1" r:id="rId1"/>
  <headerFooter alignWithMargins="0">
    <oddFooter>&amp;R&amp;"-,полужирный"&amp;8&amp;P</oddFooter>
  </headerFooter>
  <rowBreaks count="2" manualBreakCount="2">
    <brk id="27" max="16383" man="1"/>
    <brk id="5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zoomScaleNormal="100" workbookViewId="0">
      <selection sqref="A1:G1"/>
    </sheetView>
  </sheetViews>
  <sheetFormatPr defaultRowHeight="12.75" x14ac:dyDescent="0.2"/>
  <cols>
    <col min="1" max="1" width="25.5703125" style="6" customWidth="1"/>
    <col min="2" max="7" width="16.5703125" style="6" customWidth="1"/>
    <col min="8" max="16384" width="9.140625" style="6"/>
  </cols>
  <sheetData>
    <row r="1" spans="1:7" ht="19.5" customHeight="1" x14ac:dyDescent="0.2">
      <c r="A1" s="311" t="s">
        <v>179</v>
      </c>
      <c r="B1" s="311"/>
      <c r="C1" s="311"/>
      <c r="D1" s="311"/>
      <c r="E1" s="311"/>
      <c r="F1" s="311"/>
      <c r="G1" s="311"/>
    </row>
    <row r="2" spans="1:7" ht="12" customHeight="1" x14ac:dyDescent="0.2">
      <c r="A2" s="86"/>
      <c r="B2" s="86"/>
      <c r="C2" s="86"/>
      <c r="D2" s="86"/>
      <c r="E2" s="88"/>
      <c r="F2" s="88"/>
      <c r="G2" s="87" t="s">
        <v>81</v>
      </c>
    </row>
    <row r="3" spans="1:7" ht="15" customHeight="1" x14ac:dyDescent="0.2">
      <c r="A3" s="312"/>
      <c r="B3" s="313" t="s">
        <v>29</v>
      </c>
      <c r="C3" s="313"/>
      <c r="D3" s="313"/>
      <c r="E3" s="313" t="s">
        <v>31</v>
      </c>
      <c r="F3" s="313"/>
      <c r="G3" s="314"/>
    </row>
    <row r="4" spans="1:7" ht="12.6" customHeight="1" x14ac:dyDescent="0.2">
      <c r="A4" s="312"/>
      <c r="B4" s="313" t="s">
        <v>75</v>
      </c>
      <c r="C4" s="313"/>
      <c r="D4" s="313"/>
      <c r="E4" s="313" t="s">
        <v>76</v>
      </c>
      <c r="F4" s="313"/>
      <c r="G4" s="314"/>
    </row>
    <row r="5" spans="1:7" ht="27" customHeight="1" x14ac:dyDescent="0.2">
      <c r="A5" s="312"/>
      <c r="B5" s="17">
        <v>2026</v>
      </c>
      <c r="C5" s="17">
        <v>2025</v>
      </c>
      <c r="D5" s="17" t="s">
        <v>127</v>
      </c>
      <c r="E5" s="17">
        <v>2026</v>
      </c>
      <c r="F5" s="17">
        <v>2025</v>
      </c>
      <c r="G5" s="18" t="s">
        <v>127</v>
      </c>
    </row>
    <row r="6" spans="1:7" x14ac:dyDescent="0.2">
      <c r="A6" s="89" t="s">
        <v>41</v>
      </c>
      <c r="B6" s="209">
        <v>13369</v>
      </c>
      <c r="C6" s="209">
        <v>11096</v>
      </c>
      <c r="D6" s="237">
        <v>120.5</v>
      </c>
      <c r="E6" s="209">
        <v>14208</v>
      </c>
      <c r="F6" s="209">
        <v>20099</v>
      </c>
      <c r="G6" s="237">
        <v>70.7</v>
      </c>
    </row>
    <row r="7" spans="1:7" x14ac:dyDescent="0.2">
      <c r="A7" s="45" t="s">
        <v>117</v>
      </c>
      <c r="B7" s="209">
        <v>450</v>
      </c>
      <c r="C7" s="209">
        <v>346</v>
      </c>
      <c r="D7" s="239">
        <v>130.1</v>
      </c>
      <c r="E7" s="209">
        <v>2546</v>
      </c>
      <c r="F7" s="209">
        <v>2529</v>
      </c>
      <c r="G7" s="239">
        <v>100.7</v>
      </c>
    </row>
    <row r="8" spans="1:7" x14ac:dyDescent="0.2">
      <c r="A8" s="90" t="s">
        <v>42</v>
      </c>
      <c r="B8" s="209">
        <v>1547</v>
      </c>
      <c r="C8" s="209">
        <v>1855</v>
      </c>
      <c r="D8" s="239">
        <v>83.4</v>
      </c>
      <c r="E8" s="209">
        <v>610</v>
      </c>
      <c r="F8" s="209">
        <v>921</v>
      </c>
      <c r="G8" s="239">
        <v>66.2</v>
      </c>
    </row>
    <row r="9" spans="1:7" x14ac:dyDescent="0.2">
      <c r="A9" s="90" t="s">
        <v>43</v>
      </c>
      <c r="B9" s="209">
        <v>829</v>
      </c>
      <c r="C9" s="209">
        <v>374</v>
      </c>
      <c r="D9" s="239">
        <v>221.7</v>
      </c>
      <c r="E9" s="209">
        <v>79</v>
      </c>
      <c r="F9" s="209">
        <v>415</v>
      </c>
      <c r="G9" s="239">
        <v>19</v>
      </c>
    </row>
    <row r="10" spans="1:7" x14ac:dyDescent="0.2">
      <c r="A10" s="90" t="s">
        <v>44</v>
      </c>
      <c r="B10" s="209">
        <v>1183</v>
      </c>
      <c r="C10" s="209">
        <v>1039</v>
      </c>
      <c r="D10" s="239">
        <v>113.9</v>
      </c>
      <c r="E10" s="209">
        <v>1416</v>
      </c>
      <c r="F10" s="209">
        <v>1314</v>
      </c>
      <c r="G10" s="239">
        <v>107.8</v>
      </c>
    </row>
    <row r="11" spans="1:7" x14ac:dyDescent="0.2">
      <c r="A11" s="90" t="s">
        <v>45</v>
      </c>
      <c r="B11" s="209">
        <v>32</v>
      </c>
      <c r="C11" s="209">
        <v>40</v>
      </c>
      <c r="D11" s="239">
        <v>80</v>
      </c>
      <c r="E11" s="209">
        <v>2474</v>
      </c>
      <c r="F11" s="209">
        <v>1451</v>
      </c>
      <c r="G11" s="239">
        <v>170.5</v>
      </c>
    </row>
    <row r="12" spans="1:7" x14ac:dyDescent="0.2">
      <c r="A12" s="90" t="s">
        <v>46</v>
      </c>
      <c r="B12" s="209">
        <v>647</v>
      </c>
      <c r="C12" s="209">
        <v>256</v>
      </c>
      <c r="D12" s="239">
        <v>252.7</v>
      </c>
      <c r="E12" s="209">
        <v>965</v>
      </c>
      <c r="F12" s="209">
        <v>685</v>
      </c>
      <c r="G12" s="239">
        <v>140.9</v>
      </c>
    </row>
    <row r="13" spans="1:7" x14ac:dyDescent="0.2">
      <c r="A13" s="90" t="s">
        <v>47</v>
      </c>
      <c r="B13" s="209">
        <v>142</v>
      </c>
      <c r="C13" s="209">
        <v>35</v>
      </c>
      <c r="D13" s="239">
        <v>405.7</v>
      </c>
      <c r="E13" s="209">
        <v>234</v>
      </c>
      <c r="F13" s="209">
        <v>211</v>
      </c>
      <c r="G13" s="239">
        <v>110.9</v>
      </c>
    </row>
    <row r="14" spans="1:7" x14ac:dyDescent="0.2">
      <c r="A14" s="46" t="s">
        <v>105</v>
      </c>
      <c r="B14" s="209">
        <v>759</v>
      </c>
      <c r="C14" s="209">
        <v>533</v>
      </c>
      <c r="D14" s="239">
        <v>142.4</v>
      </c>
      <c r="E14" s="209">
        <v>2023</v>
      </c>
      <c r="F14" s="209">
        <v>4575</v>
      </c>
      <c r="G14" s="239">
        <v>44.2</v>
      </c>
    </row>
    <row r="15" spans="1:7" x14ac:dyDescent="0.2">
      <c r="A15" s="90" t="s">
        <v>48</v>
      </c>
      <c r="B15" s="209">
        <v>308</v>
      </c>
      <c r="C15" s="209">
        <v>381</v>
      </c>
      <c r="D15" s="239">
        <v>80.8</v>
      </c>
      <c r="E15" s="209">
        <v>457</v>
      </c>
      <c r="F15" s="209">
        <v>3148</v>
      </c>
      <c r="G15" s="239">
        <v>14.5</v>
      </c>
    </row>
    <row r="16" spans="1:7" ht="14.25" customHeight="1" x14ac:dyDescent="0.2">
      <c r="A16" s="90" t="s">
        <v>118</v>
      </c>
      <c r="B16" s="209">
        <v>2506</v>
      </c>
      <c r="C16" s="209">
        <v>1956</v>
      </c>
      <c r="D16" s="239">
        <v>128.1</v>
      </c>
      <c r="E16" s="209">
        <v>468</v>
      </c>
      <c r="F16" s="209">
        <v>629</v>
      </c>
      <c r="G16" s="239">
        <v>74.400000000000006</v>
      </c>
    </row>
    <row r="17" spans="1:9" ht="14.25" customHeight="1" x14ac:dyDescent="0.2">
      <c r="A17" s="46" t="s">
        <v>49</v>
      </c>
      <c r="B17" s="209">
        <v>2</v>
      </c>
      <c r="C17" s="209">
        <v>17</v>
      </c>
      <c r="D17" s="239">
        <v>11.8</v>
      </c>
      <c r="E17" s="209">
        <v>4</v>
      </c>
      <c r="F17" s="209">
        <v>7</v>
      </c>
      <c r="G17" s="239">
        <v>57.1</v>
      </c>
    </row>
    <row r="18" spans="1:9" ht="14.25" customHeight="1" x14ac:dyDescent="0.2">
      <c r="A18" s="90" t="s">
        <v>50</v>
      </c>
      <c r="B18" s="209">
        <v>3</v>
      </c>
      <c r="C18" s="209">
        <v>6</v>
      </c>
      <c r="D18" s="239">
        <v>50</v>
      </c>
      <c r="E18" s="196">
        <v>292</v>
      </c>
      <c r="F18" s="196">
        <v>115</v>
      </c>
      <c r="G18" s="239">
        <v>253.9</v>
      </c>
    </row>
    <row r="19" spans="1:9" ht="14.25" customHeight="1" x14ac:dyDescent="0.2">
      <c r="A19" s="90" t="s">
        <v>51</v>
      </c>
      <c r="B19" s="209">
        <v>2336</v>
      </c>
      <c r="C19" s="209">
        <v>1714</v>
      </c>
      <c r="D19" s="239">
        <v>136.30000000000001</v>
      </c>
      <c r="E19" s="209">
        <v>485</v>
      </c>
      <c r="F19" s="209">
        <v>433</v>
      </c>
      <c r="G19" s="239">
        <v>112</v>
      </c>
    </row>
    <row r="20" spans="1:9" ht="14.25" customHeight="1" x14ac:dyDescent="0.2">
      <c r="A20" s="90" t="s">
        <v>52</v>
      </c>
      <c r="B20" s="209">
        <v>1827</v>
      </c>
      <c r="C20" s="209">
        <v>1769</v>
      </c>
      <c r="D20" s="239">
        <v>103.3</v>
      </c>
      <c r="E20" s="209">
        <v>149</v>
      </c>
      <c r="F20" s="209">
        <v>304</v>
      </c>
      <c r="G20" s="239">
        <v>49</v>
      </c>
    </row>
    <row r="21" spans="1:9" ht="14.25" customHeight="1" x14ac:dyDescent="0.2">
      <c r="A21" s="90" t="s">
        <v>53</v>
      </c>
      <c r="B21" s="209">
        <v>140</v>
      </c>
      <c r="C21" s="209">
        <v>296</v>
      </c>
      <c r="D21" s="239">
        <v>47.3</v>
      </c>
      <c r="E21" s="209">
        <v>1832</v>
      </c>
      <c r="F21" s="209">
        <v>3236</v>
      </c>
      <c r="G21" s="239">
        <v>56.6</v>
      </c>
    </row>
    <row r="22" spans="1:9" ht="14.25" customHeight="1" x14ac:dyDescent="0.2">
      <c r="A22" s="46" t="s">
        <v>106</v>
      </c>
      <c r="B22" s="209" t="s">
        <v>130</v>
      </c>
      <c r="C22" s="209" t="s">
        <v>130</v>
      </c>
      <c r="D22" s="239" t="s">
        <v>130</v>
      </c>
      <c r="E22" s="209">
        <v>13</v>
      </c>
      <c r="F22" s="209" t="s">
        <v>130</v>
      </c>
      <c r="G22" s="239" t="s">
        <v>130</v>
      </c>
    </row>
    <row r="23" spans="1:9" ht="14.25" customHeight="1" x14ac:dyDescent="0.2">
      <c r="A23" s="90" t="s">
        <v>54</v>
      </c>
      <c r="B23" s="203">
        <v>607</v>
      </c>
      <c r="C23" s="203">
        <v>478</v>
      </c>
      <c r="D23" s="239">
        <v>127</v>
      </c>
      <c r="E23" s="203">
        <v>96</v>
      </c>
      <c r="F23" s="203">
        <v>100</v>
      </c>
      <c r="G23" s="239">
        <v>96</v>
      </c>
    </row>
    <row r="24" spans="1:9" ht="14.25" customHeight="1" x14ac:dyDescent="0.2">
      <c r="A24" s="46" t="s">
        <v>55</v>
      </c>
      <c r="B24" s="203" t="s">
        <v>130</v>
      </c>
      <c r="C24" s="203">
        <v>1</v>
      </c>
      <c r="D24" s="239" t="s">
        <v>130</v>
      </c>
      <c r="E24" s="203" t="s">
        <v>130</v>
      </c>
      <c r="F24" s="203" t="s">
        <v>130</v>
      </c>
      <c r="G24" s="239" t="s">
        <v>130</v>
      </c>
    </row>
    <row r="25" spans="1:9" ht="14.25" customHeight="1" x14ac:dyDescent="0.2">
      <c r="A25" s="48" t="s">
        <v>56</v>
      </c>
      <c r="B25" s="208">
        <v>51</v>
      </c>
      <c r="C25" s="208" t="s">
        <v>130</v>
      </c>
      <c r="D25" s="242" t="s">
        <v>130</v>
      </c>
      <c r="E25" s="208">
        <v>65</v>
      </c>
      <c r="F25" s="208">
        <v>26</v>
      </c>
      <c r="G25" s="242">
        <v>250</v>
      </c>
    </row>
    <row r="26" spans="1:9" x14ac:dyDescent="0.2">
      <c r="A26" s="91"/>
      <c r="B26" s="105"/>
      <c r="C26" s="105"/>
      <c r="D26" s="102"/>
      <c r="E26" s="102"/>
      <c r="F26" s="105"/>
      <c r="G26" s="105"/>
    </row>
    <row r="27" spans="1:9" x14ac:dyDescent="0.2">
      <c r="A27" s="92"/>
      <c r="B27" s="86"/>
      <c r="C27" s="86"/>
      <c r="D27" s="86"/>
      <c r="E27" s="88"/>
      <c r="F27" s="88"/>
      <c r="G27" s="87" t="s">
        <v>80</v>
      </c>
    </row>
    <row r="28" spans="1:9" x14ac:dyDescent="0.2">
      <c r="A28" s="312"/>
      <c r="B28" s="313" t="s">
        <v>38</v>
      </c>
      <c r="C28" s="313"/>
      <c r="D28" s="315"/>
      <c r="E28" s="313" t="s">
        <v>33</v>
      </c>
      <c r="F28" s="313"/>
      <c r="G28" s="316"/>
      <c r="H28" s="132"/>
      <c r="I28" s="132"/>
    </row>
    <row r="29" spans="1:9" ht="12.75" customHeight="1" x14ac:dyDescent="0.2">
      <c r="A29" s="312"/>
      <c r="B29" s="313" t="s">
        <v>75</v>
      </c>
      <c r="C29" s="313"/>
      <c r="D29" s="313"/>
      <c r="E29" s="313" t="s">
        <v>76</v>
      </c>
      <c r="F29" s="313"/>
      <c r="G29" s="314"/>
      <c r="H29" s="132"/>
      <c r="I29" s="132"/>
    </row>
    <row r="30" spans="1:9" x14ac:dyDescent="0.2">
      <c r="A30" s="312"/>
      <c r="B30" s="17">
        <v>2026</v>
      </c>
      <c r="C30" s="17">
        <v>2025</v>
      </c>
      <c r="D30" s="17" t="s">
        <v>127</v>
      </c>
      <c r="E30" s="17">
        <v>2026</v>
      </c>
      <c r="F30" s="17">
        <v>2025</v>
      </c>
      <c r="G30" s="18" t="s">
        <v>127</v>
      </c>
      <c r="H30" s="132"/>
      <c r="I30" s="132"/>
    </row>
    <row r="31" spans="1:9" x14ac:dyDescent="0.2">
      <c r="A31" s="93" t="s">
        <v>41</v>
      </c>
      <c r="B31" s="209">
        <v>432</v>
      </c>
      <c r="C31" s="209">
        <v>353</v>
      </c>
      <c r="D31" s="239">
        <v>122.4</v>
      </c>
      <c r="E31" s="200">
        <v>35685</v>
      </c>
      <c r="F31" s="200">
        <v>24572</v>
      </c>
      <c r="G31" s="239">
        <v>145.19999999999999</v>
      </c>
      <c r="H31" s="137"/>
      <c r="I31" s="132"/>
    </row>
    <row r="32" spans="1:9" x14ac:dyDescent="0.2">
      <c r="A32" s="45" t="s">
        <v>117</v>
      </c>
      <c r="B32" s="209">
        <v>5</v>
      </c>
      <c r="C32" s="209">
        <v>1</v>
      </c>
      <c r="D32" s="239">
        <v>500</v>
      </c>
      <c r="E32" s="200" t="s">
        <v>130</v>
      </c>
      <c r="F32" s="200" t="s">
        <v>130</v>
      </c>
      <c r="G32" s="239" t="s">
        <v>130</v>
      </c>
      <c r="H32" s="137"/>
      <c r="I32" s="132"/>
    </row>
    <row r="33" spans="1:9" x14ac:dyDescent="0.2">
      <c r="A33" s="70" t="s">
        <v>42</v>
      </c>
      <c r="B33" s="209">
        <v>4</v>
      </c>
      <c r="C33" s="209">
        <v>1</v>
      </c>
      <c r="D33" s="239">
        <v>400</v>
      </c>
      <c r="E33" s="200">
        <v>186</v>
      </c>
      <c r="F33" s="200">
        <v>211</v>
      </c>
      <c r="G33" s="239">
        <v>88.2</v>
      </c>
      <c r="H33" s="108"/>
      <c r="I33" s="132"/>
    </row>
    <row r="34" spans="1:9" x14ac:dyDescent="0.2">
      <c r="A34" s="90" t="s">
        <v>43</v>
      </c>
      <c r="B34" s="209">
        <v>2</v>
      </c>
      <c r="C34" s="209">
        <v>3</v>
      </c>
      <c r="D34" s="239">
        <v>66.7</v>
      </c>
      <c r="E34" s="200" t="s">
        <v>130</v>
      </c>
      <c r="F34" s="200" t="s">
        <v>130</v>
      </c>
      <c r="G34" s="239" t="s">
        <v>130</v>
      </c>
      <c r="H34" s="108"/>
      <c r="I34" s="132"/>
    </row>
    <row r="35" spans="1:9" x14ac:dyDescent="0.2">
      <c r="A35" s="70" t="s">
        <v>44</v>
      </c>
      <c r="B35" s="196">
        <v>298</v>
      </c>
      <c r="C35" s="196">
        <v>230</v>
      </c>
      <c r="D35" s="239">
        <v>129.6</v>
      </c>
      <c r="E35" s="200" t="s">
        <v>130</v>
      </c>
      <c r="F35" s="200">
        <v>386</v>
      </c>
      <c r="G35" s="239" t="s">
        <v>130</v>
      </c>
      <c r="H35" s="108"/>
      <c r="I35" s="132"/>
    </row>
    <row r="36" spans="1:9" x14ac:dyDescent="0.2">
      <c r="A36" s="70" t="s">
        <v>45</v>
      </c>
      <c r="B36" s="196">
        <v>12</v>
      </c>
      <c r="C36" s="209">
        <v>3</v>
      </c>
      <c r="D36" s="239">
        <v>400</v>
      </c>
      <c r="E36" s="200" t="s">
        <v>130</v>
      </c>
      <c r="F36" s="200" t="s">
        <v>130</v>
      </c>
      <c r="G36" s="239" t="s">
        <v>130</v>
      </c>
      <c r="H36" s="108"/>
      <c r="I36" s="132"/>
    </row>
    <row r="37" spans="1:9" x14ac:dyDescent="0.2">
      <c r="A37" s="70" t="s">
        <v>46</v>
      </c>
      <c r="B37" s="209">
        <v>1</v>
      </c>
      <c r="C37" s="209">
        <v>3</v>
      </c>
      <c r="D37" s="239">
        <v>33.299999999999997</v>
      </c>
      <c r="E37" s="200">
        <v>52</v>
      </c>
      <c r="F37" s="200">
        <v>44</v>
      </c>
      <c r="G37" s="239">
        <v>118.2</v>
      </c>
      <c r="H37" s="108"/>
      <c r="I37" s="132"/>
    </row>
    <row r="38" spans="1:9" x14ac:dyDescent="0.2">
      <c r="A38" s="70" t="s">
        <v>47</v>
      </c>
      <c r="B38" s="209">
        <v>5</v>
      </c>
      <c r="C38" s="209">
        <v>11</v>
      </c>
      <c r="D38" s="239">
        <v>45.5</v>
      </c>
      <c r="E38" s="200">
        <v>3</v>
      </c>
      <c r="F38" s="200">
        <v>3</v>
      </c>
      <c r="G38" s="239">
        <v>100</v>
      </c>
      <c r="H38" s="108"/>
      <c r="I38" s="132"/>
    </row>
    <row r="39" spans="1:9" x14ac:dyDescent="0.2">
      <c r="A39" s="46" t="s">
        <v>105</v>
      </c>
      <c r="B39" s="196">
        <v>1</v>
      </c>
      <c r="C39" s="196">
        <v>1</v>
      </c>
      <c r="D39" s="239">
        <v>100</v>
      </c>
      <c r="E39" s="200">
        <v>2868</v>
      </c>
      <c r="F39" s="200">
        <v>2792</v>
      </c>
      <c r="G39" s="239">
        <v>102.7</v>
      </c>
      <c r="H39" s="108"/>
      <c r="I39" s="132"/>
    </row>
    <row r="40" spans="1:9" x14ac:dyDescent="0.2">
      <c r="A40" s="70" t="s">
        <v>48</v>
      </c>
      <c r="B40" s="209">
        <v>1</v>
      </c>
      <c r="C40" s="209">
        <v>24</v>
      </c>
      <c r="D40" s="239">
        <v>4.2</v>
      </c>
      <c r="E40" s="200">
        <v>6426</v>
      </c>
      <c r="F40" s="200">
        <v>6447</v>
      </c>
      <c r="G40" s="239">
        <v>99.7</v>
      </c>
      <c r="H40" s="108"/>
      <c r="I40" s="132"/>
    </row>
    <row r="41" spans="1:9" x14ac:dyDescent="0.2">
      <c r="A41" s="70" t="s">
        <v>118</v>
      </c>
      <c r="B41" s="196">
        <v>1</v>
      </c>
      <c r="C41" s="209">
        <v>4</v>
      </c>
      <c r="D41" s="239">
        <v>25</v>
      </c>
      <c r="E41" s="200">
        <v>1906</v>
      </c>
      <c r="F41" s="200">
        <v>1284</v>
      </c>
      <c r="G41" s="239">
        <v>148.4</v>
      </c>
      <c r="H41" s="108"/>
      <c r="I41" s="132"/>
    </row>
    <row r="42" spans="1:9" x14ac:dyDescent="0.2">
      <c r="A42" s="46" t="s">
        <v>49</v>
      </c>
      <c r="B42" s="196">
        <v>7</v>
      </c>
      <c r="C42" s="209">
        <v>2</v>
      </c>
      <c r="D42" s="239">
        <v>350</v>
      </c>
      <c r="E42" s="200" t="s">
        <v>130</v>
      </c>
      <c r="F42" s="200" t="s">
        <v>130</v>
      </c>
      <c r="G42" s="239" t="s">
        <v>130</v>
      </c>
      <c r="H42" s="108"/>
      <c r="I42" s="132"/>
    </row>
    <row r="43" spans="1:9" x14ac:dyDescent="0.2">
      <c r="A43" s="90" t="s">
        <v>51</v>
      </c>
      <c r="B43" s="196">
        <v>73</v>
      </c>
      <c r="C43" s="196">
        <v>52</v>
      </c>
      <c r="D43" s="239">
        <v>140.4</v>
      </c>
      <c r="E43" s="200">
        <v>2515</v>
      </c>
      <c r="F43" s="200">
        <v>240</v>
      </c>
      <c r="G43" s="239">
        <v>1047.9000000000001</v>
      </c>
      <c r="H43" s="108"/>
      <c r="I43" s="132"/>
    </row>
    <row r="44" spans="1:9" x14ac:dyDescent="0.2">
      <c r="A44" s="70" t="s">
        <v>52</v>
      </c>
      <c r="B44" s="209" t="s">
        <v>130</v>
      </c>
      <c r="C44" s="196" t="s">
        <v>130</v>
      </c>
      <c r="D44" s="239" t="s">
        <v>130</v>
      </c>
      <c r="E44" s="200">
        <v>21365</v>
      </c>
      <c r="F44" s="200">
        <v>12819</v>
      </c>
      <c r="G44" s="239">
        <v>166.7</v>
      </c>
      <c r="H44" s="108"/>
      <c r="I44" s="132"/>
    </row>
    <row r="45" spans="1:9" x14ac:dyDescent="0.2">
      <c r="A45" s="70" t="s">
        <v>53</v>
      </c>
      <c r="B45" s="203">
        <v>15</v>
      </c>
      <c r="C45" s="205">
        <v>14</v>
      </c>
      <c r="D45" s="239">
        <v>107.1</v>
      </c>
      <c r="E45" s="202" t="s">
        <v>130</v>
      </c>
      <c r="F45" s="202" t="s">
        <v>130</v>
      </c>
      <c r="G45" s="239" t="s">
        <v>130</v>
      </c>
      <c r="H45" s="138"/>
      <c r="I45" s="132"/>
    </row>
    <row r="46" spans="1:9" x14ac:dyDescent="0.2">
      <c r="A46" s="69" t="s">
        <v>54</v>
      </c>
      <c r="B46" s="207">
        <v>7</v>
      </c>
      <c r="C46" s="208">
        <v>4</v>
      </c>
      <c r="D46" s="242">
        <v>175</v>
      </c>
      <c r="E46" s="206">
        <v>364</v>
      </c>
      <c r="F46" s="206">
        <v>346</v>
      </c>
      <c r="G46" s="242">
        <v>105.2</v>
      </c>
      <c r="H46" s="128"/>
      <c r="I46" s="132"/>
    </row>
    <row r="47" spans="1:9" x14ac:dyDescent="0.2">
      <c r="A47" s="91"/>
      <c r="B47" s="91"/>
      <c r="C47" s="91"/>
      <c r="D47" s="91"/>
      <c r="E47" s="91"/>
      <c r="F47" s="91"/>
      <c r="G47" s="91"/>
    </row>
    <row r="48" spans="1:9" x14ac:dyDescent="0.2">
      <c r="A48" s="92"/>
      <c r="B48" s="86"/>
      <c r="C48" s="86"/>
      <c r="D48" s="86"/>
      <c r="E48" s="88"/>
      <c r="F48" s="88"/>
      <c r="G48" s="87" t="s">
        <v>80</v>
      </c>
    </row>
    <row r="49" spans="1:9" x14ac:dyDescent="0.2">
      <c r="A49" s="312"/>
      <c r="B49" s="313" t="s">
        <v>62</v>
      </c>
      <c r="C49" s="313"/>
      <c r="D49" s="315"/>
      <c r="E49" s="313" t="s">
        <v>35</v>
      </c>
      <c r="F49" s="313"/>
      <c r="G49" s="316"/>
    </row>
    <row r="50" spans="1:9" ht="12.75" customHeight="1" x14ac:dyDescent="0.2">
      <c r="A50" s="312"/>
      <c r="B50" s="313" t="s">
        <v>75</v>
      </c>
      <c r="C50" s="313"/>
      <c r="D50" s="313"/>
      <c r="E50" s="313" t="s">
        <v>76</v>
      </c>
      <c r="F50" s="313"/>
      <c r="G50" s="314"/>
    </row>
    <row r="51" spans="1:9" x14ac:dyDescent="0.2">
      <c r="A51" s="312"/>
      <c r="B51" s="17">
        <v>2026</v>
      </c>
      <c r="C51" s="17">
        <v>2025</v>
      </c>
      <c r="D51" s="17" t="s">
        <v>127</v>
      </c>
      <c r="E51" s="17">
        <v>2026</v>
      </c>
      <c r="F51" s="17">
        <v>2025</v>
      </c>
      <c r="G51" s="18" t="s">
        <v>127</v>
      </c>
      <c r="H51" s="132"/>
      <c r="I51" s="132"/>
    </row>
    <row r="52" spans="1:9" x14ac:dyDescent="0.2">
      <c r="A52" s="89" t="s">
        <v>41</v>
      </c>
      <c r="B52" s="209">
        <v>3106</v>
      </c>
      <c r="C52" s="209">
        <v>3060</v>
      </c>
      <c r="D52" s="237">
        <v>101.5</v>
      </c>
      <c r="E52" s="209">
        <v>135</v>
      </c>
      <c r="F52" s="209">
        <v>274</v>
      </c>
      <c r="G52" s="237">
        <v>49.3</v>
      </c>
      <c r="H52" s="139"/>
      <c r="I52" s="132"/>
    </row>
    <row r="53" spans="1:9" x14ac:dyDescent="0.2">
      <c r="A53" s="45" t="s">
        <v>117</v>
      </c>
      <c r="B53" s="209">
        <v>122</v>
      </c>
      <c r="C53" s="209">
        <v>102</v>
      </c>
      <c r="D53" s="239">
        <v>119.6</v>
      </c>
      <c r="E53" s="196" t="s">
        <v>130</v>
      </c>
      <c r="F53" s="196" t="s">
        <v>130</v>
      </c>
      <c r="G53" s="239" t="s">
        <v>130</v>
      </c>
      <c r="H53" s="138"/>
      <c r="I53" s="132"/>
    </row>
    <row r="54" spans="1:9" x14ac:dyDescent="0.2">
      <c r="A54" s="90" t="s">
        <v>42</v>
      </c>
      <c r="B54" s="209">
        <v>576</v>
      </c>
      <c r="C54" s="209">
        <v>734</v>
      </c>
      <c r="D54" s="239">
        <v>78.5</v>
      </c>
      <c r="E54" s="196">
        <v>2</v>
      </c>
      <c r="F54" s="196">
        <v>1</v>
      </c>
      <c r="G54" s="239">
        <v>200</v>
      </c>
      <c r="H54" s="138"/>
      <c r="I54" s="132"/>
    </row>
    <row r="55" spans="1:9" x14ac:dyDescent="0.2">
      <c r="A55" s="90" t="s">
        <v>43</v>
      </c>
      <c r="B55" s="209">
        <v>154</v>
      </c>
      <c r="C55" s="209">
        <v>292</v>
      </c>
      <c r="D55" s="239">
        <v>52.7</v>
      </c>
      <c r="E55" s="196" t="s">
        <v>130</v>
      </c>
      <c r="F55" s="209" t="s">
        <v>130</v>
      </c>
      <c r="G55" s="239" t="s">
        <v>130</v>
      </c>
      <c r="H55" s="138"/>
      <c r="I55" s="132"/>
    </row>
    <row r="56" spans="1:9" x14ac:dyDescent="0.2">
      <c r="A56" s="90" t="s">
        <v>44</v>
      </c>
      <c r="B56" s="209">
        <v>152</v>
      </c>
      <c r="C56" s="209">
        <v>277</v>
      </c>
      <c r="D56" s="239">
        <v>54.9</v>
      </c>
      <c r="E56" s="209">
        <v>15</v>
      </c>
      <c r="F56" s="209">
        <v>85</v>
      </c>
      <c r="G56" s="239">
        <v>17.600000000000001</v>
      </c>
      <c r="H56" s="138"/>
      <c r="I56" s="132"/>
    </row>
    <row r="57" spans="1:9" x14ac:dyDescent="0.2">
      <c r="A57" s="90" t="s">
        <v>45</v>
      </c>
      <c r="B57" s="209">
        <v>47</v>
      </c>
      <c r="C57" s="209">
        <v>33</v>
      </c>
      <c r="D57" s="239">
        <v>142.4</v>
      </c>
      <c r="E57" s="209">
        <v>47</v>
      </c>
      <c r="F57" s="209">
        <v>150</v>
      </c>
      <c r="G57" s="239">
        <v>31.3</v>
      </c>
      <c r="H57" s="138"/>
      <c r="I57" s="132"/>
    </row>
    <row r="58" spans="1:9" x14ac:dyDescent="0.2">
      <c r="A58" s="90" t="s">
        <v>46</v>
      </c>
      <c r="B58" s="209">
        <v>225</v>
      </c>
      <c r="C58" s="209">
        <v>106</v>
      </c>
      <c r="D58" s="239">
        <v>212.3</v>
      </c>
      <c r="E58" s="196" t="s">
        <v>130</v>
      </c>
      <c r="F58" s="196" t="s">
        <v>130</v>
      </c>
      <c r="G58" s="239" t="s">
        <v>130</v>
      </c>
      <c r="H58" s="138"/>
      <c r="I58" s="132"/>
    </row>
    <row r="59" spans="1:9" x14ac:dyDescent="0.2">
      <c r="A59" s="70" t="s">
        <v>47</v>
      </c>
      <c r="B59" s="209">
        <v>41</v>
      </c>
      <c r="C59" s="209">
        <v>20</v>
      </c>
      <c r="D59" s="239">
        <v>205</v>
      </c>
      <c r="E59" s="196">
        <v>1</v>
      </c>
      <c r="F59" s="196" t="s">
        <v>130</v>
      </c>
      <c r="G59" s="239" t="s">
        <v>130</v>
      </c>
      <c r="H59" s="140"/>
      <c r="I59" s="132"/>
    </row>
    <row r="60" spans="1:9" x14ac:dyDescent="0.2">
      <c r="A60" s="46" t="s">
        <v>105</v>
      </c>
      <c r="B60" s="209">
        <v>215</v>
      </c>
      <c r="C60" s="209">
        <v>254</v>
      </c>
      <c r="D60" s="239">
        <v>84.6</v>
      </c>
      <c r="E60" s="209">
        <v>29</v>
      </c>
      <c r="F60" s="196">
        <v>6</v>
      </c>
      <c r="G60" s="239">
        <v>483.3</v>
      </c>
      <c r="H60" s="138"/>
      <c r="I60" s="132"/>
    </row>
    <row r="61" spans="1:9" x14ac:dyDescent="0.2">
      <c r="A61" s="90" t="s">
        <v>48</v>
      </c>
      <c r="B61" s="209">
        <v>560</v>
      </c>
      <c r="C61" s="209">
        <v>303</v>
      </c>
      <c r="D61" s="239">
        <v>184.8</v>
      </c>
      <c r="E61" s="196" t="s">
        <v>130</v>
      </c>
      <c r="F61" s="196" t="s">
        <v>130</v>
      </c>
      <c r="G61" s="239" t="s">
        <v>130</v>
      </c>
      <c r="H61" s="138"/>
      <c r="I61" s="132"/>
    </row>
    <row r="62" spans="1:9" x14ac:dyDescent="0.2">
      <c r="A62" s="90" t="s">
        <v>118</v>
      </c>
      <c r="B62" s="209">
        <v>441</v>
      </c>
      <c r="C62" s="209">
        <v>314</v>
      </c>
      <c r="D62" s="239">
        <v>140.4</v>
      </c>
      <c r="E62" s="196" t="s">
        <v>130</v>
      </c>
      <c r="F62" s="196" t="s">
        <v>130</v>
      </c>
      <c r="G62" s="239" t="s">
        <v>130</v>
      </c>
      <c r="H62" s="138"/>
      <c r="I62" s="132"/>
    </row>
    <row r="63" spans="1:9" x14ac:dyDescent="0.2">
      <c r="A63" s="46" t="s">
        <v>49</v>
      </c>
      <c r="B63" s="209">
        <v>3</v>
      </c>
      <c r="C63" s="209">
        <v>17</v>
      </c>
      <c r="D63" s="239">
        <v>17.600000000000001</v>
      </c>
      <c r="E63" s="196" t="s">
        <v>130</v>
      </c>
      <c r="F63" s="196">
        <v>1</v>
      </c>
      <c r="G63" s="239" t="s">
        <v>130</v>
      </c>
      <c r="H63" s="138"/>
      <c r="I63" s="132"/>
    </row>
    <row r="64" spans="1:9" x14ac:dyDescent="0.2">
      <c r="A64" s="90" t="s">
        <v>50</v>
      </c>
      <c r="B64" s="209">
        <v>6</v>
      </c>
      <c r="C64" s="209">
        <v>17</v>
      </c>
      <c r="D64" s="239">
        <v>35.299999999999997</v>
      </c>
      <c r="E64" s="209">
        <v>2</v>
      </c>
      <c r="F64" s="209">
        <v>13</v>
      </c>
      <c r="G64" s="239">
        <v>15.4</v>
      </c>
      <c r="H64" s="138"/>
      <c r="I64" s="132"/>
    </row>
    <row r="65" spans="1:9" x14ac:dyDescent="0.2">
      <c r="A65" s="90" t="s">
        <v>51</v>
      </c>
      <c r="B65" s="209">
        <v>299</v>
      </c>
      <c r="C65" s="209">
        <v>136</v>
      </c>
      <c r="D65" s="239">
        <v>219.9</v>
      </c>
      <c r="E65" s="196">
        <v>29</v>
      </c>
      <c r="F65" s="196" t="s">
        <v>130</v>
      </c>
      <c r="G65" s="239" t="s">
        <v>130</v>
      </c>
      <c r="H65" s="138"/>
      <c r="I65" s="132"/>
    </row>
    <row r="66" spans="1:9" x14ac:dyDescent="0.2">
      <c r="A66" s="90" t="s">
        <v>52</v>
      </c>
      <c r="B66" s="209">
        <v>171</v>
      </c>
      <c r="C66" s="209">
        <v>204</v>
      </c>
      <c r="D66" s="239">
        <v>83.8</v>
      </c>
      <c r="E66" s="196" t="s">
        <v>130</v>
      </c>
      <c r="F66" s="196" t="s">
        <v>130</v>
      </c>
      <c r="G66" s="239" t="s">
        <v>130</v>
      </c>
      <c r="H66" s="138"/>
      <c r="I66" s="132"/>
    </row>
    <row r="67" spans="1:9" x14ac:dyDescent="0.2">
      <c r="A67" s="90" t="s">
        <v>53</v>
      </c>
      <c r="B67" s="209">
        <v>29</v>
      </c>
      <c r="C67" s="209">
        <v>13</v>
      </c>
      <c r="D67" s="239">
        <v>223.1</v>
      </c>
      <c r="E67" s="209">
        <v>10</v>
      </c>
      <c r="F67" s="209">
        <v>18</v>
      </c>
      <c r="G67" s="239">
        <v>55.6</v>
      </c>
      <c r="H67" s="138"/>
      <c r="I67" s="132"/>
    </row>
    <row r="68" spans="1:9" x14ac:dyDescent="0.2">
      <c r="A68" s="46" t="s">
        <v>106</v>
      </c>
      <c r="B68" s="203">
        <v>2</v>
      </c>
      <c r="C68" s="203">
        <v>149</v>
      </c>
      <c r="D68" s="239">
        <v>1.3</v>
      </c>
      <c r="E68" s="203" t="s">
        <v>130</v>
      </c>
      <c r="F68" s="203" t="s">
        <v>130</v>
      </c>
      <c r="G68" s="239" t="s">
        <v>130</v>
      </c>
      <c r="H68" s="138"/>
      <c r="I68" s="132"/>
    </row>
    <row r="69" spans="1:9" x14ac:dyDescent="0.2">
      <c r="A69" s="48" t="s">
        <v>54</v>
      </c>
      <c r="B69" s="208">
        <v>63</v>
      </c>
      <c r="C69" s="208">
        <v>89</v>
      </c>
      <c r="D69" s="242">
        <v>70.8</v>
      </c>
      <c r="E69" s="208" t="s">
        <v>130</v>
      </c>
      <c r="F69" s="208" t="s">
        <v>130</v>
      </c>
      <c r="G69" s="242" t="s">
        <v>130</v>
      </c>
      <c r="H69" s="138"/>
      <c r="I69" s="132"/>
    </row>
    <row r="70" spans="1:9" x14ac:dyDescent="0.2">
      <c r="H70" s="132"/>
      <c r="I70" s="132"/>
    </row>
    <row r="73" spans="1:9" x14ac:dyDescent="0.2">
      <c r="A73" s="158" t="s">
        <v>197</v>
      </c>
    </row>
    <row r="74" spans="1:9" x14ac:dyDescent="0.2">
      <c r="A74" s="159" t="s">
        <v>196</v>
      </c>
    </row>
    <row r="75" spans="1:9" ht="15" x14ac:dyDescent="0.25">
      <c r="A75" s="160"/>
    </row>
    <row r="76" spans="1:9" x14ac:dyDescent="0.2">
      <c r="A76" s="161" t="s">
        <v>128</v>
      </c>
    </row>
  </sheetData>
  <mergeCells count="16">
    <mergeCell ref="B50:D50"/>
    <mergeCell ref="E4:G4"/>
    <mergeCell ref="A28:A30"/>
    <mergeCell ref="B28:D28"/>
    <mergeCell ref="E28:G28"/>
    <mergeCell ref="B29:D29"/>
    <mergeCell ref="E50:G50"/>
    <mergeCell ref="A49:A51"/>
    <mergeCell ref="B49:D49"/>
    <mergeCell ref="E49:G49"/>
    <mergeCell ref="E29:G29"/>
    <mergeCell ref="A1:G1"/>
    <mergeCell ref="A3:A5"/>
    <mergeCell ref="B3:D3"/>
    <mergeCell ref="E3:G3"/>
    <mergeCell ref="B4:D4"/>
  </mergeCells>
  <pageMargins left="0.78740157480314965" right="0.59055118110236227" top="0.59055118110236227" bottom="0.59055118110236227" header="0" footer="0.39370078740157483"/>
  <pageSetup paperSize="9" firstPageNumber="38" orientation="landscape" useFirstPageNumber="1" r:id="rId1"/>
  <headerFooter alignWithMargins="0">
    <oddFooter>&amp;R&amp;"-,полужирный"&amp;8&amp;P</oddFooter>
  </headerFooter>
  <rowBreaks count="2" manualBreakCount="2">
    <brk id="26" max="16383" man="1"/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9</vt:i4>
      </vt:variant>
    </vt:vector>
  </HeadingPairs>
  <TitlesOfParts>
    <vt:vector size="26" baseType="lpstr">
      <vt:lpstr>Cover</vt:lpstr>
      <vt:lpstr> Conventional</vt:lpstr>
      <vt:lpstr>Content</vt:lpstr>
      <vt:lpstr>1.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'1.'!Область_печати</vt:lpstr>
      <vt:lpstr>'2.1'!Область_печати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Айбота Турмаганбет</cp:lastModifiedBy>
  <cp:lastPrinted>2026-07-10T11:54:42Z</cp:lastPrinted>
  <dcterms:created xsi:type="dcterms:W3CDTF">2009-03-11T05:00:38Z</dcterms:created>
  <dcterms:modified xsi:type="dcterms:W3CDTF">2026-09-11T06:51:52Z</dcterms:modified>
</cp:coreProperties>
</file>