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65" yWindow="-120" windowWidth="24975" windowHeight="9675"/>
  </bookViews>
  <sheets>
    <sheet name="Metadata" sheetId="12" r:id="rId1"/>
    <sheet name="Conventions" sheetId="13" r:id="rId2"/>
    <sheet name="1990-1997" sheetId="5" r:id="rId3"/>
    <sheet name="1998-2007" sheetId="6" r:id="rId4"/>
    <sheet name="2008-2009" sheetId="7" r:id="rId5"/>
    <sheet name="2010-2018" sheetId="8" r:id="rId6"/>
    <sheet name=" 2018-2025" sheetId="11" r:id="rId7"/>
    <sheet name="Share of regions in GDP" sheetId="14" r:id="rId8"/>
  </sheets>
  <externalReferences>
    <externalReference r:id="rId9"/>
    <externalReference r:id="rId10"/>
  </externalReferences>
  <definedNames>
    <definedName name="_xlnm._FilterDatabase" localSheetId="6" hidden="1">' 2018-2025'!$B$1:$B$629</definedName>
    <definedName name="_xlnm._FilterDatabase" localSheetId="3" hidden="1">'1998-2007'!$B$1:$B$207</definedName>
    <definedName name="_xlnm._FilterDatabase" localSheetId="5" hidden="1">'2010-2018'!$B$1:$B$603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1" l="1"/>
  <c r="E35" i="11"/>
  <c r="F35" i="11"/>
  <c r="G35" i="11"/>
  <c r="H35" i="11"/>
  <c r="I35" i="11"/>
  <c r="J35" i="11"/>
  <c r="K35" i="11"/>
  <c r="L35" i="11"/>
  <c r="M35" i="11"/>
  <c r="N35" i="11"/>
  <c r="O35" i="11"/>
  <c r="P35" i="11"/>
  <c r="C35" i="11"/>
  <c r="CN4" i="14"/>
  <c r="C34" i="11" l="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CM25" i="14"/>
  <c r="CM24" i="14"/>
  <c r="CM23" i="14"/>
  <c r="CM22" i="14"/>
  <c r="CM21" i="14"/>
  <c r="CM20" i="14"/>
  <c r="CM19" i="14"/>
  <c r="CM18" i="14"/>
  <c r="CM16" i="14"/>
  <c r="CM15" i="14"/>
  <c r="CM14" i="14"/>
  <c r="CM13" i="14"/>
  <c r="CM12" i="14"/>
  <c r="CM11" i="14"/>
  <c r="CM10" i="14"/>
  <c r="CM9" i="14"/>
  <c r="CM8" i="14"/>
  <c r="CM7" i="14"/>
  <c r="CM6" i="14"/>
  <c r="CM5" i="14"/>
  <c r="CM4" i="14" l="1"/>
  <c r="C33" i="11" l="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CL4" i="14"/>
  <c r="CJ4" i="14" l="1"/>
  <c r="CK4" i="14" l="1"/>
  <c r="CI4" i="14"/>
  <c r="CH4" i="14"/>
  <c r="CG4" i="14"/>
  <c r="CF4" i="14"/>
  <c r="CE4" i="14"/>
  <c r="CD4" i="14"/>
  <c r="CC4" i="14"/>
  <c r="CB4" i="14"/>
  <c r="BX4" i="14"/>
  <c r="BW4" i="14"/>
  <c r="BV4" i="14"/>
  <c r="BU4" i="14"/>
  <c r="BT4" i="14"/>
  <c r="BS4" i="14"/>
  <c r="BR4" i="14"/>
  <c r="BQ4" i="14"/>
  <c r="BO4" i="14"/>
  <c r="BN4" i="14"/>
  <c r="BM4" i="14"/>
  <c r="BL4" i="14"/>
  <c r="BK4" i="14"/>
  <c r="BJ4" i="14"/>
  <c r="BI4" i="14"/>
  <c r="BH4" i="14"/>
  <c r="BG4" i="14"/>
  <c r="BF4" i="14"/>
  <c r="BE4" i="14"/>
  <c r="BD4" i="14"/>
  <c r="BC4" i="14"/>
  <c r="BB4" i="14"/>
  <c r="BA4" i="14"/>
  <c r="AZ4" i="14"/>
  <c r="AY4" i="14"/>
  <c r="AX4" i="14"/>
  <c r="AW4" i="14"/>
  <c r="AV4" i="14"/>
  <c r="AU4" i="14"/>
  <c r="AT4" i="14"/>
  <c r="AS4" i="14"/>
  <c r="AR4" i="14"/>
  <c r="AQ4" i="14"/>
  <c r="AP4" i="14"/>
  <c r="AO4" i="14"/>
  <c r="AN4" i="14"/>
  <c r="AM4" i="14"/>
  <c r="AL4" i="14"/>
  <c r="AK4" i="14"/>
  <c r="AJ4" i="14"/>
  <c r="AI4" i="14"/>
  <c r="AH4" i="14"/>
  <c r="AG4" i="14"/>
  <c r="AF4" i="14"/>
  <c r="AE4" i="14"/>
  <c r="AD4" i="14"/>
  <c r="AC4" i="14"/>
  <c r="AB4" i="14"/>
  <c r="AA4" i="14"/>
  <c r="Z4" i="14"/>
  <c r="Y4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C32" i="11" l="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F31" i="11" l="1"/>
  <c r="J31" i="11"/>
  <c r="N31" i="11"/>
  <c r="D31" i="11"/>
  <c r="E31" i="11"/>
  <c r="G31" i="11"/>
  <c r="H31" i="11"/>
  <c r="I31" i="11"/>
  <c r="K31" i="11"/>
  <c r="L31" i="11"/>
  <c r="M31" i="11"/>
  <c r="O31" i="11"/>
  <c r="P31" i="11"/>
  <c r="C31" i="11"/>
  <c r="D30" i="11" l="1"/>
  <c r="E30" i="11"/>
  <c r="F30" i="11"/>
  <c r="G30" i="11"/>
  <c r="H30" i="11"/>
  <c r="I30" i="11"/>
  <c r="J30" i="11"/>
  <c r="K30" i="11"/>
  <c r="L30" i="11"/>
  <c r="M30" i="11"/>
  <c r="N30" i="11"/>
  <c r="O30" i="11"/>
  <c r="P30" i="11"/>
  <c r="C30" i="11"/>
  <c r="C29" i="11"/>
  <c r="P29" i="11" l="1"/>
  <c r="O29" i="11"/>
  <c r="N29" i="11"/>
  <c r="M29" i="11"/>
  <c r="L29" i="11"/>
  <c r="K29" i="11"/>
  <c r="J29" i="11"/>
  <c r="I29" i="11"/>
  <c r="H29" i="11"/>
  <c r="G29" i="11"/>
  <c r="F29" i="11"/>
  <c r="E29" i="11"/>
  <c r="D29" i="11"/>
  <c r="C5" i="11" l="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C5" i="8" l="1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C31" i="8"/>
  <c r="D31" i="8"/>
  <c r="E31" i="8"/>
  <c r="F31" i="8"/>
  <c r="G31" i="8"/>
  <c r="H31" i="8"/>
  <c r="I31" i="8"/>
  <c r="J31" i="8"/>
  <c r="K31" i="8"/>
  <c r="L31" i="8"/>
  <c r="P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M65" i="8"/>
  <c r="N65" i="8"/>
  <c r="O65" i="8"/>
  <c r="Q65" i="8"/>
  <c r="M99" i="8"/>
  <c r="N99" i="8"/>
  <c r="O99" i="8"/>
  <c r="Q99" i="8"/>
  <c r="M133" i="8"/>
  <c r="N133" i="8"/>
  <c r="O133" i="8"/>
  <c r="Q133" i="8"/>
  <c r="M167" i="8"/>
  <c r="N167" i="8"/>
  <c r="O167" i="8"/>
  <c r="Q167" i="8"/>
  <c r="M201" i="8"/>
  <c r="N201" i="8"/>
  <c r="O201" i="8"/>
  <c r="Q201" i="8"/>
  <c r="M235" i="8"/>
  <c r="N235" i="8"/>
  <c r="O235" i="8"/>
  <c r="Q235" i="8"/>
  <c r="M269" i="8"/>
  <c r="N269" i="8"/>
  <c r="O269" i="8"/>
  <c r="Q269" i="8"/>
  <c r="M303" i="8"/>
  <c r="N303" i="8"/>
  <c r="O303" i="8"/>
  <c r="Q303" i="8"/>
  <c r="M337" i="8"/>
  <c r="N337" i="8"/>
  <c r="O337" i="8"/>
  <c r="Q337" i="8"/>
  <c r="M371" i="8"/>
  <c r="N371" i="8"/>
  <c r="O371" i="8"/>
  <c r="Q371" i="8"/>
  <c r="M405" i="8"/>
  <c r="N405" i="8"/>
  <c r="O405" i="8"/>
  <c r="Q405" i="8"/>
  <c r="M439" i="8"/>
  <c r="N439" i="8"/>
  <c r="O439" i="8"/>
  <c r="Q439" i="8"/>
  <c r="M473" i="8"/>
  <c r="N473" i="8"/>
  <c r="O473" i="8"/>
  <c r="Q473" i="8"/>
  <c r="M507" i="8"/>
  <c r="N507" i="8"/>
  <c r="O507" i="8"/>
  <c r="Q507" i="8"/>
  <c r="M541" i="8"/>
  <c r="N541" i="8"/>
  <c r="O541" i="8"/>
  <c r="Q541" i="8"/>
  <c r="M575" i="8"/>
  <c r="N575" i="8"/>
  <c r="O575" i="8"/>
  <c r="Q575" i="8"/>
  <c r="C5" i="7"/>
  <c r="D5" i="7"/>
  <c r="E5" i="7"/>
  <c r="F5" i="7"/>
  <c r="G5" i="7"/>
  <c r="H5" i="7"/>
  <c r="I5" i="7"/>
  <c r="J5" i="7"/>
  <c r="K5" i="7"/>
  <c r="C6" i="7"/>
  <c r="D6" i="7"/>
  <c r="E6" i="7"/>
  <c r="F6" i="7"/>
  <c r="G6" i="7"/>
  <c r="H6" i="7"/>
  <c r="I6" i="7"/>
  <c r="J6" i="7"/>
  <c r="K6" i="7"/>
  <c r="C7" i="7"/>
  <c r="D7" i="7"/>
  <c r="E7" i="7"/>
  <c r="F7" i="7"/>
  <c r="G7" i="7"/>
  <c r="H7" i="7"/>
  <c r="I7" i="7"/>
  <c r="J7" i="7"/>
  <c r="K7" i="7"/>
  <c r="C8" i="7"/>
  <c r="D8" i="7"/>
  <c r="E8" i="7"/>
  <c r="F8" i="7"/>
  <c r="G8" i="7"/>
  <c r="H8" i="7"/>
  <c r="I8" i="7"/>
  <c r="J8" i="7"/>
  <c r="K8" i="7"/>
  <c r="C9" i="7"/>
  <c r="D9" i="7"/>
  <c r="E9" i="7"/>
  <c r="F9" i="7"/>
  <c r="G9" i="7"/>
  <c r="H9" i="7"/>
  <c r="I9" i="7"/>
  <c r="J9" i="7"/>
  <c r="K9" i="7"/>
  <c r="C10" i="7"/>
  <c r="D10" i="7"/>
  <c r="E10" i="7"/>
  <c r="F10" i="7"/>
  <c r="G10" i="7"/>
  <c r="H10" i="7"/>
  <c r="I10" i="7"/>
  <c r="J10" i="7"/>
  <c r="K10" i="7"/>
  <c r="C11" i="7"/>
  <c r="D11" i="7"/>
  <c r="E11" i="7"/>
  <c r="F11" i="7"/>
  <c r="G11" i="7"/>
  <c r="H11" i="7"/>
  <c r="I11" i="7"/>
  <c r="J11" i="7"/>
  <c r="K11" i="7"/>
  <c r="C12" i="7"/>
  <c r="D12" i="7"/>
  <c r="E12" i="7"/>
  <c r="F12" i="7"/>
  <c r="G12" i="7"/>
  <c r="H12" i="7"/>
  <c r="I12" i="7"/>
  <c r="J12" i="7"/>
  <c r="K12" i="7"/>
  <c r="O31" i="8" l="1"/>
  <c r="Q31" i="8"/>
  <c r="M31" i="8"/>
  <c r="N31" i="8"/>
  <c r="C5" i="6" l="1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D6" i="5"/>
  <c r="C6" i="5"/>
  <c r="I5" i="5"/>
  <c r="H5" i="5"/>
  <c r="G5" i="5"/>
  <c r="F5" i="5"/>
  <c r="E5" i="5"/>
  <c r="D5" i="5"/>
  <c r="C5" i="5"/>
</calcChain>
</file>

<file path=xl/sharedStrings.xml><?xml version="1.0" encoding="utf-8"?>
<sst xmlns="http://schemas.openxmlformats.org/spreadsheetml/2006/main" count="1626" uniqueCount="160">
  <si>
    <t>Total</t>
  </si>
  <si>
    <t>Agriculture, forestry ang fishing</t>
  </si>
  <si>
    <t>Industy</t>
  </si>
  <si>
    <t>Construction</t>
  </si>
  <si>
    <t>Trade</t>
  </si>
  <si>
    <t>Transport and communication</t>
  </si>
  <si>
    <t>Other services</t>
  </si>
  <si>
    <t>Structure of gross regional product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</si>
  <si>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</si>
  <si>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</si>
  <si>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</si>
  <si>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</si>
  <si>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</si>
  <si>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</si>
  <si>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</si>
  <si>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>Кaragandy</t>
  </si>
  <si>
    <t>Кyzylorda</t>
  </si>
  <si>
    <t>Коstanay</t>
  </si>
  <si>
    <t>Мangystau</t>
  </si>
  <si>
    <t>Ontustik Kazakhstan</t>
  </si>
  <si>
    <t>Pavlodar</t>
  </si>
  <si>
    <t>Soltustik Кazakhstan</t>
  </si>
  <si>
    <t>Shygys Kazakhstan</t>
  </si>
  <si>
    <t>Almaty city</t>
  </si>
  <si>
    <t>Astana city</t>
  </si>
  <si>
    <r>
      <t>Astana city</t>
    </r>
    <r>
      <rPr>
        <b/>
        <vertAlign val="superscript"/>
        <sz val="8"/>
        <color indexed="56"/>
        <rFont val="Roboto Black"/>
        <charset val="204"/>
      </rPr>
      <t>1)</t>
    </r>
  </si>
  <si>
    <r>
      <t>Astana city</t>
    </r>
    <r>
      <rPr>
        <b/>
        <vertAlign val="superscript"/>
        <sz val="8"/>
        <color indexed="56"/>
        <rFont val="Roboto"/>
        <charset val="204"/>
      </rPr>
      <t>1)</t>
    </r>
  </si>
  <si>
    <t>9 months of 2009</t>
  </si>
  <si>
    <t>1 half-year of 2009</t>
  </si>
  <si>
    <t>1 quarter of 2009</t>
  </si>
  <si>
    <t>9 months of 2008</t>
  </si>
  <si>
    <t>1 half-year of 2008</t>
  </si>
  <si>
    <t>1 quarter of 2008</t>
  </si>
  <si>
    <t>Net taxes on products and import</t>
  </si>
  <si>
    <t>FISIM</t>
  </si>
  <si>
    <t>1 quarter of 2018</t>
  </si>
  <si>
    <t>9 months of 2017</t>
  </si>
  <si>
    <t>1 half-year of 20172)</t>
  </si>
  <si>
    <t>1 quarter of 2017</t>
  </si>
  <si>
    <t>9 months of 2016</t>
  </si>
  <si>
    <t>1 half-year of 2016</t>
  </si>
  <si>
    <t>1 quarter of 2016</t>
  </si>
  <si>
    <t>9 months of 2015</t>
  </si>
  <si>
    <t>1 half-year of 2015</t>
  </si>
  <si>
    <t>1 quarter of 2015</t>
  </si>
  <si>
    <t>9 months of 2014</t>
  </si>
  <si>
    <t>1 half-year of 2014</t>
  </si>
  <si>
    <t>1 quarter of 2014</t>
  </si>
  <si>
    <t>9 months of 2013</t>
  </si>
  <si>
    <t>1 half-year of 2013</t>
  </si>
  <si>
    <t>1 quarter of 2013</t>
  </si>
  <si>
    <t>9 months of 2012</t>
  </si>
  <si>
    <t>1 half-year of 2012</t>
  </si>
  <si>
    <t>1 quarter of 2012</t>
  </si>
  <si>
    <t>9 months of 2011</t>
  </si>
  <si>
    <t>1 half-year of 2011</t>
  </si>
  <si>
    <t>1 quarter of 2011</t>
  </si>
  <si>
    <t>9 months of 2010</t>
  </si>
  <si>
    <t>1 half-year of 2010</t>
  </si>
  <si>
    <t>1 quarter of 2010</t>
  </si>
  <si>
    <t xml:space="preserve">Net taxes on products </t>
  </si>
  <si>
    <t xml:space="preserve">FISIM </t>
  </si>
  <si>
    <t>Real estate activities</t>
  </si>
  <si>
    <t>Information and communication</t>
  </si>
  <si>
    <t>Transportation and storage</t>
  </si>
  <si>
    <t>Water supply; sewerage, waste management and remediation activities</t>
  </si>
  <si>
    <t>Electricity, gas, steam and air conditioning supply</t>
  </si>
  <si>
    <t>Mining and quarrying</t>
  </si>
  <si>
    <r>
      <t>1)</t>
    </r>
    <r>
      <rPr>
        <i/>
        <sz val="8"/>
        <rFont val="Roboto"/>
        <charset val="204"/>
      </rPr>
      <t xml:space="preserve"> Quarterly calculations of GRP have been producing only from 2008</t>
    </r>
  </si>
  <si>
    <t>Wholesale and retail trade; repair of motor vehicles and motorcycles</t>
  </si>
  <si>
    <t>Transpor-tation and storage</t>
  </si>
  <si>
    <t>Information and commu-nication</t>
  </si>
  <si>
    <t>1 half-year of 2018</t>
  </si>
  <si>
    <t>9 months of 2018</t>
  </si>
  <si>
    <t>1 quarter of 2019</t>
  </si>
  <si>
    <t>1 half-year of 2019</t>
  </si>
  <si>
    <t>9 months of 2019</t>
  </si>
  <si>
    <t>1 quarter of 2020</t>
  </si>
  <si>
    <t>1 half-year of 2020</t>
  </si>
  <si>
    <t>9 months of 2020</t>
  </si>
  <si>
    <t>1 quarter of 2021</t>
  </si>
  <si>
    <t>1 half-year of 2021</t>
  </si>
  <si>
    <t>9 months of 2021</t>
  </si>
  <si>
    <t>1 quarter of 2022</t>
  </si>
  <si>
    <t>1 half-year of 2022</t>
  </si>
  <si>
    <t>9 months of 2022</t>
  </si>
  <si>
    <t>1 quarter of 2023</t>
  </si>
  <si>
    <t>1 half-year of 2023</t>
  </si>
  <si>
    <t>9 months of 2023</t>
  </si>
  <si>
    <t>Abay</t>
  </si>
  <si>
    <t xml:space="preserve">Zhetisu </t>
  </si>
  <si>
    <t>1 half-year of 2022**</t>
  </si>
  <si>
    <t>Turkistan</t>
  </si>
  <si>
    <t>Ulytau</t>
  </si>
  <si>
    <t>Shymkent city</t>
  </si>
  <si>
    <t>1 quarter of 2024</t>
  </si>
  <si>
    <t>Manufacturing</t>
  </si>
  <si>
    <t>1 half-year of 2024</t>
  </si>
  <si>
    <t>9 months of 2024</t>
  </si>
  <si>
    <t>1 quarter of 2025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</si>
  <si>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from 1990-1996, the city of Astana was part of the Akmola region </t>
    </r>
  </si>
  <si>
    <t>Share of GVA of regions in GVA of the republic by industry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</si>
  <si>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</si>
  <si>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</si>
  <si>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</si>
  <si>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</si>
  <si>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</si>
  <si>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the indicator has been formed since 1990</t>
  </si>
  <si>
    <t>Definition of the Indicator</t>
  </si>
  <si>
    <t>Data Processing Method</t>
  </si>
  <si>
    <t>Calculation</t>
  </si>
  <si>
    <t>Methodology for Calculation</t>
  </si>
  <si>
    <t>Source of the Indicator</t>
  </si>
  <si>
    <t>Statistical data of BNS and administrative data of Government agencies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</si>
  <si>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</si>
  <si>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</si>
  <si>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</si>
  <si>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 xml:space="preserve">Methodology for calculating the gross regional product in current and constant prices </t>
  </si>
  <si>
    <t>Related Publications:</t>
  </si>
  <si>
    <t>Useful Links: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</si>
  <si>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</si>
  <si>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</si>
  <si>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</si>
  <si>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</si>
  <si>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</si>
  <si>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</si>
  <si>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</si>
  <si>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</si>
  <si>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</si>
  <si>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</si>
  <si>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</si>
  <si>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</si>
  <si>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</si>
  <si>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</si>
  <si>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</si>
  <si>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CATU code</t>
  </si>
  <si>
    <t>The share of regions in the gross domestic product</t>
  </si>
  <si>
    <t>The share of regions in GDP</t>
  </si>
  <si>
    <t>Characterizes the contribution of each region to the creation of GDP</t>
  </si>
  <si>
    <t xml:space="preserve">https://stat.gov.kz/en/classifiers/statistical/25797/ </t>
  </si>
  <si>
    <t>-</t>
  </si>
  <si>
    <t>https://taldau.stat.gov.kz/en/NewIndex/GetIndex/2709382?keyword=</t>
  </si>
  <si>
    <t>Share of regions in GDP</t>
  </si>
  <si>
    <t>1 half-year of 2017</t>
  </si>
  <si>
    <t>9 months of 2019**</t>
  </si>
  <si>
    <t>1  half-year of 2024</t>
  </si>
  <si>
    <t>1  half-year of 2025</t>
  </si>
  <si>
    <t>The ratio of the GVA of economic activities to the countrys GDP</t>
  </si>
  <si>
    <t>GDP by production method</t>
  </si>
  <si>
    <t>Short term economic indicator</t>
  </si>
  <si>
    <t>Labor productivity by region by type of economic activity</t>
  </si>
  <si>
    <t>1 half-year of 2025</t>
  </si>
  <si>
    <t>in percent</t>
  </si>
  <si>
    <t>Suleimenova Zh.K., Kabylbekova A.B.</t>
  </si>
  <si>
    <t>zh.suleimenova@aspire.gov.kz, a.kabylbekova@aspire.gov.kz</t>
  </si>
  <si>
    <t>9 months of 2025</t>
  </si>
  <si>
    <r>
      <t xml:space="preserve">2025 </t>
    </r>
    <r>
      <rPr>
        <b/>
        <vertAlign val="superscript"/>
        <sz val="8"/>
        <rFont val="Roboto"/>
        <charset val="204"/>
      </rPr>
      <t>*</t>
    </r>
  </si>
  <si>
    <r>
      <rPr>
        <vertAlign val="superscript"/>
        <sz val="8"/>
        <rFont val="Roboto"/>
        <charset val="204"/>
      </rPr>
      <t>*</t>
    </r>
    <r>
      <rPr>
        <sz val="8"/>
        <rFont val="Roboto"/>
        <charset val="204"/>
      </rPr>
      <t>Preliminary data.</t>
    </r>
  </si>
  <si>
    <r>
      <t xml:space="preserve">2025 </t>
    </r>
    <r>
      <rPr>
        <vertAlign val="superscript"/>
        <sz val="8"/>
        <rFont val="Roboto"/>
        <charset val="204"/>
      </rPr>
      <t xml:space="preserve">* </t>
    </r>
  </si>
  <si>
    <r>
      <rPr>
        <vertAlign val="superscript"/>
        <sz val="8"/>
        <rFont val="Roboto"/>
        <charset val="204"/>
      </rPr>
      <t>*</t>
    </r>
    <r>
      <rPr>
        <sz val="8"/>
        <rFont val="Roboto"/>
        <charset val="204"/>
      </rPr>
      <t xml:space="preserve"> Preliminary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</si>
</sst>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.0"/>
    <numFmt numFmtId="165" formatCode="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  <numFmt numFmtId="178" formatCode="0.0000"/>
  </numFmts>
  <fonts count="38"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Roboto"/>
      <charset val="204"/>
    </font>
    <font>
      <b/>
      <sz val="8"/>
      <color indexed="56"/>
      <name val="Roboto Black"/>
      <charset val="204"/>
    </font>
    <font>
      <b/>
      <vertAlign val="superscript"/>
      <sz val="8"/>
      <color indexed="56"/>
      <name val="Roboto Black"/>
      <charset val="204"/>
    </font>
    <font>
      <b/>
      <vertAlign val="superscript"/>
      <sz val="8"/>
      <color indexed="56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8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vertAlign val="superscript"/>
      <sz val="8"/>
      <name val="Roboto"/>
      <charset val="204"/>
    </font>
    <font>
      <i/>
      <sz val="9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2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1" fillId="0" borderId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1" fillId="0" borderId="0" applyFill="0" applyBorder="0" applyAlignment="0" applyProtection="0"/>
    <xf numFmtId="168" fontId="1" fillId="0" borderId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ill="0" applyBorder="0" applyAlignment="0" applyProtection="0"/>
    <xf numFmtId="172" fontId="1" fillId="0" borderId="0" applyFill="0" applyBorder="0" applyAlignment="0" applyProtection="0"/>
    <xf numFmtId="2" fontId="1" fillId="0" borderId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>
      <alignment wrapText="1"/>
    </xf>
    <xf numFmtId="0" fontId="28" fillId="0" borderId="0"/>
    <xf numFmtId="0" fontId="1" fillId="0" borderId="0" applyNumberForma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0" fontId="1" fillId="0" borderId="0" applyFill="0" applyBorder="0" applyAlignment="0" applyProtection="0"/>
    <xf numFmtId="0" fontId="30" fillId="0" borderId="0">
      <alignment horizontal="right" vertical="center"/>
    </xf>
    <xf numFmtId="0" fontId="1" fillId="0" borderId="3" applyNumberFormat="0" applyFill="0" applyAlignment="0" applyProtection="0"/>
    <xf numFmtId="170" fontId="18" fillId="0" borderId="0" applyFont="0" applyFill="0" applyBorder="0" applyAlignment="0" applyProtection="0"/>
    <xf numFmtId="0" fontId="31" fillId="0" borderId="0"/>
    <xf numFmtId="177" fontId="1" fillId="0" borderId="0" applyFont="0" applyFill="0" applyBorder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</cellStyleXfs>
  <cellXfs count="130">
    <xf numFmtId="0" fontId="0" fillId="0" borderId="0" xfId="0"/>
    <xf numFmtId="0" fontId="5" fillId="0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4" fontId="5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 vertical="center" wrapText="1"/>
    </xf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5" fillId="0" borderId="0" xfId="0" applyNumberFormat="1" applyFont="1" applyFill="1"/>
    <xf numFmtId="0" fontId="5" fillId="0" borderId="0" xfId="0" applyFont="1" applyFill="1" applyAlignment="1">
      <alignment wrapText="1"/>
    </xf>
    <xf numFmtId="2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/>
    <xf numFmtId="0" fontId="10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right"/>
    </xf>
    <xf numFmtId="0" fontId="6" fillId="2" borderId="0" xfId="0" applyFont="1" applyFill="1" applyAlignment="1">
      <alignment horizontal="left" indent="2"/>
    </xf>
    <xf numFmtId="164" fontId="5" fillId="2" borderId="0" xfId="0" applyNumberFormat="1" applyFont="1" applyFill="1"/>
    <xf numFmtId="0" fontId="6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9" fillId="0" borderId="0" xfId="0" applyFont="1" applyFill="1"/>
    <xf numFmtId="0" fontId="20" fillId="0" borderId="2" xfId="3" applyFont="1" applyBorder="1"/>
    <xf numFmtId="0" fontId="24" fillId="0" borderId="0" xfId="3" applyFont="1" applyBorder="1" applyAlignment="1">
      <alignment horizontal="left" vertical="center" wrapText="1"/>
    </xf>
    <xf numFmtId="0" fontId="19" fillId="0" borderId="0" xfId="3" applyFont="1" applyAlignment="1">
      <alignment horizontal="justify"/>
    </xf>
    <xf numFmtId="0" fontId="24" fillId="0" borderId="0" xfId="3" applyFont="1"/>
    <xf numFmtId="0" fontId="32" fillId="0" borderId="0" xfId="3" applyFont="1"/>
    <xf numFmtId="0" fontId="24" fillId="0" borderId="0" xfId="3" applyFont="1" applyAlignment="1">
      <alignment vertical="top" wrapText="1"/>
    </xf>
    <xf numFmtId="0" fontId="32" fillId="0" borderId="0" xfId="3" applyFont="1" applyAlignment="1"/>
    <xf numFmtId="0" fontId="6" fillId="0" borderId="0" xfId="28" applyFont="1" applyFill="1" applyAlignment="1">
      <alignment horizontal="right"/>
    </xf>
    <xf numFmtId="0" fontId="24" fillId="0" borderId="0" xfId="3" applyFont="1" applyAlignment="1"/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5" fillId="2" borderId="2" xfId="0" applyFont="1" applyFill="1" applyBorder="1"/>
    <xf numFmtId="164" fontId="5" fillId="2" borderId="2" xfId="0" applyNumberFormat="1" applyFont="1" applyFill="1" applyBorder="1"/>
    <xf numFmtId="4" fontId="5" fillId="2" borderId="2" xfId="0" applyNumberFormat="1" applyFont="1" applyFill="1" applyBorder="1"/>
    <xf numFmtId="0" fontId="13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2" fontId="5" fillId="0" borderId="2" xfId="0" applyNumberFormat="1" applyFont="1" applyFill="1" applyBorder="1"/>
    <xf numFmtId="165" fontId="5" fillId="0" borderId="2" xfId="0" applyNumberFormat="1" applyFont="1" applyFill="1" applyBorder="1"/>
    <xf numFmtId="2" fontId="5" fillId="0" borderId="4" xfId="0" applyNumberFormat="1" applyFont="1" applyFill="1" applyBorder="1"/>
    <xf numFmtId="4" fontId="5" fillId="0" borderId="5" xfId="0" applyNumberFormat="1" applyFont="1" applyFill="1" applyBorder="1" applyAlignment="1">
      <alignment horizontal="right"/>
    </xf>
    <xf numFmtId="0" fontId="7" fillId="0" borderId="2" xfId="0" applyFont="1" applyFill="1" applyBorder="1"/>
    <xf numFmtId="4" fontId="8" fillId="0" borderId="2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/>
    </xf>
    <xf numFmtId="0" fontId="21" fillId="0" borderId="2" xfId="3" applyFont="1" applyFill="1" applyBorder="1" applyAlignment="1">
      <alignment horizontal="left" vertical="top"/>
    </xf>
    <xf numFmtId="0" fontId="21" fillId="0" borderId="2" xfId="3" applyFont="1" applyFill="1" applyBorder="1" applyAlignment="1">
      <alignment vertical="top" wrapText="1"/>
    </xf>
    <xf numFmtId="0" fontId="21" fillId="0" borderId="2" xfId="3" applyFont="1" applyFill="1" applyBorder="1" applyAlignment="1">
      <alignment vertical="top"/>
    </xf>
    <xf numFmtId="14" fontId="21" fillId="0" borderId="2" xfId="3" applyNumberFormat="1" applyFont="1" applyFill="1" applyBorder="1" applyAlignment="1">
      <alignment horizontal="left" vertical="top"/>
    </xf>
    <xf numFmtId="49" fontId="21" fillId="0" borderId="2" xfId="3" applyNumberFormat="1" applyFont="1" applyFill="1" applyBorder="1" applyAlignment="1">
      <alignment vertical="top"/>
    </xf>
    <xf numFmtId="0" fontId="1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164" fontId="5" fillId="2" borderId="2" xfId="32" applyNumberFormat="1" applyFont="1" applyFill="1" applyBorder="1"/>
    <xf numFmtId="164" fontId="5" fillId="0" borderId="2" xfId="1" applyNumberFormat="1" applyFont="1" applyFill="1" applyBorder="1"/>
    <xf numFmtId="165" fontId="5" fillId="0" borderId="2" xfId="1" applyNumberFormat="1" applyFont="1" applyFill="1" applyBorder="1"/>
    <xf numFmtId="164" fontId="5" fillId="2" borderId="2" xfId="32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/>
    </xf>
    <xf numFmtId="0" fontId="5" fillId="0" borderId="2" xfId="1" applyFont="1" applyFill="1" applyBorder="1"/>
    <xf numFmtId="165" fontId="5" fillId="0" borderId="2" xfId="1" applyNumberFormat="1" applyFont="1" applyBorder="1"/>
    <xf numFmtId="165" fontId="5" fillId="2" borderId="2" xfId="32" applyNumberFormat="1" applyFont="1" applyFill="1" applyBorder="1" applyAlignment="1">
      <alignment horizontal="right"/>
    </xf>
    <xf numFmtId="165" fontId="5" fillId="2" borderId="2" xfId="32" applyNumberFormat="1" applyFont="1" applyFill="1" applyBorder="1"/>
    <xf numFmtId="165" fontId="5" fillId="0" borderId="2" xfId="32" applyNumberFormat="1" applyFont="1" applyBorder="1"/>
    <xf numFmtId="4" fontId="5" fillId="0" borderId="2" xfId="1" applyNumberFormat="1" applyFont="1" applyFill="1" applyBorder="1"/>
    <xf numFmtId="164" fontId="5" fillId="0" borderId="2" xfId="1" applyNumberFormat="1" applyFont="1" applyFill="1" applyBorder="1" applyAlignment="1">
      <alignment horizontal="right"/>
    </xf>
    <xf numFmtId="165" fontId="5" fillId="0" borderId="2" xfId="32" applyNumberFormat="1" applyFont="1" applyBorder="1" applyAlignment="1">
      <alignment horizontal="right"/>
    </xf>
    <xf numFmtId="0" fontId="6" fillId="0" borderId="0" xfId="1" applyFont="1" applyFill="1"/>
    <xf numFmtId="0" fontId="34" fillId="0" borderId="0" xfId="32" applyFont="1"/>
    <xf numFmtId="164" fontId="5" fillId="0" borderId="0" xfId="1" applyNumberFormat="1" applyFont="1" applyFill="1"/>
    <xf numFmtId="178" fontId="4" fillId="0" borderId="2" xfId="0" applyNumberFormat="1" applyFont="1" applyFill="1" applyBorder="1" applyAlignment="1">
      <alignment wrapText="1"/>
    </xf>
    <xf numFmtId="178" fontId="5" fillId="0" borderId="2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right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8" fillId="0" borderId="0" xfId="3" applyFont="1"/>
    <xf numFmtId="0" fontId="23" fillId="0" borderId="2" xfId="4" applyFont="1" applyFill="1" applyBorder="1" applyAlignment="1" applyProtection="1">
      <alignment vertical="top" wrapText="1"/>
    </xf>
    <xf numFmtId="0" fontId="23" fillId="0" borderId="2" xfId="4" applyFont="1" applyBorder="1" applyAlignment="1" applyProtection="1"/>
    <xf numFmtId="0" fontId="23" fillId="0" borderId="2" xfId="4" applyFont="1" applyFill="1" applyBorder="1" applyAlignment="1" applyProtection="1">
      <alignment horizontal="left" vertical="top"/>
    </xf>
    <xf numFmtId="0" fontId="23" fillId="0" borderId="2" xfId="4" applyFont="1" applyFill="1" applyBorder="1" applyAlignment="1" applyProtection="1">
      <alignment vertical="top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36" fillId="0" borderId="0" xfId="3" applyFont="1" applyFill="1" applyBorder="1" applyAlignment="1">
      <alignment horizontal="right" vertical="top"/>
    </xf>
    <xf numFmtId="0" fontId="36" fillId="0" borderId="0" xfId="3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 vertical="center" wrapText="1"/>
    </xf>
    <xf numFmtId="2" fontId="5" fillId="0" borderId="9" xfId="0" applyNumberFormat="1" applyFont="1" applyFill="1" applyBorder="1"/>
    <xf numFmtId="4" fontId="37" fillId="0" borderId="2" xfId="0" applyNumberFormat="1" applyFont="1" applyFill="1" applyBorder="1" applyAlignment="1">
      <alignment horizontal="right"/>
    </xf>
    <xf numFmtId="4" fontId="37" fillId="0" borderId="0" xfId="0" applyNumberFormat="1" applyFont="1" applyFill="1" applyBorder="1" applyAlignment="1">
      <alignment horizontal="right"/>
    </xf>
    <xf numFmtId="0" fontId="12" fillId="0" borderId="0" xfId="3" applyFont="1" applyAlignment="1">
      <alignment horizontal="center" vertical="top"/>
    </xf>
    <xf numFmtId="0" fontId="20" fillId="0" borderId="7" xfId="3" applyFont="1" applyBorder="1" applyAlignment="1">
      <alignment horizontal="left"/>
    </xf>
    <xf numFmtId="0" fontId="20" fillId="0" borderId="8" xfId="3" applyFont="1" applyBorder="1" applyAlignment="1">
      <alignment horizontal="left"/>
    </xf>
    <xf numFmtId="0" fontId="20" fillId="0" borderId="4" xfId="3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/>
    <xf numFmtId="0" fontId="12" fillId="0" borderId="0" xfId="0" applyNumberFormat="1" applyFont="1" applyFill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2" fontId="5" fillId="0" borderId="6" xfId="0" applyNumberFormat="1" applyFont="1" applyFill="1" applyBorder="1" applyAlignment="1">
      <alignment horizontal="right"/>
    </xf>
    <xf numFmtId="0" fontId="23" fillId="0" borderId="2" xfId="4" applyBorder="1" applyAlignment="1" applyProtection="1">
      <alignment vertical="center"/>
    </xf>
  </cellXfs>
  <cellStyles count="34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Ouny?e [0]_Eeno1" xfId="20"/>
    <cellStyle name="Ouny?e_Eeno1" xfId="21"/>
    <cellStyle name="Òûñÿ÷è [0]_Ëèñò1" xfId="22"/>
    <cellStyle name="Òûñÿ÷è_Ëèñò1" xfId="23"/>
    <cellStyle name="Percent" xfId="24"/>
    <cellStyle name="S4 3 2" xfId="25"/>
    <cellStyle name="Total" xfId="26"/>
    <cellStyle name="Гиперссылка" xfId="4" builtinId="8"/>
    <cellStyle name="Денежный 2" xfId="27"/>
    <cellStyle name="Обычный" xfId="0" builtinId="0"/>
    <cellStyle name="Обычный 2" xfId="1"/>
    <cellStyle name="Обычный 2 2" xfId="3"/>
    <cellStyle name="Обычный 2 2 2" xfId="28"/>
    <cellStyle name="Обычный 2 3" xfId="33"/>
    <cellStyle name="Обычный 3" xfId="2"/>
    <cellStyle name="Обычный 3 2" xfId="32"/>
    <cellStyle name="Тысячи_Sheet1" xfId="29"/>
    <cellStyle name="Финансовый 2" xfId="30"/>
    <cellStyle name="Финансовый 3" xfId="3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etpissova/Desktop/&#1042;&#1056;&#1055;%209%20&#1084;&#1077;&#1089;&#1103;&#1094;&#1077;&#1074;%202016%20&#1075;&#1086;&#1076;&#1072;/&#1042;&#1056;&#1055;_2016_9%20&#1084;&#1077;&#1089;%202016_2912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4;&#1088;&#1087;/&#1042;&#1056;&#1055;%202025/&#1042;&#1056;&#1055;%209%20&#1084;&#1077;&#1089;&#1103;&#1094;&#1077;&#1074;%202025/&#1056;&#1072;&#1089;&#1095;&#1077;&#1090;%20&#1042;&#1056;&#1055;/&#1042;&#1056;&#1055;%209%20&#1084;&#1077;&#1089;&#1103;&#1094;&#1077;&#1074;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Пост_цены"/>
      <sheetName val="Сельское"/>
      <sheetName val="Промыш"/>
      <sheetName val="Строит"/>
      <sheetName val="Торг"/>
      <sheetName val="Транс"/>
      <sheetName val="Информ-Связь"/>
      <sheetName val="Услуги"/>
      <sheetName val="ПФ&amp;МП"/>
      <sheetName val="услпрож"/>
      <sheetName val="Свод1"/>
      <sheetName val="Свод2"/>
      <sheetName val="Свод_пром"/>
      <sheetName val="ВВ_ПП_ВДС"/>
      <sheetName val="ВРП на душу насел."/>
      <sheetName val="Диаграмма"/>
      <sheetName val="Описание регио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N85">
            <v>1.38</v>
          </cell>
          <cell r="P85">
            <v>4.0999999999999996</v>
          </cell>
          <cell r="X85">
            <v>2.3199999999999998</v>
          </cell>
          <cell r="Y85">
            <v>2.82</v>
          </cell>
        </row>
        <row r="86">
          <cell r="N86">
            <v>1.76</v>
          </cell>
          <cell r="P86">
            <v>3.92</v>
          </cell>
          <cell r="X86">
            <v>2.67</v>
          </cell>
          <cell r="Y86">
            <v>4.3499999999999996</v>
          </cell>
        </row>
        <row r="87">
          <cell r="N87">
            <v>1.76</v>
          </cell>
          <cell r="P87">
            <v>4.9400000000000004</v>
          </cell>
          <cell r="X87">
            <v>4.21</v>
          </cell>
          <cell r="Y87">
            <v>5.0199999999999996</v>
          </cell>
        </row>
        <row r="88">
          <cell r="N88">
            <v>2.0299999999999998</v>
          </cell>
          <cell r="P88">
            <v>4.03</v>
          </cell>
          <cell r="X88">
            <v>8.76</v>
          </cell>
          <cell r="Y88">
            <v>11.8</v>
          </cell>
        </row>
        <row r="89">
          <cell r="N89">
            <v>1</v>
          </cell>
          <cell r="P89">
            <v>2.7</v>
          </cell>
          <cell r="X89">
            <v>2.94</v>
          </cell>
          <cell r="Y89">
            <v>4.63</v>
          </cell>
        </row>
        <row r="90">
          <cell r="N90">
            <v>0.91</v>
          </cell>
          <cell r="P90">
            <v>2.39</v>
          </cell>
          <cell r="X90">
            <v>2.54</v>
          </cell>
          <cell r="Y90">
            <v>2.41</v>
          </cell>
        </row>
        <row r="91">
          <cell r="N91">
            <v>2.88</v>
          </cell>
          <cell r="P91">
            <v>6.8</v>
          </cell>
          <cell r="X91">
            <v>4.7</v>
          </cell>
          <cell r="Y91">
            <v>8.1300000000000008</v>
          </cell>
        </row>
        <row r="92">
          <cell r="N92">
            <v>1.97</v>
          </cell>
          <cell r="P92">
            <v>4.79</v>
          </cell>
          <cell r="X92">
            <v>2.4500000000000002</v>
          </cell>
          <cell r="Y92">
            <v>3.24</v>
          </cell>
        </row>
        <row r="93">
          <cell r="N93">
            <v>0.68</v>
          </cell>
          <cell r="P93">
            <v>2.61</v>
          </cell>
          <cell r="X93">
            <v>2.5299999999999998</v>
          </cell>
          <cell r="Y93">
            <v>3.02</v>
          </cell>
        </row>
        <row r="94">
          <cell r="N94">
            <v>1.71</v>
          </cell>
          <cell r="P94">
            <v>5.4</v>
          </cell>
          <cell r="X94">
            <v>3.82</v>
          </cell>
          <cell r="Y94">
            <v>5.87</v>
          </cell>
        </row>
        <row r="95">
          <cell r="N95">
            <v>1.88</v>
          </cell>
          <cell r="P95">
            <v>9.01</v>
          </cell>
          <cell r="X95">
            <v>6.34</v>
          </cell>
          <cell r="Y95">
            <v>6.08</v>
          </cell>
        </row>
        <row r="96">
          <cell r="N96">
            <v>1.86</v>
          </cell>
          <cell r="P96">
            <v>3.05</v>
          </cell>
          <cell r="X96">
            <v>2.79</v>
          </cell>
          <cell r="Y96">
            <v>4.18</v>
          </cell>
        </row>
        <row r="97">
          <cell r="N97">
            <v>1.1299999999999999</v>
          </cell>
          <cell r="P97">
            <v>3.11</v>
          </cell>
          <cell r="X97">
            <v>1.73</v>
          </cell>
          <cell r="Y97">
            <v>2.04</v>
          </cell>
        </row>
        <row r="98">
          <cell r="N98">
            <v>2.59</v>
          </cell>
          <cell r="P98">
            <v>6.2</v>
          </cell>
          <cell r="X98">
            <v>4.8</v>
          </cell>
          <cell r="Y98">
            <v>5.92</v>
          </cell>
        </row>
        <row r="99">
          <cell r="N99">
            <v>22.15</v>
          </cell>
          <cell r="P99">
            <v>12.51</v>
          </cell>
          <cell r="X99">
            <v>16.989999999999998</v>
          </cell>
          <cell r="Y99">
            <v>10.78</v>
          </cell>
        </row>
        <row r="100">
          <cell r="N100">
            <v>54.32</v>
          </cell>
          <cell r="P100">
            <v>24.44</v>
          </cell>
          <cell r="X100">
            <v>30.42</v>
          </cell>
          <cell r="Y100">
            <v>19.7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регионов"/>
      <sheetName val="ИФО по периодам"/>
      <sheetName val="Итог ВРП"/>
      <sheetName val="Сравнение ВРП и КЭИ"/>
      <sheetName val="Сельское"/>
      <sheetName val="Строит"/>
      <sheetName val="Торг"/>
      <sheetName val="Информ-Связь"/>
      <sheetName val="Услуги"/>
      <sheetName val="Транс"/>
      <sheetName val="ПФ&amp;МП"/>
      <sheetName val="Диаграмма1"/>
      <sheetName val="Промыш"/>
      <sheetName val="Пром_структ"/>
      <sheetName val="Промыш сравн"/>
      <sheetName val="Динамика ПП"/>
      <sheetName val="услпрож"/>
      <sheetName val="Свод_ВВ_ПП_ВДС"/>
      <sheetName val="Свод для публикации"/>
      <sheetName val="Свод промышленность"/>
      <sheetName val="ВРП на душу населения"/>
      <sheetName val="ВВ_ПП_ВДС+налоги"/>
      <sheetName val="регионы АП"/>
      <sheetName val="для ПУ"/>
      <sheetName val="ОР"/>
      <sheetName val="ГПИИР ВДС"/>
      <sheetName val="ГПИИР ИФО"/>
      <sheetName val="КЭИ"/>
    </sheetNames>
    <sheetDataSet>
      <sheetData sheetId="0"/>
      <sheetData sheetId="1"/>
      <sheetData sheetId="2">
        <row r="587">
          <cell r="N587">
            <v>2.4</v>
          </cell>
        </row>
        <row r="588">
          <cell r="N588">
            <v>3</v>
          </cell>
        </row>
        <row r="589">
          <cell r="N589">
            <v>4.0999999999999996</v>
          </cell>
        </row>
        <row r="590">
          <cell r="N590">
            <v>4.7</v>
          </cell>
        </row>
        <row r="591">
          <cell r="N591">
            <v>11.6</v>
          </cell>
        </row>
        <row r="592">
          <cell r="N592">
            <v>3.5</v>
          </cell>
        </row>
        <row r="593">
          <cell r="N593">
            <v>2.6</v>
          </cell>
        </row>
        <row r="594">
          <cell r="N594">
            <v>1.7</v>
          </cell>
        </row>
        <row r="595">
          <cell r="N595">
            <v>6.5</v>
          </cell>
        </row>
        <row r="596">
          <cell r="N596">
            <v>3.5</v>
          </cell>
        </row>
        <row r="597">
          <cell r="N597">
            <v>2.2000000000000002</v>
          </cell>
        </row>
        <row r="598">
          <cell r="N598">
            <v>4.0999999999999996</v>
          </cell>
        </row>
        <row r="599">
          <cell r="N599">
            <v>3.5</v>
          </cell>
        </row>
        <row r="600">
          <cell r="N600">
            <v>2</v>
          </cell>
        </row>
        <row r="601">
          <cell r="N601">
            <v>3.6</v>
          </cell>
        </row>
        <row r="602">
          <cell r="N602">
            <v>1.7</v>
          </cell>
        </row>
        <row r="603">
          <cell r="N603">
            <v>3.5</v>
          </cell>
        </row>
        <row r="604">
          <cell r="N604">
            <v>11.6</v>
          </cell>
        </row>
        <row r="605">
          <cell r="N605">
            <v>20.5</v>
          </cell>
        </row>
        <row r="606">
          <cell r="N606">
            <v>3.7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294877/file/en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en/classifiers/statistical/25797/" TargetMode="External"/><Relationship Id="rId1" Type="http://schemas.openxmlformats.org/officeDocument/2006/relationships/hyperlink" Target="https://stat.gov.kz/upload/iblock/479/jhr1t1scdkh4838tzl7le0c49bfhlexg/5.%20Methodology%20for%20calculating%20the%20gross%20regional%20product%20in%20current%20and%20constant%20prices.docx" TargetMode="External"/><Relationship Id="rId6" Type="http://schemas.openxmlformats.org/officeDocument/2006/relationships/hyperlink" Target="https://stat.gov.kz/en/industries/economy/national-accounts/publications/480603/" TargetMode="External"/><Relationship Id="rId5" Type="http://schemas.openxmlformats.org/officeDocument/2006/relationships/hyperlink" Target="https://stat.gov.kz/en/industries/economy/national-accounts/publications/482704/" TargetMode="External"/><Relationship Id="rId4" Type="http://schemas.openxmlformats.org/officeDocument/2006/relationships/hyperlink" Target="https://taldau.stat.gov.kz/en/NewIndex/GetIndex/2709382?keywor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tabSelected="1" zoomScale="80" zoomScaleNormal="80" workbookViewId="0">
      <selection sqref="A1:B1"/>
    </sheetView>
  </sheetViews>
  <sheetFormatPr defaultRowHeight="12.75"/>
  <cols>
    <col min="1" max="1" width="44.28515625" style="36" customWidth="1"/>
    <col min="2" max="2" width="94.7109375" style="36" customWidth="1"/>
    <col min="3" max="256" width="9.140625" style="36"/>
    <col min="257" max="257" width="44.28515625" style="36" customWidth="1"/>
    <col min="258" max="258" width="94.7109375" style="36" customWidth="1"/>
    <col min="259" max="512" width="9.140625" style="36"/>
    <col min="513" max="513" width="44.28515625" style="36" customWidth="1"/>
    <col min="514" max="514" width="94.7109375" style="36" customWidth="1"/>
    <col min="515" max="768" width="9.140625" style="36"/>
    <col min="769" max="769" width="44.28515625" style="36" customWidth="1"/>
    <col min="770" max="770" width="94.7109375" style="36" customWidth="1"/>
    <col min="771" max="1024" width="9.140625" style="36"/>
    <col min="1025" max="1025" width="44.28515625" style="36" customWidth="1"/>
    <col min="1026" max="1026" width="94.7109375" style="36" customWidth="1"/>
    <col min="1027" max="1280" width="9.140625" style="36"/>
    <col min="1281" max="1281" width="44.28515625" style="36" customWidth="1"/>
    <col min="1282" max="1282" width="94.7109375" style="36" customWidth="1"/>
    <col min="1283" max="1536" width="9.140625" style="36"/>
    <col min="1537" max="1537" width="44.28515625" style="36" customWidth="1"/>
    <col min="1538" max="1538" width="94.7109375" style="36" customWidth="1"/>
    <col min="1539" max="1792" width="9.140625" style="36"/>
    <col min="1793" max="1793" width="44.28515625" style="36" customWidth="1"/>
    <col min="1794" max="1794" width="94.7109375" style="36" customWidth="1"/>
    <col min="1795" max="2048" width="9.140625" style="36"/>
    <col min="2049" max="2049" width="44.28515625" style="36" customWidth="1"/>
    <col min="2050" max="2050" width="94.7109375" style="36" customWidth="1"/>
    <col min="2051" max="2304" width="9.140625" style="36"/>
    <col min="2305" max="2305" width="44.28515625" style="36" customWidth="1"/>
    <col min="2306" max="2306" width="94.7109375" style="36" customWidth="1"/>
    <col min="2307" max="2560" width="9.140625" style="36"/>
    <col min="2561" max="2561" width="44.28515625" style="36" customWidth="1"/>
    <col min="2562" max="2562" width="94.7109375" style="36" customWidth="1"/>
    <col min="2563" max="2816" width="9.140625" style="36"/>
    <col min="2817" max="2817" width="44.28515625" style="36" customWidth="1"/>
    <col min="2818" max="2818" width="94.7109375" style="36" customWidth="1"/>
    <col min="2819" max="3072" width="9.140625" style="36"/>
    <col min="3073" max="3073" width="44.28515625" style="36" customWidth="1"/>
    <col min="3074" max="3074" width="94.7109375" style="36" customWidth="1"/>
    <col min="3075" max="3328" width="9.140625" style="36"/>
    <col min="3329" max="3329" width="44.28515625" style="36" customWidth="1"/>
    <col min="3330" max="3330" width="94.7109375" style="36" customWidth="1"/>
    <col min="3331" max="3584" width="9.140625" style="36"/>
    <col min="3585" max="3585" width="44.28515625" style="36" customWidth="1"/>
    <col min="3586" max="3586" width="94.7109375" style="36" customWidth="1"/>
    <col min="3587" max="3840" width="9.140625" style="36"/>
    <col min="3841" max="3841" width="44.28515625" style="36" customWidth="1"/>
    <col min="3842" max="3842" width="94.7109375" style="36" customWidth="1"/>
    <col min="3843" max="4096" width="9.140625" style="36"/>
    <col min="4097" max="4097" width="44.28515625" style="36" customWidth="1"/>
    <col min="4098" max="4098" width="94.7109375" style="36" customWidth="1"/>
    <col min="4099" max="4352" width="9.140625" style="36"/>
    <col min="4353" max="4353" width="44.28515625" style="36" customWidth="1"/>
    <col min="4354" max="4354" width="94.7109375" style="36" customWidth="1"/>
    <col min="4355" max="4608" width="9.140625" style="36"/>
    <col min="4609" max="4609" width="44.28515625" style="36" customWidth="1"/>
    <col min="4610" max="4610" width="94.7109375" style="36" customWidth="1"/>
    <col min="4611" max="4864" width="9.140625" style="36"/>
    <col min="4865" max="4865" width="44.28515625" style="36" customWidth="1"/>
    <col min="4866" max="4866" width="94.7109375" style="36" customWidth="1"/>
    <col min="4867" max="5120" width="9.140625" style="36"/>
    <col min="5121" max="5121" width="44.28515625" style="36" customWidth="1"/>
    <col min="5122" max="5122" width="94.7109375" style="36" customWidth="1"/>
    <col min="5123" max="5376" width="9.140625" style="36"/>
    <col min="5377" max="5377" width="44.28515625" style="36" customWidth="1"/>
    <col min="5378" max="5378" width="94.7109375" style="36" customWidth="1"/>
    <col min="5379" max="5632" width="9.140625" style="36"/>
    <col min="5633" max="5633" width="44.28515625" style="36" customWidth="1"/>
    <col min="5634" max="5634" width="94.7109375" style="36" customWidth="1"/>
    <col min="5635" max="5888" width="9.140625" style="36"/>
    <col min="5889" max="5889" width="44.28515625" style="36" customWidth="1"/>
    <col min="5890" max="5890" width="94.7109375" style="36" customWidth="1"/>
    <col min="5891" max="6144" width="9.140625" style="36"/>
    <col min="6145" max="6145" width="44.28515625" style="36" customWidth="1"/>
    <col min="6146" max="6146" width="94.7109375" style="36" customWidth="1"/>
    <col min="6147" max="6400" width="9.140625" style="36"/>
    <col min="6401" max="6401" width="44.28515625" style="36" customWidth="1"/>
    <col min="6402" max="6402" width="94.7109375" style="36" customWidth="1"/>
    <col min="6403" max="6656" width="9.140625" style="36"/>
    <col min="6657" max="6657" width="44.28515625" style="36" customWidth="1"/>
    <col min="6658" max="6658" width="94.7109375" style="36" customWidth="1"/>
    <col min="6659" max="6912" width="9.140625" style="36"/>
    <col min="6913" max="6913" width="44.28515625" style="36" customWidth="1"/>
    <col min="6914" max="6914" width="94.7109375" style="36" customWidth="1"/>
    <col min="6915" max="7168" width="9.140625" style="36"/>
    <col min="7169" max="7169" width="44.28515625" style="36" customWidth="1"/>
    <col min="7170" max="7170" width="94.7109375" style="36" customWidth="1"/>
    <col min="7171" max="7424" width="9.140625" style="36"/>
    <col min="7425" max="7425" width="44.28515625" style="36" customWidth="1"/>
    <col min="7426" max="7426" width="94.7109375" style="36" customWidth="1"/>
    <col min="7427" max="7680" width="9.140625" style="36"/>
    <col min="7681" max="7681" width="44.28515625" style="36" customWidth="1"/>
    <col min="7682" max="7682" width="94.7109375" style="36" customWidth="1"/>
    <col min="7683" max="7936" width="9.140625" style="36"/>
    <col min="7937" max="7937" width="44.28515625" style="36" customWidth="1"/>
    <col min="7938" max="7938" width="94.7109375" style="36" customWidth="1"/>
    <col min="7939" max="8192" width="9.140625" style="36"/>
    <col min="8193" max="8193" width="44.28515625" style="36" customWidth="1"/>
    <col min="8194" max="8194" width="94.7109375" style="36" customWidth="1"/>
    <col min="8195" max="8448" width="9.140625" style="36"/>
    <col min="8449" max="8449" width="44.28515625" style="36" customWidth="1"/>
    <col min="8450" max="8450" width="94.7109375" style="36" customWidth="1"/>
    <col min="8451" max="8704" width="9.140625" style="36"/>
    <col min="8705" max="8705" width="44.28515625" style="36" customWidth="1"/>
    <col min="8706" max="8706" width="94.7109375" style="36" customWidth="1"/>
    <col min="8707" max="8960" width="9.140625" style="36"/>
    <col min="8961" max="8961" width="44.28515625" style="36" customWidth="1"/>
    <col min="8962" max="8962" width="94.7109375" style="36" customWidth="1"/>
    <col min="8963" max="9216" width="9.140625" style="36"/>
    <col min="9217" max="9217" width="44.28515625" style="36" customWidth="1"/>
    <col min="9218" max="9218" width="94.7109375" style="36" customWidth="1"/>
    <col min="9219" max="9472" width="9.140625" style="36"/>
    <col min="9473" max="9473" width="44.28515625" style="36" customWidth="1"/>
    <col min="9474" max="9474" width="94.7109375" style="36" customWidth="1"/>
    <col min="9475" max="9728" width="9.140625" style="36"/>
    <col min="9729" max="9729" width="44.28515625" style="36" customWidth="1"/>
    <col min="9730" max="9730" width="94.7109375" style="36" customWidth="1"/>
    <col min="9731" max="9984" width="9.140625" style="36"/>
    <col min="9985" max="9985" width="44.28515625" style="36" customWidth="1"/>
    <col min="9986" max="9986" width="94.7109375" style="36" customWidth="1"/>
    <col min="9987" max="10240" width="9.140625" style="36"/>
    <col min="10241" max="10241" width="44.28515625" style="36" customWidth="1"/>
    <col min="10242" max="10242" width="94.7109375" style="36" customWidth="1"/>
    <col min="10243" max="10496" width="9.140625" style="36"/>
    <col min="10497" max="10497" width="44.28515625" style="36" customWidth="1"/>
    <col min="10498" max="10498" width="94.7109375" style="36" customWidth="1"/>
    <col min="10499" max="10752" width="9.140625" style="36"/>
    <col min="10753" max="10753" width="44.28515625" style="36" customWidth="1"/>
    <col min="10754" max="10754" width="94.7109375" style="36" customWidth="1"/>
    <col min="10755" max="11008" width="9.140625" style="36"/>
    <col min="11009" max="11009" width="44.28515625" style="36" customWidth="1"/>
    <col min="11010" max="11010" width="94.7109375" style="36" customWidth="1"/>
    <col min="11011" max="11264" width="9.140625" style="36"/>
    <col min="11265" max="11265" width="44.28515625" style="36" customWidth="1"/>
    <col min="11266" max="11266" width="94.7109375" style="36" customWidth="1"/>
    <col min="11267" max="11520" width="9.140625" style="36"/>
    <col min="11521" max="11521" width="44.28515625" style="36" customWidth="1"/>
    <col min="11522" max="11522" width="94.7109375" style="36" customWidth="1"/>
    <col min="11523" max="11776" width="9.140625" style="36"/>
    <col min="11777" max="11777" width="44.28515625" style="36" customWidth="1"/>
    <col min="11778" max="11778" width="94.7109375" style="36" customWidth="1"/>
    <col min="11779" max="12032" width="9.140625" style="36"/>
    <col min="12033" max="12033" width="44.28515625" style="36" customWidth="1"/>
    <col min="12034" max="12034" width="94.7109375" style="36" customWidth="1"/>
    <col min="12035" max="12288" width="9.140625" style="36"/>
    <col min="12289" max="12289" width="44.28515625" style="36" customWidth="1"/>
    <col min="12290" max="12290" width="94.7109375" style="36" customWidth="1"/>
    <col min="12291" max="12544" width="9.140625" style="36"/>
    <col min="12545" max="12545" width="44.28515625" style="36" customWidth="1"/>
    <col min="12546" max="12546" width="94.7109375" style="36" customWidth="1"/>
    <col min="12547" max="12800" width="9.140625" style="36"/>
    <col min="12801" max="12801" width="44.28515625" style="36" customWidth="1"/>
    <col min="12802" max="12802" width="94.7109375" style="36" customWidth="1"/>
    <col min="12803" max="13056" width="9.140625" style="36"/>
    <col min="13057" max="13057" width="44.28515625" style="36" customWidth="1"/>
    <col min="13058" max="13058" width="94.7109375" style="36" customWidth="1"/>
    <col min="13059" max="13312" width="9.140625" style="36"/>
    <col min="13313" max="13313" width="44.28515625" style="36" customWidth="1"/>
    <col min="13314" max="13314" width="94.7109375" style="36" customWidth="1"/>
    <col min="13315" max="13568" width="9.140625" style="36"/>
    <col min="13569" max="13569" width="44.28515625" style="36" customWidth="1"/>
    <col min="13570" max="13570" width="94.7109375" style="36" customWidth="1"/>
    <col min="13571" max="13824" width="9.140625" style="36"/>
    <col min="13825" max="13825" width="44.28515625" style="36" customWidth="1"/>
    <col min="13826" max="13826" width="94.7109375" style="36" customWidth="1"/>
    <col min="13827" max="14080" width="9.140625" style="36"/>
    <col min="14081" max="14081" width="44.28515625" style="36" customWidth="1"/>
    <col min="14082" max="14082" width="94.7109375" style="36" customWidth="1"/>
    <col min="14083" max="14336" width="9.140625" style="36"/>
    <col min="14337" max="14337" width="44.28515625" style="36" customWidth="1"/>
    <col min="14338" max="14338" width="94.7109375" style="36" customWidth="1"/>
    <col min="14339" max="14592" width="9.140625" style="36"/>
    <col min="14593" max="14593" width="44.28515625" style="36" customWidth="1"/>
    <col min="14594" max="14594" width="94.7109375" style="36" customWidth="1"/>
    <col min="14595" max="14848" width="9.140625" style="36"/>
    <col min="14849" max="14849" width="44.28515625" style="36" customWidth="1"/>
    <col min="14850" max="14850" width="94.7109375" style="36" customWidth="1"/>
    <col min="14851" max="15104" width="9.140625" style="36"/>
    <col min="15105" max="15105" width="44.28515625" style="36" customWidth="1"/>
    <col min="15106" max="15106" width="94.7109375" style="36" customWidth="1"/>
    <col min="15107" max="15360" width="9.140625" style="36"/>
    <col min="15361" max="15361" width="44.28515625" style="36" customWidth="1"/>
    <col min="15362" max="15362" width="94.7109375" style="36" customWidth="1"/>
    <col min="15363" max="15616" width="9.140625" style="36"/>
    <col min="15617" max="15617" width="44.28515625" style="36" customWidth="1"/>
    <col min="15618" max="15618" width="94.7109375" style="36" customWidth="1"/>
    <col min="15619" max="15872" width="9.140625" style="36"/>
    <col min="15873" max="15873" width="44.28515625" style="36" customWidth="1"/>
    <col min="15874" max="15874" width="94.7109375" style="36" customWidth="1"/>
    <col min="15875" max="16128" width="9.140625" style="36"/>
    <col min="16129" max="16129" width="44.28515625" style="36" customWidth="1"/>
    <col min="16130" max="16130" width="94.7109375" style="36" customWidth="1"/>
    <col min="16131" max="16384" width="9.140625" style="36"/>
  </cols>
  <sheetData>
    <row r="1" spans="1:4" ht="25.5" customHeight="1">
      <c r="A1" s="120"/>
      <c r="B1" s="120"/>
    </row>
    <row r="2" spans="1:4" ht="20.100000000000001" customHeight="1">
      <c r="A2" s="33" t="s">
        <v>102</v>
      </c>
      <c r="B2" s="61">
        <v>111211</v>
      </c>
    </row>
    <row r="3" spans="1:4" ht="20.100000000000001" customHeight="1">
      <c r="A3" s="33" t="s">
        <v>103</v>
      </c>
      <c r="B3" s="61" t="s">
        <v>136</v>
      </c>
      <c r="D3" s="101"/>
    </row>
    <row r="4" spans="1:4" ht="20.100000000000001" customHeight="1">
      <c r="A4" s="33" t="s">
        <v>104</v>
      </c>
      <c r="B4" s="61" t="s">
        <v>152</v>
      </c>
    </row>
    <row r="5" spans="1:4" ht="20.100000000000001" customHeight="1">
      <c r="A5" s="33" t="s">
        <v>105</v>
      </c>
      <c r="B5" s="61" t="s">
        <v>137</v>
      </c>
      <c r="D5" s="101"/>
    </row>
    <row r="6" spans="1:4" ht="20.100000000000001" customHeight="1">
      <c r="A6" s="33" t="s">
        <v>106</v>
      </c>
      <c r="B6" s="61" t="s">
        <v>107</v>
      </c>
    </row>
    <row r="7" spans="1:4" ht="20.100000000000001" customHeight="1">
      <c r="A7" s="33" t="s">
        <v>108</v>
      </c>
      <c r="B7" s="62" t="s">
        <v>138</v>
      </c>
      <c r="D7" s="101"/>
    </row>
    <row r="8" spans="1:4" ht="20.100000000000001" customHeight="1">
      <c r="A8" s="33" t="s">
        <v>109</v>
      </c>
      <c r="B8" s="63" t="s">
        <v>110</v>
      </c>
    </row>
    <row r="9" spans="1:4" ht="20.100000000000001" customHeight="1">
      <c r="A9" s="33" t="s">
        <v>111</v>
      </c>
      <c r="B9" s="62" t="s">
        <v>147</v>
      </c>
      <c r="D9" s="101"/>
    </row>
    <row r="10" spans="1:4" ht="20.100000000000001" customHeight="1">
      <c r="A10" s="33" t="s">
        <v>112</v>
      </c>
      <c r="B10" s="62" t="s">
        <v>113</v>
      </c>
    </row>
    <row r="11" spans="1:4" ht="20.100000000000001" customHeight="1">
      <c r="A11" s="33" t="s">
        <v>114</v>
      </c>
      <c r="B11" s="62"/>
      <c r="D11" s="101"/>
    </row>
    <row r="12" spans="1:4" ht="20.100000000000001" customHeight="1">
      <c r="A12" s="33" t="s">
        <v>115</v>
      </c>
      <c r="B12" s="102" t="s">
        <v>139</v>
      </c>
    </row>
    <row r="13" spans="1:4" ht="20.100000000000001" customHeight="1">
      <c r="A13" s="33" t="s">
        <v>116</v>
      </c>
      <c r="B13" s="102" t="s">
        <v>117</v>
      </c>
      <c r="D13" s="101"/>
    </row>
    <row r="14" spans="1:4" ht="20.100000000000001" customHeight="1">
      <c r="A14" s="121" t="s">
        <v>118</v>
      </c>
      <c r="B14" s="129" t="s">
        <v>148</v>
      </c>
    </row>
    <row r="15" spans="1:4" ht="20.100000000000001" customHeight="1">
      <c r="A15" s="122"/>
      <c r="B15" s="129" t="s">
        <v>149</v>
      </c>
    </row>
    <row r="16" spans="1:4" ht="20.100000000000001" customHeight="1">
      <c r="A16" s="123"/>
      <c r="B16" s="103" t="s">
        <v>150</v>
      </c>
    </row>
    <row r="17" spans="1:4" ht="20.100000000000001" customHeight="1">
      <c r="A17" s="33" t="s">
        <v>119</v>
      </c>
      <c r="B17" s="104" t="s">
        <v>141</v>
      </c>
      <c r="D17" s="101"/>
    </row>
    <row r="18" spans="1:4" ht="20.100000000000001" customHeight="1">
      <c r="A18" s="33" t="s">
        <v>120</v>
      </c>
      <c r="B18" s="64">
        <v>46141</v>
      </c>
    </row>
    <row r="19" spans="1:4" ht="20.100000000000001" customHeight="1">
      <c r="A19" s="33" t="s">
        <v>121</v>
      </c>
      <c r="B19" s="64">
        <v>46216</v>
      </c>
      <c r="D19" s="101"/>
    </row>
    <row r="20" spans="1:4" ht="20.100000000000001" customHeight="1">
      <c r="A20" s="33" t="s">
        <v>122</v>
      </c>
      <c r="B20" s="62" t="s">
        <v>123</v>
      </c>
    </row>
    <row r="21" spans="1:4" ht="20.100000000000001" customHeight="1">
      <c r="A21" s="33" t="s">
        <v>124</v>
      </c>
      <c r="B21" s="63" t="s">
        <v>153</v>
      </c>
      <c r="D21" s="101"/>
    </row>
    <row r="22" spans="1:4" ht="20.100000000000001" customHeight="1">
      <c r="A22" s="33" t="s">
        <v>125</v>
      </c>
      <c r="B22" s="65" t="s">
        <v>126</v>
      </c>
    </row>
    <row r="23" spans="1:4" ht="20.100000000000001" customHeight="1">
      <c r="A23" s="33" t="s">
        <v>127</v>
      </c>
      <c r="B23" s="105" t="s">
        <v>154</v>
      </c>
      <c r="D23" s="101"/>
    </row>
    <row r="24" spans="1:4">
      <c r="A24" s="34"/>
      <c r="B24" s="34"/>
    </row>
  </sheetData>
  <mergeCells count="2">
    <mergeCell ref="A1:B1"/>
    <mergeCell ref="A14:A16"/>
  </mergeCells>
  <hyperlinks>
    <hyperlink ref="B13" r:id="rId1" display="https://stat.gov.kz/upload/iblock/479/jhr1t1scdkh4838tzl7le0c49bfhlexg/5. Methodology for calculating the gross regional product in current and constant prices.docx"/>
    <hyperlink ref="B12" r:id="rId2"/>
    <hyperlink ref="B16" r:id="rId3" display="https://stat.gov.kz/api/iblock/element/294877/file/en/"/>
    <hyperlink ref="B17" r:id="rId4"/>
    <hyperlink ref="B14" r:id="rId5"/>
    <hyperlink ref="B15" r:id="rId6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zoomScale="80" zoomScaleNormal="80" workbookViewId="0">
      <selection activeCell="I32" sqref="I32"/>
    </sheetView>
  </sheetViews>
  <sheetFormatPr defaultRowHeight="12.75"/>
  <cols>
    <col min="1" max="1" width="4.42578125" style="36" customWidth="1"/>
    <col min="2" max="2" width="88.42578125" style="36" customWidth="1"/>
    <col min="3" max="3" width="37.85546875" style="36" customWidth="1"/>
    <col min="4" max="256" width="9.140625" style="36"/>
    <col min="257" max="257" width="4.42578125" style="36" customWidth="1"/>
    <col min="258" max="258" width="88.42578125" style="36" customWidth="1"/>
    <col min="259" max="259" width="37.85546875" style="36" customWidth="1"/>
    <col min="260" max="512" width="9.140625" style="36"/>
    <col min="513" max="513" width="4.42578125" style="36" customWidth="1"/>
    <col min="514" max="514" width="88.42578125" style="36" customWidth="1"/>
    <col min="515" max="515" width="37.85546875" style="36" customWidth="1"/>
    <col min="516" max="768" width="9.140625" style="36"/>
    <col min="769" max="769" width="4.42578125" style="36" customWidth="1"/>
    <col min="770" max="770" width="88.42578125" style="36" customWidth="1"/>
    <col min="771" max="771" width="37.85546875" style="36" customWidth="1"/>
    <col min="772" max="1024" width="9.140625" style="36"/>
    <col min="1025" max="1025" width="4.42578125" style="36" customWidth="1"/>
    <col min="1026" max="1026" width="88.42578125" style="36" customWidth="1"/>
    <col min="1027" max="1027" width="37.85546875" style="36" customWidth="1"/>
    <col min="1028" max="1280" width="9.140625" style="36"/>
    <col min="1281" max="1281" width="4.42578125" style="36" customWidth="1"/>
    <col min="1282" max="1282" width="88.42578125" style="36" customWidth="1"/>
    <col min="1283" max="1283" width="37.85546875" style="36" customWidth="1"/>
    <col min="1284" max="1536" width="9.140625" style="36"/>
    <col min="1537" max="1537" width="4.42578125" style="36" customWidth="1"/>
    <col min="1538" max="1538" width="88.42578125" style="36" customWidth="1"/>
    <col min="1539" max="1539" width="37.85546875" style="36" customWidth="1"/>
    <col min="1540" max="1792" width="9.140625" style="36"/>
    <col min="1793" max="1793" width="4.42578125" style="36" customWidth="1"/>
    <col min="1794" max="1794" width="88.42578125" style="36" customWidth="1"/>
    <col min="1795" max="1795" width="37.85546875" style="36" customWidth="1"/>
    <col min="1796" max="2048" width="9.140625" style="36"/>
    <col min="2049" max="2049" width="4.42578125" style="36" customWidth="1"/>
    <col min="2050" max="2050" width="88.42578125" style="36" customWidth="1"/>
    <col min="2051" max="2051" width="37.85546875" style="36" customWidth="1"/>
    <col min="2052" max="2304" width="9.140625" style="36"/>
    <col min="2305" max="2305" width="4.42578125" style="36" customWidth="1"/>
    <col min="2306" max="2306" width="88.42578125" style="36" customWidth="1"/>
    <col min="2307" max="2307" width="37.85546875" style="36" customWidth="1"/>
    <col min="2308" max="2560" width="9.140625" style="36"/>
    <col min="2561" max="2561" width="4.42578125" style="36" customWidth="1"/>
    <col min="2562" max="2562" width="88.42578125" style="36" customWidth="1"/>
    <col min="2563" max="2563" width="37.85546875" style="36" customWidth="1"/>
    <col min="2564" max="2816" width="9.140625" style="36"/>
    <col min="2817" max="2817" width="4.42578125" style="36" customWidth="1"/>
    <col min="2818" max="2818" width="88.42578125" style="36" customWidth="1"/>
    <col min="2819" max="2819" width="37.85546875" style="36" customWidth="1"/>
    <col min="2820" max="3072" width="9.140625" style="36"/>
    <col min="3073" max="3073" width="4.42578125" style="36" customWidth="1"/>
    <col min="3074" max="3074" width="88.42578125" style="36" customWidth="1"/>
    <col min="3075" max="3075" width="37.85546875" style="36" customWidth="1"/>
    <col min="3076" max="3328" width="9.140625" style="36"/>
    <col min="3329" max="3329" width="4.42578125" style="36" customWidth="1"/>
    <col min="3330" max="3330" width="88.42578125" style="36" customWidth="1"/>
    <col min="3331" max="3331" width="37.85546875" style="36" customWidth="1"/>
    <col min="3332" max="3584" width="9.140625" style="36"/>
    <col min="3585" max="3585" width="4.42578125" style="36" customWidth="1"/>
    <col min="3586" max="3586" width="88.42578125" style="36" customWidth="1"/>
    <col min="3587" max="3587" width="37.85546875" style="36" customWidth="1"/>
    <col min="3588" max="3840" width="9.140625" style="36"/>
    <col min="3841" max="3841" width="4.42578125" style="36" customWidth="1"/>
    <col min="3842" max="3842" width="88.42578125" style="36" customWidth="1"/>
    <col min="3843" max="3843" width="37.85546875" style="36" customWidth="1"/>
    <col min="3844" max="4096" width="9.140625" style="36"/>
    <col min="4097" max="4097" width="4.42578125" style="36" customWidth="1"/>
    <col min="4098" max="4098" width="88.42578125" style="36" customWidth="1"/>
    <col min="4099" max="4099" width="37.85546875" style="36" customWidth="1"/>
    <col min="4100" max="4352" width="9.140625" style="36"/>
    <col min="4353" max="4353" width="4.42578125" style="36" customWidth="1"/>
    <col min="4354" max="4354" width="88.42578125" style="36" customWidth="1"/>
    <col min="4355" max="4355" width="37.85546875" style="36" customWidth="1"/>
    <col min="4356" max="4608" width="9.140625" style="36"/>
    <col min="4609" max="4609" width="4.42578125" style="36" customWidth="1"/>
    <col min="4610" max="4610" width="88.42578125" style="36" customWidth="1"/>
    <col min="4611" max="4611" width="37.85546875" style="36" customWidth="1"/>
    <col min="4612" max="4864" width="9.140625" style="36"/>
    <col min="4865" max="4865" width="4.42578125" style="36" customWidth="1"/>
    <col min="4866" max="4866" width="88.42578125" style="36" customWidth="1"/>
    <col min="4867" max="4867" width="37.85546875" style="36" customWidth="1"/>
    <col min="4868" max="5120" width="9.140625" style="36"/>
    <col min="5121" max="5121" width="4.42578125" style="36" customWidth="1"/>
    <col min="5122" max="5122" width="88.42578125" style="36" customWidth="1"/>
    <col min="5123" max="5123" width="37.85546875" style="36" customWidth="1"/>
    <col min="5124" max="5376" width="9.140625" style="36"/>
    <col min="5377" max="5377" width="4.42578125" style="36" customWidth="1"/>
    <col min="5378" max="5378" width="88.42578125" style="36" customWidth="1"/>
    <col min="5379" max="5379" width="37.85546875" style="36" customWidth="1"/>
    <col min="5380" max="5632" width="9.140625" style="36"/>
    <col min="5633" max="5633" width="4.42578125" style="36" customWidth="1"/>
    <col min="5634" max="5634" width="88.42578125" style="36" customWidth="1"/>
    <col min="5635" max="5635" width="37.85546875" style="36" customWidth="1"/>
    <col min="5636" max="5888" width="9.140625" style="36"/>
    <col min="5889" max="5889" width="4.42578125" style="36" customWidth="1"/>
    <col min="5890" max="5890" width="88.42578125" style="36" customWidth="1"/>
    <col min="5891" max="5891" width="37.85546875" style="36" customWidth="1"/>
    <col min="5892" max="6144" width="9.140625" style="36"/>
    <col min="6145" max="6145" width="4.42578125" style="36" customWidth="1"/>
    <col min="6146" max="6146" width="88.42578125" style="36" customWidth="1"/>
    <col min="6147" max="6147" width="37.85546875" style="36" customWidth="1"/>
    <col min="6148" max="6400" width="9.140625" style="36"/>
    <col min="6401" max="6401" width="4.42578125" style="36" customWidth="1"/>
    <col min="6402" max="6402" width="88.42578125" style="36" customWidth="1"/>
    <col min="6403" max="6403" width="37.85546875" style="36" customWidth="1"/>
    <col min="6404" max="6656" width="9.140625" style="36"/>
    <col min="6657" max="6657" width="4.42578125" style="36" customWidth="1"/>
    <col min="6658" max="6658" width="88.42578125" style="36" customWidth="1"/>
    <col min="6659" max="6659" width="37.85546875" style="36" customWidth="1"/>
    <col min="6660" max="6912" width="9.140625" style="36"/>
    <col min="6913" max="6913" width="4.42578125" style="36" customWidth="1"/>
    <col min="6914" max="6914" width="88.42578125" style="36" customWidth="1"/>
    <col min="6915" max="6915" width="37.85546875" style="36" customWidth="1"/>
    <col min="6916" max="7168" width="9.140625" style="36"/>
    <col min="7169" max="7169" width="4.42578125" style="36" customWidth="1"/>
    <col min="7170" max="7170" width="88.42578125" style="36" customWidth="1"/>
    <col min="7171" max="7171" width="37.85546875" style="36" customWidth="1"/>
    <col min="7172" max="7424" width="9.140625" style="36"/>
    <col min="7425" max="7425" width="4.42578125" style="36" customWidth="1"/>
    <col min="7426" max="7426" width="88.42578125" style="36" customWidth="1"/>
    <col min="7427" max="7427" width="37.85546875" style="36" customWidth="1"/>
    <col min="7428" max="7680" width="9.140625" style="36"/>
    <col min="7681" max="7681" width="4.42578125" style="36" customWidth="1"/>
    <col min="7682" max="7682" width="88.42578125" style="36" customWidth="1"/>
    <col min="7683" max="7683" width="37.85546875" style="36" customWidth="1"/>
    <col min="7684" max="7936" width="9.140625" style="36"/>
    <col min="7937" max="7937" width="4.42578125" style="36" customWidth="1"/>
    <col min="7938" max="7938" width="88.42578125" style="36" customWidth="1"/>
    <col min="7939" max="7939" width="37.85546875" style="36" customWidth="1"/>
    <col min="7940" max="8192" width="9.140625" style="36"/>
    <col min="8193" max="8193" width="4.42578125" style="36" customWidth="1"/>
    <col min="8194" max="8194" width="88.42578125" style="36" customWidth="1"/>
    <col min="8195" max="8195" width="37.85546875" style="36" customWidth="1"/>
    <col min="8196" max="8448" width="9.140625" style="36"/>
    <col min="8449" max="8449" width="4.42578125" style="36" customWidth="1"/>
    <col min="8450" max="8450" width="88.42578125" style="36" customWidth="1"/>
    <col min="8451" max="8451" width="37.85546875" style="36" customWidth="1"/>
    <col min="8452" max="8704" width="9.140625" style="36"/>
    <col min="8705" max="8705" width="4.42578125" style="36" customWidth="1"/>
    <col min="8706" max="8706" width="88.42578125" style="36" customWidth="1"/>
    <col min="8707" max="8707" width="37.85546875" style="36" customWidth="1"/>
    <col min="8708" max="8960" width="9.140625" style="36"/>
    <col min="8961" max="8961" width="4.42578125" style="36" customWidth="1"/>
    <col min="8962" max="8962" width="88.42578125" style="36" customWidth="1"/>
    <col min="8963" max="8963" width="37.85546875" style="36" customWidth="1"/>
    <col min="8964" max="9216" width="9.140625" style="36"/>
    <col min="9217" max="9217" width="4.42578125" style="36" customWidth="1"/>
    <col min="9218" max="9218" width="88.42578125" style="36" customWidth="1"/>
    <col min="9219" max="9219" width="37.85546875" style="36" customWidth="1"/>
    <col min="9220" max="9472" width="9.140625" style="36"/>
    <col min="9473" max="9473" width="4.42578125" style="36" customWidth="1"/>
    <col min="9474" max="9474" width="88.42578125" style="36" customWidth="1"/>
    <col min="9475" max="9475" width="37.85546875" style="36" customWidth="1"/>
    <col min="9476" max="9728" width="9.140625" style="36"/>
    <col min="9729" max="9729" width="4.42578125" style="36" customWidth="1"/>
    <col min="9730" max="9730" width="88.42578125" style="36" customWidth="1"/>
    <col min="9731" max="9731" width="37.85546875" style="36" customWidth="1"/>
    <col min="9732" max="9984" width="9.140625" style="36"/>
    <col min="9985" max="9985" width="4.42578125" style="36" customWidth="1"/>
    <col min="9986" max="9986" width="88.42578125" style="36" customWidth="1"/>
    <col min="9987" max="9987" width="37.85546875" style="36" customWidth="1"/>
    <col min="9988" max="10240" width="9.140625" style="36"/>
    <col min="10241" max="10241" width="4.42578125" style="36" customWidth="1"/>
    <col min="10242" max="10242" width="88.42578125" style="36" customWidth="1"/>
    <col min="10243" max="10243" width="37.85546875" style="36" customWidth="1"/>
    <col min="10244" max="10496" width="9.140625" style="36"/>
    <col min="10497" max="10497" width="4.42578125" style="36" customWidth="1"/>
    <col min="10498" max="10498" width="88.42578125" style="36" customWidth="1"/>
    <col min="10499" max="10499" width="37.85546875" style="36" customWidth="1"/>
    <col min="10500" max="10752" width="9.140625" style="36"/>
    <col min="10753" max="10753" width="4.42578125" style="36" customWidth="1"/>
    <col min="10754" max="10754" width="88.42578125" style="36" customWidth="1"/>
    <col min="10755" max="10755" width="37.85546875" style="36" customWidth="1"/>
    <col min="10756" max="11008" width="9.140625" style="36"/>
    <col min="11009" max="11009" width="4.42578125" style="36" customWidth="1"/>
    <col min="11010" max="11010" width="88.42578125" style="36" customWidth="1"/>
    <col min="11011" max="11011" width="37.85546875" style="36" customWidth="1"/>
    <col min="11012" max="11264" width="9.140625" style="36"/>
    <col min="11265" max="11265" width="4.42578125" style="36" customWidth="1"/>
    <col min="11266" max="11266" width="88.42578125" style="36" customWidth="1"/>
    <col min="11267" max="11267" width="37.85546875" style="36" customWidth="1"/>
    <col min="11268" max="11520" width="9.140625" style="36"/>
    <col min="11521" max="11521" width="4.42578125" style="36" customWidth="1"/>
    <col min="11522" max="11522" width="88.42578125" style="36" customWidth="1"/>
    <col min="11523" max="11523" width="37.85546875" style="36" customWidth="1"/>
    <col min="11524" max="11776" width="9.140625" style="36"/>
    <col min="11777" max="11777" width="4.42578125" style="36" customWidth="1"/>
    <col min="11778" max="11778" width="88.42578125" style="36" customWidth="1"/>
    <col min="11779" max="11779" width="37.85546875" style="36" customWidth="1"/>
    <col min="11780" max="12032" width="9.140625" style="36"/>
    <col min="12033" max="12033" width="4.42578125" style="36" customWidth="1"/>
    <col min="12034" max="12034" width="88.42578125" style="36" customWidth="1"/>
    <col min="12035" max="12035" width="37.85546875" style="36" customWidth="1"/>
    <col min="12036" max="12288" width="9.140625" style="36"/>
    <col min="12289" max="12289" width="4.42578125" style="36" customWidth="1"/>
    <col min="12290" max="12290" width="88.42578125" style="36" customWidth="1"/>
    <col min="12291" max="12291" width="37.85546875" style="36" customWidth="1"/>
    <col min="12292" max="12544" width="9.140625" style="36"/>
    <col min="12545" max="12545" width="4.42578125" style="36" customWidth="1"/>
    <col min="12546" max="12546" width="88.42578125" style="36" customWidth="1"/>
    <col min="12547" max="12547" width="37.85546875" style="36" customWidth="1"/>
    <col min="12548" max="12800" width="9.140625" style="36"/>
    <col min="12801" max="12801" width="4.42578125" style="36" customWidth="1"/>
    <col min="12802" max="12802" width="88.42578125" style="36" customWidth="1"/>
    <col min="12803" max="12803" width="37.85546875" style="36" customWidth="1"/>
    <col min="12804" max="13056" width="9.140625" style="36"/>
    <col min="13057" max="13057" width="4.42578125" style="36" customWidth="1"/>
    <col min="13058" max="13058" width="88.42578125" style="36" customWidth="1"/>
    <col min="13059" max="13059" width="37.85546875" style="36" customWidth="1"/>
    <col min="13060" max="13312" width="9.140625" style="36"/>
    <col min="13313" max="13313" width="4.42578125" style="36" customWidth="1"/>
    <col min="13314" max="13314" width="88.42578125" style="36" customWidth="1"/>
    <col min="13315" max="13315" width="37.85546875" style="36" customWidth="1"/>
    <col min="13316" max="13568" width="9.140625" style="36"/>
    <col min="13569" max="13569" width="4.42578125" style="36" customWidth="1"/>
    <col min="13570" max="13570" width="88.42578125" style="36" customWidth="1"/>
    <col min="13571" max="13571" width="37.85546875" style="36" customWidth="1"/>
    <col min="13572" max="13824" width="9.140625" style="36"/>
    <col min="13825" max="13825" width="4.42578125" style="36" customWidth="1"/>
    <col min="13826" max="13826" width="88.42578125" style="36" customWidth="1"/>
    <col min="13827" max="13827" width="37.85546875" style="36" customWidth="1"/>
    <col min="13828" max="14080" width="9.140625" style="36"/>
    <col min="14081" max="14081" width="4.42578125" style="36" customWidth="1"/>
    <col min="14082" max="14082" width="88.42578125" style="36" customWidth="1"/>
    <col min="14083" max="14083" width="37.85546875" style="36" customWidth="1"/>
    <col min="14084" max="14336" width="9.140625" style="36"/>
    <col min="14337" max="14337" width="4.42578125" style="36" customWidth="1"/>
    <col min="14338" max="14338" width="88.42578125" style="36" customWidth="1"/>
    <col min="14339" max="14339" width="37.85546875" style="36" customWidth="1"/>
    <col min="14340" max="14592" width="9.140625" style="36"/>
    <col min="14593" max="14593" width="4.42578125" style="36" customWidth="1"/>
    <col min="14594" max="14594" width="88.42578125" style="36" customWidth="1"/>
    <col min="14595" max="14595" width="37.85546875" style="36" customWidth="1"/>
    <col min="14596" max="14848" width="9.140625" style="36"/>
    <col min="14849" max="14849" width="4.42578125" style="36" customWidth="1"/>
    <col min="14850" max="14850" width="88.42578125" style="36" customWidth="1"/>
    <col min="14851" max="14851" width="37.85546875" style="36" customWidth="1"/>
    <col min="14852" max="15104" width="9.140625" style="36"/>
    <col min="15105" max="15105" width="4.42578125" style="36" customWidth="1"/>
    <col min="15106" max="15106" width="88.42578125" style="36" customWidth="1"/>
    <col min="15107" max="15107" width="37.85546875" style="36" customWidth="1"/>
    <col min="15108" max="15360" width="9.140625" style="36"/>
    <col min="15361" max="15361" width="4.42578125" style="36" customWidth="1"/>
    <col min="15362" max="15362" width="88.42578125" style="36" customWidth="1"/>
    <col min="15363" max="15363" width="37.85546875" style="36" customWidth="1"/>
    <col min="15364" max="15616" width="9.140625" style="36"/>
    <col min="15617" max="15617" width="4.42578125" style="36" customWidth="1"/>
    <col min="15618" max="15618" width="88.42578125" style="36" customWidth="1"/>
    <col min="15619" max="15619" width="37.85546875" style="36" customWidth="1"/>
    <col min="15620" max="15872" width="9.140625" style="36"/>
    <col min="15873" max="15873" width="4.42578125" style="36" customWidth="1"/>
    <col min="15874" max="15874" width="88.42578125" style="36" customWidth="1"/>
    <col min="15875" max="15875" width="37.85546875" style="36" customWidth="1"/>
    <col min="15876" max="16128" width="9.140625" style="36"/>
    <col min="16129" max="16129" width="4.42578125" style="36" customWidth="1"/>
    <col min="16130" max="16130" width="88.42578125" style="36" customWidth="1"/>
    <col min="16131" max="16131" width="37.85546875" style="36" customWidth="1"/>
    <col min="16132" max="16384" width="9.140625" style="36"/>
  </cols>
  <sheetData>
    <row r="2" spans="2:2" ht="15">
      <c r="B2" s="35"/>
    </row>
    <row r="5" spans="2:2">
      <c r="B5" s="37" t="s">
        <v>128</v>
      </c>
    </row>
    <row r="6" spans="2:2">
      <c r="B6" s="37" t="s">
        <v>129</v>
      </c>
    </row>
    <row r="7" spans="2:2">
      <c r="B7" s="37" t="s">
        <v>130</v>
      </c>
    </row>
    <row r="8" spans="2:2">
      <c r="B8" s="37" t="s">
        <v>131</v>
      </c>
    </row>
    <row r="9" spans="2:2">
      <c r="B9" s="37" t="s">
        <v>132</v>
      </c>
    </row>
    <row r="10" spans="2:2" ht="25.5">
      <c r="B10" s="38" t="s">
        <v>133</v>
      </c>
    </row>
    <row r="11" spans="2:2">
      <c r="B11" s="39"/>
    </row>
    <row r="12" spans="2:2">
      <c r="B12" s="39"/>
    </row>
    <row r="19" spans="2:4">
      <c r="B19" s="40" t="s">
        <v>134</v>
      </c>
      <c r="C19" s="41"/>
      <c r="D19" s="4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workbookViewId="0">
      <selection activeCell="M26" sqref="M26"/>
    </sheetView>
  </sheetViews>
  <sheetFormatPr defaultRowHeight="11.25"/>
  <cols>
    <col min="1" max="1" width="9.140625" style="42"/>
    <col min="2" max="2" width="24.7109375" style="3" customWidth="1"/>
    <col min="3" max="9" width="12.28515625" style="3" customWidth="1"/>
    <col min="10" max="257" width="9.140625" style="3"/>
    <col min="258" max="258" width="24.7109375" style="3" customWidth="1"/>
    <col min="259" max="265" width="12.28515625" style="3" customWidth="1"/>
    <col min="266" max="513" width="9.140625" style="3"/>
    <col min="514" max="514" width="24.7109375" style="3" customWidth="1"/>
    <col min="515" max="521" width="12.28515625" style="3" customWidth="1"/>
    <col min="522" max="769" width="9.140625" style="3"/>
    <col min="770" max="770" width="24.7109375" style="3" customWidth="1"/>
    <col min="771" max="777" width="12.28515625" style="3" customWidth="1"/>
    <col min="778" max="1025" width="9.140625" style="3"/>
    <col min="1026" max="1026" width="24.7109375" style="3" customWidth="1"/>
    <col min="1027" max="1033" width="12.28515625" style="3" customWidth="1"/>
    <col min="1034" max="1281" width="9.140625" style="3"/>
    <col min="1282" max="1282" width="24.7109375" style="3" customWidth="1"/>
    <col min="1283" max="1289" width="12.28515625" style="3" customWidth="1"/>
    <col min="1290" max="1537" width="9.140625" style="3"/>
    <col min="1538" max="1538" width="24.7109375" style="3" customWidth="1"/>
    <col min="1539" max="1545" width="12.28515625" style="3" customWidth="1"/>
    <col min="1546" max="1793" width="9.140625" style="3"/>
    <col min="1794" max="1794" width="24.7109375" style="3" customWidth="1"/>
    <col min="1795" max="1801" width="12.28515625" style="3" customWidth="1"/>
    <col min="1802" max="2049" width="9.140625" style="3"/>
    <col min="2050" max="2050" width="24.7109375" style="3" customWidth="1"/>
    <col min="2051" max="2057" width="12.28515625" style="3" customWidth="1"/>
    <col min="2058" max="2305" width="9.140625" style="3"/>
    <col min="2306" max="2306" width="24.7109375" style="3" customWidth="1"/>
    <col min="2307" max="2313" width="12.28515625" style="3" customWidth="1"/>
    <col min="2314" max="2561" width="9.140625" style="3"/>
    <col min="2562" max="2562" width="24.7109375" style="3" customWidth="1"/>
    <col min="2563" max="2569" width="12.28515625" style="3" customWidth="1"/>
    <col min="2570" max="2817" width="9.140625" style="3"/>
    <col min="2818" max="2818" width="24.7109375" style="3" customWidth="1"/>
    <col min="2819" max="2825" width="12.28515625" style="3" customWidth="1"/>
    <col min="2826" max="3073" width="9.140625" style="3"/>
    <col min="3074" max="3074" width="24.7109375" style="3" customWidth="1"/>
    <col min="3075" max="3081" width="12.28515625" style="3" customWidth="1"/>
    <col min="3082" max="3329" width="9.140625" style="3"/>
    <col min="3330" max="3330" width="24.7109375" style="3" customWidth="1"/>
    <col min="3331" max="3337" width="12.28515625" style="3" customWidth="1"/>
    <col min="3338" max="3585" width="9.140625" style="3"/>
    <col min="3586" max="3586" width="24.7109375" style="3" customWidth="1"/>
    <col min="3587" max="3593" width="12.28515625" style="3" customWidth="1"/>
    <col min="3594" max="3841" width="9.140625" style="3"/>
    <col min="3842" max="3842" width="24.7109375" style="3" customWidth="1"/>
    <col min="3843" max="3849" width="12.28515625" style="3" customWidth="1"/>
    <col min="3850" max="4097" width="9.140625" style="3"/>
    <col min="4098" max="4098" width="24.7109375" style="3" customWidth="1"/>
    <col min="4099" max="4105" width="12.28515625" style="3" customWidth="1"/>
    <col min="4106" max="4353" width="9.140625" style="3"/>
    <col min="4354" max="4354" width="24.7109375" style="3" customWidth="1"/>
    <col min="4355" max="4361" width="12.28515625" style="3" customWidth="1"/>
    <col min="4362" max="4609" width="9.140625" style="3"/>
    <col min="4610" max="4610" width="24.7109375" style="3" customWidth="1"/>
    <col min="4611" max="4617" width="12.28515625" style="3" customWidth="1"/>
    <col min="4618" max="4865" width="9.140625" style="3"/>
    <col min="4866" max="4866" width="24.7109375" style="3" customWidth="1"/>
    <col min="4867" max="4873" width="12.28515625" style="3" customWidth="1"/>
    <col min="4874" max="5121" width="9.140625" style="3"/>
    <col min="5122" max="5122" width="24.7109375" style="3" customWidth="1"/>
    <col min="5123" max="5129" width="12.28515625" style="3" customWidth="1"/>
    <col min="5130" max="5377" width="9.140625" style="3"/>
    <col min="5378" max="5378" width="24.7109375" style="3" customWidth="1"/>
    <col min="5379" max="5385" width="12.28515625" style="3" customWidth="1"/>
    <col min="5386" max="5633" width="9.140625" style="3"/>
    <col min="5634" max="5634" width="24.7109375" style="3" customWidth="1"/>
    <col min="5635" max="5641" width="12.28515625" style="3" customWidth="1"/>
    <col min="5642" max="5889" width="9.140625" style="3"/>
    <col min="5890" max="5890" width="24.7109375" style="3" customWidth="1"/>
    <col min="5891" max="5897" width="12.28515625" style="3" customWidth="1"/>
    <col min="5898" max="6145" width="9.140625" style="3"/>
    <col min="6146" max="6146" width="24.7109375" style="3" customWidth="1"/>
    <col min="6147" max="6153" width="12.28515625" style="3" customWidth="1"/>
    <col min="6154" max="6401" width="9.140625" style="3"/>
    <col min="6402" max="6402" width="24.7109375" style="3" customWidth="1"/>
    <col min="6403" max="6409" width="12.28515625" style="3" customWidth="1"/>
    <col min="6410" max="6657" width="9.140625" style="3"/>
    <col min="6658" max="6658" width="24.7109375" style="3" customWidth="1"/>
    <col min="6659" max="6665" width="12.28515625" style="3" customWidth="1"/>
    <col min="6666" max="6913" width="9.140625" style="3"/>
    <col min="6914" max="6914" width="24.7109375" style="3" customWidth="1"/>
    <col min="6915" max="6921" width="12.28515625" style="3" customWidth="1"/>
    <col min="6922" max="7169" width="9.140625" style="3"/>
    <col min="7170" max="7170" width="24.7109375" style="3" customWidth="1"/>
    <col min="7171" max="7177" width="12.28515625" style="3" customWidth="1"/>
    <col min="7178" max="7425" width="9.140625" style="3"/>
    <col min="7426" max="7426" width="24.7109375" style="3" customWidth="1"/>
    <col min="7427" max="7433" width="12.28515625" style="3" customWidth="1"/>
    <col min="7434" max="7681" width="9.140625" style="3"/>
    <col min="7682" max="7682" width="24.7109375" style="3" customWidth="1"/>
    <col min="7683" max="7689" width="12.28515625" style="3" customWidth="1"/>
    <col min="7690" max="7937" width="9.140625" style="3"/>
    <col min="7938" max="7938" width="24.7109375" style="3" customWidth="1"/>
    <col min="7939" max="7945" width="12.28515625" style="3" customWidth="1"/>
    <col min="7946" max="8193" width="9.140625" style="3"/>
    <col min="8194" max="8194" width="24.7109375" style="3" customWidth="1"/>
    <col min="8195" max="8201" width="12.28515625" style="3" customWidth="1"/>
    <col min="8202" max="8449" width="9.140625" style="3"/>
    <col min="8450" max="8450" width="24.7109375" style="3" customWidth="1"/>
    <col min="8451" max="8457" width="12.28515625" style="3" customWidth="1"/>
    <col min="8458" max="8705" width="9.140625" style="3"/>
    <col min="8706" max="8706" width="24.7109375" style="3" customWidth="1"/>
    <col min="8707" max="8713" width="12.28515625" style="3" customWidth="1"/>
    <col min="8714" max="8961" width="9.140625" style="3"/>
    <col min="8962" max="8962" width="24.7109375" style="3" customWidth="1"/>
    <col min="8963" max="8969" width="12.28515625" style="3" customWidth="1"/>
    <col min="8970" max="9217" width="9.140625" style="3"/>
    <col min="9218" max="9218" width="24.7109375" style="3" customWidth="1"/>
    <col min="9219" max="9225" width="12.28515625" style="3" customWidth="1"/>
    <col min="9226" max="9473" width="9.140625" style="3"/>
    <col min="9474" max="9474" width="24.7109375" style="3" customWidth="1"/>
    <col min="9475" max="9481" width="12.28515625" style="3" customWidth="1"/>
    <col min="9482" max="9729" width="9.140625" style="3"/>
    <col min="9730" max="9730" width="24.7109375" style="3" customWidth="1"/>
    <col min="9731" max="9737" width="12.28515625" style="3" customWidth="1"/>
    <col min="9738" max="9985" width="9.140625" style="3"/>
    <col min="9986" max="9986" width="24.7109375" style="3" customWidth="1"/>
    <col min="9987" max="9993" width="12.28515625" style="3" customWidth="1"/>
    <col min="9994" max="10241" width="9.140625" style="3"/>
    <col min="10242" max="10242" width="24.7109375" style="3" customWidth="1"/>
    <col min="10243" max="10249" width="12.28515625" style="3" customWidth="1"/>
    <col min="10250" max="10497" width="9.140625" style="3"/>
    <col min="10498" max="10498" width="24.7109375" style="3" customWidth="1"/>
    <col min="10499" max="10505" width="12.28515625" style="3" customWidth="1"/>
    <col min="10506" max="10753" width="9.140625" style="3"/>
    <col min="10754" max="10754" width="24.7109375" style="3" customWidth="1"/>
    <col min="10755" max="10761" width="12.28515625" style="3" customWidth="1"/>
    <col min="10762" max="11009" width="9.140625" style="3"/>
    <col min="11010" max="11010" width="24.7109375" style="3" customWidth="1"/>
    <col min="11011" max="11017" width="12.28515625" style="3" customWidth="1"/>
    <col min="11018" max="11265" width="9.140625" style="3"/>
    <col min="11266" max="11266" width="24.7109375" style="3" customWidth="1"/>
    <col min="11267" max="11273" width="12.28515625" style="3" customWidth="1"/>
    <col min="11274" max="11521" width="9.140625" style="3"/>
    <col min="11522" max="11522" width="24.7109375" style="3" customWidth="1"/>
    <col min="11523" max="11529" width="12.28515625" style="3" customWidth="1"/>
    <col min="11530" max="11777" width="9.140625" style="3"/>
    <col min="11778" max="11778" width="24.7109375" style="3" customWidth="1"/>
    <col min="11779" max="11785" width="12.28515625" style="3" customWidth="1"/>
    <col min="11786" max="12033" width="9.140625" style="3"/>
    <col min="12034" max="12034" width="24.7109375" style="3" customWidth="1"/>
    <col min="12035" max="12041" width="12.28515625" style="3" customWidth="1"/>
    <col min="12042" max="12289" width="9.140625" style="3"/>
    <col min="12290" max="12290" width="24.7109375" style="3" customWidth="1"/>
    <col min="12291" max="12297" width="12.28515625" style="3" customWidth="1"/>
    <col min="12298" max="12545" width="9.140625" style="3"/>
    <col min="12546" max="12546" width="24.7109375" style="3" customWidth="1"/>
    <col min="12547" max="12553" width="12.28515625" style="3" customWidth="1"/>
    <col min="12554" max="12801" width="9.140625" style="3"/>
    <col min="12802" max="12802" width="24.7109375" style="3" customWidth="1"/>
    <col min="12803" max="12809" width="12.28515625" style="3" customWidth="1"/>
    <col min="12810" max="13057" width="9.140625" style="3"/>
    <col min="13058" max="13058" width="24.7109375" style="3" customWidth="1"/>
    <col min="13059" max="13065" width="12.28515625" style="3" customWidth="1"/>
    <col min="13066" max="13313" width="9.140625" style="3"/>
    <col min="13314" max="13314" width="24.7109375" style="3" customWidth="1"/>
    <col min="13315" max="13321" width="12.28515625" style="3" customWidth="1"/>
    <col min="13322" max="13569" width="9.140625" style="3"/>
    <col min="13570" max="13570" width="24.7109375" style="3" customWidth="1"/>
    <col min="13571" max="13577" width="12.28515625" style="3" customWidth="1"/>
    <col min="13578" max="13825" width="9.140625" style="3"/>
    <col min="13826" max="13826" width="24.7109375" style="3" customWidth="1"/>
    <col min="13827" max="13833" width="12.28515625" style="3" customWidth="1"/>
    <col min="13834" max="14081" width="9.140625" style="3"/>
    <col min="14082" max="14082" width="24.7109375" style="3" customWidth="1"/>
    <col min="14083" max="14089" width="12.28515625" style="3" customWidth="1"/>
    <col min="14090" max="14337" width="9.140625" style="3"/>
    <col min="14338" max="14338" width="24.7109375" style="3" customWidth="1"/>
    <col min="14339" max="14345" width="12.28515625" style="3" customWidth="1"/>
    <col min="14346" max="14593" width="9.140625" style="3"/>
    <col min="14594" max="14594" width="24.7109375" style="3" customWidth="1"/>
    <col min="14595" max="14601" width="12.28515625" style="3" customWidth="1"/>
    <col min="14602" max="14849" width="9.140625" style="3"/>
    <col min="14850" max="14850" width="24.7109375" style="3" customWidth="1"/>
    <col min="14851" max="14857" width="12.28515625" style="3" customWidth="1"/>
    <col min="14858" max="15105" width="9.140625" style="3"/>
    <col min="15106" max="15106" width="24.7109375" style="3" customWidth="1"/>
    <col min="15107" max="15113" width="12.28515625" style="3" customWidth="1"/>
    <col min="15114" max="15361" width="9.140625" style="3"/>
    <col min="15362" max="15362" width="24.7109375" style="3" customWidth="1"/>
    <col min="15363" max="15369" width="12.28515625" style="3" customWidth="1"/>
    <col min="15370" max="15617" width="9.140625" style="3"/>
    <col min="15618" max="15618" width="24.7109375" style="3" customWidth="1"/>
    <col min="15619" max="15625" width="12.28515625" style="3" customWidth="1"/>
    <col min="15626" max="15873" width="9.140625" style="3"/>
    <col min="15874" max="15874" width="24.7109375" style="3" customWidth="1"/>
    <col min="15875" max="15881" width="12.28515625" style="3" customWidth="1"/>
    <col min="15882" max="16129" width="9.140625" style="3"/>
    <col min="16130" max="16130" width="24.7109375" style="3" customWidth="1"/>
    <col min="16131" max="16137" width="12.28515625" style="3" customWidth="1"/>
    <col min="16138" max="16384" width="9.140625" style="3"/>
  </cols>
  <sheetData>
    <row r="1" spans="1:9" ht="12.75">
      <c r="B1" s="30" t="s">
        <v>101</v>
      </c>
      <c r="C1" s="2"/>
      <c r="D1" s="2"/>
      <c r="E1" s="2"/>
      <c r="F1" s="2"/>
      <c r="G1" s="2"/>
      <c r="H1" s="2"/>
      <c r="I1" s="2"/>
    </row>
    <row r="2" spans="1:9">
      <c r="I2" s="114" t="s">
        <v>152</v>
      </c>
    </row>
    <row r="3" spans="1:9" s="5" customFormat="1" ht="43.5" customHeight="1">
      <c r="A3" s="90" t="s">
        <v>135</v>
      </c>
      <c r="B3" s="90"/>
      <c r="C3" s="90" t="s">
        <v>0</v>
      </c>
      <c r="D3" s="90" t="s">
        <v>1</v>
      </c>
      <c r="E3" s="90" t="s">
        <v>2</v>
      </c>
      <c r="F3" s="90" t="s">
        <v>3</v>
      </c>
      <c r="G3" s="90" t="s">
        <v>4</v>
      </c>
      <c r="H3" s="90" t="s">
        <v>5</v>
      </c>
      <c r="I3" s="90" t="s">
        <v>6</v>
      </c>
    </row>
    <row r="4" spans="1:9">
      <c r="A4" s="106">
        <v>0</v>
      </c>
      <c r="B4" s="48" t="s">
        <v>8</v>
      </c>
      <c r="C4" s="49"/>
      <c r="D4" s="49"/>
      <c r="E4" s="49"/>
      <c r="F4" s="49"/>
      <c r="G4" s="49"/>
      <c r="H4" s="49"/>
      <c r="I4" s="49"/>
    </row>
    <row r="5" spans="1:9">
      <c r="A5" s="107"/>
      <c r="B5" s="43">
        <v>1990</v>
      </c>
      <c r="C5" s="46">
        <f t="shared" ref="C5:I11" si="0">C14+C23+C32+C41+C131+C59+C50+C68+C77+C86+C95+C113+C122+C104+C142</f>
        <v>100</v>
      </c>
      <c r="D5" s="46">
        <f t="shared" si="0"/>
        <v>100</v>
      </c>
      <c r="E5" s="46">
        <f t="shared" si="0"/>
        <v>100</v>
      </c>
      <c r="F5" s="46">
        <f t="shared" si="0"/>
        <v>100</v>
      </c>
      <c r="G5" s="46">
        <f t="shared" si="0"/>
        <v>100</v>
      </c>
      <c r="H5" s="46">
        <f t="shared" si="0"/>
        <v>100</v>
      </c>
      <c r="I5" s="46">
        <f t="shared" si="0"/>
        <v>100</v>
      </c>
    </row>
    <row r="6" spans="1:9">
      <c r="A6" s="107"/>
      <c r="B6" s="43">
        <v>1991</v>
      </c>
      <c r="C6" s="46">
        <f t="shared" si="0"/>
        <v>100</v>
      </c>
      <c r="D6" s="46">
        <f t="shared" si="0"/>
        <v>100</v>
      </c>
      <c r="E6" s="46">
        <f t="shared" si="0"/>
        <v>100</v>
      </c>
      <c r="F6" s="46">
        <f t="shared" si="0"/>
        <v>100</v>
      </c>
      <c r="G6" s="46">
        <f t="shared" si="0"/>
        <v>100</v>
      </c>
      <c r="H6" s="46">
        <f t="shared" si="0"/>
        <v>100</v>
      </c>
      <c r="I6" s="46">
        <f t="shared" si="0"/>
        <v>100</v>
      </c>
    </row>
    <row r="7" spans="1:9">
      <c r="A7" s="107"/>
      <c r="B7" s="43">
        <v>1992</v>
      </c>
      <c r="C7" s="46">
        <f t="shared" si="0"/>
        <v>100</v>
      </c>
      <c r="D7" s="46">
        <f t="shared" si="0"/>
        <v>100</v>
      </c>
      <c r="E7" s="46">
        <f t="shared" si="0"/>
        <v>100</v>
      </c>
      <c r="F7" s="46">
        <f t="shared" si="0"/>
        <v>100</v>
      </c>
      <c r="G7" s="46">
        <f t="shared" si="0"/>
        <v>100</v>
      </c>
      <c r="H7" s="46">
        <f t="shared" si="0"/>
        <v>100</v>
      </c>
      <c r="I7" s="46">
        <f t="shared" si="0"/>
        <v>100</v>
      </c>
    </row>
    <row r="8" spans="1:9">
      <c r="A8" s="107"/>
      <c r="B8" s="43">
        <v>1993</v>
      </c>
      <c r="C8" s="46">
        <f t="shared" si="0"/>
        <v>100</v>
      </c>
      <c r="D8" s="46">
        <f t="shared" si="0"/>
        <v>100</v>
      </c>
      <c r="E8" s="46">
        <f t="shared" si="0"/>
        <v>100</v>
      </c>
      <c r="F8" s="46">
        <f t="shared" si="0"/>
        <v>100</v>
      </c>
      <c r="G8" s="46">
        <f t="shared" si="0"/>
        <v>100</v>
      </c>
      <c r="H8" s="46">
        <f t="shared" si="0"/>
        <v>100</v>
      </c>
      <c r="I8" s="46">
        <f t="shared" si="0"/>
        <v>100</v>
      </c>
    </row>
    <row r="9" spans="1:9">
      <c r="A9" s="107"/>
      <c r="B9" s="43">
        <v>1994</v>
      </c>
      <c r="C9" s="46">
        <f t="shared" si="0"/>
        <v>100</v>
      </c>
      <c r="D9" s="46">
        <f t="shared" si="0"/>
        <v>100</v>
      </c>
      <c r="E9" s="46">
        <f t="shared" si="0"/>
        <v>100</v>
      </c>
      <c r="F9" s="46">
        <f t="shared" si="0"/>
        <v>100</v>
      </c>
      <c r="G9" s="46">
        <f t="shared" si="0"/>
        <v>100</v>
      </c>
      <c r="H9" s="46">
        <f t="shared" si="0"/>
        <v>100</v>
      </c>
      <c r="I9" s="46">
        <f t="shared" si="0"/>
        <v>100</v>
      </c>
    </row>
    <row r="10" spans="1:9">
      <c r="A10" s="107"/>
      <c r="B10" s="43">
        <v>1995</v>
      </c>
      <c r="C10" s="46">
        <f t="shared" si="0"/>
        <v>100</v>
      </c>
      <c r="D10" s="46">
        <f t="shared" si="0"/>
        <v>100</v>
      </c>
      <c r="E10" s="46">
        <f t="shared" si="0"/>
        <v>100</v>
      </c>
      <c r="F10" s="46">
        <f t="shared" si="0"/>
        <v>100</v>
      </c>
      <c r="G10" s="46">
        <f t="shared" si="0"/>
        <v>100</v>
      </c>
      <c r="H10" s="46">
        <f t="shared" si="0"/>
        <v>100</v>
      </c>
      <c r="I10" s="46">
        <f t="shared" si="0"/>
        <v>100</v>
      </c>
    </row>
    <row r="11" spans="1:9">
      <c r="A11" s="107"/>
      <c r="B11" s="43">
        <v>1996</v>
      </c>
      <c r="C11" s="46">
        <f t="shared" si="0"/>
        <v>100</v>
      </c>
      <c r="D11" s="46">
        <f t="shared" si="0"/>
        <v>100</v>
      </c>
      <c r="E11" s="46">
        <f t="shared" si="0"/>
        <v>100</v>
      </c>
      <c r="F11" s="46">
        <f t="shared" si="0"/>
        <v>100</v>
      </c>
      <c r="G11" s="46">
        <f t="shared" si="0"/>
        <v>100</v>
      </c>
      <c r="H11" s="46">
        <f t="shared" si="0"/>
        <v>100</v>
      </c>
      <c r="I11" s="46">
        <f t="shared" si="0"/>
        <v>100</v>
      </c>
    </row>
    <row r="12" spans="1:9">
      <c r="A12" s="107"/>
      <c r="B12" s="43">
        <v>1997</v>
      </c>
      <c r="C12" s="46">
        <f t="shared" ref="C12:I12" si="1">C21+C30+C39+C48+C138+C66+C57+C75+C84+C93+C102+C120+C129+C111+C140+C149</f>
        <v>100</v>
      </c>
      <c r="D12" s="46">
        <f t="shared" si="1"/>
        <v>100</v>
      </c>
      <c r="E12" s="46">
        <f t="shared" si="1"/>
        <v>100</v>
      </c>
      <c r="F12" s="46">
        <f t="shared" si="1"/>
        <v>100</v>
      </c>
      <c r="G12" s="46">
        <f t="shared" si="1"/>
        <v>100</v>
      </c>
      <c r="H12" s="46">
        <f t="shared" si="1"/>
        <v>100</v>
      </c>
      <c r="I12" s="46">
        <f t="shared" si="1"/>
        <v>100</v>
      </c>
    </row>
    <row r="13" spans="1:9">
      <c r="A13" s="107">
        <v>11</v>
      </c>
      <c r="B13" s="44" t="s">
        <v>9</v>
      </c>
      <c r="C13" s="46"/>
      <c r="D13" s="46"/>
      <c r="E13" s="46"/>
      <c r="F13" s="46"/>
      <c r="G13" s="46"/>
      <c r="H13" s="46"/>
      <c r="I13" s="46"/>
    </row>
    <row r="14" spans="1:9">
      <c r="A14" s="107"/>
      <c r="B14" s="43">
        <v>1990</v>
      </c>
      <c r="C14" s="47">
        <v>6.42</v>
      </c>
      <c r="D14" s="47">
        <v>10.43</v>
      </c>
      <c r="E14" s="47">
        <v>3.1</v>
      </c>
      <c r="F14" s="47">
        <v>4.49</v>
      </c>
      <c r="G14" s="47">
        <v>4.0999999999999996</v>
      </c>
      <c r="H14" s="47">
        <v>7.01</v>
      </c>
      <c r="I14" s="47">
        <v>4.1100000000000003</v>
      </c>
    </row>
    <row r="15" spans="1:9">
      <c r="A15" s="107"/>
      <c r="B15" s="43">
        <v>1991</v>
      </c>
      <c r="C15" s="47">
        <v>7.8</v>
      </c>
      <c r="D15" s="47">
        <v>9.77</v>
      </c>
      <c r="E15" s="47">
        <v>8.48</v>
      </c>
      <c r="F15" s="47">
        <v>6.37</v>
      </c>
      <c r="G15" s="47">
        <v>6.3</v>
      </c>
      <c r="H15" s="47">
        <v>6.76</v>
      </c>
      <c r="I15" s="47">
        <v>4.78</v>
      </c>
    </row>
    <row r="16" spans="1:9">
      <c r="A16" s="107"/>
      <c r="B16" s="43">
        <v>1992</v>
      </c>
      <c r="C16" s="47">
        <v>6</v>
      </c>
      <c r="D16" s="47">
        <v>6.99</v>
      </c>
      <c r="E16" s="47">
        <v>3.61</v>
      </c>
      <c r="F16" s="47">
        <v>5.3</v>
      </c>
      <c r="G16" s="47">
        <v>5.9</v>
      </c>
      <c r="H16" s="47">
        <v>11.57</v>
      </c>
      <c r="I16" s="47">
        <v>7.78</v>
      </c>
    </row>
    <row r="17" spans="1:9">
      <c r="A17" s="107"/>
      <c r="B17" s="43">
        <v>1993</v>
      </c>
      <c r="C17" s="47">
        <v>9.34</v>
      </c>
      <c r="D17" s="47">
        <v>6.94</v>
      </c>
      <c r="E17" s="47">
        <v>7.7</v>
      </c>
      <c r="F17" s="47">
        <v>6.29</v>
      </c>
      <c r="G17" s="47">
        <v>6.39</v>
      </c>
      <c r="H17" s="47">
        <v>10.61</v>
      </c>
      <c r="I17" s="47">
        <v>20.62</v>
      </c>
    </row>
    <row r="18" spans="1:9">
      <c r="A18" s="107"/>
      <c r="B18" s="43">
        <v>1994</v>
      </c>
      <c r="C18" s="47">
        <v>7.97</v>
      </c>
      <c r="D18" s="47">
        <v>7.82</v>
      </c>
      <c r="E18" s="47">
        <v>6.15</v>
      </c>
      <c r="F18" s="47">
        <v>4.45</v>
      </c>
      <c r="G18" s="47">
        <v>5.5</v>
      </c>
      <c r="H18" s="47">
        <v>9.35</v>
      </c>
      <c r="I18" s="47">
        <v>13.96</v>
      </c>
    </row>
    <row r="19" spans="1:9">
      <c r="A19" s="107"/>
      <c r="B19" s="43">
        <v>1995</v>
      </c>
      <c r="C19" s="47">
        <v>6.15</v>
      </c>
      <c r="D19" s="47">
        <v>9.92</v>
      </c>
      <c r="E19" s="47">
        <v>4.5</v>
      </c>
      <c r="F19" s="47">
        <v>2.81</v>
      </c>
      <c r="G19" s="47">
        <v>5.21</v>
      </c>
      <c r="H19" s="47">
        <v>7.64</v>
      </c>
      <c r="I19" s="47">
        <v>6.91</v>
      </c>
    </row>
    <row r="20" spans="1:9">
      <c r="A20" s="107"/>
      <c r="B20" s="43">
        <v>1996</v>
      </c>
      <c r="C20" s="47">
        <v>5.22</v>
      </c>
      <c r="D20" s="47">
        <v>8.0500000000000007</v>
      </c>
      <c r="E20" s="47">
        <v>4.67</v>
      </c>
      <c r="F20" s="47">
        <v>5.14</v>
      </c>
      <c r="G20" s="47">
        <v>2.1800000000000002</v>
      </c>
      <c r="H20" s="47">
        <v>4.67</v>
      </c>
      <c r="I20" s="47">
        <v>6.65</v>
      </c>
    </row>
    <row r="21" spans="1:9">
      <c r="A21" s="107"/>
      <c r="B21" s="43">
        <v>1997</v>
      </c>
      <c r="C21" s="47">
        <v>3.45</v>
      </c>
      <c r="D21" s="47">
        <v>4.8</v>
      </c>
      <c r="E21" s="47">
        <v>2.72</v>
      </c>
      <c r="F21" s="47">
        <v>0.37</v>
      </c>
      <c r="G21" s="47">
        <v>2.86</v>
      </c>
      <c r="H21" s="47">
        <v>5.87</v>
      </c>
      <c r="I21" s="47">
        <v>3.25</v>
      </c>
    </row>
    <row r="22" spans="1:9">
      <c r="A22" s="107">
        <v>15</v>
      </c>
      <c r="B22" s="44" t="s">
        <v>10</v>
      </c>
      <c r="C22" s="47"/>
      <c r="D22" s="47"/>
      <c r="E22" s="47"/>
      <c r="F22" s="47"/>
      <c r="G22" s="47"/>
      <c r="H22" s="47"/>
      <c r="I22" s="47"/>
    </row>
    <row r="23" spans="1:9">
      <c r="A23" s="107"/>
      <c r="B23" s="43">
        <v>1990</v>
      </c>
      <c r="C23" s="47">
        <v>5.58</v>
      </c>
      <c r="D23" s="47">
        <v>5.77</v>
      </c>
      <c r="E23" s="47">
        <v>3.79</v>
      </c>
      <c r="F23" s="47">
        <v>6.21</v>
      </c>
      <c r="G23" s="47">
        <v>4.8</v>
      </c>
      <c r="H23" s="47">
        <v>8.44</v>
      </c>
      <c r="I23" s="47">
        <v>5.74</v>
      </c>
    </row>
    <row r="24" spans="1:9">
      <c r="A24" s="107"/>
      <c r="B24" s="43">
        <v>1991</v>
      </c>
      <c r="C24" s="47">
        <v>5.41</v>
      </c>
      <c r="D24" s="47">
        <v>5.7</v>
      </c>
      <c r="E24" s="47">
        <v>5.62</v>
      </c>
      <c r="F24" s="47">
        <v>5.26</v>
      </c>
      <c r="G24" s="47">
        <v>2.5</v>
      </c>
      <c r="H24" s="47">
        <v>7.87</v>
      </c>
      <c r="I24" s="47">
        <v>4.8600000000000003</v>
      </c>
    </row>
    <row r="25" spans="1:9">
      <c r="A25" s="107"/>
      <c r="B25" s="43">
        <v>1992</v>
      </c>
      <c r="C25" s="47">
        <v>4.5199999999999996</v>
      </c>
      <c r="D25" s="47">
        <v>5.19</v>
      </c>
      <c r="E25" s="47">
        <v>4.5</v>
      </c>
      <c r="F25" s="47">
        <v>5</v>
      </c>
      <c r="G25" s="47">
        <v>2.41</v>
      </c>
      <c r="H25" s="47">
        <v>4.8</v>
      </c>
      <c r="I25" s="47">
        <v>4.1100000000000003</v>
      </c>
    </row>
    <row r="26" spans="1:9">
      <c r="A26" s="107"/>
      <c r="B26" s="43">
        <v>1993</v>
      </c>
      <c r="C26" s="47">
        <v>5.58</v>
      </c>
      <c r="D26" s="47">
        <v>4.2699999999999996</v>
      </c>
      <c r="E26" s="47">
        <v>9.1</v>
      </c>
      <c r="F26" s="47">
        <v>4.3899999999999997</v>
      </c>
      <c r="G26" s="47">
        <v>2.88</v>
      </c>
      <c r="H26" s="47">
        <v>5.28</v>
      </c>
      <c r="I26" s="47">
        <v>2.25</v>
      </c>
    </row>
    <row r="27" spans="1:9">
      <c r="A27" s="107"/>
      <c r="B27" s="43">
        <v>1994</v>
      </c>
      <c r="C27" s="47">
        <v>5.41</v>
      </c>
      <c r="D27" s="47">
        <v>3.83</v>
      </c>
      <c r="E27" s="47">
        <v>8.6999999999999993</v>
      </c>
      <c r="F27" s="47">
        <v>4.5999999999999996</v>
      </c>
      <c r="G27" s="47">
        <v>4.24</v>
      </c>
      <c r="H27" s="47">
        <v>5.84</v>
      </c>
      <c r="I27" s="47">
        <v>2.23</v>
      </c>
    </row>
    <row r="28" spans="1:9">
      <c r="A28" s="107"/>
      <c r="B28" s="43">
        <v>1995</v>
      </c>
      <c r="C28" s="47">
        <v>5.0999999999999996</v>
      </c>
      <c r="D28" s="47">
        <v>3.46</v>
      </c>
      <c r="E28" s="47">
        <v>6.03</v>
      </c>
      <c r="F28" s="47">
        <v>5.32</v>
      </c>
      <c r="G28" s="47">
        <v>4.3600000000000003</v>
      </c>
      <c r="H28" s="47">
        <v>6.1</v>
      </c>
      <c r="I28" s="47">
        <v>4.8099999999999996</v>
      </c>
    </row>
    <row r="29" spans="1:9">
      <c r="A29" s="107"/>
      <c r="B29" s="43">
        <v>1996</v>
      </c>
      <c r="C29" s="47">
        <v>4.08</v>
      </c>
      <c r="D29" s="47">
        <v>2.5499999999999998</v>
      </c>
      <c r="E29" s="47">
        <v>3.72</v>
      </c>
      <c r="F29" s="47">
        <v>2.3199999999999998</v>
      </c>
      <c r="G29" s="47">
        <v>2.35</v>
      </c>
      <c r="H29" s="47">
        <v>4.8</v>
      </c>
      <c r="I29" s="47">
        <v>6.31</v>
      </c>
    </row>
    <row r="30" spans="1:9">
      <c r="A30" s="107"/>
      <c r="B30" s="43">
        <v>1997</v>
      </c>
      <c r="C30" s="47">
        <v>4.93</v>
      </c>
      <c r="D30" s="47">
        <v>6.52</v>
      </c>
      <c r="E30" s="47">
        <v>4.71</v>
      </c>
      <c r="F30" s="47">
        <v>9.66</v>
      </c>
      <c r="G30" s="47">
        <v>7.02</v>
      </c>
      <c r="H30" s="47">
        <v>2.79</v>
      </c>
      <c r="I30" s="47">
        <v>3.43</v>
      </c>
    </row>
    <row r="31" spans="1:9">
      <c r="A31" s="107">
        <v>19</v>
      </c>
      <c r="B31" s="44" t="s">
        <v>11</v>
      </c>
      <c r="C31" s="47"/>
      <c r="D31" s="47"/>
      <c r="E31" s="47"/>
      <c r="F31" s="47"/>
      <c r="G31" s="47"/>
      <c r="H31" s="47"/>
      <c r="I31" s="47"/>
    </row>
    <row r="32" spans="1:9">
      <c r="A32" s="107"/>
      <c r="B32" s="43">
        <v>1990</v>
      </c>
      <c r="C32" s="47">
        <v>8.44</v>
      </c>
      <c r="D32" s="47">
        <v>12.01</v>
      </c>
      <c r="E32" s="47">
        <v>2.34</v>
      </c>
      <c r="F32" s="47">
        <v>7.53</v>
      </c>
      <c r="G32" s="47">
        <v>8.9</v>
      </c>
      <c r="H32" s="47">
        <v>8.2200000000000006</v>
      </c>
      <c r="I32" s="47">
        <v>9.39</v>
      </c>
    </row>
    <row r="33" spans="1:9">
      <c r="A33" s="107"/>
      <c r="B33" s="43">
        <v>1991</v>
      </c>
      <c r="C33" s="47">
        <v>7.65</v>
      </c>
      <c r="D33" s="47">
        <v>10.92</v>
      </c>
      <c r="E33" s="47">
        <v>4.55</v>
      </c>
      <c r="F33" s="47">
        <v>8.24</v>
      </c>
      <c r="G33" s="47">
        <v>6.5</v>
      </c>
      <c r="H33" s="47">
        <v>7.94</v>
      </c>
      <c r="I33" s="47">
        <v>6.93</v>
      </c>
    </row>
    <row r="34" spans="1:9">
      <c r="A34" s="107"/>
      <c r="B34" s="43">
        <v>1992</v>
      </c>
      <c r="C34" s="47">
        <v>6.66</v>
      </c>
      <c r="D34" s="47">
        <v>11.07</v>
      </c>
      <c r="E34" s="47">
        <v>3.72</v>
      </c>
      <c r="F34" s="47">
        <v>6</v>
      </c>
      <c r="G34" s="47">
        <v>6.4</v>
      </c>
      <c r="H34" s="47">
        <v>6.2</v>
      </c>
      <c r="I34" s="47">
        <v>6.7</v>
      </c>
    </row>
    <row r="35" spans="1:9">
      <c r="A35" s="107"/>
      <c r="B35" s="43">
        <v>1993</v>
      </c>
      <c r="C35" s="47">
        <v>5.97</v>
      </c>
      <c r="D35" s="47">
        <v>9.17</v>
      </c>
      <c r="E35" s="47">
        <v>4.21</v>
      </c>
      <c r="F35" s="47">
        <v>5.24</v>
      </c>
      <c r="G35" s="47">
        <v>6.71</v>
      </c>
      <c r="H35" s="47">
        <v>6.82</v>
      </c>
      <c r="I35" s="47">
        <v>4.88</v>
      </c>
    </row>
    <row r="36" spans="1:9">
      <c r="A36" s="107"/>
      <c r="B36" s="43">
        <v>1994</v>
      </c>
      <c r="C36" s="47">
        <v>5.48</v>
      </c>
      <c r="D36" s="47">
        <v>10.69</v>
      </c>
      <c r="E36" s="47">
        <v>3.61</v>
      </c>
      <c r="F36" s="47">
        <v>4.0199999999999996</v>
      </c>
      <c r="G36" s="47">
        <v>5.6</v>
      </c>
      <c r="H36" s="47">
        <v>5.01</v>
      </c>
      <c r="I36" s="47">
        <v>5.19</v>
      </c>
    </row>
    <row r="37" spans="1:9">
      <c r="A37" s="107"/>
      <c r="B37" s="43">
        <v>1995</v>
      </c>
      <c r="C37" s="47">
        <v>5.0999999999999996</v>
      </c>
      <c r="D37" s="47">
        <v>11.33</v>
      </c>
      <c r="E37" s="47">
        <v>3.07</v>
      </c>
      <c r="F37" s="47">
        <v>3.04</v>
      </c>
      <c r="G37" s="47">
        <v>6.23</v>
      </c>
      <c r="H37" s="47">
        <v>2.99</v>
      </c>
      <c r="I37" s="47">
        <v>4.84</v>
      </c>
    </row>
    <row r="38" spans="1:9">
      <c r="A38" s="107"/>
      <c r="B38" s="43">
        <v>1996</v>
      </c>
      <c r="C38" s="47">
        <v>6.37</v>
      </c>
      <c r="D38" s="47">
        <v>18.899999999999999</v>
      </c>
      <c r="E38" s="47">
        <v>3.85</v>
      </c>
      <c r="F38" s="47">
        <v>11.5</v>
      </c>
      <c r="G38" s="47">
        <v>1.55</v>
      </c>
      <c r="H38" s="47">
        <v>5.95</v>
      </c>
      <c r="I38" s="47">
        <v>5.03</v>
      </c>
    </row>
    <row r="39" spans="1:9">
      <c r="A39" s="107"/>
      <c r="B39" s="43">
        <v>1997</v>
      </c>
      <c r="C39" s="47">
        <v>6.15</v>
      </c>
      <c r="D39" s="47">
        <v>14.1</v>
      </c>
      <c r="E39" s="47">
        <v>3.35</v>
      </c>
      <c r="F39" s="47">
        <v>4.5</v>
      </c>
      <c r="G39" s="47">
        <v>4.57</v>
      </c>
      <c r="H39" s="47">
        <v>9.52</v>
      </c>
      <c r="I39" s="47">
        <v>4.75</v>
      </c>
    </row>
    <row r="40" spans="1:9">
      <c r="A40" s="107">
        <v>23</v>
      </c>
      <c r="B40" s="44" t="s">
        <v>12</v>
      </c>
      <c r="C40" s="47"/>
      <c r="D40" s="47"/>
      <c r="E40" s="47"/>
      <c r="F40" s="47"/>
      <c r="G40" s="47"/>
      <c r="H40" s="47"/>
      <c r="I40" s="47"/>
    </row>
    <row r="41" spans="1:9">
      <c r="A41" s="107"/>
      <c r="B41" s="43">
        <v>1990</v>
      </c>
      <c r="C41" s="47">
        <v>2.99</v>
      </c>
      <c r="D41" s="47">
        <v>1.66</v>
      </c>
      <c r="E41" s="47">
        <v>1.62</v>
      </c>
      <c r="F41" s="47">
        <v>8.01</v>
      </c>
      <c r="G41" s="47">
        <v>2.8</v>
      </c>
      <c r="H41" s="47">
        <v>5.95</v>
      </c>
      <c r="I41" s="47">
        <v>2.0099999999999998</v>
      </c>
    </row>
    <row r="42" spans="1:9">
      <c r="A42" s="107"/>
      <c r="B42" s="43">
        <v>1991</v>
      </c>
      <c r="C42" s="47">
        <v>2.8</v>
      </c>
      <c r="D42" s="47">
        <v>1.95</v>
      </c>
      <c r="E42" s="47">
        <v>1.85</v>
      </c>
      <c r="F42" s="47">
        <v>5.64</v>
      </c>
      <c r="G42" s="47">
        <v>2.13</v>
      </c>
      <c r="H42" s="47">
        <v>5.23</v>
      </c>
      <c r="I42" s="47">
        <v>3.59</v>
      </c>
    </row>
    <row r="43" spans="1:9">
      <c r="A43" s="107"/>
      <c r="B43" s="43">
        <v>1992</v>
      </c>
      <c r="C43" s="47">
        <v>3.1</v>
      </c>
      <c r="D43" s="47">
        <v>1.42</v>
      </c>
      <c r="E43" s="47">
        <v>3.6</v>
      </c>
      <c r="F43" s="47">
        <v>7.58</v>
      </c>
      <c r="G43" s="47">
        <v>2.1</v>
      </c>
      <c r="H43" s="47">
        <v>2.9</v>
      </c>
      <c r="I43" s="47">
        <v>2.5099999999999998</v>
      </c>
    </row>
    <row r="44" spans="1:9">
      <c r="A44" s="107"/>
      <c r="B44" s="43">
        <v>1993</v>
      </c>
      <c r="C44" s="47">
        <v>2.42</v>
      </c>
      <c r="D44" s="47">
        <v>0.98</v>
      </c>
      <c r="E44" s="47">
        <v>3.1</v>
      </c>
      <c r="F44" s="47">
        <v>4.3</v>
      </c>
      <c r="G44" s="47">
        <v>1.42</v>
      </c>
      <c r="H44" s="47">
        <v>3.33</v>
      </c>
      <c r="I44" s="47">
        <v>1.52</v>
      </c>
    </row>
    <row r="45" spans="1:9">
      <c r="A45" s="107"/>
      <c r="B45" s="43">
        <v>1994</v>
      </c>
      <c r="C45" s="47">
        <v>4.9000000000000004</v>
      </c>
      <c r="D45" s="47">
        <v>1.49</v>
      </c>
      <c r="E45" s="47">
        <v>6.8</v>
      </c>
      <c r="F45" s="47">
        <v>13.25</v>
      </c>
      <c r="G45" s="47">
        <v>3.56</v>
      </c>
      <c r="H45" s="47">
        <v>4.42</v>
      </c>
      <c r="I45" s="47">
        <v>1.31</v>
      </c>
    </row>
    <row r="46" spans="1:9">
      <c r="A46" s="107"/>
      <c r="B46" s="43">
        <v>1995</v>
      </c>
      <c r="C46" s="47">
        <v>6.1</v>
      </c>
      <c r="D46" s="47">
        <v>1.57</v>
      </c>
      <c r="E46" s="47">
        <v>7.74</v>
      </c>
      <c r="F46" s="47">
        <v>23.95</v>
      </c>
      <c r="G46" s="47">
        <v>6.18</v>
      </c>
      <c r="H46" s="47">
        <v>5.08</v>
      </c>
      <c r="I46" s="47">
        <v>2.62</v>
      </c>
    </row>
    <row r="47" spans="1:9">
      <c r="A47" s="107"/>
      <c r="B47" s="43">
        <v>1996</v>
      </c>
      <c r="C47" s="47">
        <v>6.63</v>
      </c>
      <c r="D47" s="47">
        <v>1.9</v>
      </c>
      <c r="E47" s="47">
        <v>11.45</v>
      </c>
      <c r="F47" s="47">
        <v>0.94</v>
      </c>
      <c r="G47" s="47">
        <v>8.09</v>
      </c>
      <c r="H47" s="47">
        <v>3.05</v>
      </c>
      <c r="I47" s="47">
        <v>6.45</v>
      </c>
    </row>
    <row r="48" spans="1:9">
      <c r="A48" s="107"/>
      <c r="B48" s="43">
        <v>1997</v>
      </c>
      <c r="C48" s="47">
        <v>7.04</v>
      </c>
      <c r="D48" s="47">
        <v>1.8</v>
      </c>
      <c r="E48" s="47">
        <v>14.33</v>
      </c>
      <c r="F48" s="47">
        <v>31.4</v>
      </c>
      <c r="G48" s="47">
        <v>1.35</v>
      </c>
      <c r="H48" s="47">
        <v>7.29</v>
      </c>
      <c r="I48" s="47">
        <v>2.94</v>
      </c>
    </row>
    <row r="49" spans="1:9">
      <c r="A49" s="107">
        <v>27</v>
      </c>
      <c r="B49" s="44" t="s">
        <v>13</v>
      </c>
      <c r="C49" s="47"/>
      <c r="D49" s="47"/>
      <c r="E49" s="47"/>
      <c r="F49" s="47"/>
      <c r="G49" s="47"/>
      <c r="H49" s="47"/>
      <c r="I49" s="47"/>
    </row>
    <row r="50" spans="1:9">
      <c r="A50" s="107"/>
      <c r="B50" s="43">
        <v>1990</v>
      </c>
      <c r="C50" s="47">
        <v>4.42</v>
      </c>
      <c r="D50" s="47">
        <v>6.11</v>
      </c>
      <c r="E50" s="47">
        <v>1.46</v>
      </c>
      <c r="F50" s="47">
        <v>7.08</v>
      </c>
      <c r="G50" s="47">
        <v>4</v>
      </c>
      <c r="H50" s="47">
        <v>3.52</v>
      </c>
      <c r="I50" s="47">
        <v>3.15</v>
      </c>
    </row>
    <row r="51" spans="1:9">
      <c r="A51" s="107"/>
      <c r="B51" s="43">
        <v>1991</v>
      </c>
      <c r="C51" s="47">
        <v>4.1399999999999997</v>
      </c>
      <c r="D51" s="47">
        <v>6.16</v>
      </c>
      <c r="E51" s="47">
        <v>2.66</v>
      </c>
      <c r="F51" s="47">
        <v>5.49</v>
      </c>
      <c r="G51" s="47">
        <v>2.4</v>
      </c>
      <c r="H51" s="47">
        <v>4.22</v>
      </c>
      <c r="I51" s="47">
        <v>2.88</v>
      </c>
    </row>
    <row r="52" spans="1:9">
      <c r="A52" s="107"/>
      <c r="B52" s="43">
        <v>1992</v>
      </c>
      <c r="C52" s="47">
        <v>2.86</v>
      </c>
      <c r="D52" s="47">
        <v>4.78</v>
      </c>
      <c r="E52" s="47">
        <v>1.51</v>
      </c>
      <c r="F52" s="47">
        <v>3.5</v>
      </c>
      <c r="G52" s="47">
        <v>2.2999999999999998</v>
      </c>
      <c r="H52" s="47">
        <v>2.4</v>
      </c>
      <c r="I52" s="47">
        <v>2.9</v>
      </c>
    </row>
    <row r="53" spans="1:9">
      <c r="A53" s="107"/>
      <c r="B53" s="43">
        <v>1993</v>
      </c>
      <c r="C53" s="47">
        <v>3.55</v>
      </c>
      <c r="D53" s="47">
        <v>5.13</v>
      </c>
      <c r="E53" s="47">
        <v>2.72</v>
      </c>
      <c r="F53" s="47">
        <v>2.9</v>
      </c>
      <c r="G53" s="47">
        <v>3.75</v>
      </c>
      <c r="H53" s="47">
        <v>3.22</v>
      </c>
      <c r="I53" s="47">
        <v>3.97</v>
      </c>
    </row>
    <row r="54" spans="1:9">
      <c r="A54" s="107"/>
      <c r="B54" s="43">
        <v>1994</v>
      </c>
      <c r="C54" s="47">
        <v>3.12</v>
      </c>
      <c r="D54" s="47">
        <v>4.47</v>
      </c>
      <c r="E54" s="47">
        <v>2.5099999999999998</v>
      </c>
      <c r="F54" s="47">
        <v>2.9</v>
      </c>
      <c r="G54" s="47">
        <v>3.03</v>
      </c>
      <c r="H54" s="47">
        <v>2.61</v>
      </c>
      <c r="I54" s="47">
        <v>3.49</v>
      </c>
    </row>
    <row r="55" spans="1:9">
      <c r="A55" s="107"/>
      <c r="B55" s="43">
        <v>1995</v>
      </c>
      <c r="C55" s="47">
        <v>2.7</v>
      </c>
      <c r="D55" s="47">
        <v>3.11</v>
      </c>
      <c r="E55" s="47">
        <v>1.74</v>
      </c>
      <c r="F55" s="47">
        <v>2.72</v>
      </c>
      <c r="G55" s="47">
        <v>3.02</v>
      </c>
      <c r="H55" s="47">
        <v>2.44</v>
      </c>
      <c r="I55" s="47">
        <v>3.66</v>
      </c>
    </row>
    <row r="56" spans="1:9">
      <c r="A56" s="107"/>
      <c r="B56" s="43">
        <v>1996</v>
      </c>
      <c r="C56" s="47">
        <v>2.38</v>
      </c>
      <c r="D56" s="47">
        <v>1.72</v>
      </c>
      <c r="E56" s="47">
        <v>2.09</v>
      </c>
      <c r="F56" s="47">
        <v>8.5</v>
      </c>
      <c r="G56" s="47">
        <v>0.89</v>
      </c>
      <c r="H56" s="47">
        <v>2.0499999999999998</v>
      </c>
      <c r="I56" s="47">
        <v>3.03</v>
      </c>
    </row>
    <row r="57" spans="1:9">
      <c r="A57" s="107"/>
      <c r="B57" s="43">
        <v>1997</v>
      </c>
      <c r="C57" s="47">
        <v>3.45</v>
      </c>
      <c r="D57" s="47">
        <v>6.93</v>
      </c>
      <c r="E57" s="47">
        <v>1.68</v>
      </c>
      <c r="F57" s="47">
        <v>2.98</v>
      </c>
      <c r="G57" s="47">
        <v>4.84</v>
      </c>
      <c r="H57" s="47">
        <v>2.7</v>
      </c>
      <c r="I57" s="47">
        <v>2.98</v>
      </c>
    </row>
    <row r="58" spans="1:9">
      <c r="A58" s="107">
        <v>31</v>
      </c>
      <c r="B58" s="44" t="s">
        <v>14</v>
      </c>
      <c r="C58" s="47"/>
      <c r="D58" s="47"/>
      <c r="E58" s="47"/>
      <c r="F58" s="47"/>
      <c r="G58" s="47"/>
      <c r="H58" s="47"/>
      <c r="I58" s="47"/>
    </row>
    <row r="59" spans="1:9">
      <c r="A59" s="107"/>
      <c r="B59" s="43">
        <v>1990</v>
      </c>
      <c r="C59" s="47">
        <v>5.93</v>
      </c>
      <c r="D59" s="47">
        <v>5.03</v>
      </c>
      <c r="E59" s="47">
        <v>7.41</v>
      </c>
      <c r="F59" s="47">
        <v>4.68</v>
      </c>
      <c r="G59" s="47">
        <v>5.0999999999999996</v>
      </c>
      <c r="H59" s="47">
        <v>5.93</v>
      </c>
      <c r="I59" s="47">
        <v>7.58</v>
      </c>
    </row>
    <row r="60" spans="1:9">
      <c r="A60" s="107"/>
      <c r="B60" s="43">
        <v>1991</v>
      </c>
      <c r="C60" s="47">
        <v>4.63</v>
      </c>
      <c r="D60" s="47">
        <v>3.85</v>
      </c>
      <c r="E60" s="47">
        <v>5.15</v>
      </c>
      <c r="F60" s="47">
        <v>3.5</v>
      </c>
      <c r="G60" s="47">
        <v>7.6</v>
      </c>
      <c r="H60" s="47">
        <v>5.64</v>
      </c>
      <c r="I60" s="47">
        <v>3.76</v>
      </c>
    </row>
    <row r="61" spans="1:9">
      <c r="A61" s="107"/>
      <c r="B61" s="43">
        <v>1992</v>
      </c>
      <c r="C61" s="47">
        <v>5.33</v>
      </c>
      <c r="D61" s="47">
        <v>5.99</v>
      </c>
      <c r="E61" s="47">
        <v>3.8</v>
      </c>
      <c r="F61" s="47">
        <v>3.11</v>
      </c>
      <c r="G61" s="47">
        <v>7.69</v>
      </c>
      <c r="H61" s="47">
        <v>5.8</v>
      </c>
      <c r="I61" s="47">
        <v>8.36</v>
      </c>
    </row>
    <row r="62" spans="1:9">
      <c r="A62" s="107"/>
      <c r="B62" s="43">
        <v>1993</v>
      </c>
      <c r="C62" s="47">
        <v>3.51</v>
      </c>
      <c r="D62" s="47">
        <v>4.4400000000000004</v>
      </c>
      <c r="E62" s="47">
        <v>3.79</v>
      </c>
      <c r="F62" s="47">
        <v>2.69</v>
      </c>
      <c r="G62" s="47">
        <v>3.49</v>
      </c>
      <c r="H62" s="47">
        <v>5.05</v>
      </c>
      <c r="I62" s="47">
        <v>0.73</v>
      </c>
    </row>
    <row r="63" spans="1:9">
      <c r="A63" s="107"/>
      <c r="B63" s="43">
        <v>1994</v>
      </c>
      <c r="C63" s="47">
        <v>2.7</v>
      </c>
      <c r="D63" s="47">
        <v>2.82</v>
      </c>
      <c r="E63" s="47">
        <v>2.04</v>
      </c>
      <c r="F63" s="47">
        <v>2.4</v>
      </c>
      <c r="G63" s="47">
        <v>3.5</v>
      </c>
      <c r="H63" s="47">
        <v>5.43</v>
      </c>
      <c r="I63" s="47">
        <v>1.56</v>
      </c>
    </row>
    <row r="64" spans="1:9">
      <c r="A64" s="107"/>
      <c r="B64" s="43">
        <v>1995</v>
      </c>
      <c r="C64" s="47">
        <v>2.2000000000000002</v>
      </c>
      <c r="D64" s="47">
        <v>2.33</v>
      </c>
      <c r="E64" s="47">
        <v>2.11</v>
      </c>
      <c r="F64" s="47">
        <v>1.34</v>
      </c>
      <c r="G64" s="47">
        <v>2.63</v>
      </c>
      <c r="H64" s="47">
        <v>3.78</v>
      </c>
      <c r="I64" s="47">
        <v>1.57</v>
      </c>
    </row>
    <row r="65" spans="1:9">
      <c r="A65" s="107"/>
      <c r="B65" s="43">
        <v>1996</v>
      </c>
      <c r="C65" s="47">
        <v>3.43</v>
      </c>
      <c r="D65" s="47">
        <v>4.1900000000000004</v>
      </c>
      <c r="E65" s="47">
        <v>2.81</v>
      </c>
      <c r="F65" s="47">
        <v>7.92</v>
      </c>
      <c r="G65" s="47">
        <v>1.45</v>
      </c>
      <c r="H65" s="47">
        <v>3.36</v>
      </c>
      <c r="I65" s="47">
        <v>4.1900000000000004</v>
      </c>
    </row>
    <row r="66" spans="1:9">
      <c r="A66" s="107"/>
      <c r="B66" s="43">
        <v>1997</v>
      </c>
      <c r="C66" s="47">
        <v>2.87</v>
      </c>
      <c r="D66" s="47">
        <v>6.23</v>
      </c>
      <c r="E66" s="47">
        <v>2.0299999999999998</v>
      </c>
      <c r="F66" s="47">
        <v>0.08</v>
      </c>
      <c r="G66" s="47">
        <v>2.54</v>
      </c>
      <c r="H66" s="47">
        <v>3.31</v>
      </c>
      <c r="I66" s="47">
        <v>2.56</v>
      </c>
    </row>
    <row r="67" spans="1:9">
      <c r="A67" s="107">
        <v>35</v>
      </c>
      <c r="B67" s="44" t="s">
        <v>15</v>
      </c>
      <c r="C67" s="47"/>
      <c r="D67" s="47"/>
      <c r="E67" s="47"/>
      <c r="F67" s="47"/>
      <c r="G67" s="47"/>
      <c r="H67" s="47"/>
      <c r="I67" s="47"/>
    </row>
    <row r="68" spans="1:9">
      <c r="A68" s="107"/>
      <c r="B68" s="43">
        <v>1990</v>
      </c>
      <c r="C68" s="47">
        <v>10.68</v>
      </c>
      <c r="D68" s="47">
        <v>3.96</v>
      </c>
      <c r="E68" s="47">
        <v>19.399999999999999</v>
      </c>
      <c r="F68" s="47">
        <v>9.92</v>
      </c>
      <c r="G68" s="47">
        <v>12.7</v>
      </c>
      <c r="H68" s="47">
        <v>10.01</v>
      </c>
      <c r="I68" s="47">
        <v>14.3</v>
      </c>
    </row>
    <row r="69" spans="1:9">
      <c r="A69" s="107"/>
      <c r="B69" s="43">
        <v>1991</v>
      </c>
      <c r="C69" s="47">
        <v>11.09</v>
      </c>
      <c r="D69" s="47">
        <v>4.68</v>
      </c>
      <c r="E69" s="47">
        <v>17.48</v>
      </c>
      <c r="F69" s="47">
        <v>10.87</v>
      </c>
      <c r="G69" s="47">
        <v>9.1999999999999993</v>
      </c>
      <c r="H69" s="47">
        <v>9.01</v>
      </c>
      <c r="I69" s="47">
        <v>14.43</v>
      </c>
    </row>
    <row r="70" spans="1:9">
      <c r="A70" s="107"/>
      <c r="B70" s="43">
        <v>1992</v>
      </c>
      <c r="C70" s="47">
        <v>14.12</v>
      </c>
      <c r="D70" s="47">
        <v>6.49</v>
      </c>
      <c r="E70" s="47">
        <v>23.56</v>
      </c>
      <c r="F70" s="47">
        <v>16.190000000000001</v>
      </c>
      <c r="G70" s="47">
        <v>9.1300000000000008</v>
      </c>
      <c r="H70" s="47">
        <v>9.52</v>
      </c>
      <c r="I70" s="47">
        <v>7.88</v>
      </c>
    </row>
    <row r="71" spans="1:9">
      <c r="A71" s="107"/>
      <c r="B71" s="43">
        <v>1993</v>
      </c>
      <c r="C71" s="47">
        <v>12.76</v>
      </c>
      <c r="D71" s="47">
        <v>7.05</v>
      </c>
      <c r="E71" s="47">
        <v>20.23</v>
      </c>
      <c r="F71" s="47">
        <v>17.32</v>
      </c>
      <c r="G71" s="47">
        <v>11.21</v>
      </c>
      <c r="H71" s="47">
        <v>7.48</v>
      </c>
      <c r="I71" s="47">
        <v>4.92</v>
      </c>
    </row>
    <row r="72" spans="1:9">
      <c r="A72" s="107"/>
      <c r="B72" s="43">
        <v>1994</v>
      </c>
      <c r="C72" s="47">
        <v>14.25</v>
      </c>
      <c r="D72" s="47">
        <v>7.37</v>
      </c>
      <c r="E72" s="47">
        <v>20.309999999999999</v>
      </c>
      <c r="F72" s="47">
        <v>18.61</v>
      </c>
      <c r="G72" s="47">
        <v>15.86</v>
      </c>
      <c r="H72" s="47">
        <v>8.59</v>
      </c>
      <c r="I72" s="47">
        <v>10.11</v>
      </c>
    </row>
    <row r="73" spans="1:9">
      <c r="A73" s="107"/>
      <c r="B73" s="43">
        <v>1995</v>
      </c>
      <c r="C73" s="47">
        <v>16.3</v>
      </c>
      <c r="D73" s="47">
        <v>8.68</v>
      </c>
      <c r="E73" s="47">
        <v>22.74</v>
      </c>
      <c r="F73" s="47">
        <v>16.91</v>
      </c>
      <c r="G73" s="47">
        <v>15.59</v>
      </c>
      <c r="H73" s="47">
        <v>9.09</v>
      </c>
      <c r="I73" s="47">
        <v>15.28</v>
      </c>
    </row>
    <row r="74" spans="1:9">
      <c r="A74" s="107"/>
      <c r="B74" s="43">
        <v>1996</v>
      </c>
      <c r="C74" s="47">
        <v>10.95</v>
      </c>
      <c r="D74" s="47">
        <v>7.31</v>
      </c>
      <c r="E74" s="47">
        <v>18.48</v>
      </c>
      <c r="F74" s="47">
        <v>2.09</v>
      </c>
      <c r="G74" s="47">
        <v>11.42</v>
      </c>
      <c r="H74" s="47">
        <v>5.75</v>
      </c>
      <c r="I74" s="47">
        <v>9.92</v>
      </c>
    </row>
    <row r="75" spans="1:9">
      <c r="A75" s="107"/>
      <c r="B75" s="43">
        <v>1997</v>
      </c>
      <c r="C75" s="47">
        <v>11.45</v>
      </c>
      <c r="D75" s="47">
        <v>3.77</v>
      </c>
      <c r="E75" s="47">
        <v>18.190000000000001</v>
      </c>
      <c r="F75" s="47">
        <v>3.25</v>
      </c>
      <c r="G75" s="47">
        <v>15.65</v>
      </c>
      <c r="H75" s="47">
        <v>11.69</v>
      </c>
      <c r="I75" s="47">
        <v>8.18</v>
      </c>
    </row>
    <row r="76" spans="1:9">
      <c r="A76" s="107">
        <v>39</v>
      </c>
      <c r="B76" s="44" t="s">
        <v>17</v>
      </c>
      <c r="C76" s="47"/>
      <c r="D76" s="47"/>
      <c r="E76" s="47"/>
      <c r="F76" s="47"/>
      <c r="G76" s="47"/>
      <c r="H76" s="47"/>
      <c r="I76" s="47"/>
    </row>
    <row r="77" spans="1:9">
      <c r="A77" s="107"/>
      <c r="B77" s="43">
        <v>1990</v>
      </c>
      <c r="C77" s="47">
        <v>10.97</v>
      </c>
      <c r="D77" s="47">
        <v>15.02</v>
      </c>
      <c r="E77" s="47">
        <v>5.34</v>
      </c>
      <c r="F77" s="47">
        <v>9.92</v>
      </c>
      <c r="G77" s="47">
        <v>10.7</v>
      </c>
      <c r="H77" s="47">
        <v>11.63</v>
      </c>
      <c r="I77" s="47">
        <v>9.9499999999999993</v>
      </c>
    </row>
    <row r="78" spans="1:9">
      <c r="A78" s="107"/>
      <c r="B78" s="43">
        <v>1991</v>
      </c>
      <c r="C78" s="47">
        <v>9.57</v>
      </c>
      <c r="D78" s="47">
        <v>14.49</v>
      </c>
      <c r="E78" s="47">
        <v>5.86</v>
      </c>
      <c r="F78" s="47">
        <v>9.4700000000000006</v>
      </c>
      <c r="G78" s="47">
        <v>10.8</v>
      </c>
      <c r="H78" s="47">
        <v>7.47</v>
      </c>
      <c r="I78" s="47">
        <v>6.94</v>
      </c>
    </row>
    <row r="79" spans="1:9">
      <c r="A79" s="107"/>
      <c r="B79" s="43">
        <v>1992</v>
      </c>
      <c r="C79" s="47">
        <v>13.61</v>
      </c>
      <c r="D79" s="47">
        <v>17.649999999999999</v>
      </c>
      <c r="E79" s="47">
        <v>6.73</v>
      </c>
      <c r="F79" s="47">
        <v>11.8</v>
      </c>
      <c r="G79" s="47">
        <v>16.28</v>
      </c>
      <c r="H79" s="47">
        <v>17.98</v>
      </c>
      <c r="I79" s="47">
        <v>22.39</v>
      </c>
    </row>
    <row r="80" spans="1:9">
      <c r="A80" s="107"/>
      <c r="B80" s="43">
        <v>1993</v>
      </c>
      <c r="C80" s="47">
        <v>15.04</v>
      </c>
      <c r="D80" s="47">
        <v>17</v>
      </c>
      <c r="E80" s="47">
        <v>10.78</v>
      </c>
      <c r="F80" s="47">
        <v>11.53</v>
      </c>
      <c r="G80" s="47">
        <v>21.78</v>
      </c>
      <c r="H80" s="47">
        <v>11.55</v>
      </c>
      <c r="I80" s="47">
        <v>22.41</v>
      </c>
    </row>
    <row r="81" spans="1:9">
      <c r="A81" s="107"/>
      <c r="B81" s="43">
        <v>1994</v>
      </c>
      <c r="C81" s="47">
        <v>11.37</v>
      </c>
      <c r="D81" s="47">
        <v>14.25</v>
      </c>
      <c r="E81" s="47">
        <v>9.2899999999999991</v>
      </c>
      <c r="F81" s="47">
        <v>8.17</v>
      </c>
      <c r="G81" s="47">
        <v>13.49</v>
      </c>
      <c r="H81" s="47">
        <v>7.73</v>
      </c>
      <c r="I81" s="47">
        <v>15</v>
      </c>
    </row>
    <row r="82" spans="1:9">
      <c r="A82" s="107"/>
      <c r="B82" s="43">
        <v>1995</v>
      </c>
      <c r="C82" s="47">
        <v>7.15</v>
      </c>
      <c r="D82" s="47">
        <v>12.16</v>
      </c>
      <c r="E82" s="47">
        <v>7.5</v>
      </c>
      <c r="F82" s="47">
        <v>4.92</v>
      </c>
      <c r="G82" s="47">
        <v>4.5199999999999996</v>
      </c>
      <c r="H82" s="47">
        <v>5.0599999999999996</v>
      </c>
      <c r="I82" s="47">
        <v>6.74</v>
      </c>
    </row>
    <row r="83" spans="1:9">
      <c r="A83" s="107"/>
      <c r="B83" s="43">
        <v>1996</v>
      </c>
      <c r="C83" s="47">
        <v>6.32</v>
      </c>
      <c r="D83" s="47">
        <v>9.3699999999999992</v>
      </c>
      <c r="E83" s="47">
        <v>6.14</v>
      </c>
      <c r="F83" s="47">
        <v>7.54</v>
      </c>
      <c r="G83" s="47">
        <v>4.21</v>
      </c>
      <c r="H83" s="47">
        <v>6.78</v>
      </c>
      <c r="I83" s="47">
        <v>6.02</v>
      </c>
    </row>
    <row r="84" spans="1:9">
      <c r="A84" s="107"/>
      <c r="B84" s="43">
        <v>1997</v>
      </c>
      <c r="C84" s="47">
        <v>8.3699999999999992</v>
      </c>
      <c r="D84" s="47">
        <v>11.48</v>
      </c>
      <c r="E84" s="47">
        <v>6.51</v>
      </c>
      <c r="F84" s="47">
        <v>2.1</v>
      </c>
      <c r="G84" s="47">
        <v>4.46</v>
      </c>
      <c r="H84" s="47">
        <v>10.65</v>
      </c>
      <c r="I84" s="47">
        <v>10.76</v>
      </c>
    </row>
    <row r="85" spans="1:9">
      <c r="A85" s="107">
        <v>43</v>
      </c>
      <c r="B85" s="44" t="s">
        <v>16</v>
      </c>
      <c r="C85" s="47"/>
      <c r="D85" s="47"/>
      <c r="E85" s="47"/>
      <c r="F85" s="47"/>
      <c r="G85" s="47"/>
      <c r="H85" s="47"/>
      <c r="I85" s="47"/>
    </row>
    <row r="86" spans="1:9">
      <c r="A86" s="107"/>
      <c r="B86" s="43">
        <v>1990</v>
      </c>
      <c r="C86" s="47">
        <v>2.4300000000000002</v>
      </c>
      <c r="D86" s="47">
        <v>2.64</v>
      </c>
      <c r="E86" s="47">
        <v>1.38</v>
      </c>
      <c r="F86" s="47">
        <v>3.24</v>
      </c>
      <c r="G86" s="47">
        <v>2.6</v>
      </c>
      <c r="H86" s="47">
        <v>3.37</v>
      </c>
      <c r="I86" s="47">
        <v>2.0299999999999998</v>
      </c>
    </row>
    <row r="87" spans="1:9">
      <c r="A87" s="107"/>
      <c r="B87" s="43">
        <v>1991</v>
      </c>
      <c r="C87" s="47">
        <v>1.96</v>
      </c>
      <c r="D87" s="47">
        <v>2.78</v>
      </c>
      <c r="E87" s="47">
        <v>0.79</v>
      </c>
      <c r="F87" s="47">
        <v>3.21</v>
      </c>
      <c r="G87" s="47">
        <v>1.5</v>
      </c>
      <c r="H87" s="47">
        <v>2.69</v>
      </c>
      <c r="I87" s="47">
        <v>1.58</v>
      </c>
    </row>
    <row r="88" spans="1:9">
      <c r="A88" s="107"/>
      <c r="B88" s="43">
        <v>1992</v>
      </c>
      <c r="C88" s="47">
        <v>2.31</v>
      </c>
      <c r="D88" s="47">
        <v>3.19</v>
      </c>
      <c r="E88" s="47">
        <v>1.1100000000000001</v>
      </c>
      <c r="F88" s="47">
        <v>3.49</v>
      </c>
      <c r="G88" s="47">
        <v>1.5</v>
      </c>
      <c r="H88" s="47">
        <v>3.1</v>
      </c>
      <c r="I88" s="47">
        <v>3.19</v>
      </c>
    </row>
    <row r="89" spans="1:9">
      <c r="A89" s="107"/>
      <c r="B89" s="43">
        <v>1993</v>
      </c>
      <c r="C89" s="47">
        <v>2.04</v>
      </c>
      <c r="D89" s="47">
        <v>3.39</v>
      </c>
      <c r="E89" s="47">
        <v>1.08</v>
      </c>
      <c r="F89" s="47">
        <v>3.83</v>
      </c>
      <c r="G89" s="47">
        <v>1.48</v>
      </c>
      <c r="H89" s="47">
        <v>3.4</v>
      </c>
      <c r="I89" s="47">
        <v>0.55000000000000004</v>
      </c>
    </row>
    <row r="90" spans="1:9">
      <c r="A90" s="107"/>
      <c r="B90" s="43">
        <v>1994</v>
      </c>
      <c r="C90" s="47">
        <v>2.13</v>
      </c>
      <c r="D90" s="47">
        <v>3.05</v>
      </c>
      <c r="E90" s="47">
        <v>1.44</v>
      </c>
      <c r="F90" s="47">
        <v>3.27</v>
      </c>
      <c r="G90" s="47">
        <v>1.34</v>
      </c>
      <c r="H90" s="47">
        <v>4.0999999999999996</v>
      </c>
      <c r="I90" s="47">
        <v>1.18</v>
      </c>
    </row>
    <row r="91" spans="1:9">
      <c r="A91" s="107"/>
      <c r="B91" s="43">
        <v>1995</v>
      </c>
      <c r="C91" s="47">
        <v>2.2000000000000002</v>
      </c>
      <c r="D91" s="47">
        <v>2.5299999999999998</v>
      </c>
      <c r="E91" s="47">
        <v>1.57</v>
      </c>
      <c r="F91" s="47">
        <v>3.21</v>
      </c>
      <c r="G91" s="47">
        <v>1.65</v>
      </c>
      <c r="H91" s="47">
        <v>4.92</v>
      </c>
      <c r="I91" s="47">
        <v>1.84</v>
      </c>
    </row>
    <row r="92" spans="1:9">
      <c r="A92" s="107"/>
      <c r="B92" s="43">
        <v>1996</v>
      </c>
      <c r="C92" s="47">
        <v>2.54</v>
      </c>
      <c r="D92" s="47">
        <v>3.38</v>
      </c>
      <c r="E92" s="47">
        <v>1.93</v>
      </c>
      <c r="F92" s="47">
        <v>6.42</v>
      </c>
      <c r="G92" s="47">
        <v>1.03</v>
      </c>
      <c r="H92" s="47">
        <v>3.26</v>
      </c>
      <c r="I92" s="47">
        <v>2.7</v>
      </c>
    </row>
    <row r="93" spans="1:9">
      <c r="A93" s="107"/>
      <c r="B93" s="43">
        <v>1997</v>
      </c>
      <c r="C93" s="47">
        <v>2.5099999999999998</v>
      </c>
      <c r="D93" s="47">
        <v>1.98</v>
      </c>
      <c r="E93" s="47">
        <v>2.2000000000000002</v>
      </c>
      <c r="F93" s="47">
        <v>5.04</v>
      </c>
      <c r="G93" s="47">
        <v>2.25</v>
      </c>
      <c r="H93" s="47">
        <v>2.44</v>
      </c>
      <c r="I93" s="47">
        <v>2.76</v>
      </c>
    </row>
    <row r="94" spans="1:9">
      <c r="A94" s="107">
        <v>47</v>
      </c>
      <c r="B94" s="44" t="s">
        <v>18</v>
      </c>
      <c r="C94" s="47"/>
      <c r="D94" s="47"/>
      <c r="E94" s="47"/>
      <c r="F94" s="47"/>
      <c r="G94" s="47"/>
      <c r="H94" s="47"/>
      <c r="I94" s="47"/>
    </row>
    <row r="95" spans="1:9">
      <c r="A95" s="107"/>
      <c r="B95" s="43">
        <v>1990</v>
      </c>
      <c r="C95" s="47">
        <v>2.0499999999999998</v>
      </c>
      <c r="D95" s="47">
        <v>0.3</v>
      </c>
      <c r="E95" s="47">
        <v>3.48</v>
      </c>
      <c r="F95" s="47">
        <v>3.67</v>
      </c>
      <c r="G95" s="47">
        <v>1.2</v>
      </c>
      <c r="H95" s="47">
        <v>5.36</v>
      </c>
      <c r="I95" s="47">
        <v>1.08</v>
      </c>
    </row>
    <row r="96" spans="1:9">
      <c r="A96" s="107"/>
      <c r="B96" s="43">
        <v>1991</v>
      </c>
      <c r="C96" s="47">
        <v>2.65</v>
      </c>
      <c r="D96" s="47">
        <v>0.36</v>
      </c>
      <c r="E96" s="47">
        <v>4.01</v>
      </c>
      <c r="F96" s="47">
        <v>3.1</v>
      </c>
      <c r="G96" s="47">
        <v>2.1</v>
      </c>
      <c r="H96" s="47">
        <v>5.64</v>
      </c>
      <c r="I96" s="47">
        <v>3.22</v>
      </c>
    </row>
    <row r="97" spans="1:9">
      <c r="A97" s="107"/>
      <c r="B97" s="43">
        <v>1992</v>
      </c>
      <c r="C97" s="47">
        <v>3.25</v>
      </c>
      <c r="D97" s="47">
        <v>0.53</v>
      </c>
      <c r="E97" s="47">
        <v>5.09</v>
      </c>
      <c r="F97" s="47">
        <v>4.6900000000000004</v>
      </c>
      <c r="G97" s="47">
        <v>2.11</v>
      </c>
      <c r="H97" s="47">
        <v>6.39</v>
      </c>
      <c r="I97" s="47">
        <v>1.03</v>
      </c>
    </row>
    <row r="98" spans="1:9">
      <c r="A98" s="107"/>
      <c r="B98" s="43">
        <v>1993</v>
      </c>
      <c r="C98" s="47">
        <v>0.97</v>
      </c>
      <c r="D98" s="47">
        <v>0.09</v>
      </c>
      <c r="E98" s="47">
        <v>1.06</v>
      </c>
      <c r="F98" s="47">
        <v>1.49</v>
      </c>
      <c r="G98" s="47">
        <v>1.1499999999999999</v>
      </c>
      <c r="H98" s="47">
        <v>0.91</v>
      </c>
      <c r="I98" s="47">
        <v>1.48</v>
      </c>
    </row>
    <row r="99" spans="1:9">
      <c r="A99" s="107"/>
      <c r="B99" s="43">
        <v>1994</v>
      </c>
      <c r="C99" s="47">
        <v>3.05</v>
      </c>
      <c r="D99" s="47">
        <v>0.55000000000000004</v>
      </c>
      <c r="E99" s="47">
        <v>2.78</v>
      </c>
      <c r="F99" s="47">
        <v>3.75</v>
      </c>
      <c r="G99" s="47">
        <v>3.92</v>
      </c>
      <c r="H99" s="47">
        <v>5.61</v>
      </c>
      <c r="I99" s="47">
        <v>3.04</v>
      </c>
    </row>
    <row r="100" spans="1:9">
      <c r="A100" s="107"/>
      <c r="B100" s="43">
        <v>1995</v>
      </c>
      <c r="C100" s="47">
        <v>5.0999999999999996</v>
      </c>
      <c r="D100" s="47">
        <v>0.62</v>
      </c>
      <c r="E100" s="47">
        <v>6.03</v>
      </c>
      <c r="F100" s="47">
        <v>4.96</v>
      </c>
      <c r="G100" s="47">
        <v>6.61</v>
      </c>
      <c r="H100" s="47">
        <v>9.49</v>
      </c>
      <c r="I100" s="47">
        <v>3.83</v>
      </c>
    </row>
    <row r="101" spans="1:9">
      <c r="A101" s="107"/>
      <c r="B101" s="43">
        <v>1996</v>
      </c>
      <c r="C101" s="47">
        <v>5.73</v>
      </c>
      <c r="D101" s="47">
        <v>0.44</v>
      </c>
      <c r="E101" s="47">
        <v>7.63</v>
      </c>
      <c r="F101" s="47">
        <v>6.69</v>
      </c>
      <c r="G101" s="47">
        <v>5.0599999999999996</v>
      </c>
      <c r="H101" s="47">
        <v>7.77</v>
      </c>
      <c r="I101" s="47">
        <v>6.08</v>
      </c>
    </row>
    <row r="102" spans="1:9">
      <c r="A102" s="107"/>
      <c r="B102" s="43">
        <v>1997</v>
      </c>
      <c r="C102" s="47">
        <v>4.33</v>
      </c>
      <c r="D102" s="47">
        <v>0.18</v>
      </c>
      <c r="E102" s="47">
        <v>7.58</v>
      </c>
      <c r="F102" s="47">
        <v>14.14</v>
      </c>
      <c r="G102" s="47">
        <v>3.11</v>
      </c>
      <c r="H102" s="47">
        <v>3.93</v>
      </c>
      <c r="I102" s="47">
        <v>2.88</v>
      </c>
    </row>
    <row r="103" spans="1:9">
      <c r="A103" s="107">
        <v>51</v>
      </c>
      <c r="B103" s="44" t="s">
        <v>19</v>
      </c>
      <c r="C103" s="47"/>
      <c r="D103" s="47"/>
      <c r="E103" s="47"/>
      <c r="F103" s="47"/>
      <c r="G103" s="47"/>
      <c r="H103" s="47"/>
      <c r="I103" s="47"/>
    </row>
    <row r="104" spans="1:9">
      <c r="A104" s="107"/>
      <c r="B104" s="43">
        <v>1990</v>
      </c>
      <c r="C104" s="47">
        <v>8.36</v>
      </c>
      <c r="D104" s="47">
        <v>9.9499999999999993</v>
      </c>
      <c r="E104" s="47">
        <v>6.06</v>
      </c>
      <c r="F104" s="47">
        <v>8.18</v>
      </c>
      <c r="G104" s="47">
        <v>8.5299999999999994</v>
      </c>
      <c r="H104" s="47">
        <v>6.03</v>
      </c>
      <c r="I104" s="47">
        <v>9.49</v>
      </c>
    </row>
    <row r="105" spans="1:9">
      <c r="A105" s="107"/>
      <c r="B105" s="43">
        <v>1991</v>
      </c>
      <c r="C105" s="47">
        <v>8.48</v>
      </c>
      <c r="D105" s="47">
        <v>11.17</v>
      </c>
      <c r="E105" s="47">
        <v>8.1999999999999993</v>
      </c>
      <c r="F105" s="47">
        <v>6.56</v>
      </c>
      <c r="G105" s="47">
        <v>5.4</v>
      </c>
      <c r="H105" s="47">
        <v>5.39</v>
      </c>
      <c r="I105" s="47">
        <v>8.07</v>
      </c>
    </row>
    <row r="106" spans="1:9">
      <c r="A106" s="107"/>
      <c r="B106" s="43">
        <v>1992</v>
      </c>
      <c r="C106" s="47">
        <v>7.17</v>
      </c>
      <c r="D106" s="47">
        <v>9.19</v>
      </c>
      <c r="E106" s="47">
        <v>8.6</v>
      </c>
      <c r="F106" s="47">
        <v>4.82</v>
      </c>
      <c r="G106" s="47">
        <v>5.31</v>
      </c>
      <c r="H106" s="47">
        <v>3.42</v>
      </c>
      <c r="I106" s="47">
        <v>4.24</v>
      </c>
    </row>
    <row r="107" spans="1:9">
      <c r="A107" s="107"/>
      <c r="B107" s="43">
        <v>1993</v>
      </c>
      <c r="C107" s="47">
        <v>6.14</v>
      </c>
      <c r="D107" s="47">
        <v>12.63</v>
      </c>
      <c r="E107" s="47">
        <v>3.33</v>
      </c>
      <c r="F107" s="47">
        <v>4.41</v>
      </c>
      <c r="G107" s="47">
        <v>5.04</v>
      </c>
      <c r="H107" s="47">
        <v>2.56</v>
      </c>
      <c r="I107" s="47">
        <v>9.2200000000000006</v>
      </c>
    </row>
    <row r="108" spans="1:9">
      <c r="A108" s="107"/>
      <c r="B108" s="43">
        <v>1994</v>
      </c>
      <c r="C108" s="47">
        <v>5.0999999999999996</v>
      </c>
      <c r="D108" s="47">
        <v>8.91</v>
      </c>
      <c r="E108" s="47">
        <v>2.52</v>
      </c>
      <c r="F108" s="47">
        <v>3.7</v>
      </c>
      <c r="G108" s="47">
        <v>4.5199999999999996</v>
      </c>
      <c r="H108" s="47">
        <v>4.78</v>
      </c>
      <c r="I108" s="47">
        <v>7.51</v>
      </c>
    </row>
    <row r="109" spans="1:9">
      <c r="A109" s="107"/>
      <c r="B109" s="43">
        <v>1995</v>
      </c>
      <c r="C109" s="47">
        <v>4.3</v>
      </c>
      <c r="D109" s="47">
        <v>7.13</v>
      </c>
      <c r="E109" s="47">
        <v>3.34</v>
      </c>
      <c r="F109" s="47">
        <v>2.61</v>
      </c>
      <c r="G109" s="47">
        <v>3.11</v>
      </c>
      <c r="H109" s="47">
        <v>5.95</v>
      </c>
      <c r="I109" s="47">
        <v>4.3899999999999997</v>
      </c>
    </row>
    <row r="110" spans="1:9">
      <c r="A110" s="107"/>
      <c r="B110" s="43">
        <v>1996</v>
      </c>
      <c r="C110" s="47">
        <v>6.2</v>
      </c>
      <c r="D110" s="47">
        <v>7.38</v>
      </c>
      <c r="E110" s="47">
        <v>5.12</v>
      </c>
      <c r="F110" s="47">
        <v>3.51</v>
      </c>
      <c r="G110" s="47">
        <v>9.24</v>
      </c>
      <c r="H110" s="47">
        <v>5.0999999999999996</v>
      </c>
      <c r="I110" s="47">
        <v>5.4</v>
      </c>
    </row>
    <row r="111" spans="1:9">
      <c r="A111" s="107"/>
      <c r="B111" s="43">
        <v>1997</v>
      </c>
      <c r="C111" s="47">
        <v>6.08</v>
      </c>
      <c r="D111" s="47">
        <v>14.05</v>
      </c>
      <c r="E111" s="47">
        <v>5.5</v>
      </c>
      <c r="F111" s="47">
        <v>2.21</v>
      </c>
      <c r="G111" s="47">
        <v>5.85</v>
      </c>
      <c r="H111" s="47">
        <v>4.79</v>
      </c>
      <c r="I111" s="47">
        <v>4.51</v>
      </c>
    </row>
    <row r="112" spans="1:9">
      <c r="A112" s="107">
        <v>55</v>
      </c>
      <c r="B112" s="44" t="s">
        <v>20</v>
      </c>
      <c r="C112" s="47"/>
      <c r="D112" s="47"/>
      <c r="E112" s="47"/>
      <c r="F112" s="47"/>
      <c r="G112" s="47"/>
      <c r="H112" s="47"/>
      <c r="I112" s="47"/>
    </row>
    <row r="113" spans="1:9">
      <c r="A113" s="107"/>
      <c r="B113" s="43">
        <v>1990</v>
      </c>
      <c r="C113" s="47">
        <v>6.11</v>
      </c>
      <c r="D113" s="47">
        <v>3.97</v>
      </c>
      <c r="E113" s="47">
        <v>8.7200000000000006</v>
      </c>
      <c r="F113" s="47">
        <v>7.54</v>
      </c>
      <c r="G113" s="47">
        <v>6.7</v>
      </c>
      <c r="H113" s="47">
        <v>6.12</v>
      </c>
      <c r="I113" s="47">
        <v>5.91</v>
      </c>
    </row>
    <row r="114" spans="1:9">
      <c r="A114" s="107"/>
      <c r="B114" s="43">
        <v>1991</v>
      </c>
      <c r="C114" s="47">
        <v>7.06</v>
      </c>
      <c r="D114" s="47">
        <v>4.9400000000000004</v>
      </c>
      <c r="E114" s="47">
        <v>8.49</v>
      </c>
      <c r="F114" s="47">
        <v>7.18</v>
      </c>
      <c r="G114" s="47">
        <v>6.1</v>
      </c>
      <c r="H114" s="47">
        <v>8.01</v>
      </c>
      <c r="I114" s="47">
        <v>8.67</v>
      </c>
    </row>
    <row r="115" spans="1:9">
      <c r="A115" s="107"/>
      <c r="B115" s="43">
        <v>1992</v>
      </c>
      <c r="C115" s="47">
        <v>8.86</v>
      </c>
      <c r="D115" s="47">
        <v>6.14</v>
      </c>
      <c r="E115" s="47">
        <v>13.38</v>
      </c>
      <c r="F115" s="47">
        <v>7.61</v>
      </c>
      <c r="G115" s="47">
        <v>6.12</v>
      </c>
      <c r="H115" s="47">
        <v>6.21</v>
      </c>
      <c r="I115" s="47">
        <v>6.33</v>
      </c>
    </row>
    <row r="116" spans="1:9">
      <c r="A116" s="107"/>
      <c r="B116" s="43">
        <v>1993</v>
      </c>
      <c r="C116" s="47">
        <v>9.58</v>
      </c>
      <c r="D116" s="47">
        <v>7.46</v>
      </c>
      <c r="E116" s="47">
        <v>10.67</v>
      </c>
      <c r="F116" s="47">
        <v>11.03</v>
      </c>
      <c r="G116" s="47">
        <v>10.43</v>
      </c>
      <c r="H116" s="47">
        <v>9.6199999999999992</v>
      </c>
      <c r="I116" s="47">
        <v>8.01</v>
      </c>
    </row>
    <row r="117" spans="1:9">
      <c r="A117" s="107"/>
      <c r="B117" s="43">
        <v>1994</v>
      </c>
      <c r="C117" s="47">
        <v>10.31</v>
      </c>
      <c r="D117" s="47">
        <v>8.0299999999999994</v>
      </c>
      <c r="E117" s="47">
        <v>12.79</v>
      </c>
      <c r="F117" s="47">
        <v>10.96</v>
      </c>
      <c r="G117" s="47">
        <v>10.81</v>
      </c>
      <c r="H117" s="47">
        <v>9.26</v>
      </c>
      <c r="I117" s="47">
        <v>8.06</v>
      </c>
    </row>
    <row r="118" spans="1:9">
      <c r="A118" s="107"/>
      <c r="B118" s="43">
        <v>1995</v>
      </c>
      <c r="C118" s="47">
        <v>10.7</v>
      </c>
      <c r="D118" s="47">
        <v>9.48</v>
      </c>
      <c r="E118" s="47">
        <v>15.58</v>
      </c>
      <c r="F118" s="47">
        <v>10.78</v>
      </c>
      <c r="G118" s="47">
        <v>9.3699999999999992</v>
      </c>
      <c r="H118" s="47">
        <v>9.1300000000000008</v>
      </c>
      <c r="I118" s="47">
        <v>6.29</v>
      </c>
    </row>
    <row r="119" spans="1:9">
      <c r="A119" s="107"/>
      <c r="B119" s="43">
        <v>1996</v>
      </c>
      <c r="C119" s="47">
        <v>8.85</v>
      </c>
      <c r="D119" s="47">
        <v>8.2899999999999991</v>
      </c>
      <c r="E119" s="47">
        <v>12.78</v>
      </c>
      <c r="F119" s="47">
        <v>6.17</v>
      </c>
      <c r="G119" s="47">
        <v>8.08</v>
      </c>
      <c r="H119" s="47">
        <v>8.98</v>
      </c>
      <c r="I119" s="47">
        <v>6.77</v>
      </c>
    </row>
    <row r="120" spans="1:9">
      <c r="A120" s="107"/>
      <c r="B120" s="43">
        <v>1997</v>
      </c>
      <c r="C120" s="47">
        <v>6.14</v>
      </c>
      <c r="D120" s="47">
        <v>4.5999999999999996</v>
      </c>
      <c r="E120" s="47">
        <v>8.82</v>
      </c>
      <c r="F120" s="47">
        <v>1.2</v>
      </c>
      <c r="G120" s="47">
        <v>3.44</v>
      </c>
      <c r="H120" s="47">
        <v>7.59</v>
      </c>
      <c r="I120" s="47">
        <v>6.38</v>
      </c>
    </row>
    <row r="121" spans="1:9">
      <c r="A121" s="107">
        <v>59</v>
      </c>
      <c r="B121" s="44" t="s">
        <v>21</v>
      </c>
      <c r="C121" s="47"/>
      <c r="D121" s="47"/>
      <c r="E121" s="47"/>
      <c r="F121" s="47"/>
      <c r="G121" s="47"/>
      <c r="H121" s="47"/>
      <c r="I121" s="47"/>
    </row>
    <row r="122" spans="1:9">
      <c r="A122" s="107"/>
      <c r="B122" s="43">
        <v>1990</v>
      </c>
      <c r="C122" s="47">
        <v>7.28</v>
      </c>
      <c r="D122" s="47">
        <v>12.33</v>
      </c>
      <c r="E122" s="47">
        <v>3.36</v>
      </c>
      <c r="F122" s="47">
        <v>4.67</v>
      </c>
      <c r="G122" s="47">
        <v>5.8</v>
      </c>
      <c r="H122" s="47">
        <v>4.47</v>
      </c>
      <c r="I122" s="47">
        <v>5.66</v>
      </c>
    </row>
    <row r="123" spans="1:9">
      <c r="A123" s="107"/>
      <c r="B123" s="43">
        <v>1991</v>
      </c>
      <c r="C123" s="47">
        <v>9.3699999999999992</v>
      </c>
      <c r="D123" s="47">
        <v>14.53</v>
      </c>
      <c r="E123" s="47">
        <v>4.84</v>
      </c>
      <c r="F123" s="47">
        <v>9.34</v>
      </c>
      <c r="G123" s="47">
        <v>10.4</v>
      </c>
      <c r="H123" s="47">
        <v>7.47</v>
      </c>
      <c r="I123" s="47">
        <v>7.8</v>
      </c>
    </row>
    <row r="124" spans="1:9">
      <c r="A124" s="107"/>
      <c r="B124" s="43">
        <v>1992</v>
      </c>
      <c r="C124" s="47">
        <v>6.89</v>
      </c>
      <c r="D124" s="47">
        <v>11.87</v>
      </c>
      <c r="E124" s="47">
        <v>2.62</v>
      </c>
      <c r="F124" s="47">
        <v>6.5</v>
      </c>
      <c r="G124" s="47">
        <v>5.5</v>
      </c>
      <c r="H124" s="47">
        <v>3.61</v>
      </c>
      <c r="I124" s="47">
        <v>13.12</v>
      </c>
    </row>
    <row r="125" spans="1:9">
      <c r="A125" s="107"/>
      <c r="B125" s="43">
        <v>1993</v>
      </c>
      <c r="C125" s="47">
        <v>5.12</v>
      </c>
      <c r="D125" s="47">
        <v>9.0399999999999991</v>
      </c>
      <c r="E125" s="47">
        <v>3.49</v>
      </c>
      <c r="F125" s="47">
        <v>5.01</v>
      </c>
      <c r="G125" s="47">
        <v>5.49</v>
      </c>
      <c r="H125" s="47">
        <v>4.97</v>
      </c>
      <c r="I125" s="47">
        <v>3.44</v>
      </c>
    </row>
    <row r="126" spans="1:9">
      <c r="A126" s="107"/>
      <c r="B126" s="43">
        <v>1994</v>
      </c>
      <c r="C126" s="47">
        <v>6.04</v>
      </c>
      <c r="D126" s="47">
        <v>12.47</v>
      </c>
      <c r="E126" s="47">
        <v>3.75</v>
      </c>
      <c r="F126" s="47">
        <v>3.91</v>
      </c>
      <c r="G126" s="47">
        <v>5.49</v>
      </c>
      <c r="H126" s="47">
        <v>7.69</v>
      </c>
      <c r="I126" s="47">
        <v>4.87</v>
      </c>
    </row>
    <row r="127" spans="1:9">
      <c r="A127" s="107"/>
      <c r="B127" s="43">
        <v>1995</v>
      </c>
      <c r="C127" s="47">
        <v>7</v>
      </c>
      <c r="D127" s="47">
        <v>15.63</v>
      </c>
      <c r="E127" s="47">
        <v>3.84</v>
      </c>
      <c r="F127" s="47">
        <v>3.75</v>
      </c>
      <c r="G127" s="47">
        <v>7.26</v>
      </c>
      <c r="H127" s="47">
        <v>10.19</v>
      </c>
      <c r="I127" s="47">
        <v>5.55</v>
      </c>
    </row>
    <row r="128" spans="1:9">
      <c r="A128" s="107"/>
      <c r="B128" s="43">
        <v>1996</v>
      </c>
      <c r="C128" s="47">
        <v>7.23</v>
      </c>
      <c r="D128" s="47">
        <v>13.6</v>
      </c>
      <c r="E128" s="47">
        <v>3.72</v>
      </c>
      <c r="F128" s="47">
        <v>4.51</v>
      </c>
      <c r="G128" s="47">
        <v>2.75</v>
      </c>
      <c r="H128" s="47">
        <v>10.33</v>
      </c>
      <c r="I128" s="47">
        <v>9.2799999999999994</v>
      </c>
    </row>
    <row r="129" spans="1:9">
      <c r="A129" s="107"/>
      <c r="B129" s="43">
        <v>1997</v>
      </c>
      <c r="C129" s="47">
        <v>5.16</v>
      </c>
      <c r="D129" s="47">
        <v>12.9</v>
      </c>
      <c r="E129" s="47">
        <v>3.42</v>
      </c>
      <c r="F129" s="47">
        <v>0.39</v>
      </c>
      <c r="G129" s="47">
        <v>3.99</v>
      </c>
      <c r="H129" s="47">
        <v>4.78</v>
      </c>
      <c r="I129" s="47">
        <v>4.8600000000000003</v>
      </c>
    </row>
    <row r="130" spans="1:9">
      <c r="A130" s="107">
        <v>63</v>
      </c>
      <c r="B130" s="44" t="s">
        <v>22</v>
      </c>
      <c r="C130" s="47"/>
      <c r="D130" s="47"/>
      <c r="E130" s="47"/>
      <c r="F130" s="47"/>
      <c r="G130" s="47"/>
      <c r="H130" s="47"/>
      <c r="I130" s="47"/>
    </row>
    <row r="131" spans="1:9">
      <c r="A131" s="107"/>
      <c r="B131" s="43">
        <v>1990</v>
      </c>
      <c r="C131" s="47">
        <v>11.2</v>
      </c>
      <c r="D131" s="47">
        <v>10.81</v>
      </c>
      <c r="E131" s="47">
        <v>14.19</v>
      </c>
      <c r="F131" s="47">
        <v>10.45</v>
      </c>
      <c r="G131" s="47">
        <v>10.7</v>
      </c>
      <c r="H131" s="47">
        <v>8.57</v>
      </c>
      <c r="I131" s="47">
        <v>10.47</v>
      </c>
    </row>
    <row r="132" spans="1:9">
      <c r="A132" s="107"/>
      <c r="B132" s="43">
        <v>1991</v>
      </c>
      <c r="C132" s="47">
        <v>10.68</v>
      </c>
      <c r="D132" s="47">
        <v>8.6999999999999993</v>
      </c>
      <c r="E132" s="47">
        <v>12.93</v>
      </c>
      <c r="F132" s="47">
        <v>11.25</v>
      </c>
      <c r="G132" s="47">
        <v>9.1</v>
      </c>
      <c r="H132" s="47">
        <v>8.6999999999999993</v>
      </c>
      <c r="I132" s="47">
        <v>12.03</v>
      </c>
    </row>
    <row r="133" spans="1:9">
      <c r="A133" s="107"/>
      <c r="B133" s="43">
        <v>1992</v>
      </c>
      <c r="C133" s="47">
        <v>10.45</v>
      </c>
      <c r="D133" s="47">
        <v>9.52</v>
      </c>
      <c r="E133" s="47">
        <v>13.79</v>
      </c>
      <c r="F133" s="47">
        <v>9.91</v>
      </c>
      <c r="G133" s="47">
        <v>9.01</v>
      </c>
      <c r="H133" s="47">
        <v>7.22</v>
      </c>
      <c r="I133" s="47">
        <v>5.96</v>
      </c>
    </row>
    <row r="134" spans="1:9">
      <c r="A134" s="107"/>
      <c r="B134" s="43">
        <v>1993</v>
      </c>
      <c r="C134" s="47">
        <v>9.7899999999999991</v>
      </c>
      <c r="D134" s="47">
        <v>12.4</v>
      </c>
      <c r="E134" s="47">
        <v>10.01</v>
      </c>
      <c r="F134" s="47">
        <v>10.77</v>
      </c>
      <c r="G134" s="47">
        <v>7.33</v>
      </c>
      <c r="H134" s="47">
        <v>8.59</v>
      </c>
      <c r="I134" s="47">
        <v>8.06</v>
      </c>
    </row>
    <row r="135" spans="1:9">
      <c r="A135" s="107"/>
      <c r="B135" s="43">
        <v>1994</v>
      </c>
      <c r="C135" s="47">
        <v>10.52</v>
      </c>
      <c r="D135" s="47">
        <v>14.25</v>
      </c>
      <c r="E135" s="47">
        <v>10.4</v>
      </c>
      <c r="F135" s="47">
        <v>8.24</v>
      </c>
      <c r="G135" s="47">
        <v>10.02</v>
      </c>
      <c r="H135" s="47">
        <v>8.5</v>
      </c>
      <c r="I135" s="47">
        <v>10.43</v>
      </c>
    </row>
    <row r="136" spans="1:9">
      <c r="A136" s="107"/>
      <c r="B136" s="43">
        <v>1995</v>
      </c>
      <c r="C136" s="47">
        <v>11.8</v>
      </c>
      <c r="D136" s="47">
        <v>12.06</v>
      </c>
      <c r="E136" s="47">
        <v>10.16</v>
      </c>
      <c r="F136" s="47">
        <v>6.08</v>
      </c>
      <c r="G136" s="47">
        <v>15.81</v>
      </c>
      <c r="H136" s="47">
        <v>8.6999999999999993</v>
      </c>
      <c r="I136" s="47">
        <v>14.04</v>
      </c>
    </row>
    <row r="137" spans="1:9">
      <c r="A137" s="107"/>
      <c r="B137" s="43">
        <v>1996</v>
      </c>
      <c r="C137" s="47">
        <v>9.75</v>
      </c>
      <c r="D137" s="47">
        <v>12.92</v>
      </c>
      <c r="E137" s="47">
        <v>10.71</v>
      </c>
      <c r="F137" s="47">
        <v>7.32</v>
      </c>
      <c r="G137" s="47">
        <v>9.5399999999999991</v>
      </c>
      <c r="H137" s="47">
        <v>7.09</v>
      </c>
      <c r="I137" s="47">
        <v>9.19</v>
      </c>
    </row>
    <row r="138" spans="1:9">
      <c r="A138" s="107"/>
      <c r="B138" s="43">
        <v>1997</v>
      </c>
      <c r="C138" s="47">
        <v>10.11</v>
      </c>
      <c r="D138" s="47">
        <v>10.65</v>
      </c>
      <c r="E138" s="47">
        <v>11.07</v>
      </c>
      <c r="F138" s="47">
        <v>6.05</v>
      </c>
      <c r="G138" s="47">
        <v>9.7100000000000009</v>
      </c>
      <c r="H138" s="47">
        <v>8.3800000000000008</v>
      </c>
      <c r="I138" s="47">
        <v>10.73</v>
      </c>
    </row>
    <row r="139" spans="1:9" ht="12.75">
      <c r="A139" s="107">
        <v>71</v>
      </c>
      <c r="B139" s="44" t="s">
        <v>25</v>
      </c>
      <c r="C139" s="47"/>
      <c r="D139" s="47"/>
      <c r="E139" s="47"/>
      <c r="F139" s="47"/>
      <c r="G139" s="47"/>
      <c r="H139" s="47"/>
      <c r="I139" s="47"/>
    </row>
    <row r="140" spans="1:9">
      <c r="A140" s="107"/>
      <c r="B140" s="43">
        <v>1997</v>
      </c>
      <c r="C140" s="47">
        <v>1.67</v>
      </c>
      <c r="D140" s="47">
        <v>0</v>
      </c>
      <c r="E140" s="47">
        <v>1.76</v>
      </c>
      <c r="F140" s="47">
        <v>11.36</v>
      </c>
      <c r="G140" s="47">
        <v>1.57</v>
      </c>
      <c r="H140" s="47">
        <v>0.45</v>
      </c>
      <c r="I140" s="47">
        <v>1.39</v>
      </c>
    </row>
    <row r="141" spans="1:9">
      <c r="A141" s="107">
        <v>75</v>
      </c>
      <c r="B141" s="44" t="s">
        <v>23</v>
      </c>
      <c r="C141" s="47"/>
      <c r="D141" s="47"/>
      <c r="E141" s="47"/>
      <c r="F141" s="47"/>
      <c r="G141" s="47"/>
      <c r="H141" s="47"/>
      <c r="I141" s="47"/>
    </row>
    <row r="142" spans="1:9">
      <c r="A142" s="107"/>
      <c r="B142" s="43">
        <v>1990</v>
      </c>
      <c r="C142" s="47">
        <v>7.14</v>
      </c>
      <c r="D142" s="47">
        <v>0</v>
      </c>
      <c r="E142" s="47">
        <v>18.36</v>
      </c>
      <c r="F142" s="47">
        <v>4.43</v>
      </c>
      <c r="G142" s="47">
        <v>11.4</v>
      </c>
      <c r="H142" s="47">
        <v>5.38</v>
      </c>
      <c r="I142" s="47">
        <v>9.1199999999999992</v>
      </c>
    </row>
    <row r="143" spans="1:9">
      <c r="A143" s="107"/>
      <c r="B143" s="43">
        <v>1991</v>
      </c>
      <c r="C143" s="47">
        <v>6.73</v>
      </c>
      <c r="D143" s="47">
        <v>0</v>
      </c>
      <c r="E143" s="47">
        <v>9.09</v>
      </c>
      <c r="F143" s="47">
        <v>4.54</v>
      </c>
      <c r="G143" s="47">
        <v>17.989999999999998</v>
      </c>
      <c r="H143" s="47">
        <v>7.96</v>
      </c>
      <c r="I143" s="47">
        <v>10.46</v>
      </c>
    </row>
    <row r="144" spans="1:9">
      <c r="A144" s="107"/>
      <c r="B144" s="43">
        <v>1992</v>
      </c>
      <c r="C144" s="47">
        <v>4.87</v>
      </c>
      <c r="D144" s="47">
        <v>0</v>
      </c>
      <c r="E144" s="47">
        <v>4.4000000000000004</v>
      </c>
      <c r="F144" s="47">
        <v>4.5</v>
      </c>
      <c r="G144" s="47">
        <v>18.239999999999998</v>
      </c>
      <c r="H144" s="47">
        <v>8.8800000000000008</v>
      </c>
      <c r="I144" s="47">
        <v>3.51</v>
      </c>
    </row>
    <row r="145" spans="1:9">
      <c r="A145" s="107"/>
      <c r="B145" s="43">
        <v>1993</v>
      </c>
      <c r="C145" s="47">
        <v>8.1999999999999993</v>
      </c>
      <c r="D145" s="47">
        <v>0</v>
      </c>
      <c r="E145" s="47">
        <v>8.73</v>
      </c>
      <c r="F145" s="47">
        <v>8.7899999999999991</v>
      </c>
      <c r="G145" s="47">
        <v>11.45</v>
      </c>
      <c r="H145" s="47">
        <v>16.59</v>
      </c>
      <c r="I145" s="47">
        <v>7.94</v>
      </c>
    </row>
    <row r="146" spans="1:9">
      <c r="A146" s="107"/>
      <c r="B146" s="43">
        <v>1994</v>
      </c>
      <c r="C146" s="47">
        <v>7.64</v>
      </c>
      <c r="D146" s="47">
        <v>0</v>
      </c>
      <c r="E146" s="47">
        <v>6.91</v>
      </c>
      <c r="F146" s="47">
        <v>7.79</v>
      </c>
      <c r="G146" s="47">
        <v>9.1199999999999992</v>
      </c>
      <c r="H146" s="47">
        <v>11.09</v>
      </c>
      <c r="I146" s="47">
        <v>12.07</v>
      </c>
    </row>
    <row r="147" spans="1:9">
      <c r="A147" s="107"/>
      <c r="B147" s="43">
        <v>1995</v>
      </c>
      <c r="C147" s="47">
        <v>8.1</v>
      </c>
      <c r="D147" s="47">
        <v>0</v>
      </c>
      <c r="E147" s="47">
        <v>4.0599999999999996</v>
      </c>
      <c r="F147" s="47">
        <v>7.6</v>
      </c>
      <c r="G147" s="47">
        <v>8.44</v>
      </c>
      <c r="H147" s="47">
        <v>9.44</v>
      </c>
      <c r="I147" s="47">
        <v>17.63</v>
      </c>
    </row>
    <row r="148" spans="1:9">
      <c r="A148" s="107"/>
      <c r="B148" s="43">
        <v>1996</v>
      </c>
      <c r="C148" s="47">
        <v>14.32</v>
      </c>
      <c r="D148" s="47">
        <v>0</v>
      </c>
      <c r="E148" s="47">
        <v>4.92</v>
      </c>
      <c r="F148" s="47">
        <v>19.440000000000001</v>
      </c>
      <c r="G148" s="47">
        <v>32.159999999999997</v>
      </c>
      <c r="H148" s="47">
        <v>21.06</v>
      </c>
      <c r="I148" s="47">
        <v>12.99</v>
      </c>
    </row>
    <row r="149" spans="1:9">
      <c r="A149" s="107"/>
      <c r="B149" s="43">
        <v>1997</v>
      </c>
      <c r="C149" s="47">
        <v>16.28</v>
      </c>
      <c r="D149" s="47">
        <v>0</v>
      </c>
      <c r="E149" s="47">
        <v>6.14</v>
      </c>
      <c r="F149" s="47">
        <v>5.27</v>
      </c>
      <c r="G149" s="47">
        <v>26.8</v>
      </c>
      <c r="H149" s="47">
        <v>13.83</v>
      </c>
      <c r="I149" s="47">
        <v>27.64</v>
      </c>
    </row>
    <row r="150" spans="1:9">
      <c r="C150" s="28"/>
      <c r="D150" s="28"/>
      <c r="E150" s="28"/>
      <c r="F150" s="28"/>
      <c r="G150" s="28"/>
      <c r="H150" s="28"/>
      <c r="I150" s="28"/>
    </row>
    <row r="151" spans="1:9">
      <c r="B151" s="27"/>
      <c r="C151" s="28"/>
      <c r="D151" s="28"/>
      <c r="E151" s="28"/>
      <c r="F151" s="28"/>
      <c r="G151" s="28"/>
      <c r="H151" s="28"/>
      <c r="I151" s="28"/>
    </row>
    <row r="152" spans="1:9" ht="11.25" customHeight="1">
      <c r="A152" s="124" t="s">
        <v>100</v>
      </c>
      <c r="B152" s="125"/>
      <c r="C152" s="125"/>
      <c r="D152" s="125"/>
      <c r="E152" s="125"/>
      <c r="F152" s="125"/>
      <c r="G152" s="125"/>
      <c r="H152" s="125"/>
      <c r="I152" s="125"/>
    </row>
    <row r="153" spans="1:9">
      <c r="C153" s="28"/>
      <c r="D153" s="28"/>
      <c r="E153" s="28"/>
      <c r="F153" s="28"/>
      <c r="G153" s="28"/>
      <c r="H153" s="28"/>
      <c r="I153" s="28"/>
    </row>
    <row r="154" spans="1:9">
      <c r="C154" s="28"/>
      <c r="D154" s="28"/>
      <c r="E154" s="28"/>
      <c r="F154" s="28"/>
      <c r="G154" s="28"/>
      <c r="H154" s="28"/>
      <c r="I154" s="28"/>
    </row>
    <row r="155" spans="1:9">
      <c r="B155" s="4"/>
      <c r="C155" s="28"/>
      <c r="D155" s="28"/>
      <c r="E155" s="28"/>
      <c r="F155" s="28"/>
      <c r="G155" s="28"/>
      <c r="H155" s="28"/>
      <c r="I155" s="28"/>
    </row>
    <row r="156" spans="1:9">
      <c r="C156" s="28"/>
      <c r="D156" s="28"/>
      <c r="E156" s="28"/>
      <c r="F156" s="28"/>
      <c r="G156" s="28"/>
      <c r="H156" s="28"/>
      <c r="I156" s="28"/>
    </row>
    <row r="157" spans="1:9">
      <c r="C157" s="28"/>
      <c r="D157" s="28"/>
      <c r="E157" s="28"/>
      <c r="F157" s="28"/>
      <c r="G157" s="28"/>
      <c r="H157" s="28"/>
      <c r="I157" s="28"/>
    </row>
    <row r="158" spans="1:9">
      <c r="C158" s="28"/>
      <c r="D158" s="28"/>
      <c r="E158" s="28"/>
      <c r="F158" s="28"/>
      <c r="G158" s="28"/>
      <c r="H158" s="28"/>
      <c r="I158" s="28"/>
    </row>
    <row r="159" spans="1:9">
      <c r="B159" s="4"/>
      <c r="C159" s="28"/>
      <c r="D159" s="28"/>
      <c r="E159" s="28"/>
      <c r="F159" s="28"/>
      <c r="G159" s="28"/>
      <c r="H159" s="28"/>
      <c r="I159" s="28"/>
    </row>
    <row r="160" spans="1:9">
      <c r="C160" s="28"/>
      <c r="D160" s="28"/>
      <c r="E160" s="28"/>
      <c r="F160" s="28"/>
      <c r="G160" s="28"/>
      <c r="H160" s="28"/>
      <c r="I160" s="28"/>
    </row>
    <row r="161" spans="2:9">
      <c r="B161" s="4"/>
      <c r="C161" s="28"/>
      <c r="D161" s="28"/>
      <c r="E161" s="28"/>
      <c r="F161" s="28"/>
      <c r="G161" s="28"/>
      <c r="H161" s="28"/>
      <c r="I161" s="28"/>
    </row>
    <row r="162" spans="2:9">
      <c r="B162" s="4"/>
      <c r="C162" s="28"/>
      <c r="D162" s="28"/>
      <c r="E162" s="28"/>
      <c r="F162" s="28"/>
      <c r="G162" s="28"/>
      <c r="H162" s="28"/>
      <c r="I162" s="28"/>
    </row>
    <row r="163" spans="2:9">
      <c r="B163" s="4"/>
      <c r="C163" s="28"/>
      <c r="D163" s="28"/>
      <c r="E163" s="28"/>
      <c r="F163" s="28"/>
      <c r="G163" s="28"/>
      <c r="H163" s="28"/>
      <c r="I163" s="28"/>
    </row>
    <row r="164" spans="2:9">
      <c r="B164" s="4"/>
    </row>
    <row r="166" spans="2:9">
      <c r="B166" s="29"/>
    </row>
  </sheetData>
  <mergeCells count="1">
    <mergeCell ref="A152:I15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workbookViewId="0">
      <selection activeCell="L12" sqref="L12"/>
    </sheetView>
  </sheetViews>
  <sheetFormatPr defaultRowHeight="12.75"/>
  <cols>
    <col min="1" max="1" width="9.140625" style="21"/>
    <col min="2" max="2" width="24.7109375" style="21" customWidth="1"/>
    <col min="3" max="9" width="12.28515625" style="21" customWidth="1"/>
    <col min="10" max="257" width="9.140625" style="21"/>
    <col min="258" max="258" width="24.7109375" style="21" customWidth="1"/>
    <col min="259" max="265" width="12.28515625" style="21" customWidth="1"/>
    <col min="266" max="513" width="9.140625" style="21"/>
    <col min="514" max="514" width="24.7109375" style="21" customWidth="1"/>
    <col min="515" max="521" width="12.28515625" style="21" customWidth="1"/>
    <col min="522" max="769" width="9.140625" style="21"/>
    <col min="770" max="770" width="24.7109375" style="21" customWidth="1"/>
    <col min="771" max="777" width="12.28515625" style="21" customWidth="1"/>
    <col min="778" max="1025" width="9.140625" style="21"/>
    <col min="1026" max="1026" width="24.7109375" style="21" customWidth="1"/>
    <col min="1027" max="1033" width="12.28515625" style="21" customWidth="1"/>
    <col min="1034" max="1281" width="9.140625" style="21"/>
    <col min="1282" max="1282" width="24.7109375" style="21" customWidth="1"/>
    <col min="1283" max="1289" width="12.28515625" style="21" customWidth="1"/>
    <col min="1290" max="1537" width="9.140625" style="21"/>
    <col min="1538" max="1538" width="24.7109375" style="21" customWidth="1"/>
    <col min="1539" max="1545" width="12.28515625" style="21" customWidth="1"/>
    <col min="1546" max="1793" width="9.140625" style="21"/>
    <col min="1794" max="1794" width="24.7109375" style="21" customWidth="1"/>
    <col min="1795" max="1801" width="12.28515625" style="21" customWidth="1"/>
    <col min="1802" max="2049" width="9.140625" style="21"/>
    <col min="2050" max="2050" width="24.7109375" style="21" customWidth="1"/>
    <col min="2051" max="2057" width="12.28515625" style="21" customWidth="1"/>
    <col min="2058" max="2305" width="9.140625" style="21"/>
    <col min="2306" max="2306" width="24.7109375" style="21" customWidth="1"/>
    <col min="2307" max="2313" width="12.28515625" style="21" customWidth="1"/>
    <col min="2314" max="2561" width="9.140625" style="21"/>
    <col min="2562" max="2562" width="24.7109375" style="21" customWidth="1"/>
    <col min="2563" max="2569" width="12.28515625" style="21" customWidth="1"/>
    <col min="2570" max="2817" width="9.140625" style="21"/>
    <col min="2818" max="2818" width="24.7109375" style="21" customWidth="1"/>
    <col min="2819" max="2825" width="12.28515625" style="21" customWidth="1"/>
    <col min="2826" max="3073" width="9.140625" style="21"/>
    <col min="3074" max="3074" width="24.7109375" style="21" customWidth="1"/>
    <col min="3075" max="3081" width="12.28515625" style="21" customWidth="1"/>
    <col min="3082" max="3329" width="9.140625" style="21"/>
    <col min="3330" max="3330" width="24.7109375" style="21" customWidth="1"/>
    <col min="3331" max="3337" width="12.28515625" style="21" customWidth="1"/>
    <col min="3338" max="3585" width="9.140625" style="21"/>
    <col min="3586" max="3586" width="24.7109375" style="21" customWidth="1"/>
    <col min="3587" max="3593" width="12.28515625" style="21" customWidth="1"/>
    <col min="3594" max="3841" width="9.140625" style="21"/>
    <col min="3842" max="3842" width="24.7109375" style="21" customWidth="1"/>
    <col min="3843" max="3849" width="12.28515625" style="21" customWidth="1"/>
    <col min="3850" max="4097" width="9.140625" style="21"/>
    <col min="4098" max="4098" width="24.7109375" style="21" customWidth="1"/>
    <col min="4099" max="4105" width="12.28515625" style="21" customWidth="1"/>
    <col min="4106" max="4353" width="9.140625" style="21"/>
    <col min="4354" max="4354" width="24.7109375" style="21" customWidth="1"/>
    <col min="4355" max="4361" width="12.28515625" style="21" customWidth="1"/>
    <col min="4362" max="4609" width="9.140625" style="21"/>
    <col min="4610" max="4610" width="24.7109375" style="21" customWidth="1"/>
    <col min="4611" max="4617" width="12.28515625" style="21" customWidth="1"/>
    <col min="4618" max="4865" width="9.140625" style="21"/>
    <col min="4866" max="4866" width="24.7109375" style="21" customWidth="1"/>
    <col min="4867" max="4873" width="12.28515625" style="21" customWidth="1"/>
    <col min="4874" max="5121" width="9.140625" style="21"/>
    <col min="5122" max="5122" width="24.7109375" style="21" customWidth="1"/>
    <col min="5123" max="5129" width="12.28515625" style="21" customWidth="1"/>
    <col min="5130" max="5377" width="9.140625" style="21"/>
    <col min="5378" max="5378" width="24.7109375" style="21" customWidth="1"/>
    <col min="5379" max="5385" width="12.28515625" style="21" customWidth="1"/>
    <col min="5386" max="5633" width="9.140625" style="21"/>
    <col min="5634" max="5634" width="24.7109375" style="21" customWidth="1"/>
    <col min="5635" max="5641" width="12.28515625" style="21" customWidth="1"/>
    <col min="5642" max="5889" width="9.140625" style="21"/>
    <col min="5890" max="5890" width="24.7109375" style="21" customWidth="1"/>
    <col min="5891" max="5897" width="12.28515625" style="21" customWidth="1"/>
    <col min="5898" max="6145" width="9.140625" style="21"/>
    <col min="6146" max="6146" width="24.7109375" style="21" customWidth="1"/>
    <col min="6147" max="6153" width="12.28515625" style="21" customWidth="1"/>
    <col min="6154" max="6401" width="9.140625" style="21"/>
    <col min="6402" max="6402" width="24.7109375" style="21" customWidth="1"/>
    <col min="6403" max="6409" width="12.28515625" style="21" customWidth="1"/>
    <col min="6410" max="6657" width="9.140625" style="21"/>
    <col min="6658" max="6658" width="24.7109375" style="21" customWidth="1"/>
    <col min="6659" max="6665" width="12.28515625" style="21" customWidth="1"/>
    <col min="6666" max="6913" width="9.140625" style="21"/>
    <col min="6914" max="6914" width="24.7109375" style="21" customWidth="1"/>
    <col min="6915" max="6921" width="12.28515625" style="21" customWidth="1"/>
    <col min="6922" max="7169" width="9.140625" style="21"/>
    <col min="7170" max="7170" width="24.7109375" style="21" customWidth="1"/>
    <col min="7171" max="7177" width="12.28515625" style="21" customWidth="1"/>
    <col min="7178" max="7425" width="9.140625" style="21"/>
    <col min="7426" max="7426" width="24.7109375" style="21" customWidth="1"/>
    <col min="7427" max="7433" width="12.28515625" style="21" customWidth="1"/>
    <col min="7434" max="7681" width="9.140625" style="21"/>
    <col min="7682" max="7682" width="24.7109375" style="21" customWidth="1"/>
    <col min="7683" max="7689" width="12.28515625" style="21" customWidth="1"/>
    <col min="7690" max="7937" width="9.140625" style="21"/>
    <col min="7938" max="7938" width="24.7109375" style="21" customWidth="1"/>
    <col min="7939" max="7945" width="12.28515625" style="21" customWidth="1"/>
    <col min="7946" max="8193" width="9.140625" style="21"/>
    <col min="8194" max="8194" width="24.7109375" style="21" customWidth="1"/>
    <col min="8195" max="8201" width="12.28515625" style="21" customWidth="1"/>
    <col min="8202" max="8449" width="9.140625" style="21"/>
    <col min="8450" max="8450" width="24.7109375" style="21" customWidth="1"/>
    <col min="8451" max="8457" width="12.28515625" style="21" customWidth="1"/>
    <col min="8458" max="8705" width="9.140625" style="21"/>
    <col min="8706" max="8706" width="24.7109375" style="21" customWidth="1"/>
    <col min="8707" max="8713" width="12.28515625" style="21" customWidth="1"/>
    <col min="8714" max="8961" width="9.140625" style="21"/>
    <col min="8962" max="8962" width="24.7109375" style="21" customWidth="1"/>
    <col min="8963" max="8969" width="12.28515625" style="21" customWidth="1"/>
    <col min="8970" max="9217" width="9.140625" style="21"/>
    <col min="9218" max="9218" width="24.7109375" style="21" customWidth="1"/>
    <col min="9219" max="9225" width="12.28515625" style="21" customWidth="1"/>
    <col min="9226" max="9473" width="9.140625" style="21"/>
    <col min="9474" max="9474" width="24.7109375" style="21" customWidth="1"/>
    <col min="9475" max="9481" width="12.28515625" style="21" customWidth="1"/>
    <col min="9482" max="9729" width="9.140625" style="21"/>
    <col min="9730" max="9730" width="24.7109375" style="21" customWidth="1"/>
    <col min="9731" max="9737" width="12.28515625" style="21" customWidth="1"/>
    <col min="9738" max="9985" width="9.140625" style="21"/>
    <col min="9986" max="9986" width="24.7109375" style="21" customWidth="1"/>
    <col min="9987" max="9993" width="12.28515625" style="21" customWidth="1"/>
    <col min="9994" max="10241" width="9.140625" style="21"/>
    <col min="10242" max="10242" width="24.7109375" style="21" customWidth="1"/>
    <col min="10243" max="10249" width="12.28515625" style="21" customWidth="1"/>
    <col min="10250" max="10497" width="9.140625" style="21"/>
    <col min="10498" max="10498" width="24.7109375" style="21" customWidth="1"/>
    <col min="10499" max="10505" width="12.28515625" style="21" customWidth="1"/>
    <col min="10506" max="10753" width="9.140625" style="21"/>
    <col min="10754" max="10754" width="24.7109375" style="21" customWidth="1"/>
    <col min="10755" max="10761" width="12.28515625" style="21" customWidth="1"/>
    <col min="10762" max="11009" width="9.140625" style="21"/>
    <col min="11010" max="11010" width="24.7109375" style="21" customWidth="1"/>
    <col min="11011" max="11017" width="12.28515625" style="21" customWidth="1"/>
    <col min="11018" max="11265" width="9.140625" style="21"/>
    <col min="11266" max="11266" width="24.7109375" style="21" customWidth="1"/>
    <col min="11267" max="11273" width="12.28515625" style="21" customWidth="1"/>
    <col min="11274" max="11521" width="9.140625" style="21"/>
    <col min="11522" max="11522" width="24.7109375" style="21" customWidth="1"/>
    <col min="11523" max="11529" width="12.28515625" style="21" customWidth="1"/>
    <col min="11530" max="11777" width="9.140625" style="21"/>
    <col min="11778" max="11778" width="24.7109375" style="21" customWidth="1"/>
    <col min="11779" max="11785" width="12.28515625" style="21" customWidth="1"/>
    <col min="11786" max="12033" width="9.140625" style="21"/>
    <col min="12034" max="12034" width="24.7109375" style="21" customWidth="1"/>
    <col min="12035" max="12041" width="12.28515625" style="21" customWidth="1"/>
    <col min="12042" max="12289" width="9.140625" style="21"/>
    <col min="12290" max="12290" width="24.7109375" style="21" customWidth="1"/>
    <col min="12291" max="12297" width="12.28515625" style="21" customWidth="1"/>
    <col min="12298" max="12545" width="9.140625" style="21"/>
    <col min="12546" max="12546" width="24.7109375" style="21" customWidth="1"/>
    <col min="12547" max="12553" width="12.28515625" style="21" customWidth="1"/>
    <col min="12554" max="12801" width="9.140625" style="21"/>
    <col min="12802" max="12802" width="24.7109375" style="21" customWidth="1"/>
    <col min="12803" max="12809" width="12.28515625" style="21" customWidth="1"/>
    <col min="12810" max="13057" width="9.140625" style="21"/>
    <col min="13058" max="13058" width="24.7109375" style="21" customWidth="1"/>
    <col min="13059" max="13065" width="12.28515625" style="21" customWidth="1"/>
    <col min="13066" max="13313" width="9.140625" style="21"/>
    <col min="13314" max="13314" width="24.7109375" style="21" customWidth="1"/>
    <col min="13315" max="13321" width="12.28515625" style="21" customWidth="1"/>
    <col min="13322" max="13569" width="9.140625" style="21"/>
    <col min="13570" max="13570" width="24.7109375" style="21" customWidth="1"/>
    <col min="13571" max="13577" width="12.28515625" style="21" customWidth="1"/>
    <col min="13578" max="13825" width="9.140625" style="21"/>
    <col min="13826" max="13826" width="24.7109375" style="21" customWidth="1"/>
    <col min="13827" max="13833" width="12.28515625" style="21" customWidth="1"/>
    <col min="13834" max="14081" width="9.140625" style="21"/>
    <col min="14082" max="14082" width="24.7109375" style="21" customWidth="1"/>
    <col min="14083" max="14089" width="12.28515625" style="21" customWidth="1"/>
    <col min="14090" max="14337" width="9.140625" style="21"/>
    <col min="14338" max="14338" width="24.7109375" style="21" customWidth="1"/>
    <col min="14339" max="14345" width="12.28515625" style="21" customWidth="1"/>
    <col min="14346" max="14593" width="9.140625" style="21"/>
    <col min="14594" max="14594" width="24.7109375" style="21" customWidth="1"/>
    <col min="14595" max="14601" width="12.28515625" style="21" customWidth="1"/>
    <col min="14602" max="14849" width="9.140625" style="21"/>
    <col min="14850" max="14850" width="24.7109375" style="21" customWidth="1"/>
    <col min="14851" max="14857" width="12.28515625" style="21" customWidth="1"/>
    <col min="14858" max="15105" width="9.140625" style="21"/>
    <col min="15106" max="15106" width="24.7109375" style="21" customWidth="1"/>
    <col min="15107" max="15113" width="12.28515625" style="21" customWidth="1"/>
    <col min="15114" max="15361" width="9.140625" style="21"/>
    <col min="15362" max="15362" width="24.7109375" style="21" customWidth="1"/>
    <col min="15363" max="15369" width="12.28515625" style="21" customWidth="1"/>
    <col min="15370" max="15617" width="9.140625" style="21"/>
    <col min="15618" max="15618" width="24.7109375" style="21" customWidth="1"/>
    <col min="15619" max="15625" width="12.28515625" style="21" customWidth="1"/>
    <col min="15626" max="15873" width="9.140625" style="21"/>
    <col min="15874" max="15874" width="24.7109375" style="21" customWidth="1"/>
    <col min="15875" max="15881" width="12.28515625" style="21" customWidth="1"/>
    <col min="15882" max="16129" width="9.140625" style="21"/>
    <col min="16130" max="16130" width="24.7109375" style="21" customWidth="1"/>
    <col min="16131" max="16137" width="12.28515625" style="21" customWidth="1"/>
    <col min="16138" max="16384" width="9.140625" style="21"/>
  </cols>
  <sheetData>
    <row r="1" spans="1:9">
      <c r="B1" s="30" t="s">
        <v>101</v>
      </c>
      <c r="C1" s="20"/>
      <c r="D1" s="20"/>
      <c r="E1" s="20"/>
      <c r="F1" s="20"/>
      <c r="G1" s="20"/>
      <c r="H1" s="20"/>
      <c r="I1" s="20"/>
    </row>
    <row r="2" spans="1:9">
      <c r="I2" s="114" t="s">
        <v>152</v>
      </c>
    </row>
    <row r="3" spans="1:9" s="23" customFormat="1" ht="44.25" customHeight="1">
      <c r="A3" s="96" t="s">
        <v>135</v>
      </c>
      <c r="B3" s="90"/>
      <c r="C3" s="90" t="s">
        <v>0</v>
      </c>
      <c r="D3" s="90" t="s">
        <v>1</v>
      </c>
      <c r="E3" s="90" t="s">
        <v>2</v>
      </c>
      <c r="F3" s="90" t="s">
        <v>3</v>
      </c>
      <c r="G3" s="90" t="s">
        <v>4</v>
      </c>
      <c r="H3" s="90" t="s">
        <v>5</v>
      </c>
      <c r="I3" s="90" t="s">
        <v>6</v>
      </c>
    </row>
    <row r="4" spans="1:9">
      <c r="A4" s="106">
        <v>0</v>
      </c>
      <c r="B4" s="51" t="s">
        <v>8</v>
      </c>
      <c r="C4" s="49"/>
      <c r="D4" s="49"/>
      <c r="E4" s="49"/>
      <c r="F4" s="49"/>
      <c r="G4" s="49"/>
      <c r="H4" s="49"/>
      <c r="I4" s="49"/>
    </row>
    <row r="5" spans="1:9">
      <c r="A5" s="107"/>
      <c r="B5" s="43">
        <v>1998</v>
      </c>
      <c r="C5" s="46">
        <f t="shared" ref="C5:I14" si="0">C16+C27+C38+C49+C159+C71+C60+C82+C93+C104+C115+C137+C148+C126+C170+C181</f>
        <v>100</v>
      </c>
      <c r="D5" s="46">
        <f t="shared" si="0"/>
        <v>100</v>
      </c>
      <c r="E5" s="46">
        <f t="shared" si="0"/>
        <v>100</v>
      </c>
      <c r="F5" s="46">
        <f t="shared" si="0"/>
        <v>100</v>
      </c>
      <c r="G5" s="46">
        <f t="shared" si="0"/>
        <v>100</v>
      </c>
      <c r="H5" s="46">
        <f t="shared" si="0"/>
        <v>100</v>
      </c>
      <c r="I5" s="46">
        <f t="shared" si="0"/>
        <v>100</v>
      </c>
    </row>
    <row r="6" spans="1:9">
      <c r="A6" s="107"/>
      <c r="B6" s="43">
        <v>1999</v>
      </c>
      <c r="C6" s="46">
        <f t="shared" si="0"/>
        <v>100</v>
      </c>
      <c r="D6" s="46">
        <f t="shared" si="0"/>
        <v>100</v>
      </c>
      <c r="E6" s="46">
        <f t="shared" si="0"/>
        <v>100</v>
      </c>
      <c r="F6" s="46">
        <f t="shared" si="0"/>
        <v>100</v>
      </c>
      <c r="G6" s="46">
        <f t="shared" si="0"/>
        <v>100</v>
      </c>
      <c r="H6" s="46">
        <f t="shared" si="0"/>
        <v>100</v>
      </c>
      <c r="I6" s="46">
        <f t="shared" si="0"/>
        <v>100</v>
      </c>
    </row>
    <row r="7" spans="1:9">
      <c r="A7" s="107"/>
      <c r="B7" s="43">
        <v>2000</v>
      </c>
      <c r="C7" s="46">
        <f t="shared" si="0"/>
        <v>100</v>
      </c>
      <c r="D7" s="46">
        <f t="shared" si="0"/>
        <v>100</v>
      </c>
      <c r="E7" s="46">
        <f t="shared" si="0"/>
        <v>100</v>
      </c>
      <c r="F7" s="46">
        <f t="shared" si="0"/>
        <v>100</v>
      </c>
      <c r="G7" s="46">
        <f t="shared" si="0"/>
        <v>100</v>
      </c>
      <c r="H7" s="46">
        <f t="shared" si="0"/>
        <v>100</v>
      </c>
      <c r="I7" s="46">
        <f t="shared" si="0"/>
        <v>100</v>
      </c>
    </row>
    <row r="8" spans="1:9">
      <c r="A8" s="107"/>
      <c r="B8" s="43">
        <v>2001</v>
      </c>
      <c r="C8" s="46">
        <f t="shared" si="0"/>
        <v>100</v>
      </c>
      <c r="D8" s="46">
        <f t="shared" si="0"/>
        <v>100</v>
      </c>
      <c r="E8" s="46">
        <f t="shared" si="0"/>
        <v>100</v>
      </c>
      <c r="F8" s="46">
        <f t="shared" si="0"/>
        <v>100</v>
      </c>
      <c r="G8" s="46">
        <f t="shared" si="0"/>
        <v>100</v>
      </c>
      <c r="H8" s="46">
        <f t="shared" si="0"/>
        <v>100</v>
      </c>
      <c r="I8" s="46">
        <f t="shared" si="0"/>
        <v>100</v>
      </c>
    </row>
    <row r="9" spans="1:9">
      <c r="A9" s="107"/>
      <c r="B9" s="43">
        <v>2002</v>
      </c>
      <c r="C9" s="46">
        <f t="shared" si="0"/>
        <v>100</v>
      </c>
      <c r="D9" s="46">
        <f t="shared" si="0"/>
        <v>100</v>
      </c>
      <c r="E9" s="46">
        <f t="shared" si="0"/>
        <v>100</v>
      </c>
      <c r="F9" s="46">
        <f t="shared" si="0"/>
        <v>100</v>
      </c>
      <c r="G9" s="46">
        <f t="shared" si="0"/>
        <v>100</v>
      </c>
      <c r="H9" s="46">
        <f t="shared" si="0"/>
        <v>100</v>
      </c>
      <c r="I9" s="46">
        <f t="shared" si="0"/>
        <v>100</v>
      </c>
    </row>
    <row r="10" spans="1:9">
      <c r="A10" s="107"/>
      <c r="B10" s="43">
        <v>2003</v>
      </c>
      <c r="C10" s="46">
        <f t="shared" si="0"/>
        <v>100</v>
      </c>
      <c r="D10" s="46">
        <f t="shared" si="0"/>
        <v>100</v>
      </c>
      <c r="E10" s="46">
        <f t="shared" si="0"/>
        <v>100</v>
      </c>
      <c r="F10" s="46">
        <f t="shared" si="0"/>
        <v>100</v>
      </c>
      <c r="G10" s="46">
        <f t="shared" si="0"/>
        <v>100</v>
      </c>
      <c r="H10" s="46">
        <f t="shared" si="0"/>
        <v>100</v>
      </c>
      <c r="I10" s="46">
        <f t="shared" si="0"/>
        <v>100</v>
      </c>
    </row>
    <row r="11" spans="1:9">
      <c r="A11" s="107"/>
      <c r="B11" s="43">
        <v>2004</v>
      </c>
      <c r="C11" s="46">
        <f t="shared" si="0"/>
        <v>100</v>
      </c>
      <c r="D11" s="46">
        <f t="shared" si="0"/>
        <v>100</v>
      </c>
      <c r="E11" s="46">
        <f t="shared" si="0"/>
        <v>100</v>
      </c>
      <c r="F11" s="46">
        <f t="shared" si="0"/>
        <v>100</v>
      </c>
      <c r="G11" s="46">
        <f t="shared" si="0"/>
        <v>100</v>
      </c>
      <c r="H11" s="46">
        <f t="shared" si="0"/>
        <v>100</v>
      </c>
      <c r="I11" s="46">
        <f t="shared" si="0"/>
        <v>100</v>
      </c>
    </row>
    <row r="12" spans="1:9">
      <c r="A12" s="107"/>
      <c r="B12" s="43">
        <v>2005</v>
      </c>
      <c r="C12" s="46">
        <f t="shared" si="0"/>
        <v>100</v>
      </c>
      <c r="D12" s="46">
        <f t="shared" si="0"/>
        <v>100</v>
      </c>
      <c r="E12" s="46">
        <f t="shared" si="0"/>
        <v>100</v>
      </c>
      <c r="F12" s="46">
        <f t="shared" si="0"/>
        <v>100</v>
      </c>
      <c r="G12" s="46">
        <f t="shared" si="0"/>
        <v>100</v>
      </c>
      <c r="H12" s="46">
        <f t="shared" si="0"/>
        <v>100</v>
      </c>
      <c r="I12" s="46">
        <f t="shared" si="0"/>
        <v>100</v>
      </c>
    </row>
    <row r="13" spans="1:9">
      <c r="A13" s="108"/>
      <c r="B13" s="43">
        <v>2006</v>
      </c>
      <c r="C13" s="46">
        <f t="shared" si="0"/>
        <v>100</v>
      </c>
      <c r="D13" s="46">
        <f t="shared" si="0"/>
        <v>100</v>
      </c>
      <c r="E13" s="46">
        <f t="shared" si="0"/>
        <v>100</v>
      </c>
      <c r="F13" s="46">
        <f t="shared" si="0"/>
        <v>100</v>
      </c>
      <c r="G13" s="46">
        <f t="shared" si="0"/>
        <v>100</v>
      </c>
      <c r="H13" s="46">
        <f t="shared" si="0"/>
        <v>100</v>
      </c>
      <c r="I13" s="46">
        <f t="shared" si="0"/>
        <v>100</v>
      </c>
    </row>
    <row r="14" spans="1:9">
      <c r="A14" s="108"/>
      <c r="B14" s="43">
        <v>2007</v>
      </c>
      <c r="C14" s="46">
        <f t="shared" si="0"/>
        <v>100</v>
      </c>
      <c r="D14" s="46">
        <f t="shared" si="0"/>
        <v>100</v>
      </c>
      <c r="E14" s="46">
        <f t="shared" si="0"/>
        <v>100</v>
      </c>
      <c r="F14" s="46">
        <f t="shared" si="0"/>
        <v>100</v>
      </c>
      <c r="G14" s="46">
        <f t="shared" si="0"/>
        <v>100</v>
      </c>
      <c r="H14" s="46">
        <f t="shared" si="0"/>
        <v>100</v>
      </c>
      <c r="I14" s="46">
        <f t="shared" si="0"/>
        <v>100</v>
      </c>
    </row>
    <row r="15" spans="1:9">
      <c r="A15" s="107">
        <v>11</v>
      </c>
      <c r="B15" s="50" t="s">
        <v>9</v>
      </c>
      <c r="C15" s="46"/>
      <c r="D15" s="46"/>
      <c r="E15" s="46"/>
      <c r="F15" s="46"/>
      <c r="G15" s="46"/>
      <c r="H15" s="46"/>
      <c r="I15" s="46"/>
    </row>
    <row r="16" spans="1:9">
      <c r="A16" s="107"/>
      <c r="B16" s="43">
        <v>1998</v>
      </c>
      <c r="C16" s="47">
        <v>2.82</v>
      </c>
      <c r="D16" s="47">
        <v>5.88</v>
      </c>
      <c r="E16" s="47">
        <v>3.01</v>
      </c>
      <c r="F16" s="47">
        <v>0.62</v>
      </c>
      <c r="G16" s="47">
        <v>2.29</v>
      </c>
      <c r="H16" s="47">
        <v>3.21</v>
      </c>
      <c r="I16" s="47">
        <v>2.31</v>
      </c>
    </row>
    <row r="17" spans="1:9">
      <c r="A17" s="107"/>
      <c r="B17" s="43">
        <v>1999</v>
      </c>
      <c r="C17" s="47">
        <v>3.88</v>
      </c>
      <c r="D17" s="47">
        <v>13.42</v>
      </c>
      <c r="E17" s="47">
        <v>2.2999999999999998</v>
      </c>
      <c r="F17" s="47">
        <v>0.56999999999999995</v>
      </c>
      <c r="G17" s="47">
        <v>1.54</v>
      </c>
      <c r="H17" s="47">
        <v>2.93</v>
      </c>
      <c r="I17" s="47">
        <v>4.18</v>
      </c>
    </row>
    <row r="18" spans="1:9">
      <c r="A18" s="107"/>
      <c r="B18" s="43">
        <v>2000</v>
      </c>
      <c r="C18" s="47">
        <v>3.19</v>
      </c>
      <c r="D18" s="47">
        <v>10.01</v>
      </c>
      <c r="E18" s="47">
        <v>1.76</v>
      </c>
      <c r="F18" s="47">
        <v>0.38</v>
      </c>
      <c r="G18" s="47">
        <v>1.88</v>
      </c>
      <c r="H18" s="47">
        <v>4.05</v>
      </c>
      <c r="I18" s="47">
        <v>3.6</v>
      </c>
    </row>
    <row r="19" spans="1:9">
      <c r="A19" s="107"/>
      <c r="B19" s="43">
        <v>2001</v>
      </c>
      <c r="C19" s="47">
        <v>3.31</v>
      </c>
      <c r="D19" s="47">
        <v>12.11</v>
      </c>
      <c r="E19" s="47">
        <v>1.92</v>
      </c>
      <c r="F19" s="47">
        <v>1.19</v>
      </c>
      <c r="G19" s="47">
        <v>1.82</v>
      </c>
      <c r="H19" s="47">
        <v>3.55</v>
      </c>
      <c r="I19" s="47">
        <v>3.1</v>
      </c>
    </row>
    <row r="20" spans="1:9">
      <c r="A20" s="107"/>
      <c r="B20" s="43">
        <v>2002</v>
      </c>
      <c r="C20" s="47">
        <v>3.09</v>
      </c>
      <c r="D20" s="47">
        <v>11.24</v>
      </c>
      <c r="E20" s="47">
        <v>1.87</v>
      </c>
      <c r="F20" s="47">
        <v>1.23</v>
      </c>
      <c r="G20" s="47">
        <v>1.81</v>
      </c>
      <c r="H20" s="47">
        <v>3.29</v>
      </c>
      <c r="I20" s="47">
        <v>2.95</v>
      </c>
    </row>
    <row r="21" spans="1:9">
      <c r="A21" s="107"/>
      <c r="B21" s="43">
        <v>2003</v>
      </c>
      <c r="C21" s="47">
        <v>3.07</v>
      </c>
      <c r="D21" s="47">
        <v>11</v>
      </c>
      <c r="E21" s="47">
        <v>1.96</v>
      </c>
      <c r="F21" s="47">
        <v>1.08</v>
      </c>
      <c r="G21" s="47">
        <v>1.65</v>
      </c>
      <c r="H21" s="47">
        <v>2.93</v>
      </c>
      <c r="I21" s="47">
        <v>3.07</v>
      </c>
    </row>
    <row r="22" spans="1:9">
      <c r="A22" s="107"/>
      <c r="B22" s="43">
        <v>2004</v>
      </c>
      <c r="C22" s="47">
        <v>2.83</v>
      </c>
      <c r="D22" s="47">
        <v>10.97</v>
      </c>
      <c r="E22" s="47">
        <v>1.67</v>
      </c>
      <c r="F22" s="47">
        <v>0.91</v>
      </c>
      <c r="G22" s="47">
        <v>2.0299999999999998</v>
      </c>
      <c r="H22" s="47">
        <v>2.89</v>
      </c>
      <c r="I22" s="47">
        <v>2.74</v>
      </c>
    </row>
    <row r="23" spans="1:9">
      <c r="A23" s="107"/>
      <c r="B23" s="43">
        <v>2005</v>
      </c>
      <c r="C23" s="47">
        <v>2.59</v>
      </c>
      <c r="D23" s="47">
        <v>11.32</v>
      </c>
      <c r="E23" s="47">
        <v>1.5</v>
      </c>
      <c r="F23" s="47">
        <v>1.1000000000000001</v>
      </c>
      <c r="G23" s="47">
        <v>2.1800000000000002</v>
      </c>
      <c r="H23" s="47">
        <v>2.38</v>
      </c>
      <c r="I23" s="47">
        <v>2.4700000000000002</v>
      </c>
    </row>
    <row r="24" spans="1:9">
      <c r="A24" s="108"/>
      <c r="B24" s="43">
        <v>2006</v>
      </c>
      <c r="C24" s="47">
        <v>2.4900000000000002</v>
      </c>
      <c r="D24" s="47">
        <v>11.43</v>
      </c>
      <c r="E24" s="47">
        <v>1.65</v>
      </c>
      <c r="F24" s="47">
        <v>0.97</v>
      </c>
      <c r="G24" s="47">
        <v>2.37</v>
      </c>
      <c r="H24" s="47">
        <v>2.3199999999999998</v>
      </c>
      <c r="I24" s="47">
        <v>2.2999999999999998</v>
      </c>
    </row>
    <row r="25" spans="1:9">
      <c r="A25" s="107"/>
      <c r="B25" s="43">
        <v>2007</v>
      </c>
      <c r="C25" s="47">
        <v>3.16</v>
      </c>
      <c r="D25" s="47">
        <v>11.57</v>
      </c>
      <c r="E25" s="47">
        <v>2.16</v>
      </c>
      <c r="F25" s="47">
        <v>3.08</v>
      </c>
      <c r="G25" s="47">
        <v>2.1800000000000002</v>
      </c>
      <c r="H25" s="47">
        <v>2.4</v>
      </c>
      <c r="I25" s="47">
        <v>3.24</v>
      </c>
    </row>
    <row r="26" spans="1:9">
      <c r="A26" s="107">
        <v>15</v>
      </c>
      <c r="B26" s="50" t="s">
        <v>10</v>
      </c>
      <c r="C26" s="47"/>
      <c r="D26" s="47"/>
      <c r="E26" s="47"/>
      <c r="F26" s="47"/>
      <c r="G26" s="47"/>
      <c r="H26" s="47"/>
      <c r="I26" s="47"/>
    </row>
    <row r="27" spans="1:9">
      <c r="A27" s="107"/>
      <c r="B27" s="43">
        <v>1998</v>
      </c>
      <c r="C27" s="47">
        <v>5.15</v>
      </c>
      <c r="D27" s="47">
        <v>4.6100000000000003</v>
      </c>
      <c r="E27" s="47">
        <v>5.66</v>
      </c>
      <c r="F27" s="47">
        <v>7.04</v>
      </c>
      <c r="G27" s="47">
        <v>7.19</v>
      </c>
      <c r="H27" s="47">
        <v>3.84</v>
      </c>
      <c r="I27" s="47">
        <v>4.26</v>
      </c>
    </row>
    <row r="28" spans="1:9">
      <c r="A28" s="107"/>
      <c r="B28" s="43">
        <v>1999</v>
      </c>
      <c r="C28" s="47">
        <v>4.6100000000000003</v>
      </c>
      <c r="D28" s="47">
        <v>4.04</v>
      </c>
      <c r="E28" s="47">
        <v>5.53</v>
      </c>
      <c r="F28" s="47">
        <v>2.2200000000000002</v>
      </c>
      <c r="G28" s="47">
        <v>5.31</v>
      </c>
      <c r="H28" s="47">
        <v>4.0599999999999996</v>
      </c>
      <c r="I28" s="47">
        <v>4.2300000000000004</v>
      </c>
    </row>
    <row r="29" spans="1:9">
      <c r="A29" s="107"/>
      <c r="B29" s="43">
        <v>2000</v>
      </c>
      <c r="C29" s="47">
        <v>4.54</v>
      </c>
      <c r="D29" s="47">
        <v>4.28</v>
      </c>
      <c r="E29" s="47">
        <v>5.48</v>
      </c>
      <c r="F29" s="47">
        <v>2.1800000000000002</v>
      </c>
      <c r="G29" s="47">
        <v>4.51</v>
      </c>
      <c r="H29" s="47">
        <v>4.1900000000000004</v>
      </c>
      <c r="I29" s="47">
        <v>4.16</v>
      </c>
    </row>
    <row r="30" spans="1:9">
      <c r="A30" s="107"/>
      <c r="B30" s="43">
        <v>2001</v>
      </c>
      <c r="C30" s="47">
        <v>4.5199999999999996</v>
      </c>
      <c r="D30" s="47">
        <v>4.01</v>
      </c>
      <c r="E30" s="47">
        <v>5.5</v>
      </c>
      <c r="F30" s="47">
        <v>4.9000000000000004</v>
      </c>
      <c r="G30" s="47">
        <v>5.1100000000000003</v>
      </c>
      <c r="H30" s="47">
        <v>3.77</v>
      </c>
      <c r="I30" s="47">
        <v>3.7</v>
      </c>
    </row>
    <row r="31" spans="1:9">
      <c r="A31" s="107"/>
      <c r="B31" s="43">
        <v>2002</v>
      </c>
      <c r="C31" s="47">
        <v>4.76</v>
      </c>
      <c r="D31" s="47">
        <v>3.65</v>
      </c>
      <c r="E31" s="47">
        <v>5.82</v>
      </c>
      <c r="F31" s="47">
        <v>4.8499999999999996</v>
      </c>
      <c r="G31" s="47">
        <v>4.88</v>
      </c>
      <c r="H31" s="47">
        <v>5.21</v>
      </c>
      <c r="I31" s="47">
        <v>3.84</v>
      </c>
    </row>
    <row r="32" spans="1:9">
      <c r="A32" s="107"/>
      <c r="B32" s="43">
        <v>2003</v>
      </c>
      <c r="C32" s="47">
        <v>5.13</v>
      </c>
      <c r="D32" s="47">
        <v>4.08</v>
      </c>
      <c r="E32" s="47">
        <v>6.44</v>
      </c>
      <c r="F32" s="47">
        <v>5.99</v>
      </c>
      <c r="G32" s="47">
        <v>4.84</v>
      </c>
      <c r="H32" s="47">
        <v>4.4800000000000004</v>
      </c>
      <c r="I32" s="47">
        <v>4.42</v>
      </c>
    </row>
    <row r="33" spans="1:9">
      <c r="A33" s="108"/>
      <c r="B33" s="43">
        <v>2004</v>
      </c>
      <c r="C33" s="47">
        <v>5.04</v>
      </c>
      <c r="D33" s="47">
        <v>4.0199999999999996</v>
      </c>
      <c r="E33" s="47">
        <v>7.29</v>
      </c>
      <c r="F33" s="47">
        <v>6.09</v>
      </c>
      <c r="G33" s="47">
        <v>4.37</v>
      </c>
      <c r="H33" s="47">
        <v>4.4800000000000004</v>
      </c>
      <c r="I33" s="47">
        <v>3.53</v>
      </c>
    </row>
    <row r="34" spans="1:9">
      <c r="A34" s="107"/>
      <c r="B34" s="43">
        <v>2005</v>
      </c>
      <c r="C34" s="47">
        <v>5.44</v>
      </c>
      <c r="D34" s="47">
        <v>3.76</v>
      </c>
      <c r="E34" s="47">
        <v>8.3699999999999992</v>
      </c>
      <c r="F34" s="47">
        <v>4.8899999999999997</v>
      </c>
      <c r="G34" s="47">
        <v>3.81</v>
      </c>
      <c r="H34" s="47">
        <v>5.33</v>
      </c>
      <c r="I34" s="47">
        <v>3.84</v>
      </c>
    </row>
    <row r="35" spans="1:9">
      <c r="A35" s="107"/>
      <c r="B35" s="43">
        <v>2006</v>
      </c>
      <c r="C35" s="47">
        <v>5.0599999999999996</v>
      </c>
      <c r="D35" s="47">
        <v>3.56</v>
      </c>
      <c r="E35" s="47">
        <v>8.0500000000000007</v>
      </c>
      <c r="F35" s="47">
        <v>3.1</v>
      </c>
      <c r="G35" s="47">
        <v>3.5</v>
      </c>
      <c r="H35" s="47">
        <v>5.24</v>
      </c>
      <c r="I35" s="47">
        <v>3.67</v>
      </c>
    </row>
    <row r="36" spans="1:9">
      <c r="A36" s="107"/>
      <c r="B36" s="43">
        <v>2007</v>
      </c>
      <c r="C36" s="47">
        <v>5.28</v>
      </c>
      <c r="D36" s="47">
        <v>3.59</v>
      </c>
      <c r="E36" s="47">
        <v>8.3699999999999992</v>
      </c>
      <c r="F36" s="47">
        <v>3.85</v>
      </c>
      <c r="G36" s="47">
        <v>3.37</v>
      </c>
      <c r="H36" s="47">
        <v>4.78</v>
      </c>
      <c r="I36" s="47">
        <v>4.22</v>
      </c>
    </row>
    <row r="37" spans="1:9">
      <c r="A37" s="107">
        <v>19</v>
      </c>
      <c r="B37" s="50" t="s">
        <v>11</v>
      </c>
      <c r="C37" s="47"/>
      <c r="D37" s="47"/>
      <c r="E37" s="47"/>
      <c r="F37" s="47"/>
      <c r="G37" s="47"/>
      <c r="H37" s="47"/>
      <c r="I37" s="47"/>
    </row>
    <row r="38" spans="1:9">
      <c r="A38" s="107"/>
      <c r="B38" s="43">
        <v>1998</v>
      </c>
      <c r="C38" s="47">
        <v>5.34</v>
      </c>
      <c r="D38" s="47">
        <v>16.8</v>
      </c>
      <c r="E38" s="47">
        <v>3.84</v>
      </c>
      <c r="F38" s="47">
        <v>3.72</v>
      </c>
      <c r="G38" s="47">
        <v>3.13</v>
      </c>
      <c r="H38" s="47">
        <v>6.52</v>
      </c>
      <c r="I38" s="47">
        <v>4.22</v>
      </c>
    </row>
    <row r="39" spans="1:9">
      <c r="A39" s="107"/>
      <c r="B39" s="43">
        <v>1999</v>
      </c>
      <c r="C39" s="47">
        <v>4.92</v>
      </c>
      <c r="D39" s="47">
        <v>13.15</v>
      </c>
      <c r="E39" s="47">
        <v>3.55</v>
      </c>
      <c r="F39" s="47">
        <v>7.02</v>
      </c>
      <c r="G39" s="47">
        <v>2.2000000000000002</v>
      </c>
      <c r="H39" s="47">
        <v>5.76</v>
      </c>
      <c r="I39" s="47">
        <v>4.0999999999999996</v>
      </c>
    </row>
    <row r="40" spans="1:9">
      <c r="A40" s="107"/>
      <c r="B40" s="43">
        <v>2000</v>
      </c>
      <c r="C40" s="47">
        <v>4.79</v>
      </c>
      <c r="D40" s="47">
        <v>15.14</v>
      </c>
      <c r="E40" s="47">
        <v>3.96</v>
      </c>
      <c r="F40" s="47">
        <v>2.19</v>
      </c>
      <c r="G40" s="47">
        <v>2.84</v>
      </c>
      <c r="H40" s="47">
        <v>5.0999999999999996</v>
      </c>
      <c r="I40" s="47">
        <v>4.04</v>
      </c>
    </row>
    <row r="41" spans="1:9">
      <c r="A41" s="107"/>
      <c r="B41" s="43">
        <v>2001</v>
      </c>
      <c r="C41" s="47">
        <v>4.88</v>
      </c>
      <c r="D41" s="47">
        <v>12.8</v>
      </c>
      <c r="E41" s="47">
        <v>4.29</v>
      </c>
      <c r="F41" s="47">
        <v>4.2</v>
      </c>
      <c r="G41" s="47">
        <v>3.44</v>
      </c>
      <c r="H41" s="47">
        <v>5.71</v>
      </c>
      <c r="I41" s="47">
        <v>3.66</v>
      </c>
    </row>
    <row r="42" spans="1:9">
      <c r="A42" s="108"/>
      <c r="B42" s="43">
        <v>2002</v>
      </c>
      <c r="C42" s="47">
        <v>4.91</v>
      </c>
      <c r="D42" s="47">
        <v>14.78</v>
      </c>
      <c r="E42" s="47">
        <v>4.4800000000000004</v>
      </c>
      <c r="F42" s="47">
        <v>3.03</v>
      </c>
      <c r="G42" s="47">
        <v>2.74</v>
      </c>
      <c r="H42" s="47">
        <v>5.6</v>
      </c>
      <c r="I42" s="47">
        <v>3.82</v>
      </c>
    </row>
    <row r="43" spans="1:9">
      <c r="A43" s="107"/>
      <c r="B43" s="43">
        <v>2003</v>
      </c>
      <c r="C43" s="47">
        <v>5</v>
      </c>
      <c r="D43" s="47">
        <v>13.94</v>
      </c>
      <c r="E43" s="47">
        <v>4.47</v>
      </c>
      <c r="F43" s="47">
        <v>3.6</v>
      </c>
      <c r="G43" s="47">
        <v>2.75</v>
      </c>
      <c r="H43" s="47">
        <v>5.1100000000000003</v>
      </c>
      <c r="I43" s="47">
        <v>4.3499999999999996</v>
      </c>
    </row>
    <row r="44" spans="1:9">
      <c r="A44" s="107"/>
      <c r="B44" s="43">
        <v>2004</v>
      </c>
      <c r="C44" s="47">
        <v>4.4000000000000004</v>
      </c>
      <c r="D44" s="47">
        <v>13.9</v>
      </c>
      <c r="E44" s="47">
        <v>3.92</v>
      </c>
      <c r="F44" s="47">
        <v>5.04</v>
      </c>
      <c r="G44" s="47">
        <v>2.38</v>
      </c>
      <c r="H44" s="47">
        <v>4.9800000000000004</v>
      </c>
      <c r="I44" s="47">
        <v>3.23</v>
      </c>
    </row>
    <row r="45" spans="1:9">
      <c r="A45" s="107"/>
      <c r="B45" s="43">
        <v>2005</v>
      </c>
      <c r="C45" s="47">
        <v>4.25</v>
      </c>
      <c r="D45" s="47">
        <v>13.48</v>
      </c>
      <c r="E45" s="47">
        <v>3.41</v>
      </c>
      <c r="F45" s="47">
        <v>5.0999999999999996</v>
      </c>
      <c r="G45" s="47">
        <v>2.46</v>
      </c>
      <c r="H45" s="47">
        <v>5.19</v>
      </c>
      <c r="I45" s="47">
        <v>3.31</v>
      </c>
    </row>
    <row r="46" spans="1:9">
      <c r="A46" s="107"/>
      <c r="B46" s="43">
        <v>2006</v>
      </c>
      <c r="C46" s="47">
        <v>4</v>
      </c>
      <c r="D46" s="47">
        <v>13.18</v>
      </c>
      <c r="E46" s="47">
        <v>3.23</v>
      </c>
      <c r="F46" s="47">
        <v>4.42</v>
      </c>
      <c r="G46" s="47">
        <v>3.17</v>
      </c>
      <c r="H46" s="47">
        <v>4.45</v>
      </c>
      <c r="I46" s="47">
        <v>3.15</v>
      </c>
    </row>
    <row r="47" spans="1:9">
      <c r="A47" s="107"/>
      <c r="B47" s="43">
        <v>2007</v>
      </c>
      <c r="C47" s="47">
        <v>4.29</v>
      </c>
      <c r="D47" s="47">
        <v>13.29</v>
      </c>
      <c r="E47" s="47">
        <v>3</v>
      </c>
      <c r="F47" s="47">
        <v>3.85</v>
      </c>
      <c r="G47" s="47">
        <v>3.23</v>
      </c>
      <c r="H47" s="47">
        <v>4.1100000000000003</v>
      </c>
      <c r="I47" s="47">
        <v>4.43</v>
      </c>
    </row>
    <row r="48" spans="1:9">
      <c r="A48" s="107">
        <v>23</v>
      </c>
      <c r="B48" s="50" t="s">
        <v>12</v>
      </c>
      <c r="C48" s="47"/>
      <c r="D48" s="47"/>
      <c r="E48" s="47"/>
      <c r="F48" s="47"/>
      <c r="G48" s="47"/>
      <c r="H48" s="47"/>
      <c r="I48" s="47"/>
    </row>
    <row r="49" spans="1:9">
      <c r="A49" s="107"/>
      <c r="B49" s="43">
        <v>1998</v>
      </c>
      <c r="C49" s="47">
        <v>6.08</v>
      </c>
      <c r="D49" s="47">
        <v>2.4</v>
      </c>
      <c r="E49" s="47">
        <v>9.3699999999999992</v>
      </c>
      <c r="F49" s="47">
        <v>23.07</v>
      </c>
      <c r="G49" s="47">
        <v>1.49</v>
      </c>
      <c r="H49" s="47">
        <v>3.67</v>
      </c>
      <c r="I49" s="47">
        <v>5.2</v>
      </c>
    </row>
    <row r="50" spans="1:9">
      <c r="A50" s="107"/>
      <c r="B50" s="43">
        <v>1999</v>
      </c>
      <c r="C50" s="47">
        <v>6.87</v>
      </c>
      <c r="D50" s="47">
        <v>1.7</v>
      </c>
      <c r="E50" s="47">
        <v>13.46</v>
      </c>
      <c r="F50" s="47">
        <v>3.09</v>
      </c>
      <c r="G50" s="47">
        <v>1.39</v>
      </c>
      <c r="H50" s="47">
        <v>3.08</v>
      </c>
      <c r="I50" s="47">
        <v>6.99</v>
      </c>
    </row>
    <row r="51" spans="1:9">
      <c r="A51" s="108"/>
      <c r="B51" s="43">
        <v>2000</v>
      </c>
      <c r="C51" s="47">
        <v>9.44</v>
      </c>
      <c r="D51" s="47">
        <v>2.34</v>
      </c>
      <c r="E51" s="47">
        <v>16.21</v>
      </c>
      <c r="F51" s="47">
        <v>8.5299999999999994</v>
      </c>
      <c r="G51" s="47">
        <v>3.04</v>
      </c>
      <c r="H51" s="47">
        <v>6.41</v>
      </c>
      <c r="I51" s="47">
        <v>7.99</v>
      </c>
    </row>
    <row r="52" spans="1:9">
      <c r="A52" s="108"/>
      <c r="B52" s="43">
        <v>2001</v>
      </c>
      <c r="C52" s="47">
        <v>9.0299999999999994</v>
      </c>
      <c r="D52" s="47">
        <v>2.52</v>
      </c>
      <c r="E52" s="47">
        <v>15.58</v>
      </c>
      <c r="F52" s="47">
        <v>14.31</v>
      </c>
      <c r="G52" s="47">
        <v>1.89</v>
      </c>
      <c r="H52" s="47">
        <v>6.01</v>
      </c>
      <c r="I52" s="47">
        <v>7.36</v>
      </c>
    </row>
    <row r="53" spans="1:9">
      <c r="A53" s="108"/>
      <c r="B53" s="43">
        <v>2002</v>
      </c>
      <c r="C53" s="47">
        <v>10.32</v>
      </c>
      <c r="D53" s="47">
        <v>2.33</v>
      </c>
      <c r="E53" s="47">
        <v>17.39</v>
      </c>
      <c r="F53" s="47">
        <v>19.64</v>
      </c>
      <c r="G53" s="47">
        <v>1.83</v>
      </c>
      <c r="H53" s="47">
        <v>8.14</v>
      </c>
      <c r="I53" s="47">
        <v>7.99</v>
      </c>
    </row>
    <row r="54" spans="1:9">
      <c r="A54" s="108"/>
      <c r="B54" s="43">
        <v>2003</v>
      </c>
      <c r="C54" s="47">
        <v>10.5</v>
      </c>
      <c r="D54" s="47">
        <v>1.88</v>
      </c>
      <c r="E54" s="47">
        <v>17.09</v>
      </c>
      <c r="F54" s="47">
        <v>24.97</v>
      </c>
      <c r="G54" s="47">
        <v>1.91</v>
      </c>
      <c r="H54" s="47">
        <v>9.44</v>
      </c>
      <c r="I54" s="47">
        <v>7.54</v>
      </c>
    </row>
    <row r="55" spans="1:9">
      <c r="A55" s="108"/>
      <c r="B55" s="43">
        <v>2004</v>
      </c>
      <c r="C55" s="47">
        <v>10.9</v>
      </c>
      <c r="D55" s="47">
        <v>2.09</v>
      </c>
      <c r="E55" s="47">
        <v>16.89</v>
      </c>
      <c r="F55" s="47">
        <v>16.16</v>
      </c>
      <c r="G55" s="47">
        <v>1.94</v>
      </c>
      <c r="H55" s="47">
        <v>9.0299999999999994</v>
      </c>
      <c r="I55" s="47">
        <v>10.56</v>
      </c>
    </row>
    <row r="56" spans="1:9">
      <c r="A56" s="108"/>
      <c r="B56" s="43">
        <v>2005</v>
      </c>
      <c r="C56" s="47">
        <v>10.65</v>
      </c>
      <c r="D56" s="47">
        <v>2.25</v>
      </c>
      <c r="E56" s="47">
        <v>17.07</v>
      </c>
      <c r="F56" s="47">
        <v>15.81</v>
      </c>
      <c r="G56" s="47">
        <v>1.93</v>
      </c>
      <c r="H56" s="47">
        <v>7.47</v>
      </c>
      <c r="I56" s="47">
        <v>9.49</v>
      </c>
    </row>
    <row r="57" spans="1:9">
      <c r="A57" s="108"/>
      <c r="B57" s="43">
        <v>2006</v>
      </c>
      <c r="C57" s="47">
        <v>10.71</v>
      </c>
      <c r="D57" s="47">
        <v>2.09</v>
      </c>
      <c r="E57" s="47">
        <v>16.64</v>
      </c>
      <c r="F57" s="47">
        <v>18.52</v>
      </c>
      <c r="G57" s="47">
        <v>2.13</v>
      </c>
      <c r="H57" s="47">
        <v>6.65</v>
      </c>
      <c r="I57" s="47">
        <v>8.8699999999999992</v>
      </c>
    </row>
    <row r="58" spans="1:9">
      <c r="A58" s="108"/>
      <c r="B58" s="43">
        <v>2007</v>
      </c>
      <c r="C58" s="47">
        <v>9.6</v>
      </c>
      <c r="D58" s="47">
        <v>1.82</v>
      </c>
      <c r="E58" s="47">
        <v>15.55</v>
      </c>
      <c r="F58" s="47">
        <v>13.59</v>
      </c>
      <c r="G58" s="47">
        <v>2.12</v>
      </c>
      <c r="H58" s="47">
        <v>9.7200000000000006</v>
      </c>
      <c r="I58" s="47">
        <v>7.44</v>
      </c>
    </row>
    <row r="59" spans="1:9">
      <c r="A59" s="107">
        <v>27</v>
      </c>
      <c r="B59" s="50" t="s">
        <v>13</v>
      </c>
      <c r="C59" s="47"/>
      <c r="D59" s="47"/>
      <c r="E59" s="47"/>
      <c r="F59" s="47"/>
      <c r="G59" s="47"/>
      <c r="H59" s="47"/>
      <c r="I59" s="47"/>
    </row>
    <row r="60" spans="1:9">
      <c r="A60" s="107"/>
      <c r="B60" s="43">
        <v>1998</v>
      </c>
      <c r="C60" s="47">
        <v>3.33</v>
      </c>
      <c r="D60" s="47">
        <v>4.72</v>
      </c>
      <c r="E60" s="47">
        <v>2.02</v>
      </c>
      <c r="F60" s="47">
        <v>3.89</v>
      </c>
      <c r="G60" s="47">
        <v>2.79</v>
      </c>
      <c r="H60" s="47">
        <v>4.24</v>
      </c>
      <c r="I60" s="47">
        <v>3.73</v>
      </c>
    </row>
    <row r="61" spans="1:9">
      <c r="A61" s="107"/>
      <c r="B61" s="43">
        <v>1999</v>
      </c>
      <c r="C61" s="47">
        <v>3.78</v>
      </c>
      <c r="D61" s="47">
        <v>4.22</v>
      </c>
      <c r="E61" s="47">
        <v>2.11</v>
      </c>
      <c r="F61" s="47">
        <v>11.27</v>
      </c>
      <c r="G61" s="47">
        <v>2.4900000000000002</v>
      </c>
      <c r="H61" s="47">
        <v>4.84</v>
      </c>
      <c r="I61" s="47">
        <v>4.17</v>
      </c>
    </row>
    <row r="62" spans="1:9">
      <c r="A62" s="107"/>
      <c r="B62" s="43">
        <v>2000</v>
      </c>
      <c r="C62" s="47">
        <v>4.55</v>
      </c>
      <c r="D62" s="47">
        <v>3.49</v>
      </c>
      <c r="E62" s="47">
        <v>3.36</v>
      </c>
      <c r="F62" s="47">
        <v>18.09</v>
      </c>
      <c r="G62" s="47">
        <v>2.4700000000000002</v>
      </c>
      <c r="H62" s="47">
        <v>4.8</v>
      </c>
      <c r="I62" s="47">
        <v>4.57</v>
      </c>
    </row>
    <row r="63" spans="1:9">
      <c r="A63" s="107"/>
      <c r="B63" s="43">
        <v>2001</v>
      </c>
      <c r="C63" s="47">
        <v>4.6100000000000003</v>
      </c>
      <c r="D63" s="47">
        <v>3.65</v>
      </c>
      <c r="E63" s="47">
        <v>2.81</v>
      </c>
      <c r="F63" s="47">
        <v>16.22</v>
      </c>
      <c r="G63" s="47">
        <v>2.59</v>
      </c>
      <c r="H63" s="47">
        <v>5.47</v>
      </c>
      <c r="I63" s="47">
        <v>5.09</v>
      </c>
    </row>
    <row r="64" spans="1:9">
      <c r="A64" s="107"/>
      <c r="B64" s="43">
        <v>2002</v>
      </c>
      <c r="C64" s="47">
        <v>4.72</v>
      </c>
      <c r="D64" s="47">
        <v>3.76</v>
      </c>
      <c r="E64" s="47">
        <v>2.84</v>
      </c>
      <c r="F64" s="47">
        <v>20.63</v>
      </c>
      <c r="G64" s="47">
        <v>2.73</v>
      </c>
      <c r="H64" s="47">
        <v>2.2400000000000002</v>
      </c>
      <c r="I64" s="47">
        <v>5.2</v>
      </c>
    </row>
    <row r="65" spans="1:9">
      <c r="A65" s="107"/>
      <c r="B65" s="43">
        <v>2003</v>
      </c>
      <c r="C65" s="47">
        <v>4.3600000000000003</v>
      </c>
      <c r="D65" s="47">
        <v>3.93</v>
      </c>
      <c r="E65" s="47">
        <v>3.24</v>
      </c>
      <c r="F65" s="47">
        <v>10.17</v>
      </c>
      <c r="G65" s="47">
        <v>3.84</v>
      </c>
      <c r="H65" s="47">
        <v>3.88</v>
      </c>
      <c r="I65" s="47">
        <v>4.75</v>
      </c>
    </row>
    <row r="66" spans="1:9">
      <c r="A66" s="107"/>
      <c r="B66" s="43">
        <v>2004</v>
      </c>
      <c r="C66" s="47">
        <v>6.08</v>
      </c>
      <c r="D66" s="47">
        <v>3.5</v>
      </c>
      <c r="E66" s="47">
        <v>5.12</v>
      </c>
      <c r="F66" s="47">
        <v>7.01</v>
      </c>
      <c r="G66" s="47">
        <v>3.24</v>
      </c>
      <c r="H66" s="47">
        <v>4.08</v>
      </c>
      <c r="I66" s="47">
        <v>9.08</v>
      </c>
    </row>
    <row r="67" spans="1:9">
      <c r="A67" s="107"/>
      <c r="B67" s="43">
        <v>2005</v>
      </c>
      <c r="C67" s="47">
        <v>5.28</v>
      </c>
      <c r="D67" s="47">
        <v>2.9</v>
      </c>
      <c r="E67" s="47">
        <v>8</v>
      </c>
      <c r="F67" s="47">
        <v>7.33</v>
      </c>
      <c r="G67" s="47">
        <v>3.26</v>
      </c>
      <c r="H67" s="47">
        <v>3.98</v>
      </c>
      <c r="I67" s="47">
        <v>3.97</v>
      </c>
    </row>
    <row r="68" spans="1:9">
      <c r="A68" s="107"/>
      <c r="B68" s="43">
        <v>2006</v>
      </c>
      <c r="C68" s="47">
        <v>5.0199999999999996</v>
      </c>
      <c r="D68" s="47">
        <v>3.12</v>
      </c>
      <c r="E68" s="47">
        <v>8.2100000000000009</v>
      </c>
      <c r="F68" s="47">
        <v>4.71</v>
      </c>
      <c r="G68" s="47">
        <v>2.7</v>
      </c>
      <c r="H68" s="47">
        <v>3.79</v>
      </c>
      <c r="I68" s="47">
        <v>3.75</v>
      </c>
    </row>
    <row r="69" spans="1:9">
      <c r="A69" s="107"/>
      <c r="B69" s="43">
        <v>2007</v>
      </c>
      <c r="C69" s="47">
        <v>4.8099999999999996</v>
      </c>
      <c r="D69" s="47">
        <v>2.92</v>
      </c>
      <c r="E69" s="47">
        <v>8.16</v>
      </c>
      <c r="F69" s="47">
        <v>3.77</v>
      </c>
      <c r="G69" s="47">
        <v>2.61</v>
      </c>
      <c r="H69" s="47">
        <v>3.84</v>
      </c>
      <c r="I69" s="47">
        <v>3.71</v>
      </c>
    </row>
    <row r="70" spans="1:9">
      <c r="A70" s="107">
        <v>31</v>
      </c>
      <c r="B70" s="50" t="s">
        <v>14</v>
      </c>
      <c r="C70" s="47"/>
      <c r="D70" s="47"/>
      <c r="E70" s="47"/>
      <c r="F70" s="47"/>
      <c r="G70" s="47"/>
      <c r="H70" s="47"/>
      <c r="I70" s="47"/>
    </row>
    <row r="71" spans="1:9">
      <c r="A71" s="107"/>
      <c r="B71" s="43">
        <v>1998</v>
      </c>
      <c r="C71" s="47">
        <v>2.82</v>
      </c>
      <c r="D71" s="47">
        <v>5.3</v>
      </c>
      <c r="E71" s="47">
        <v>2.42</v>
      </c>
      <c r="F71" s="47">
        <v>1.31</v>
      </c>
      <c r="G71" s="47">
        <v>1.69</v>
      </c>
      <c r="H71" s="47">
        <v>3.24</v>
      </c>
      <c r="I71" s="47">
        <v>3.04</v>
      </c>
    </row>
    <row r="72" spans="1:9">
      <c r="A72" s="107"/>
      <c r="B72" s="43">
        <v>1999</v>
      </c>
      <c r="C72" s="47">
        <v>2.46</v>
      </c>
      <c r="D72" s="47">
        <v>4.71</v>
      </c>
      <c r="E72" s="47">
        <v>1.99</v>
      </c>
      <c r="F72" s="47">
        <v>0.6</v>
      </c>
      <c r="G72" s="47">
        <v>0.68</v>
      </c>
      <c r="H72" s="47">
        <v>3.32</v>
      </c>
      <c r="I72" s="47">
        <v>2.9</v>
      </c>
    </row>
    <row r="73" spans="1:9">
      <c r="A73" s="107"/>
      <c r="B73" s="43">
        <v>2000</v>
      </c>
      <c r="C73" s="47">
        <v>2.2200000000000002</v>
      </c>
      <c r="D73" s="47">
        <v>4.95</v>
      </c>
      <c r="E73" s="47">
        <v>1.3</v>
      </c>
      <c r="F73" s="47">
        <v>0.42</v>
      </c>
      <c r="G73" s="47">
        <v>1.62</v>
      </c>
      <c r="H73" s="47">
        <v>2.96</v>
      </c>
      <c r="I73" s="47">
        <v>2.76</v>
      </c>
    </row>
    <row r="74" spans="1:9">
      <c r="A74" s="107"/>
      <c r="B74" s="43">
        <v>2001</v>
      </c>
      <c r="C74" s="47">
        <v>2.15</v>
      </c>
      <c r="D74" s="47">
        <v>4.57</v>
      </c>
      <c r="E74" s="47">
        <v>1.6</v>
      </c>
      <c r="F74" s="47">
        <v>0.39</v>
      </c>
      <c r="G74" s="47">
        <v>1.37</v>
      </c>
      <c r="H74" s="47">
        <v>2.1800000000000002</v>
      </c>
      <c r="I74" s="47">
        <v>2.6</v>
      </c>
    </row>
    <row r="75" spans="1:9">
      <c r="A75" s="107"/>
      <c r="B75" s="43">
        <v>2002</v>
      </c>
      <c r="C75" s="47">
        <v>2.2000000000000002</v>
      </c>
      <c r="D75" s="47">
        <v>5.41</v>
      </c>
      <c r="E75" s="47">
        <v>1.54</v>
      </c>
      <c r="F75" s="47">
        <v>0.88</v>
      </c>
      <c r="G75" s="47">
        <v>1.3</v>
      </c>
      <c r="H75" s="47">
        <v>2.61</v>
      </c>
      <c r="I75" s="47">
        <v>2.44</v>
      </c>
    </row>
    <row r="76" spans="1:9">
      <c r="A76" s="107"/>
      <c r="B76" s="43">
        <v>2003</v>
      </c>
      <c r="C76" s="47">
        <v>2.59</v>
      </c>
      <c r="D76" s="47">
        <v>5.95</v>
      </c>
      <c r="E76" s="47">
        <v>1.58</v>
      </c>
      <c r="F76" s="47">
        <v>3.78</v>
      </c>
      <c r="G76" s="47">
        <v>1.1499999999999999</v>
      </c>
      <c r="H76" s="47">
        <v>2.72</v>
      </c>
      <c r="I76" s="47">
        <v>2.93</v>
      </c>
    </row>
    <row r="77" spans="1:9">
      <c r="A77" s="107"/>
      <c r="B77" s="43">
        <v>2004</v>
      </c>
      <c r="C77" s="47">
        <v>2.34</v>
      </c>
      <c r="D77" s="47">
        <v>5.91</v>
      </c>
      <c r="E77" s="47">
        <v>1.69</v>
      </c>
      <c r="F77" s="47">
        <v>2.23</v>
      </c>
      <c r="G77" s="47">
        <v>1.54</v>
      </c>
      <c r="H77" s="47">
        <v>2.93</v>
      </c>
      <c r="I77" s="47">
        <v>2.25</v>
      </c>
    </row>
    <row r="78" spans="1:9">
      <c r="A78" s="107"/>
      <c r="B78" s="43">
        <v>2005</v>
      </c>
      <c r="C78" s="47">
        <v>2.2200000000000002</v>
      </c>
      <c r="D78" s="47">
        <v>6.11</v>
      </c>
      <c r="E78" s="47">
        <v>1.56</v>
      </c>
      <c r="F78" s="47">
        <v>1.97</v>
      </c>
      <c r="G78" s="47">
        <v>1.76</v>
      </c>
      <c r="H78" s="47">
        <v>2.78</v>
      </c>
      <c r="I78" s="47">
        <v>2.09</v>
      </c>
    </row>
    <row r="79" spans="1:9">
      <c r="A79" s="107"/>
      <c r="B79" s="43">
        <v>2006</v>
      </c>
      <c r="C79" s="47">
        <v>1.88</v>
      </c>
      <c r="D79" s="47">
        <v>5.38</v>
      </c>
      <c r="E79" s="47">
        <v>1.32</v>
      </c>
      <c r="F79" s="47">
        <v>1.2</v>
      </c>
      <c r="G79" s="47">
        <v>1.43</v>
      </c>
      <c r="H79" s="47">
        <v>2.4700000000000002</v>
      </c>
      <c r="I79" s="47">
        <v>1.96</v>
      </c>
    </row>
    <row r="80" spans="1:9">
      <c r="A80" s="107"/>
      <c r="B80" s="43">
        <v>2007</v>
      </c>
      <c r="C80" s="47">
        <v>2.0699999999999998</v>
      </c>
      <c r="D80" s="47">
        <v>4.88</v>
      </c>
      <c r="E80" s="47">
        <v>1.31</v>
      </c>
      <c r="F80" s="47">
        <v>1.07</v>
      </c>
      <c r="G80" s="47">
        <v>1.44</v>
      </c>
      <c r="H80" s="47">
        <v>2.0499999999999998</v>
      </c>
      <c r="I80" s="47">
        <v>2.78</v>
      </c>
    </row>
    <row r="81" spans="1:9">
      <c r="A81" s="107">
        <v>35</v>
      </c>
      <c r="B81" s="50" t="s">
        <v>15</v>
      </c>
      <c r="C81" s="47"/>
      <c r="D81" s="47"/>
      <c r="E81" s="47"/>
      <c r="F81" s="47"/>
      <c r="G81" s="47"/>
      <c r="H81" s="47"/>
      <c r="I81" s="47"/>
    </row>
    <row r="82" spans="1:9">
      <c r="A82" s="107"/>
      <c r="B82" s="43">
        <v>1998</v>
      </c>
      <c r="C82" s="47">
        <v>11.58</v>
      </c>
      <c r="D82" s="47">
        <v>5.58</v>
      </c>
      <c r="E82" s="47">
        <v>16.47</v>
      </c>
      <c r="F82" s="47">
        <v>7.27</v>
      </c>
      <c r="G82" s="47">
        <v>12.86</v>
      </c>
      <c r="H82" s="47">
        <v>11.24</v>
      </c>
      <c r="I82" s="47">
        <v>9.7200000000000006</v>
      </c>
    </row>
    <row r="83" spans="1:9">
      <c r="A83" s="107"/>
      <c r="B83" s="43">
        <v>1999</v>
      </c>
      <c r="C83" s="47">
        <v>11.67</v>
      </c>
      <c r="D83" s="47">
        <v>4.29</v>
      </c>
      <c r="E83" s="47">
        <v>16.86</v>
      </c>
      <c r="F83" s="47">
        <v>3.86</v>
      </c>
      <c r="G83" s="47">
        <v>16.11</v>
      </c>
      <c r="H83" s="47">
        <v>10.85</v>
      </c>
      <c r="I83" s="47">
        <v>8.92</v>
      </c>
    </row>
    <row r="84" spans="1:9">
      <c r="A84" s="107"/>
      <c r="B84" s="43">
        <v>2000</v>
      </c>
      <c r="C84" s="47">
        <v>11.54</v>
      </c>
      <c r="D84" s="47">
        <v>4.8899999999999997</v>
      </c>
      <c r="E84" s="47">
        <v>18.53</v>
      </c>
      <c r="F84" s="47">
        <v>2.81</v>
      </c>
      <c r="G84" s="47">
        <v>10.54</v>
      </c>
      <c r="H84" s="47">
        <v>8.98</v>
      </c>
      <c r="I84" s="47">
        <v>8.64</v>
      </c>
    </row>
    <row r="85" spans="1:9">
      <c r="A85" s="107"/>
      <c r="B85" s="43">
        <v>2001</v>
      </c>
      <c r="C85" s="47">
        <v>10.39</v>
      </c>
      <c r="D85" s="47">
        <v>4.05</v>
      </c>
      <c r="E85" s="47">
        <v>16.739999999999998</v>
      </c>
      <c r="F85" s="47">
        <v>5.18</v>
      </c>
      <c r="G85" s="47">
        <v>9.57</v>
      </c>
      <c r="H85" s="47">
        <v>10.46</v>
      </c>
      <c r="I85" s="47">
        <v>7.2</v>
      </c>
    </row>
    <row r="86" spans="1:9">
      <c r="A86" s="107"/>
      <c r="B86" s="43">
        <v>2002</v>
      </c>
      <c r="C86" s="47">
        <v>9.81</v>
      </c>
      <c r="D86" s="47">
        <v>5.01</v>
      </c>
      <c r="E86" s="47">
        <v>15.92</v>
      </c>
      <c r="F86" s="47">
        <v>4.1900000000000004</v>
      </c>
      <c r="G86" s="47">
        <v>8.86</v>
      </c>
      <c r="H86" s="47">
        <v>9.08</v>
      </c>
      <c r="I86" s="47">
        <v>7.16</v>
      </c>
    </row>
    <row r="87" spans="1:9">
      <c r="A87" s="107"/>
      <c r="B87" s="43">
        <v>2003</v>
      </c>
      <c r="C87" s="47">
        <v>9.64</v>
      </c>
      <c r="D87" s="47">
        <v>5.2</v>
      </c>
      <c r="E87" s="47">
        <v>15.53</v>
      </c>
      <c r="F87" s="47">
        <v>4.04</v>
      </c>
      <c r="G87" s="47">
        <v>9.34</v>
      </c>
      <c r="H87" s="47">
        <v>7.57</v>
      </c>
      <c r="I87" s="47">
        <v>7.39</v>
      </c>
    </row>
    <row r="88" spans="1:9">
      <c r="A88" s="107"/>
      <c r="B88" s="43">
        <v>2004</v>
      </c>
      <c r="C88" s="47">
        <v>8.67</v>
      </c>
      <c r="D88" s="47">
        <v>5.68</v>
      </c>
      <c r="E88" s="47">
        <v>14.48</v>
      </c>
      <c r="F88" s="47">
        <v>3</v>
      </c>
      <c r="G88" s="47">
        <v>8.92</v>
      </c>
      <c r="H88" s="47">
        <v>7.67</v>
      </c>
      <c r="I88" s="47">
        <v>5.49</v>
      </c>
    </row>
    <row r="89" spans="1:9">
      <c r="A89" s="107"/>
      <c r="B89" s="43">
        <v>2005</v>
      </c>
      <c r="C89" s="47">
        <v>8.9600000000000009</v>
      </c>
      <c r="D89" s="47">
        <v>4.57</v>
      </c>
      <c r="E89" s="47">
        <v>15.49</v>
      </c>
      <c r="F89" s="47">
        <v>4.37</v>
      </c>
      <c r="G89" s="47">
        <v>7.8</v>
      </c>
      <c r="H89" s="47">
        <v>7.15</v>
      </c>
      <c r="I89" s="47">
        <v>6</v>
      </c>
    </row>
    <row r="90" spans="1:9">
      <c r="A90" s="107"/>
      <c r="B90" s="43">
        <v>2006</v>
      </c>
      <c r="C90" s="47">
        <v>9.0299999999999994</v>
      </c>
      <c r="D90" s="47">
        <v>4.8</v>
      </c>
      <c r="E90" s="47">
        <v>16.47</v>
      </c>
      <c r="F90" s="47">
        <v>4.0199999999999996</v>
      </c>
      <c r="G90" s="47">
        <v>6.95</v>
      </c>
      <c r="H90" s="47">
        <v>6.48</v>
      </c>
      <c r="I90" s="47">
        <v>6.11</v>
      </c>
    </row>
    <row r="91" spans="1:9">
      <c r="A91" s="107"/>
      <c r="B91" s="43">
        <v>2007</v>
      </c>
      <c r="C91" s="47">
        <v>8.91</v>
      </c>
      <c r="D91" s="47">
        <v>4.75</v>
      </c>
      <c r="E91" s="47">
        <v>16.149999999999999</v>
      </c>
      <c r="F91" s="47">
        <v>3.86</v>
      </c>
      <c r="G91" s="47">
        <v>6.65</v>
      </c>
      <c r="H91" s="47">
        <v>6.38</v>
      </c>
      <c r="I91" s="47">
        <v>6.56</v>
      </c>
    </row>
    <row r="92" spans="1:9">
      <c r="A92" s="107">
        <v>39</v>
      </c>
      <c r="B92" s="50" t="s">
        <v>17</v>
      </c>
      <c r="C92" s="47"/>
      <c r="D92" s="47"/>
      <c r="E92" s="47"/>
      <c r="F92" s="47"/>
      <c r="G92" s="47"/>
      <c r="H92" s="47"/>
      <c r="I92" s="47"/>
    </row>
    <row r="93" spans="1:9">
      <c r="A93" s="107"/>
      <c r="B93" s="43">
        <v>1998</v>
      </c>
      <c r="C93" s="47">
        <v>7.03</v>
      </c>
      <c r="D93" s="47">
        <v>10.9</v>
      </c>
      <c r="E93" s="47">
        <v>9.16</v>
      </c>
      <c r="F93" s="47">
        <v>3.54</v>
      </c>
      <c r="G93" s="47">
        <v>3.82</v>
      </c>
      <c r="H93" s="47">
        <v>9.49</v>
      </c>
      <c r="I93" s="47">
        <v>5.44</v>
      </c>
    </row>
    <row r="94" spans="1:9">
      <c r="A94" s="107"/>
      <c r="B94" s="43">
        <v>1999</v>
      </c>
      <c r="C94" s="47">
        <v>6.76</v>
      </c>
      <c r="D94" s="47">
        <v>14.21</v>
      </c>
      <c r="E94" s="47">
        <v>8.0399999999999991</v>
      </c>
      <c r="F94" s="47">
        <v>1.64</v>
      </c>
      <c r="G94" s="47">
        <v>3.89</v>
      </c>
      <c r="H94" s="47">
        <v>8.5</v>
      </c>
      <c r="I94" s="47">
        <v>4.63</v>
      </c>
    </row>
    <row r="95" spans="1:9">
      <c r="A95" s="107"/>
      <c r="B95" s="43">
        <v>2000</v>
      </c>
      <c r="C95" s="47">
        <v>6.11</v>
      </c>
      <c r="D95" s="47">
        <v>15.09</v>
      </c>
      <c r="E95" s="47">
        <v>5.66</v>
      </c>
      <c r="F95" s="47">
        <v>2.67</v>
      </c>
      <c r="G95" s="47">
        <v>6.46</v>
      </c>
      <c r="H95" s="47">
        <v>7.14</v>
      </c>
      <c r="I95" s="47">
        <v>4.24</v>
      </c>
    </row>
    <row r="96" spans="1:9">
      <c r="A96" s="107"/>
      <c r="B96" s="43">
        <v>2001</v>
      </c>
      <c r="C96" s="47">
        <v>5.28</v>
      </c>
      <c r="D96" s="47">
        <v>14.41</v>
      </c>
      <c r="E96" s="47">
        <v>4.8</v>
      </c>
      <c r="F96" s="47">
        <v>1.26</v>
      </c>
      <c r="G96" s="47">
        <v>5.84</v>
      </c>
      <c r="H96" s="47">
        <v>5.55</v>
      </c>
      <c r="I96" s="47">
        <v>3.64</v>
      </c>
    </row>
    <row r="97" spans="1:9">
      <c r="A97" s="107"/>
      <c r="B97" s="43">
        <v>2002</v>
      </c>
      <c r="C97" s="47">
        <v>4.9000000000000004</v>
      </c>
      <c r="D97" s="47">
        <v>13.12</v>
      </c>
      <c r="E97" s="47">
        <v>4.4000000000000004</v>
      </c>
      <c r="F97" s="47">
        <v>1.32</v>
      </c>
      <c r="G97" s="47">
        <v>4.9000000000000004</v>
      </c>
      <c r="H97" s="47">
        <v>6.36</v>
      </c>
      <c r="I97" s="47">
        <v>3.52</v>
      </c>
    </row>
    <row r="98" spans="1:9">
      <c r="A98" s="107"/>
      <c r="B98" s="43">
        <v>2003</v>
      </c>
      <c r="C98" s="47">
        <v>5.0999999999999996</v>
      </c>
      <c r="D98" s="47">
        <v>13.33</v>
      </c>
      <c r="E98" s="47">
        <v>4.5599999999999996</v>
      </c>
      <c r="F98" s="47">
        <v>2.1</v>
      </c>
      <c r="G98" s="47">
        <v>5.42</v>
      </c>
      <c r="H98" s="47">
        <v>5.86</v>
      </c>
      <c r="I98" s="47">
        <v>3.75</v>
      </c>
    </row>
    <row r="99" spans="1:9">
      <c r="A99" s="107"/>
      <c r="B99" s="43">
        <v>2004</v>
      </c>
      <c r="C99" s="47">
        <v>4.6399999999999997</v>
      </c>
      <c r="D99" s="47">
        <v>12.69</v>
      </c>
      <c r="E99" s="47">
        <v>4.75</v>
      </c>
      <c r="F99" s="47">
        <v>1.17</v>
      </c>
      <c r="G99" s="47">
        <v>4.57</v>
      </c>
      <c r="H99" s="47">
        <v>6.01</v>
      </c>
      <c r="I99" s="47">
        <v>2.99</v>
      </c>
    </row>
    <row r="100" spans="1:9">
      <c r="A100" s="107"/>
      <c r="B100" s="43">
        <v>2005</v>
      </c>
      <c r="C100" s="47">
        <v>4.25</v>
      </c>
      <c r="D100" s="47">
        <v>13.94</v>
      </c>
      <c r="E100" s="47">
        <v>3.47</v>
      </c>
      <c r="F100" s="47">
        <v>1.81</v>
      </c>
      <c r="G100" s="47">
        <v>4.8099999999999996</v>
      </c>
      <c r="H100" s="47">
        <v>4.78</v>
      </c>
      <c r="I100" s="47">
        <v>3.25</v>
      </c>
    </row>
    <row r="101" spans="1:9">
      <c r="A101" s="107"/>
      <c r="B101" s="43">
        <v>2006</v>
      </c>
      <c r="C101" s="47">
        <v>3.79</v>
      </c>
      <c r="D101" s="47">
        <v>15.44</v>
      </c>
      <c r="E101" s="47">
        <v>2.69</v>
      </c>
      <c r="F101" s="47">
        <v>1.52</v>
      </c>
      <c r="G101" s="47">
        <v>4.26</v>
      </c>
      <c r="H101" s="47">
        <v>4.6500000000000004</v>
      </c>
      <c r="I101" s="47">
        <v>3.03</v>
      </c>
    </row>
    <row r="102" spans="1:9">
      <c r="A102" s="107"/>
      <c r="B102" s="43">
        <v>2007</v>
      </c>
      <c r="C102" s="47">
        <v>4.3600000000000003</v>
      </c>
      <c r="D102" s="47">
        <v>18.260000000000002</v>
      </c>
      <c r="E102" s="47">
        <v>2.9</v>
      </c>
      <c r="F102" s="47">
        <v>1.83</v>
      </c>
      <c r="G102" s="47">
        <v>4.59</v>
      </c>
      <c r="H102" s="47">
        <v>4.7300000000000004</v>
      </c>
      <c r="I102" s="47">
        <v>3.73</v>
      </c>
    </row>
    <row r="103" spans="1:9">
      <c r="A103" s="107">
        <v>43</v>
      </c>
      <c r="B103" s="50" t="s">
        <v>16</v>
      </c>
      <c r="C103" s="47"/>
      <c r="D103" s="47"/>
      <c r="E103" s="47"/>
      <c r="F103" s="47"/>
      <c r="G103" s="47"/>
      <c r="H103" s="47"/>
      <c r="I103" s="47"/>
    </row>
    <row r="104" spans="1:9">
      <c r="A104" s="107"/>
      <c r="B104" s="43">
        <v>1998</v>
      </c>
      <c r="C104" s="47">
        <v>2.2000000000000002</v>
      </c>
      <c r="D104" s="47">
        <v>2.95</v>
      </c>
      <c r="E104" s="47">
        <v>2.04</v>
      </c>
      <c r="F104" s="47">
        <v>2.5499999999999998</v>
      </c>
      <c r="G104" s="47">
        <v>1.39</v>
      </c>
      <c r="H104" s="47">
        <v>1.25</v>
      </c>
      <c r="I104" s="47">
        <v>2.85</v>
      </c>
    </row>
    <row r="105" spans="1:9">
      <c r="A105" s="107"/>
      <c r="B105" s="43">
        <v>1999</v>
      </c>
      <c r="C105" s="47">
        <v>1.91</v>
      </c>
      <c r="D105" s="47">
        <v>2.21</v>
      </c>
      <c r="E105" s="47">
        <v>1.87</v>
      </c>
      <c r="F105" s="47">
        <v>2.31</v>
      </c>
      <c r="G105" s="47">
        <v>0.83</v>
      </c>
      <c r="H105" s="47">
        <v>1.35</v>
      </c>
      <c r="I105" s="47">
        <v>2.46</v>
      </c>
    </row>
    <row r="106" spans="1:9">
      <c r="A106" s="107"/>
      <c r="B106" s="43">
        <v>2000</v>
      </c>
      <c r="C106" s="47">
        <v>2.2200000000000002</v>
      </c>
      <c r="D106" s="47">
        <v>2.21</v>
      </c>
      <c r="E106" s="47">
        <v>2.65</v>
      </c>
      <c r="F106" s="47">
        <v>1.26</v>
      </c>
      <c r="G106" s="47">
        <v>0.87</v>
      </c>
      <c r="H106" s="47">
        <v>2.08</v>
      </c>
      <c r="I106" s="47">
        <v>2.5299999999999998</v>
      </c>
    </row>
    <row r="107" spans="1:9">
      <c r="A107" s="107"/>
      <c r="B107" s="43">
        <v>2001</v>
      </c>
      <c r="C107" s="47">
        <v>2.2599999999999998</v>
      </c>
      <c r="D107" s="47">
        <v>2.12</v>
      </c>
      <c r="E107" s="47">
        <v>2.67</v>
      </c>
      <c r="F107" s="47">
        <v>3.41</v>
      </c>
      <c r="G107" s="47">
        <v>0.92</v>
      </c>
      <c r="H107" s="47">
        <v>2.37</v>
      </c>
      <c r="I107" s="47">
        <v>2.17</v>
      </c>
    </row>
    <row r="108" spans="1:9">
      <c r="A108" s="107"/>
      <c r="B108" s="43">
        <v>2002</v>
      </c>
      <c r="C108" s="47">
        <v>2.72</v>
      </c>
      <c r="D108" s="47">
        <v>1.88</v>
      </c>
      <c r="E108" s="47">
        <v>3.66</v>
      </c>
      <c r="F108" s="47">
        <v>5.65</v>
      </c>
      <c r="G108" s="47">
        <v>0.85</v>
      </c>
      <c r="H108" s="47">
        <v>2.09</v>
      </c>
      <c r="I108" s="47">
        <v>2.41</v>
      </c>
    </row>
    <row r="109" spans="1:9">
      <c r="A109" s="107"/>
      <c r="B109" s="43">
        <v>2003</v>
      </c>
      <c r="C109" s="47">
        <v>2.95</v>
      </c>
      <c r="D109" s="47">
        <v>2.0299999999999998</v>
      </c>
      <c r="E109" s="47">
        <v>3.96</v>
      </c>
      <c r="F109" s="47">
        <v>6.47</v>
      </c>
      <c r="G109" s="47">
        <v>0.97</v>
      </c>
      <c r="H109" s="47">
        <v>2.62</v>
      </c>
      <c r="I109" s="47">
        <v>2.46</v>
      </c>
    </row>
    <row r="110" spans="1:9">
      <c r="A110" s="107"/>
      <c r="B110" s="43">
        <v>2004</v>
      </c>
      <c r="C110" s="47">
        <v>3.06</v>
      </c>
      <c r="D110" s="47">
        <v>2.2999999999999998</v>
      </c>
      <c r="E110" s="47">
        <v>4.74</v>
      </c>
      <c r="F110" s="47">
        <v>3.2</v>
      </c>
      <c r="G110" s="47">
        <v>0.98</v>
      </c>
      <c r="H110" s="47">
        <v>2.59</v>
      </c>
      <c r="I110" s="47">
        <v>2.67</v>
      </c>
    </row>
    <row r="111" spans="1:9">
      <c r="A111" s="107"/>
      <c r="B111" s="43">
        <v>2005</v>
      </c>
      <c r="C111" s="47">
        <v>3.19</v>
      </c>
      <c r="D111" s="47">
        <v>2.08</v>
      </c>
      <c r="E111" s="47">
        <v>5.39</v>
      </c>
      <c r="F111" s="47">
        <v>2.39</v>
      </c>
      <c r="G111" s="47">
        <v>0.96</v>
      </c>
      <c r="H111" s="47">
        <v>2.74</v>
      </c>
      <c r="I111" s="47">
        <v>2.57</v>
      </c>
    </row>
    <row r="112" spans="1:9">
      <c r="A112" s="107"/>
      <c r="B112" s="43">
        <v>2006</v>
      </c>
      <c r="C112" s="47">
        <v>3.56</v>
      </c>
      <c r="D112" s="47">
        <v>2.2000000000000002</v>
      </c>
      <c r="E112" s="47">
        <v>7.06</v>
      </c>
      <c r="F112" s="47">
        <v>1.68</v>
      </c>
      <c r="G112" s="47">
        <v>0.87</v>
      </c>
      <c r="H112" s="47">
        <v>2.59</v>
      </c>
      <c r="I112" s="47">
        <v>2.46</v>
      </c>
    </row>
    <row r="113" spans="1:9">
      <c r="A113" s="107"/>
      <c r="B113" s="43">
        <v>2007</v>
      </c>
      <c r="C113" s="47">
        <v>3.89</v>
      </c>
      <c r="D113" s="47">
        <v>2.14</v>
      </c>
      <c r="E113" s="47">
        <v>7.55</v>
      </c>
      <c r="F113" s="47">
        <v>2</v>
      </c>
      <c r="G113" s="47">
        <v>0.96</v>
      </c>
      <c r="H113" s="47">
        <v>2.4300000000000002</v>
      </c>
      <c r="I113" s="47">
        <v>3.19</v>
      </c>
    </row>
    <row r="114" spans="1:9">
      <c r="A114" s="107">
        <v>47</v>
      </c>
      <c r="B114" s="50" t="s">
        <v>18</v>
      </c>
      <c r="C114" s="47"/>
      <c r="D114" s="47"/>
      <c r="E114" s="47"/>
      <c r="F114" s="47"/>
      <c r="G114" s="47"/>
      <c r="H114" s="47"/>
      <c r="I114" s="47"/>
    </row>
    <row r="115" spans="1:9">
      <c r="A115" s="107"/>
      <c r="B115" s="43">
        <v>1998</v>
      </c>
      <c r="C115" s="47">
        <v>3.69</v>
      </c>
      <c r="D115" s="47">
        <v>0.63</v>
      </c>
      <c r="E115" s="47">
        <v>5.43</v>
      </c>
      <c r="F115" s="47">
        <v>10.71</v>
      </c>
      <c r="G115" s="47">
        <v>1.3</v>
      </c>
      <c r="H115" s="47">
        <v>3.34</v>
      </c>
      <c r="I115" s="47">
        <v>3.39</v>
      </c>
    </row>
    <row r="116" spans="1:9">
      <c r="A116" s="107"/>
      <c r="B116" s="43">
        <v>1999</v>
      </c>
      <c r="C116" s="47">
        <v>4.1100000000000003</v>
      </c>
      <c r="D116" s="47">
        <v>0.38</v>
      </c>
      <c r="E116" s="47">
        <v>7</v>
      </c>
      <c r="F116" s="47">
        <v>5.91</v>
      </c>
      <c r="G116" s="47">
        <v>0.96</v>
      </c>
      <c r="H116" s="47">
        <v>4.7699999999999996</v>
      </c>
      <c r="I116" s="47">
        <v>3.52</v>
      </c>
    </row>
    <row r="117" spans="1:9">
      <c r="A117" s="107"/>
      <c r="B117" s="43">
        <v>2000</v>
      </c>
      <c r="C117" s="47">
        <v>4.9800000000000004</v>
      </c>
      <c r="D117" s="47">
        <v>0.48</v>
      </c>
      <c r="E117" s="47">
        <v>8.02</v>
      </c>
      <c r="F117" s="47">
        <v>3.21</v>
      </c>
      <c r="G117" s="47">
        <v>1.63</v>
      </c>
      <c r="H117" s="47">
        <v>7.91</v>
      </c>
      <c r="I117" s="47">
        <v>3.46</v>
      </c>
    </row>
    <row r="118" spans="1:9">
      <c r="A118" s="107"/>
      <c r="B118" s="43">
        <v>2001</v>
      </c>
      <c r="C118" s="47">
        <v>4.53</v>
      </c>
      <c r="D118" s="47">
        <v>0.2</v>
      </c>
      <c r="E118" s="47">
        <v>7.64</v>
      </c>
      <c r="F118" s="47">
        <v>4.5999999999999996</v>
      </c>
      <c r="G118" s="47">
        <v>1.06</v>
      </c>
      <c r="H118" s="47">
        <v>6.22</v>
      </c>
      <c r="I118" s="47">
        <v>3.44</v>
      </c>
    </row>
    <row r="119" spans="1:9">
      <c r="A119" s="107"/>
      <c r="B119" s="43">
        <v>2002</v>
      </c>
      <c r="C119" s="47">
        <v>5.29</v>
      </c>
      <c r="D119" s="47">
        <v>0.17</v>
      </c>
      <c r="E119" s="47">
        <v>9.32</v>
      </c>
      <c r="F119" s="47">
        <v>4.72</v>
      </c>
      <c r="G119" s="47">
        <v>1.17</v>
      </c>
      <c r="H119" s="47">
        <v>6.16</v>
      </c>
      <c r="I119" s="47">
        <v>4.2300000000000004</v>
      </c>
    </row>
    <row r="120" spans="1:9">
      <c r="A120" s="107"/>
      <c r="B120" s="43">
        <v>2003</v>
      </c>
      <c r="C120" s="47">
        <v>4.7300000000000004</v>
      </c>
      <c r="D120" s="47">
        <v>0.2</v>
      </c>
      <c r="E120" s="47">
        <v>9.76</v>
      </c>
      <c r="F120" s="47">
        <v>5.16</v>
      </c>
      <c r="G120" s="47">
        <v>1.1299999999999999</v>
      </c>
      <c r="H120" s="47">
        <v>2.87</v>
      </c>
      <c r="I120" s="47">
        <v>3.25</v>
      </c>
    </row>
    <row r="121" spans="1:9">
      <c r="A121" s="107"/>
      <c r="B121" s="43">
        <v>2004</v>
      </c>
      <c r="C121" s="47">
        <v>5.04</v>
      </c>
      <c r="D121" s="47">
        <v>0.3</v>
      </c>
      <c r="E121" s="47">
        <v>10.76</v>
      </c>
      <c r="F121" s="47">
        <v>4.4400000000000004</v>
      </c>
      <c r="G121" s="47">
        <v>1.24</v>
      </c>
      <c r="H121" s="47">
        <v>2.61</v>
      </c>
      <c r="I121" s="47">
        <v>3.41</v>
      </c>
    </row>
    <row r="122" spans="1:9">
      <c r="A122" s="107"/>
      <c r="B122" s="43">
        <v>2005</v>
      </c>
      <c r="C122" s="47">
        <v>5.69</v>
      </c>
      <c r="D122" s="47">
        <v>0.43</v>
      </c>
      <c r="E122" s="47">
        <v>12.58</v>
      </c>
      <c r="F122" s="47">
        <v>4.8099999999999996</v>
      </c>
      <c r="G122" s="47">
        <v>1.1499999999999999</v>
      </c>
      <c r="H122" s="47">
        <v>2.4700000000000002</v>
      </c>
      <c r="I122" s="47">
        <v>3.44</v>
      </c>
    </row>
    <row r="123" spans="1:9">
      <c r="A123" s="107"/>
      <c r="B123" s="43">
        <v>2006</v>
      </c>
      <c r="C123" s="47">
        <v>5.82</v>
      </c>
      <c r="D123" s="47">
        <v>0.4</v>
      </c>
      <c r="E123" s="47">
        <v>13.11</v>
      </c>
      <c r="F123" s="47">
        <v>4.3099999999999996</v>
      </c>
      <c r="G123" s="47">
        <v>1.1000000000000001</v>
      </c>
      <c r="H123" s="47">
        <v>2.83</v>
      </c>
      <c r="I123" s="47">
        <v>3.24</v>
      </c>
    </row>
    <row r="124" spans="1:9">
      <c r="A124" s="107"/>
      <c r="B124" s="43">
        <v>2007</v>
      </c>
      <c r="C124" s="47">
        <v>5.89</v>
      </c>
      <c r="D124" s="47">
        <v>0.39</v>
      </c>
      <c r="E124" s="47">
        <v>12.42</v>
      </c>
      <c r="F124" s="47">
        <v>6.08</v>
      </c>
      <c r="G124" s="47">
        <v>1.1599999999999999</v>
      </c>
      <c r="H124" s="47">
        <v>2.82</v>
      </c>
      <c r="I124" s="47">
        <v>4</v>
      </c>
    </row>
    <row r="125" spans="1:9">
      <c r="A125" s="107">
        <v>51</v>
      </c>
      <c r="B125" s="50" t="s">
        <v>19</v>
      </c>
      <c r="C125" s="47"/>
      <c r="D125" s="47"/>
      <c r="E125" s="47"/>
      <c r="F125" s="47"/>
      <c r="G125" s="47"/>
      <c r="H125" s="47"/>
      <c r="I125" s="47"/>
    </row>
    <row r="126" spans="1:9">
      <c r="A126" s="107"/>
      <c r="B126" s="43">
        <v>1998</v>
      </c>
      <c r="C126" s="47">
        <v>5.89</v>
      </c>
      <c r="D126" s="47">
        <v>13.7</v>
      </c>
      <c r="E126" s="47">
        <v>5.75</v>
      </c>
      <c r="F126" s="47">
        <v>2.4900000000000002</v>
      </c>
      <c r="G126" s="47">
        <v>3.57</v>
      </c>
      <c r="H126" s="47">
        <v>3.88</v>
      </c>
      <c r="I126" s="47">
        <v>6.37</v>
      </c>
    </row>
    <row r="127" spans="1:9">
      <c r="A127" s="107"/>
      <c r="B127" s="43">
        <v>1999</v>
      </c>
      <c r="C127" s="47">
        <v>6.12</v>
      </c>
      <c r="D127" s="47">
        <v>11.58</v>
      </c>
      <c r="E127" s="47">
        <v>7.19</v>
      </c>
      <c r="F127" s="47">
        <v>2.29</v>
      </c>
      <c r="G127" s="47">
        <v>3.63</v>
      </c>
      <c r="H127" s="47">
        <v>3.78</v>
      </c>
      <c r="I127" s="47">
        <v>5.99</v>
      </c>
    </row>
    <row r="128" spans="1:9">
      <c r="A128" s="107"/>
      <c r="B128" s="43">
        <v>2000</v>
      </c>
      <c r="C128" s="47">
        <v>6.89</v>
      </c>
      <c r="D128" s="47">
        <v>12.69</v>
      </c>
      <c r="E128" s="47">
        <v>6.55</v>
      </c>
      <c r="F128" s="47">
        <v>5.29</v>
      </c>
      <c r="G128" s="47">
        <v>4.16</v>
      </c>
      <c r="H128" s="47">
        <v>6.53</v>
      </c>
      <c r="I128" s="47">
        <v>7.23</v>
      </c>
    </row>
    <row r="129" spans="1:9">
      <c r="A129" s="107"/>
      <c r="B129" s="43">
        <v>2001</v>
      </c>
      <c r="C129" s="47">
        <v>7.25</v>
      </c>
      <c r="D129" s="47">
        <v>11.46</v>
      </c>
      <c r="E129" s="47">
        <v>7.97</v>
      </c>
      <c r="F129" s="47">
        <v>4.78</v>
      </c>
      <c r="G129" s="47">
        <v>5.09</v>
      </c>
      <c r="H129" s="47">
        <v>5.88</v>
      </c>
      <c r="I129" s="47">
        <v>7.12</v>
      </c>
    </row>
    <row r="130" spans="1:9">
      <c r="A130" s="107"/>
      <c r="B130" s="43">
        <v>2002</v>
      </c>
      <c r="C130" s="47">
        <v>6.5</v>
      </c>
      <c r="D130" s="47">
        <v>12.33</v>
      </c>
      <c r="E130" s="47">
        <v>6.04</v>
      </c>
      <c r="F130" s="47">
        <v>2.87</v>
      </c>
      <c r="G130" s="47">
        <v>5.57</v>
      </c>
      <c r="H130" s="47">
        <v>5.44</v>
      </c>
      <c r="I130" s="47">
        <v>6.92</v>
      </c>
    </row>
    <row r="131" spans="1:9">
      <c r="A131" s="107"/>
      <c r="B131" s="43">
        <v>2003</v>
      </c>
      <c r="C131" s="47">
        <v>6.74</v>
      </c>
      <c r="D131" s="47">
        <v>13.6</v>
      </c>
      <c r="E131" s="47">
        <v>5.51</v>
      </c>
      <c r="F131" s="47">
        <v>2.59</v>
      </c>
      <c r="G131" s="47">
        <v>4.8</v>
      </c>
      <c r="H131" s="47">
        <v>6.11</v>
      </c>
      <c r="I131" s="47">
        <v>7.86</v>
      </c>
    </row>
    <row r="132" spans="1:9">
      <c r="A132" s="107"/>
      <c r="B132" s="43">
        <v>2004</v>
      </c>
      <c r="C132" s="47">
        <v>5.28</v>
      </c>
      <c r="D132" s="47">
        <v>11.83</v>
      </c>
      <c r="E132" s="47">
        <v>4.43</v>
      </c>
      <c r="F132" s="47">
        <v>3.18</v>
      </c>
      <c r="G132" s="47">
        <v>4.3</v>
      </c>
      <c r="H132" s="47">
        <v>5.95</v>
      </c>
      <c r="I132" s="47">
        <v>5.14</v>
      </c>
    </row>
    <row r="133" spans="1:9">
      <c r="A133" s="107"/>
      <c r="B133" s="43">
        <v>2005</v>
      </c>
      <c r="C133" s="47">
        <v>4.72</v>
      </c>
      <c r="D133" s="47">
        <v>12.32</v>
      </c>
      <c r="E133" s="47">
        <v>3.29</v>
      </c>
      <c r="F133" s="47">
        <v>4.17</v>
      </c>
      <c r="G133" s="47">
        <v>4.0199999999999996</v>
      </c>
      <c r="H133" s="47">
        <v>4.95</v>
      </c>
      <c r="I133" s="47">
        <v>4.83</v>
      </c>
    </row>
    <row r="134" spans="1:9">
      <c r="A134" s="107"/>
      <c r="B134" s="43">
        <v>2006</v>
      </c>
      <c r="C134" s="47">
        <v>4.1500000000000004</v>
      </c>
      <c r="D134" s="47">
        <v>11.81</v>
      </c>
      <c r="E134" s="47">
        <v>2.72</v>
      </c>
      <c r="F134" s="47">
        <v>3.21</v>
      </c>
      <c r="G134" s="47">
        <v>3.52</v>
      </c>
      <c r="H134" s="47">
        <v>4.42</v>
      </c>
      <c r="I134" s="47">
        <v>4.55</v>
      </c>
    </row>
    <row r="135" spans="1:9">
      <c r="A135" s="107"/>
      <c r="B135" s="43">
        <v>2007</v>
      </c>
      <c r="C135" s="47">
        <v>4.76</v>
      </c>
      <c r="D135" s="47">
        <v>11.2</v>
      </c>
      <c r="E135" s="47">
        <v>2.57</v>
      </c>
      <c r="F135" s="47">
        <v>3.58</v>
      </c>
      <c r="G135" s="47">
        <v>3.44</v>
      </c>
      <c r="H135" s="47">
        <v>3.47</v>
      </c>
      <c r="I135" s="47">
        <v>6.83</v>
      </c>
    </row>
    <row r="136" spans="1:9">
      <c r="A136" s="107">
        <v>55</v>
      </c>
      <c r="B136" s="50" t="s">
        <v>20</v>
      </c>
      <c r="C136" s="47"/>
      <c r="D136" s="47"/>
      <c r="E136" s="47"/>
      <c r="F136" s="47"/>
      <c r="G136" s="47"/>
      <c r="H136" s="47"/>
      <c r="I136" s="47"/>
    </row>
    <row r="137" spans="1:9">
      <c r="A137" s="107"/>
      <c r="B137" s="43">
        <v>1998</v>
      </c>
      <c r="C137" s="47">
        <v>7.71</v>
      </c>
      <c r="D137" s="47">
        <v>4.87</v>
      </c>
      <c r="E137" s="47">
        <v>11.34</v>
      </c>
      <c r="F137" s="47">
        <v>3.27</v>
      </c>
      <c r="G137" s="47">
        <v>2.84</v>
      </c>
      <c r="H137" s="47">
        <v>15.58</v>
      </c>
      <c r="I137" s="47">
        <v>5.39</v>
      </c>
    </row>
    <row r="138" spans="1:9">
      <c r="A138" s="107"/>
      <c r="B138" s="43">
        <v>1999</v>
      </c>
      <c r="C138" s="47">
        <v>6.19</v>
      </c>
      <c r="D138" s="47">
        <v>3.56</v>
      </c>
      <c r="E138" s="47">
        <v>8.52</v>
      </c>
      <c r="F138" s="47">
        <v>3.81</v>
      </c>
      <c r="G138" s="47">
        <v>1.97</v>
      </c>
      <c r="H138" s="47">
        <v>13.73</v>
      </c>
      <c r="I138" s="47">
        <v>4.22</v>
      </c>
    </row>
    <row r="139" spans="1:9">
      <c r="A139" s="107"/>
      <c r="B139" s="43">
        <v>2000</v>
      </c>
      <c r="C139" s="47">
        <v>6.44</v>
      </c>
      <c r="D139" s="47">
        <v>3.91</v>
      </c>
      <c r="E139" s="47">
        <v>8.6199999999999992</v>
      </c>
      <c r="F139" s="47">
        <v>5.0999999999999996</v>
      </c>
      <c r="G139" s="47">
        <v>2.66</v>
      </c>
      <c r="H139" s="47">
        <v>12.54</v>
      </c>
      <c r="I139" s="47">
        <v>4.25</v>
      </c>
    </row>
    <row r="140" spans="1:9">
      <c r="A140" s="107"/>
      <c r="B140" s="43">
        <v>2001</v>
      </c>
      <c r="C140" s="47">
        <v>6.27</v>
      </c>
      <c r="D140" s="47">
        <v>4.51</v>
      </c>
      <c r="E140" s="47">
        <v>8.6199999999999992</v>
      </c>
      <c r="F140" s="47">
        <v>3.51</v>
      </c>
      <c r="G140" s="47">
        <v>2.95</v>
      </c>
      <c r="H140" s="47">
        <v>12.92</v>
      </c>
      <c r="I140" s="47">
        <v>3.89</v>
      </c>
    </row>
    <row r="141" spans="1:9">
      <c r="A141" s="107"/>
      <c r="B141" s="43">
        <v>2002</v>
      </c>
      <c r="C141" s="47">
        <v>5.72</v>
      </c>
      <c r="D141" s="47">
        <v>4.4000000000000004</v>
      </c>
      <c r="E141" s="47">
        <v>8.19</v>
      </c>
      <c r="F141" s="47">
        <v>1.66</v>
      </c>
      <c r="G141" s="47">
        <v>3.08</v>
      </c>
      <c r="H141" s="47">
        <v>10.92</v>
      </c>
      <c r="I141" s="47">
        <v>3.74</v>
      </c>
    </row>
    <row r="142" spans="1:9">
      <c r="A142" s="107"/>
      <c r="B142" s="43">
        <v>2003</v>
      </c>
      <c r="C142" s="47">
        <v>5.83</v>
      </c>
      <c r="D142" s="47">
        <v>3.97</v>
      </c>
      <c r="E142" s="47">
        <v>8.49</v>
      </c>
      <c r="F142" s="47">
        <v>1.83</v>
      </c>
      <c r="G142" s="47">
        <v>2.98</v>
      </c>
      <c r="H142" s="47">
        <v>11.12</v>
      </c>
      <c r="I142" s="47">
        <v>3.67</v>
      </c>
    </row>
    <row r="143" spans="1:9">
      <c r="A143" s="107"/>
      <c r="B143" s="43">
        <v>2004</v>
      </c>
      <c r="C143" s="47">
        <v>5.69</v>
      </c>
      <c r="D143" s="47">
        <v>4.41</v>
      </c>
      <c r="E143" s="47">
        <v>8.6199999999999992</v>
      </c>
      <c r="F143" s="47">
        <v>2.34</v>
      </c>
      <c r="G143" s="47">
        <v>3.22</v>
      </c>
      <c r="H143" s="47">
        <v>10.78</v>
      </c>
      <c r="I143" s="47">
        <v>3.14</v>
      </c>
    </row>
    <row r="144" spans="1:9">
      <c r="A144" s="107"/>
      <c r="B144" s="43">
        <v>2005</v>
      </c>
      <c r="C144" s="47">
        <v>5.0599999999999996</v>
      </c>
      <c r="D144" s="47">
        <v>4.43</v>
      </c>
      <c r="E144" s="47">
        <v>6.65</v>
      </c>
      <c r="F144" s="47">
        <v>2.77</v>
      </c>
      <c r="G144" s="47">
        <v>3.31</v>
      </c>
      <c r="H144" s="47">
        <v>8.57</v>
      </c>
      <c r="I144" s="47">
        <v>3.63</v>
      </c>
    </row>
    <row r="145" spans="1:9">
      <c r="A145" s="107"/>
      <c r="B145" s="43">
        <v>2006</v>
      </c>
      <c r="C145" s="47">
        <v>4.53</v>
      </c>
      <c r="D145" s="47">
        <v>4.22</v>
      </c>
      <c r="E145" s="47">
        <v>5.54</v>
      </c>
      <c r="F145" s="47">
        <v>2.6</v>
      </c>
      <c r="G145" s="47">
        <v>3.1</v>
      </c>
      <c r="H145" s="47">
        <v>8.32</v>
      </c>
      <c r="I145" s="47">
        <v>3.38</v>
      </c>
    </row>
    <row r="146" spans="1:9">
      <c r="A146" s="107"/>
      <c r="B146" s="43">
        <v>2007</v>
      </c>
      <c r="C146" s="47">
        <v>4.6100000000000003</v>
      </c>
      <c r="D146" s="47">
        <v>3.95</v>
      </c>
      <c r="E146" s="47">
        <v>5.87</v>
      </c>
      <c r="F146" s="47">
        <v>2.2599999999999998</v>
      </c>
      <c r="G146" s="47">
        <v>2.91</v>
      </c>
      <c r="H146" s="47">
        <v>7.84</v>
      </c>
      <c r="I146" s="47">
        <v>3.81</v>
      </c>
    </row>
    <row r="147" spans="1:9">
      <c r="A147" s="107">
        <v>59</v>
      </c>
      <c r="B147" s="50" t="s">
        <v>21</v>
      </c>
      <c r="C147" s="47"/>
      <c r="D147" s="47"/>
      <c r="E147" s="47"/>
      <c r="F147" s="47"/>
      <c r="G147" s="47"/>
      <c r="H147" s="47"/>
      <c r="I147" s="47"/>
    </row>
    <row r="148" spans="1:9">
      <c r="A148" s="107"/>
      <c r="B148" s="43">
        <v>1998</v>
      </c>
      <c r="C148" s="47">
        <v>3.92</v>
      </c>
      <c r="D148" s="47">
        <v>10.62</v>
      </c>
      <c r="E148" s="47">
        <v>2.31</v>
      </c>
      <c r="F148" s="47">
        <v>1.25</v>
      </c>
      <c r="G148" s="47">
        <v>2.3199999999999998</v>
      </c>
      <c r="H148" s="47">
        <v>4.6500000000000004</v>
      </c>
      <c r="I148" s="47">
        <v>4.21</v>
      </c>
    </row>
    <row r="149" spans="1:9">
      <c r="A149" s="107"/>
      <c r="B149" s="43">
        <v>1999</v>
      </c>
      <c r="C149" s="47">
        <v>3.67</v>
      </c>
      <c r="D149" s="47">
        <v>12.81</v>
      </c>
      <c r="E149" s="47">
        <v>1.84</v>
      </c>
      <c r="F149" s="47">
        <v>1.41</v>
      </c>
      <c r="G149" s="47">
        <v>1.83</v>
      </c>
      <c r="H149" s="47">
        <v>4.9400000000000004</v>
      </c>
      <c r="I149" s="47">
        <v>3.1</v>
      </c>
    </row>
    <row r="150" spans="1:9">
      <c r="A150" s="107"/>
      <c r="B150" s="43">
        <v>2000</v>
      </c>
      <c r="C150" s="47">
        <v>2.74</v>
      </c>
      <c r="D150" s="47">
        <v>9.77</v>
      </c>
      <c r="E150" s="47">
        <v>1.26</v>
      </c>
      <c r="F150" s="47">
        <v>0.37</v>
      </c>
      <c r="G150" s="47">
        <v>2.2999999999999998</v>
      </c>
      <c r="H150" s="47">
        <v>2.73</v>
      </c>
      <c r="I150" s="47">
        <v>3.03</v>
      </c>
    </row>
    <row r="151" spans="1:9">
      <c r="A151" s="107"/>
      <c r="B151" s="43">
        <v>2001</v>
      </c>
      <c r="C151" s="47">
        <v>3.04</v>
      </c>
      <c r="D151" s="47">
        <v>13.46</v>
      </c>
      <c r="E151" s="47">
        <v>1.34</v>
      </c>
      <c r="F151" s="47">
        <v>0.34</v>
      </c>
      <c r="G151" s="47">
        <v>2.75</v>
      </c>
      <c r="H151" s="47">
        <v>2.5099999999999998</v>
      </c>
      <c r="I151" s="47">
        <v>2.57</v>
      </c>
    </row>
    <row r="152" spans="1:9">
      <c r="A152" s="107"/>
      <c r="B152" s="43">
        <v>2002</v>
      </c>
      <c r="C152" s="47">
        <v>2.95</v>
      </c>
      <c r="D152" s="47">
        <v>11.82</v>
      </c>
      <c r="E152" s="47">
        <v>1.18</v>
      </c>
      <c r="F152" s="47">
        <v>0.67</v>
      </c>
      <c r="G152" s="47">
        <v>2.67</v>
      </c>
      <c r="H152" s="47">
        <v>2.58</v>
      </c>
      <c r="I152" s="47">
        <v>3.05</v>
      </c>
    </row>
    <row r="153" spans="1:9">
      <c r="A153" s="107"/>
      <c r="B153" s="43">
        <v>2003</v>
      </c>
      <c r="C153" s="47">
        <v>3.05</v>
      </c>
      <c r="D153" s="47">
        <v>11.07</v>
      </c>
      <c r="E153" s="47">
        <v>1.1200000000000001</v>
      </c>
      <c r="F153" s="47">
        <v>0.75</v>
      </c>
      <c r="G153" s="47">
        <v>2.81</v>
      </c>
      <c r="H153" s="47">
        <v>2.35</v>
      </c>
      <c r="I153" s="47">
        <v>3.59</v>
      </c>
    </row>
    <row r="154" spans="1:9">
      <c r="A154" s="107"/>
      <c r="B154" s="43">
        <v>2004</v>
      </c>
      <c r="C154" s="47">
        <v>2.59</v>
      </c>
      <c r="D154" s="47">
        <v>11.77</v>
      </c>
      <c r="E154" s="47">
        <v>1.08</v>
      </c>
      <c r="F154" s="47">
        <v>0.55000000000000004</v>
      </c>
      <c r="G154" s="47">
        <v>3.51</v>
      </c>
      <c r="H154" s="47">
        <v>2.4</v>
      </c>
      <c r="I154" s="47">
        <v>2.0499999999999998</v>
      </c>
    </row>
    <row r="155" spans="1:9">
      <c r="A155" s="107"/>
      <c r="B155" s="43">
        <v>2005</v>
      </c>
      <c r="C155" s="47">
        <v>2.4300000000000002</v>
      </c>
      <c r="D155" s="47">
        <v>12.28</v>
      </c>
      <c r="E155" s="47">
        <v>0.85</v>
      </c>
      <c r="F155" s="47">
        <v>0.89</v>
      </c>
      <c r="G155" s="47">
        <v>3.24</v>
      </c>
      <c r="H155" s="47">
        <v>1.97</v>
      </c>
      <c r="I155" s="47">
        <v>2.19</v>
      </c>
    </row>
    <row r="156" spans="1:9">
      <c r="A156" s="107"/>
      <c r="B156" s="43">
        <v>2006</v>
      </c>
      <c r="C156" s="47">
        <v>2.3199999999999998</v>
      </c>
      <c r="D156" s="47">
        <v>13.02</v>
      </c>
      <c r="E156" s="47">
        <v>0.78</v>
      </c>
      <c r="F156" s="47">
        <v>0.73</v>
      </c>
      <c r="G156" s="47">
        <v>3.13</v>
      </c>
      <c r="H156" s="47">
        <v>2.12</v>
      </c>
      <c r="I156" s="47">
        <v>2.17</v>
      </c>
    </row>
    <row r="157" spans="1:9">
      <c r="A157" s="107"/>
      <c r="B157" s="43">
        <v>2007</v>
      </c>
      <c r="C157" s="47">
        <v>2.4900000000000002</v>
      </c>
      <c r="D157" s="47">
        <v>12.31</v>
      </c>
      <c r="E157" s="47">
        <v>0.73</v>
      </c>
      <c r="F157" s="47">
        <v>0.72</v>
      </c>
      <c r="G157" s="47">
        <v>2.77</v>
      </c>
      <c r="H157" s="47">
        <v>1.73</v>
      </c>
      <c r="I157" s="47">
        <v>2.99</v>
      </c>
    </row>
    <row r="158" spans="1:9">
      <c r="A158" s="107">
        <v>63</v>
      </c>
      <c r="B158" s="50" t="s">
        <v>22</v>
      </c>
      <c r="C158" s="47"/>
      <c r="D158" s="47"/>
      <c r="E158" s="47"/>
      <c r="F158" s="47"/>
      <c r="G158" s="47"/>
      <c r="H158" s="47"/>
      <c r="I158" s="47"/>
    </row>
    <row r="159" spans="1:9">
      <c r="A159" s="107"/>
      <c r="B159" s="43">
        <v>1998</v>
      </c>
      <c r="C159" s="47">
        <v>10.99</v>
      </c>
      <c r="D159" s="47">
        <v>11.02</v>
      </c>
      <c r="E159" s="47">
        <v>12.88</v>
      </c>
      <c r="F159" s="47">
        <v>6.74</v>
      </c>
      <c r="G159" s="47">
        <v>13.03</v>
      </c>
      <c r="H159" s="47">
        <v>8.61</v>
      </c>
      <c r="I159" s="47">
        <v>10.29</v>
      </c>
    </row>
    <row r="160" spans="1:9">
      <c r="A160" s="107"/>
      <c r="B160" s="43">
        <v>1999</v>
      </c>
      <c r="C160" s="47">
        <v>10.51</v>
      </c>
      <c r="D160" s="47">
        <v>8.85</v>
      </c>
      <c r="E160" s="47">
        <v>11.09</v>
      </c>
      <c r="F160" s="47">
        <v>10.69</v>
      </c>
      <c r="G160" s="47">
        <v>14.04</v>
      </c>
      <c r="H160" s="47">
        <v>8.0500000000000007</v>
      </c>
      <c r="I160" s="47">
        <v>9.91</v>
      </c>
    </row>
    <row r="161" spans="1:9">
      <c r="A161" s="107"/>
      <c r="B161" s="43">
        <v>2000</v>
      </c>
      <c r="C161" s="47">
        <v>9.19</v>
      </c>
      <c r="D161" s="47">
        <v>10.199999999999999</v>
      </c>
      <c r="E161" s="47">
        <v>9.89</v>
      </c>
      <c r="F161" s="47">
        <v>10.08</v>
      </c>
      <c r="G161" s="47">
        <v>9.56</v>
      </c>
      <c r="H161" s="47">
        <v>6.77</v>
      </c>
      <c r="I161" s="47">
        <v>8.7799999999999994</v>
      </c>
    </row>
    <row r="162" spans="1:9">
      <c r="A162" s="107"/>
      <c r="B162" s="43">
        <v>2001</v>
      </c>
      <c r="C162" s="47">
        <v>8.6300000000000008</v>
      </c>
      <c r="D162" s="47">
        <v>9.81</v>
      </c>
      <c r="E162" s="47">
        <v>11.03</v>
      </c>
      <c r="F162" s="47">
        <v>5.63</v>
      </c>
      <c r="G162" s="47">
        <v>8.58</v>
      </c>
      <c r="H162" s="47">
        <v>6.54</v>
      </c>
      <c r="I162" s="47">
        <v>7.27</v>
      </c>
    </row>
    <row r="163" spans="1:9">
      <c r="A163" s="107"/>
      <c r="B163" s="43">
        <v>2002</v>
      </c>
      <c r="C163" s="47">
        <v>7.77</v>
      </c>
      <c r="D163" s="47">
        <v>9.84</v>
      </c>
      <c r="E163" s="47">
        <v>9.66</v>
      </c>
      <c r="F163" s="47">
        <v>3.46</v>
      </c>
      <c r="G163" s="47">
        <v>8.1</v>
      </c>
      <c r="H163" s="47">
        <v>6.59</v>
      </c>
      <c r="I163" s="47">
        <v>6.68</v>
      </c>
    </row>
    <row r="164" spans="1:9">
      <c r="A164" s="107"/>
      <c r="B164" s="43">
        <v>2003</v>
      </c>
      <c r="C164" s="47">
        <v>7.25</v>
      </c>
      <c r="D164" s="47">
        <v>9.18</v>
      </c>
      <c r="E164" s="47">
        <v>8.9700000000000006</v>
      </c>
      <c r="F164" s="47">
        <v>3.76</v>
      </c>
      <c r="G164" s="47">
        <v>7.32</v>
      </c>
      <c r="H164" s="47">
        <v>5.64</v>
      </c>
      <c r="I164" s="47">
        <v>6.48</v>
      </c>
    </row>
    <row r="165" spans="1:9">
      <c r="A165" s="107"/>
      <c r="B165" s="43">
        <v>2004</v>
      </c>
      <c r="C165" s="47">
        <v>6.68</v>
      </c>
      <c r="D165" s="47">
        <v>9.83</v>
      </c>
      <c r="E165" s="47">
        <v>7.66</v>
      </c>
      <c r="F165" s="47">
        <v>3.71</v>
      </c>
      <c r="G165" s="47">
        <v>6.78</v>
      </c>
      <c r="H165" s="47">
        <v>6.64</v>
      </c>
      <c r="I165" s="47">
        <v>5.65</v>
      </c>
    </row>
    <row r="166" spans="1:9">
      <c r="A166" s="107"/>
      <c r="B166" s="43">
        <v>2005</v>
      </c>
      <c r="C166" s="47">
        <v>6.16</v>
      </c>
      <c r="D166" s="47">
        <v>9.1199999999999992</v>
      </c>
      <c r="E166" s="47">
        <v>6.17</v>
      </c>
      <c r="F166" s="47">
        <v>4.13</v>
      </c>
      <c r="G166" s="47">
        <v>6.28</v>
      </c>
      <c r="H166" s="47">
        <v>6.39</v>
      </c>
      <c r="I166" s="47">
        <v>5.93</v>
      </c>
    </row>
    <row r="167" spans="1:9">
      <c r="A167" s="107"/>
      <c r="B167" s="43">
        <v>2006</v>
      </c>
      <c r="C167" s="47">
        <v>6.02</v>
      </c>
      <c r="D167" s="47">
        <v>8.74</v>
      </c>
      <c r="E167" s="47">
        <v>6.59</v>
      </c>
      <c r="F167" s="47">
        <v>4.4000000000000004</v>
      </c>
      <c r="G167" s="47">
        <v>5.15</v>
      </c>
      <c r="H167" s="47">
        <v>6.09</v>
      </c>
      <c r="I167" s="47">
        <v>5.82</v>
      </c>
    </row>
    <row r="168" spans="1:9">
      <c r="A168" s="107"/>
      <c r="B168" s="43">
        <v>2007</v>
      </c>
      <c r="C168" s="47">
        <v>6.23</v>
      </c>
      <c r="D168" s="47">
        <v>8.0399999999999991</v>
      </c>
      <c r="E168" s="47">
        <v>6.82</v>
      </c>
      <c r="F168" s="47">
        <v>4.25</v>
      </c>
      <c r="G168" s="47">
        <v>5.49</v>
      </c>
      <c r="H168" s="47">
        <v>5.52</v>
      </c>
      <c r="I168" s="47">
        <v>6.51</v>
      </c>
    </row>
    <row r="169" spans="1:9">
      <c r="A169" s="107">
        <v>71</v>
      </c>
      <c r="B169" s="50" t="s">
        <v>26</v>
      </c>
      <c r="C169" s="47"/>
      <c r="D169" s="47"/>
      <c r="E169" s="47"/>
      <c r="F169" s="47"/>
      <c r="G169" s="47"/>
      <c r="H169" s="47"/>
      <c r="I169" s="47"/>
    </row>
    <row r="170" spans="1:9">
      <c r="A170" s="107"/>
      <c r="B170" s="43">
        <v>1998</v>
      </c>
      <c r="C170" s="47">
        <v>3.49</v>
      </c>
      <c r="D170" s="47">
        <v>0</v>
      </c>
      <c r="E170" s="47">
        <v>2.1</v>
      </c>
      <c r="F170" s="47">
        <v>13.59</v>
      </c>
      <c r="G170" s="47">
        <v>2.81</v>
      </c>
      <c r="H170" s="47">
        <v>1.96</v>
      </c>
      <c r="I170" s="47">
        <v>4.8600000000000003</v>
      </c>
    </row>
    <row r="171" spans="1:9">
      <c r="A171" s="107"/>
      <c r="B171" s="43">
        <v>1999</v>
      </c>
      <c r="C171" s="47">
        <v>4.5999999999999996</v>
      </c>
      <c r="D171" s="47">
        <v>0.46</v>
      </c>
      <c r="E171" s="47">
        <v>1.65</v>
      </c>
      <c r="F171" s="47">
        <v>36.04</v>
      </c>
      <c r="G171" s="47">
        <v>2.37</v>
      </c>
      <c r="H171" s="47">
        <v>2.1</v>
      </c>
      <c r="I171" s="47">
        <v>5.74</v>
      </c>
    </row>
    <row r="172" spans="1:9">
      <c r="A172" s="107"/>
      <c r="B172" s="43">
        <v>2000</v>
      </c>
      <c r="C172" s="47">
        <v>5.19</v>
      </c>
      <c r="D172" s="47">
        <v>0.11</v>
      </c>
      <c r="E172" s="47">
        <v>1.1599999999999999</v>
      </c>
      <c r="F172" s="47">
        <v>31.36</v>
      </c>
      <c r="G172" s="47">
        <v>7.89</v>
      </c>
      <c r="H172" s="47">
        <v>2.54</v>
      </c>
      <c r="I172" s="47">
        <v>6.32</v>
      </c>
    </row>
    <row r="173" spans="1:9">
      <c r="A173" s="107"/>
      <c r="B173" s="43">
        <v>2001</v>
      </c>
      <c r="C173" s="47">
        <v>6.29</v>
      </c>
      <c r="D173" s="47">
        <v>0.18</v>
      </c>
      <c r="E173" s="47">
        <v>1.4</v>
      </c>
      <c r="F173" s="47">
        <v>23.03</v>
      </c>
      <c r="G173" s="47">
        <v>7.33</v>
      </c>
      <c r="H173" s="47">
        <v>3.52</v>
      </c>
      <c r="I173" s="47">
        <v>10.37</v>
      </c>
    </row>
    <row r="174" spans="1:9">
      <c r="A174" s="107"/>
      <c r="B174" s="43">
        <v>2002</v>
      </c>
      <c r="C174" s="47">
        <v>6.11</v>
      </c>
      <c r="D174" s="47">
        <v>0.17</v>
      </c>
      <c r="E174" s="47">
        <v>1.35</v>
      </c>
      <c r="F174" s="47">
        <v>15.41</v>
      </c>
      <c r="G174" s="47">
        <v>10.28</v>
      </c>
      <c r="H174" s="47">
        <v>4.68</v>
      </c>
      <c r="I174" s="47">
        <v>9.02</v>
      </c>
    </row>
    <row r="175" spans="1:9">
      <c r="A175" s="107"/>
      <c r="B175" s="43">
        <v>2003</v>
      </c>
      <c r="C175" s="47">
        <v>6.55</v>
      </c>
      <c r="D175" s="47">
        <v>0.36</v>
      </c>
      <c r="E175" s="47">
        <v>1.33</v>
      </c>
      <c r="F175" s="47">
        <v>14.71</v>
      </c>
      <c r="G175" s="47">
        <v>9.8699999999999992</v>
      </c>
      <c r="H175" s="47">
        <v>9.44</v>
      </c>
      <c r="I175" s="47">
        <v>8.89</v>
      </c>
    </row>
    <row r="176" spans="1:9">
      <c r="A176" s="107"/>
      <c r="B176" s="43">
        <v>2004</v>
      </c>
      <c r="C176" s="47">
        <v>7.99</v>
      </c>
      <c r="D176" s="47">
        <v>0.48</v>
      </c>
      <c r="E176" s="47">
        <v>1.4</v>
      </c>
      <c r="F176" s="47">
        <v>26.54</v>
      </c>
      <c r="G176" s="47">
        <v>10.17</v>
      </c>
      <c r="H176" s="47">
        <v>9.26</v>
      </c>
      <c r="I176" s="47">
        <v>10.74</v>
      </c>
    </row>
    <row r="177" spans="1:9">
      <c r="A177" s="107"/>
      <c r="B177" s="43">
        <v>2005</v>
      </c>
      <c r="C177" s="47">
        <v>9.3699999999999992</v>
      </c>
      <c r="D177" s="47">
        <v>0.55000000000000004</v>
      </c>
      <c r="E177" s="47">
        <v>1.18</v>
      </c>
      <c r="F177" s="47">
        <v>22.21</v>
      </c>
      <c r="G177" s="47">
        <v>10.029999999999999</v>
      </c>
      <c r="H177" s="47">
        <v>13.1</v>
      </c>
      <c r="I177" s="47">
        <v>13.94</v>
      </c>
    </row>
    <row r="178" spans="1:9">
      <c r="A178" s="107"/>
      <c r="B178" s="43">
        <v>2006</v>
      </c>
      <c r="C178" s="47">
        <v>9.3699999999999992</v>
      </c>
      <c r="D178" s="47">
        <v>0.21</v>
      </c>
      <c r="E178" s="47">
        <v>1.1299999999999999</v>
      </c>
      <c r="F178" s="47">
        <v>20.91</v>
      </c>
      <c r="G178" s="47">
        <v>10.15</v>
      </c>
      <c r="H178" s="47">
        <v>12.39</v>
      </c>
      <c r="I178" s="47">
        <v>13.63</v>
      </c>
    </row>
    <row r="179" spans="1:9">
      <c r="A179" s="107"/>
      <c r="B179" s="43">
        <v>2007</v>
      </c>
      <c r="C179" s="47">
        <v>8.83</v>
      </c>
      <c r="D179" s="47">
        <v>0.56999999999999995</v>
      </c>
      <c r="E179" s="47">
        <v>1.46</v>
      </c>
      <c r="F179" s="47">
        <v>20.86</v>
      </c>
      <c r="G179" s="47">
        <v>12.9</v>
      </c>
      <c r="H179" s="47">
        <v>13.09</v>
      </c>
      <c r="I179" s="47">
        <v>10.11</v>
      </c>
    </row>
    <row r="180" spans="1:9">
      <c r="A180" s="107">
        <v>75</v>
      </c>
      <c r="B180" s="50" t="s">
        <v>23</v>
      </c>
      <c r="C180" s="47"/>
      <c r="D180" s="47"/>
      <c r="E180" s="47"/>
      <c r="F180" s="47"/>
      <c r="G180" s="47"/>
      <c r="H180" s="47"/>
      <c r="I180" s="47"/>
    </row>
    <row r="181" spans="1:9">
      <c r="A181" s="107"/>
      <c r="B181" s="43">
        <v>1998</v>
      </c>
      <c r="C181" s="47">
        <v>17.940000000000001</v>
      </c>
      <c r="D181" s="47">
        <v>0</v>
      </c>
      <c r="E181" s="47">
        <v>6.19</v>
      </c>
      <c r="F181" s="47">
        <v>8.9499999999999993</v>
      </c>
      <c r="G181" s="47">
        <v>37.479999999999997</v>
      </c>
      <c r="H181" s="47">
        <v>15.27</v>
      </c>
      <c r="I181" s="47">
        <v>24.72</v>
      </c>
    </row>
    <row r="182" spans="1:9">
      <c r="A182" s="107"/>
      <c r="B182" s="43">
        <v>1999</v>
      </c>
      <c r="C182" s="47">
        <v>17.920000000000002</v>
      </c>
      <c r="D182" s="47">
        <v>0.4</v>
      </c>
      <c r="E182" s="47">
        <v>7</v>
      </c>
      <c r="F182" s="47">
        <v>7.26</v>
      </c>
      <c r="G182" s="47">
        <v>40.75</v>
      </c>
      <c r="H182" s="47">
        <v>17.940000000000001</v>
      </c>
      <c r="I182" s="47">
        <v>24.94</v>
      </c>
    </row>
    <row r="183" spans="1:9">
      <c r="A183" s="107"/>
      <c r="B183" s="43">
        <v>2000</v>
      </c>
      <c r="C183" s="47">
        <v>15.97</v>
      </c>
      <c r="D183" s="47">
        <v>0.43</v>
      </c>
      <c r="E183" s="47">
        <v>5.6</v>
      </c>
      <c r="F183" s="47">
        <v>6.05</v>
      </c>
      <c r="G183" s="47">
        <v>37.57</v>
      </c>
      <c r="H183" s="47">
        <v>15.25</v>
      </c>
      <c r="I183" s="47">
        <v>24.41</v>
      </c>
    </row>
    <row r="184" spans="1:9">
      <c r="A184" s="107"/>
      <c r="B184" s="43">
        <v>2001</v>
      </c>
      <c r="C184" s="47">
        <v>17.559999999999999</v>
      </c>
      <c r="D184" s="47">
        <v>0.13</v>
      </c>
      <c r="E184" s="47">
        <v>6.11</v>
      </c>
      <c r="F184" s="47">
        <v>7.05</v>
      </c>
      <c r="G184" s="47">
        <v>39.71</v>
      </c>
      <c r="H184" s="47">
        <v>17.34</v>
      </c>
      <c r="I184" s="47">
        <v>26.83</v>
      </c>
    </row>
    <row r="185" spans="1:9">
      <c r="A185" s="107"/>
      <c r="B185" s="43">
        <v>2002</v>
      </c>
      <c r="C185" s="47">
        <v>18.23</v>
      </c>
      <c r="D185" s="47">
        <v>7.0000000000000007E-2</v>
      </c>
      <c r="E185" s="47">
        <v>6.33</v>
      </c>
      <c r="F185" s="47">
        <v>9.7899999999999991</v>
      </c>
      <c r="G185" s="47">
        <v>39.22</v>
      </c>
      <c r="H185" s="47">
        <v>18.989999999999998</v>
      </c>
      <c r="I185" s="47">
        <v>27.03</v>
      </c>
    </row>
    <row r="186" spans="1:9">
      <c r="A186" s="107"/>
      <c r="B186" s="43">
        <v>2003</v>
      </c>
      <c r="C186" s="47">
        <v>17.54</v>
      </c>
      <c r="D186" s="47">
        <v>0.28000000000000003</v>
      </c>
      <c r="E186" s="47">
        <v>5.99</v>
      </c>
      <c r="F186" s="47">
        <v>9.01</v>
      </c>
      <c r="G186" s="47">
        <v>39.19</v>
      </c>
      <c r="H186" s="47">
        <v>17.86</v>
      </c>
      <c r="I186" s="47">
        <v>25.6</v>
      </c>
    </row>
    <row r="187" spans="1:9">
      <c r="A187" s="107"/>
      <c r="B187" s="43">
        <v>2004</v>
      </c>
      <c r="C187" s="47">
        <v>18.78</v>
      </c>
      <c r="D187" s="47">
        <v>0.31</v>
      </c>
      <c r="E187" s="47">
        <v>5.5</v>
      </c>
      <c r="F187" s="47">
        <v>14.44</v>
      </c>
      <c r="G187" s="47">
        <v>40.83</v>
      </c>
      <c r="H187" s="47">
        <v>17.690000000000001</v>
      </c>
      <c r="I187" s="47">
        <v>27.32</v>
      </c>
    </row>
    <row r="188" spans="1:9">
      <c r="A188" s="107"/>
      <c r="B188" s="43">
        <v>2005</v>
      </c>
      <c r="C188" s="47">
        <v>19.73</v>
      </c>
      <c r="D188" s="47">
        <v>0.44</v>
      </c>
      <c r="E188" s="47">
        <v>5.01</v>
      </c>
      <c r="F188" s="47">
        <v>16.239999999999998</v>
      </c>
      <c r="G188" s="47">
        <v>43</v>
      </c>
      <c r="H188" s="47">
        <v>20.74</v>
      </c>
      <c r="I188" s="47">
        <v>29.03</v>
      </c>
    </row>
    <row r="189" spans="1:9">
      <c r="A189" s="107"/>
      <c r="B189" s="43">
        <v>2006</v>
      </c>
      <c r="C189" s="47">
        <v>22.25</v>
      </c>
      <c r="D189" s="47">
        <v>0.41</v>
      </c>
      <c r="E189" s="47">
        <v>4.8099999999999996</v>
      </c>
      <c r="F189" s="47">
        <v>23.71</v>
      </c>
      <c r="G189" s="47">
        <v>46.46</v>
      </c>
      <c r="H189" s="47">
        <v>25.19</v>
      </c>
      <c r="I189" s="47">
        <v>31.91</v>
      </c>
    </row>
    <row r="190" spans="1:9">
      <c r="A190" s="107"/>
      <c r="B190" s="43">
        <v>2007</v>
      </c>
      <c r="C190" s="47">
        <v>20.82</v>
      </c>
      <c r="D190" s="47">
        <v>0.32</v>
      </c>
      <c r="E190" s="47">
        <v>4.96</v>
      </c>
      <c r="F190" s="47">
        <v>25.34</v>
      </c>
      <c r="G190" s="47">
        <v>44.2</v>
      </c>
      <c r="H190" s="47">
        <v>25.1</v>
      </c>
      <c r="I190" s="47">
        <v>26.45</v>
      </c>
    </row>
    <row r="191" spans="1:9">
      <c r="B191" s="25"/>
      <c r="C191" s="24"/>
      <c r="D191" s="24"/>
      <c r="E191" s="24"/>
      <c r="F191" s="24"/>
      <c r="G191" s="24"/>
      <c r="H191" s="24"/>
      <c r="I191" s="24"/>
    </row>
    <row r="192" spans="1:9">
      <c r="B192" s="25"/>
      <c r="C192" s="24"/>
      <c r="D192" s="24"/>
      <c r="E192" s="24"/>
      <c r="F192" s="24"/>
      <c r="G192" s="24"/>
      <c r="H192" s="24"/>
      <c r="I192" s="24"/>
    </row>
    <row r="193" spans="2:9">
      <c r="B193" s="22"/>
      <c r="C193" s="24"/>
      <c r="D193" s="24"/>
      <c r="E193" s="24"/>
      <c r="F193" s="24"/>
      <c r="G193" s="24"/>
      <c r="H193" s="24"/>
      <c r="I193" s="24"/>
    </row>
    <row r="194" spans="2:9">
      <c r="C194" s="24"/>
      <c r="D194" s="24"/>
      <c r="E194" s="24"/>
      <c r="F194" s="24"/>
      <c r="G194" s="24"/>
      <c r="H194" s="24"/>
      <c r="I194" s="24"/>
    </row>
    <row r="195" spans="2:9">
      <c r="C195" s="24"/>
      <c r="D195" s="24"/>
      <c r="E195" s="24"/>
      <c r="F195" s="24"/>
      <c r="G195" s="24"/>
      <c r="H195" s="24"/>
      <c r="I195" s="24"/>
    </row>
    <row r="196" spans="2:9">
      <c r="B196" s="22"/>
      <c r="C196" s="24"/>
      <c r="D196" s="24"/>
      <c r="E196" s="24"/>
      <c r="F196" s="24"/>
      <c r="G196" s="24"/>
      <c r="H196" s="24"/>
      <c r="I196" s="24"/>
    </row>
    <row r="197" spans="2:9">
      <c r="C197" s="24"/>
      <c r="D197" s="24"/>
      <c r="E197" s="24"/>
      <c r="F197" s="24"/>
      <c r="G197" s="24"/>
      <c r="H197" s="24"/>
      <c r="I197" s="24"/>
    </row>
    <row r="198" spans="2:9">
      <c r="C198" s="24"/>
      <c r="D198" s="24"/>
      <c r="E198" s="24"/>
      <c r="F198" s="24"/>
      <c r="G198" s="24"/>
      <c r="H198" s="24"/>
      <c r="I198" s="24"/>
    </row>
    <row r="199" spans="2:9">
      <c r="C199" s="24"/>
      <c r="D199" s="24"/>
      <c r="E199" s="24"/>
      <c r="F199" s="24"/>
      <c r="G199" s="24"/>
      <c r="H199" s="24"/>
      <c r="I199" s="24"/>
    </row>
    <row r="200" spans="2:9">
      <c r="B200" s="22"/>
      <c r="C200" s="24"/>
      <c r="D200" s="24"/>
      <c r="E200" s="24"/>
      <c r="F200" s="24"/>
      <c r="G200" s="24"/>
      <c r="H200" s="24"/>
      <c r="I200" s="24"/>
    </row>
    <row r="201" spans="2:9">
      <c r="C201" s="24"/>
      <c r="D201" s="24"/>
      <c r="E201" s="24"/>
      <c r="F201" s="24"/>
      <c r="G201" s="24"/>
      <c r="H201" s="24"/>
      <c r="I201" s="24"/>
    </row>
    <row r="202" spans="2:9">
      <c r="B202" s="22"/>
      <c r="C202" s="24"/>
      <c r="D202" s="24"/>
      <c r="E202" s="24"/>
      <c r="F202" s="24"/>
      <c r="G202" s="24"/>
      <c r="H202" s="24"/>
      <c r="I202" s="24"/>
    </row>
    <row r="203" spans="2:9">
      <c r="B203" s="22"/>
      <c r="C203" s="24"/>
      <c r="D203" s="24"/>
      <c r="E203" s="24"/>
      <c r="F203" s="24"/>
      <c r="G203" s="24"/>
      <c r="H203" s="24"/>
      <c r="I203" s="24"/>
    </row>
    <row r="204" spans="2:9">
      <c r="B204" s="22"/>
      <c r="C204" s="24"/>
      <c r="D204" s="24"/>
      <c r="E204" s="24"/>
      <c r="F204" s="24"/>
      <c r="G204" s="24"/>
      <c r="H204" s="24"/>
      <c r="I204" s="24"/>
    </row>
    <row r="205" spans="2:9">
      <c r="B205" s="22"/>
    </row>
    <row r="207" spans="2:9">
      <c r="B207" s="26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selection activeCell="K3" sqref="K3"/>
    </sheetView>
  </sheetViews>
  <sheetFormatPr defaultColWidth="9.140625" defaultRowHeight="11.25"/>
  <cols>
    <col min="1" max="1" width="9.140625" style="42"/>
    <col min="2" max="2" width="30.28515625" style="3" customWidth="1"/>
    <col min="3" max="9" width="12" style="3" customWidth="1"/>
    <col min="10" max="11" width="11.85546875" style="3" customWidth="1"/>
    <col min="12" max="16384" width="9.140625" style="3"/>
  </cols>
  <sheetData>
    <row r="1" spans="1:11" ht="12.75">
      <c r="B1" s="30" t="s">
        <v>101</v>
      </c>
      <c r="C1" s="2"/>
      <c r="D1" s="2"/>
      <c r="E1" s="2"/>
      <c r="F1" s="2"/>
      <c r="G1" s="2"/>
      <c r="H1" s="2"/>
      <c r="I1" s="2"/>
    </row>
    <row r="2" spans="1:11">
      <c r="K2" s="114" t="s">
        <v>152</v>
      </c>
    </row>
    <row r="3" spans="1:11" s="5" customFormat="1" ht="39" customHeight="1">
      <c r="A3" s="96" t="s">
        <v>135</v>
      </c>
      <c r="B3" s="90"/>
      <c r="C3" s="90" t="s">
        <v>0</v>
      </c>
      <c r="D3" s="90" t="s">
        <v>1</v>
      </c>
      <c r="E3" s="90" t="s">
        <v>2</v>
      </c>
      <c r="F3" s="90" t="s">
        <v>3</v>
      </c>
      <c r="G3" s="90" t="s">
        <v>4</v>
      </c>
      <c r="H3" s="90" t="s">
        <v>5</v>
      </c>
      <c r="I3" s="90" t="s">
        <v>6</v>
      </c>
      <c r="J3" s="90" t="s">
        <v>34</v>
      </c>
      <c r="K3" s="90" t="s">
        <v>33</v>
      </c>
    </row>
    <row r="4" spans="1:11">
      <c r="A4" s="106">
        <v>0</v>
      </c>
      <c r="B4" s="51" t="s">
        <v>8</v>
      </c>
      <c r="C4" s="49"/>
      <c r="D4" s="49"/>
      <c r="E4" s="49"/>
      <c r="F4" s="49"/>
      <c r="G4" s="49"/>
      <c r="H4" s="49"/>
      <c r="I4" s="49"/>
      <c r="J4" s="49"/>
      <c r="K4" s="49"/>
    </row>
    <row r="5" spans="1:11">
      <c r="A5" s="107"/>
      <c r="B5" s="97" t="s">
        <v>32</v>
      </c>
      <c r="C5" s="46">
        <f t="shared" ref="C5:K5" si="0">C14+C23+C32+C41+C131+C59+C50+C68+C77+C86+C95+C104+C122+C113+C140+C149</f>
        <v>100</v>
      </c>
      <c r="D5" s="46">
        <f t="shared" si="0"/>
        <v>100</v>
      </c>
      <c r="E5" s="46">
        <f t="shared" si="0"/>
        <v>100</v>
      </c>
      <c r="F5" s="46">
        <f t="shared" si="0"/>
        <v>100</v>
      </c>
      <c r="G5" s="46">
        <f t="shared" si="0"/>
        <v>100</v>
      </c>
      <c r="H5" s="46">
        <f t="shared" si="0"/>
        <v>100</v>
      </c>
      <c r="I5" s="46">
        <f t="shared" si="0"/>
        <v>100</v>
      </c>
      <c r="J5" s="46">
        <f t="shared" si="0"/>
        <v>100</v>
      </c>
      <c r="K5" s="46">
        <f t="shared" si="0"/>
        <v>100</v>
      </c>
    </row>
    <row r="6" spans="1:11">
      <c r="A6" s="107"/>
      <c r="B6" s="97" t="s">
        <v>31</v>
      </c>
      <c r="C6" s="46">
        <f t="shared" ref="C6:K6" si="1">C15+C24+C33+C42+C132+C60+C51+C69+C78+C87+C96+C105+C123+C114+C141+C150</f>
        <v>100</v>
      </c>
      <c r="D6" s="46">
        <f t="shared" si="1"/>
        <v>100</v>
      </c>
      <c r="E6" s="46">
        <f t="shared" si="1"/>
        <v>100</v>
      </c>
      <c r="F6" s="46">
        <f t="shared" si="1"/>
        <v>100</v>
      </c>
      <c r="G6" s="46">
        <f t="shared" si="1"/>
        <v>100</v>
      </c>
      <c r="H6" s="46">
        <f t="shared" si="1"/>
        <v>100</v>
      </c>
      <c r="I6" s="46">
        <f t="shared" si="1"/>
        <v>100</v>
      </c>
      <c r="J6" s="46">
        <f t="shared" si="1"/>
        <v>100</v>
      </c>
      <c r="K6" s="46">
        <f t="shared" si="1"/>
        <v>100</v>
      </c>
    </row>
    <row r="7" spans="1:11">
      <c r="A7" s="107"/>
      <c r="B7" s="97" t="s">
        <v>30</v>
      </c>
      <c r="C7" s="46">
        <f t="shared" ref="C7:K7" si="2">C16+C25+C34+C43+C133+C61+C52+C70+C79+C88+C97+C106+C124+C115+C142+C151</f>
        <v>100</v>
      </c>
      <c r="D7" s="46">
        <f t="shared" si="2"/>
        <v>100</v>
      </c>
      <c r="E7" s="46">
        <f t="shared" si="2"/>
        <v>100</v>
      </c>
      <c r="F7" s="46">
        <f t="shared" si="2"/>
        <v>100</v>
      </c>
      <c r="G7" s="46">
        <f t="shared" si="2"/>
        <v>100</v>
      </c>
      <c r="H7" s="46">
        <f t="shared" si="2"/>
        <v>100</v>
      </c>
      <c r="I7" s="46">
        <f t="shared" si="2"/>
        <v>100</v>
      </c>
      <c r="J7" s="46">
        <f t="shared" si="2"/>
        <v>100</v>
      </c>
      <c r="K7" s="46">
        <f t="shared" si="2"/>
        <v>100</v>
      </c>
    </row>
    <row r="8" spans="1:11">
      <c r="A8" s="107"/>
      <c r="B8" s="97">
        <v>2008</v>
      </c>
      <c r="C8" s="46">
        <f t="shared" ref="C8:K8" si="3">C17+C26+C35+C44+C134+C62+C53+C71+C80+C89+C98+C107+C125+C116+C143+C152</f>
        <v>100</v>
      </c>
      <c r="D8" s="46">
        <f t="shared" si="3"/>
        <v>100</v>
      </c>
      <c r="E8" s="46">
        <f t="shared" si="3"/>
        <v>100</v>
      </c>
      <c r="F8" s="46">
        <f t="shared" si="3"/>
        <v>100</v>
      </c>
      <c r="G8" s="46">
        <f t="shared" si="3"/>
        <v>100</v>
      </c>
      <c r="H8" s="46">
        <f t="shared" si="3"/>
        <v>100</v>
      </c>
      <c r="I8" s="46">
        <f t="shared" si="3"/>
        <v>100</v>
      </c>
      <c r="J8" s="46">
        <f t="shared" si="3"/>
        <v>0</v>
      </c>
      <c r="K8" s="46">
        <f t="shared" si="3"/>
        <v>0</v>
      </c>
    </row>
    <row r="9" spans="1:11">
      <c r="A9" s="107"/>
      <c r="B9" s="97" t="s">
        <v>29</v>
      </c>
      <c r="C9" s="46">
        <f t="shared" ref="C9:K9" si="4">C18+C27+C36+C45+C135+C63+C54+C72+C81+C90+C99+C108+C126+C117+C144+C153</f>
        <v>100</v>
      </c>
      <c r="D9" s="46">
        <f t="shared" si="4"/>
        <v>100</v>
      </c>
      <c r="E9" s="46">
        <f t="shared" si="4"/>
        <v>100</v>
      </c>
      <c r="F9" s="46">
        <f t="shared" si="4"/>
        <v>100</v>
      </c>
      <c r="G9" s="46">
        <f t="shared" si="4"/>
        <v>100</v>
      </c>
      <c r="H9" s="46">
        <f t="shared" si="4"/>
        <v>100</v>
      </c>
      <c r="I9" s="46">
        <f t="shared" si="4"/>
        <v>100</v>
      </c>
      <c r="J9" s="46">
        <f t="shared" si="4"/>
        <v>100</v>
      </c>
      <c r="K9" s="46">
        <f t="shared" si="4"/>
        <v>100</v>
      </c>
    </row>
    <row r="10" spans="1:11">
      <c r="A10" s="107"/>
      <c r="B10" s="97" t="s">
        <v>28</v>
      </c>
      <c r="C10" s="46">
        <f t="shared" ref="C10:K10" si="5">C19+C28+C37+C46+C136+C64+C55+C73+C82+C91+C100+C109+C127+C118+C145+C154</f>
        <v>100</v>
      </c>
      <c r="D10" s="46">
        <f t="shared" si="5"/>
        <v>100</v>
      </c>
      <c r="E10" s="46">
        <f t="shared" si="5"/>
        <v>100</v>
      </c>
      <c r="F10" s="46">
        <f t="shared" si="5"/>
        <v>100</v>
      </c>
      <c r="G10" s="46">
        <f t="shared" si="5"/>
        <v>100</v>
      </c>
      <c r="H10" s="46">
        <f t="shared" si="5"/>
        <v>100</v>
      </c>
      <c r="I10" s="46">
        <f t="shared" si="5"/>
        <v>100</v>
      </c>
      <c r="J10" s="46">
        <f t="shared" si="5"/>
        <v>100</v>
      </c>
      <c r="K10" s="46">
        <f t="shared" si="5"/>
        <v>100</v>
      </c>
    </row>
    <row r="11" spans="1:11">
      <c r="A11" s="107"/>
      <c r="B11" s="97" t="s">
        <v>27</v>
      </c>
      <c r="C11" s="46">
        <f t="shared" ref="C11:K11" si="6">C20+C29+C38+C47+C137+C65+C56+C74+C83+C92+C101+C110+C128+C119+C146+C155</f>
        <v>100</v>
      </c>
      <c r="D11" s="46">
        <f t="shared" si="6"/>
        <v>100</v>
      </c>
      <c r="E11" s="46">
        <f t="shared" si="6"/>
        <v>100</v>
      </c>
      <c r="F11" s="46">
        <f t="shared" si="6"/>
        <v>100</v>
      </c>
      <c r="G11" s="46">
        <f t="shared" si="6"/>
        <v>100</v>
      </c>
      <c r="H11" s="46">
        <f t="shared" si="6"/>
        <v>100</v>
      </c>
      <c r="I11" s="46">
        <f t="shared" si="6"/>
        <v>100</v>
      </c>
      <c r="J11" s="46">
        <f t="shared" si="6"/>
        <v>100</v>
      </c>
      <c r="K11" s="46">
        <f t="shared" si="6"/>
        <v>100</v>
      </c>
    </row>
    <row r="12" spans="1:11">
      <c r="A12" s="107"/>
      <c r="B12" s="97">
        <v>2009</v>
      </c>
      <c r="C12" s="46">
        <f t="shared" ref="C12:K12" si="7">C21+C30+C39+C48+C138+C66+C57+C75+C84+C93+C102+C111+C129+C120+C147+C156</f>
        <v>100</v>
      </c>
      <c r="D12" s="46">
        <f t="shared" si="7"/>
        <v>100</v>
      </c>
      <c r="E12" s="46">
        <f t="shared" si="7"/>
        <v>100</v>
      </c>
      <c r="F12" s="46">
        <f t="shared" si="7"/>
        <v>100</v>
      </c>
      <c r="G12" s="46">
        <f t="shared" si="7"/>
        <v>100</v>
      </c>
      <c r="H12" s="46">
        <f t="shared" si="7"/>
        <v>100</v>
      </c>
      <c r="I12" s="46">
        <f t="shared" si="7"/>
        <v>100</v>
      </c>
      <c r="J12" s="46">
        <f t="shared" si="7"/>
        <v>0</v>
      </c>
      <c r="K12" s="46">
        <f t="shared" si="7"/>
        <v>0</v>
      </c>
    </row>
    <row r="13" spans="1:11">
      <c r="A13" s="107">
        <v>11</v>
      </c>
      <c r="B13" s="50" t="s">
        <v>9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>
      <c r="A14" s="107"/>
      <c r="B14" s="97" t="s">
        <v>32</v>
      </c>
      <c r="C14" s="47">
        <v>2.4900000000000002</v>
      </c>
      <c r="D14" s="47">
        <v>7.38</v>
      </c>
      <c r="E14" s="47">
        <v>1.55</v>
      </c>
      <c r="F14" s="47">
        <v>0.96</v>
      </c>
      <c r="G14" s="47">
        <v>2.2999999999999998</v>
      </c>
      <c r="H14" s="47">
        <v>2.63</v>
      </c>
      <c r="I14" s="47">
        <v>3.26</v>
      </c>
      <c r="J14" s="47">
        <v>1.37</v>
      </c>
      <c r="K14" s="47">
        <v>2.4300000000000002</v>
      </c>
    </row>
    <row r="15" spans="1:11">
      <c r="A15" s="107"/>
      <c r="B15" s="97" t="s">
        <v>31</v>
      </c>
      <c r="C15" s="47">
        <v>2.63</v>
      </c>
      <c r="D15" s="47">
        <v>7.65</v>
      </c>
      <c r="E15" s="47">
        <v>1.47</v>
      </c>
      <c r="F15" s="47">
        <v>1.23</v>
      </c>
      <c r="G15" s="47">
        <v>2.46</v>
      </c>
      <c r="H15" s="47">
        <v>3.5</v>
      </c>
      <c r="I15" s="47">
        <v>3.51</v>
      </c>
      <c r="J15" s="47">
        <v>1.41</v>
      </c>
      <c r="K15" s="47">
        <v>2.57</v>
      </c>
    </row>
    <row r="16" spans="1:11">
      <c r="A16" s="107"/>
      <c r="B16" s="97" t="s">
        <v>30</v>
      </c>
      <c r="C16" s="47">
        <v>2.86</v>
      </c>
      <c r="D16" s="47">
        <v>10.48</v>
      </c>
      <c r="E16" s="47">
        <v>1.43</v>
      </c>
      <c r="F16" s="47">
        <v>2.52</v>
      </c>
      <c r="G16" s="47">
        <v>2.2400000000000002</v>
      </c>
      <c r="H16" s="47">
        <v>3.1</v>
      </c>
      <c r="I16" s="47">
        <v>3.14</v>
      </c>
      <c r="J16" s="47">
        <v>1.43</v>
      </c>
      <c r="K16" s="47">
        <v>2.79</v>
      </c>
    </row>
    <row r="17" spans="1:11">
      <c r="A17" s="107"/>
      <c r="B17" s="97">
        <v>2008</v>
      </c>
      <c r="C17" s="47">
        <v>2.98</v>
      </c>
      <c r="D17" s="47">
        <v>9.86</v>
      </c>
      <c r="E17" s="47">
        <v>1.6</v>
      </c>
      <c r="F17" s="47">
        <v>4.54</v>
      </c>
      <c r="G17" s="47">
        <v>2.0499999999999998</v>
      </c>
      <c r="H17" s="47">
        <v>2.57</v>
      </c>
      <c r="I17" s="47">
        <v>3.32</v>
      </c>
      <c r="J17" s="47"/>
      <c r="K17" s="47"/>
    </row>
    <row r="18" spans="1:11">
      <c r="A18" s="107"/>
      <c r="B18" s="97" t="s">
        <v>29</v>
      </c>
      <c r="C18" s="47">
        <v>2.52</v>
      </c>
      <c r="D18" s="47">
        <v>7.88</v>
      </c>
      <c r="E18" s="47">
        <v>1.5</v>
      </c>
      <c r="F18" s="47">
        <v>1.99</v>
      </c>
      <c r="G18" s="47">
        <v>2</v>
      </c>
      <c r="H18" s="47">
        <v>2.56</v>
      </c>
      <c r="I18" s="47">
        <v>2.99</v>
      </c>
      <c r="J18" s="47">
        <v>1.42</v>
      </c>
      <c r="K18" s="47">
        <v>2.46</v>
      </c>
    </row>
    <row r="19" spans="1:11">
      <c r="A19" s="107"/>
      <c r="B19" s="97" t="s">
        <v>28</v>
      </c>
      <c r="C19" s="47">
        <v>2.72</v>
      </c>
      <c r="D19" s="47">
        <v>7.36</v>
      </c>
      <c r="E19" s="47">
        <v>1.68</v>
      </c>
      <c r="F19" s="47">
        <v>2.93</v>
      </c>
      <c r="G19" s="47">
        <v>2.1</v>
      </c>
      <c r="H19" s="47">
        <v>3.04</v>
      </c>
      <c r="I19" s="47">
        <v>3.09</v>
      </c>
      <c r="J19" s="47">
        <v>1.44</v>
      </c>
      <c r="K19" s="47">
        <v>2.65</v>
      </c>
    </row>
    <row r="20" spans="1:11">
      <c r="A20" s="107"/>
      <c r="B20" s="97" t="s">
        <v>27</v>
      </c>
      <c r="C20" s="47">
        <v>3.14</v>
      </c>
      <c r="D20" s="47">
        <v>10.99</v>
      </c>
      <c r="E20" s="47">
        <v>1.44</v>
      </c>
      <c r="F20" s="47">
        <v>5.0599999999999996</v>
      </c>
      <c r="G20" s="47">
        <v>2.5099999999999998</v>
      </c>
      <c r="H20" s="47">
        <v>2.58</v>
      </c>
      <c r="I20" s="47">
        <v>2.99</v>
      </c>
      <c r="J20" s="47">
        <v>1.45</v>
      </c>
      <c r="K20" s="47">
        <v>3.08</v>
      </c>
    </row>
    <row r="21" spans="1:11">
      <c r="A21" s="107"/>
      <c r="B21" s="97">
        <v>2009</v>
      </c>
      <c r="C21" s="47">
        <v>3.09</v>
      </c>
      <c r="D21" s="47">
        <v>12.11</v>
      </c>
      <c r="E21" s="47">
        <v>1.33</v>
      </c>
      <c r="F21" s="47">
        <v>4.9800000000000004</v>
      </c>
      <c r="G21" s="47">
        <v>2.37</v>
      </c>
      <c r="H21" s="47">
        <v>2.4900000000000002</v>
      </c>
      <c r="I21" s="47">
        <v>3.04</v>
      </c>
      <c r="J21" s="47"/>
      <c r="K21" s="47"/>
    </row>
    <row r="22" spans="1:11">
      <c r="A22" s="107">
        <v>15</v>
      </c>
      <c r="B22" s="50" t="s">
        <v>10</v>
      </c>
      <c r="C22" s="47"/>
      <c r="D22" s="47"/>
      <c r="E22" s="47"/>
      <c r="F22" s="47"/>
      <c r="G22" s="47"/>
      <c r="H22" s="47"/>
      <c r="I22" s="47"/>
      <c r="J22" s="47"/>
      <c r="K22" s="47"/>
    </row>
    <row r="23" spans="1:11">
      <c r="A23" s="107"/>
      <c r="B23" s="97" t="s">
        <v>32</v>
      </c>
      <c r="C23" s="47">
        <v>5.41</v>
      </c>
      <c r="D23" s="47">
        <v>7.16</v>
      </c>
      <c r="E23" s="47">
        <v>8.0299999999999994</v>
      </c>
      <c r="F23" s="47">
        <v>3.8</v>
      </c>
      <c r="G23" s="47">
        <v>3.58</v>
      </c>
      <c r="H23" s="47">
        <v>4.1399999999999997</v>
      </c>
      <c r="I23" s="47">
        <v>3.53</v>
      </c>
      <c r="J23" s="47">
        <v>2.46</v>
      </c>
      <c r="K23" s="47">
        <v>5.25</v>
      </c>
    </row>
    <row r="24" spans="1:11">
      <c r="A24" s="107"/>
      <c r="B24" s="97" t="s">
        <v>31</v>
      </c>
      <c r="C24" s="47">
        <v>5.53</v>
      </c>
      <c r="D24" s="47">
        <v>6.88</v>
      </c>
      <c r="E24" s="47">
        <v>7.95</v>
      </c>
      <c r="F24" s="47">
        <v>2.92</v>
      </c>
      <c r="G24" s="47">
        <v>3.37</v>
      </c>
      <c r="H24" s="47">
        <v>4.38</v>
      </c>
      <c r="I24" s="47">
        <v>3.77</v>
      </c>
      <c r="J24" s="47">
        <v>2.5</v>
      </c>
      <c r="K24" s="47">
        <v>5.38</v>
      </c>
    </row>
    <row r="25" spans="1:11">
      <c r="A25" s="107"/>
      <c r="B25" s="97" t="s">
        <v>30</v>
      </c>
      <c r="C25" s="47">
        <v>5.3</v>
      </c>
      <c r="D25" s="47">
        <v>5.27</v>
      </c>
      <c r="E25" s="47">
        <v>7.56</v>
      </c>
      <c r="F25" s="47">
        <v>2.78</v>
      </c>
      <c r="G25" s="47">
        <v>3.73</v>
      </c>
      <c r="H25" s="47">
        <v>4.63</v>
      </c>
      <c r="I25" s="47">
        <v>3.79</v>
      </c>
      <c r="J25" s="47">
        <v>2.56</v>
      </c>
      <c r="K25" s="47">
        <v>5.18</v>
      </c>
    </row>
    <row r="26" spans="1:11">
      <c r="A26" s="107"/>
      <c r="B26" s="97">
        <v>2008</v>
      </c>
      <c r="C26" s="47">
        <v>5.43</v>
      </c>
      <c r="D26" s="47">
        <v>4.3099999999999996</v>
      </c>
      <c r="E26" s="47">
        <v>7.87</v>
      </c>
      <c r="F26" s="47">
        <v>4.59</v>
      </c>
      <c r="G26" s="47">
        <v>3.44</v>
      </c>
      <c r="H26" s="47">
        <v>4.59</v>
      </c>
      <c r="I26" s="47">
        <v>4.3899999999999997</v>
      </c>
      <c r="J26" s="47"/>
      <c r="K26" s="47"/>
    </row>
    <row r="27" spans="1:11">
      <c r="A27" s="107"/>
      <c r="B27" s="97" t="s">
        <v>29</v>
      </c>
      <c r="C27" s="47">
        <v>4.5999999999999996</v>
      </c>
      <c r="D27" s="47">
        <v>6.78</v>
      </c>
      <c r="E27" s="47">
        <v>6.23</v>
      </c>
      <c r="F27" s="47">
        <v>3.76</v>
      </c>
      <c r="G27" s="47">
        <v>3.61</v>
      </c>
      <c r="H27" s="47">
        <v>4.07</v>
      </c>
      <c r="I27" s="47">
        <v>3.54</v>
      </c>
      <c r="J27" s="47">
        <v>2.34</v>
      </c>
      <c r="K27" s="47">
        <v>4.46</v>
      </c>
    </row>
    <row r="28" spans="1:11">
      <c r="A28" s="107"/>
      <c r="B28" s="97" t="s">
        <v>28</v>
      </c>
      <c r="C28" s="47">
        <v>4.8099999999999996</v>
      </c>
      <c r="D28" s="47">
        <v>6.58</v>
      </c>
      <c r="E28" s="47">
        <v>6.66</v>
      </c>
      <c r="F28" s="47">
        <v>3.51</v>
      </c>
      <c r="G28" s="47">
        <v>3.51</v>
      </c>
      <c r="H28" s="47">
        <v>4.46</v>
      </c>
      <c r="I28" s="47">
        <v>3.6</v>
      </c>
      <c r="J28" s="47">
        <v>2.35</v>
      </c>
      <c r="K28" s="47">
        <v>4.6900000000000004</v>
      </c>
    </row>
    <row r="29" spans="1:11">
      <c r="A29" s="107"/>
      <c r="B29" s="97" t="s">
        <v>27</v>
      </c>
      <c r="C29" s="47">
        <v>4.8499999999999996</v>
      </c>
      <c r="D29" s="47">
        <v>4.53</v>
      </c>
      <c r="E29" s="47">
        <v>6.85</v>
      </c>
      <c r="F29" s="47">
        <v>3.18</v>
      </c>
      <c r="G29" s="47">
        <v>3.81</v>
      </c>
      <c r="H29" s="47">
        <v>4.7300000000000004</v>
      </c>
      <c r="I29" s="47">
        <v>3.66</v>
      </c>
      <c r="J29" s="47">
        <v>2.37</v>
      </c>
      <c r="K29" s="47">
        <v>4.76</v>
      </c>
    </row>
    <row r="30" spans="1:11">
      <c r="A30" s="107"/>
      <c r="B30" s="97">
        <v>2009</v>
      </c>
      <c r="C30" s="47">
        <v>5.0199999999999996</v>
      </c>
      <c r="D30" s="47">
        <v>5</v>
      </c>
      <c r="E30" s="47">
        <v>7.05</v>
      </c>
      <c r="F30" s="47">
        <v>4.8600000000000003</v>
      </c>
      <c r="G30" s="47">
        <v>3.32</v>
      </c>
      <c r="H30" s="47">
        <v>4.43</v>
      </c>
      <c r="I30" s="47">
        <v>3.98</v>
      </c>
      <c r="J30" s="47"/>
      <c r="K30" s="47"/>
    </row>
    <row r="31" spans="1:11">
      <c r="A31" s="107">
        <v>19</v>
      </c>
      <c r="B31" s="50" t="s">
        <v>11</v>
      </c>
      <c r="C31" s="47"/>
      <c r="D31" s="47"/>
      <c r="E31" s="47"/>
      <c r="F31" s="47"/>
      <c r="G31" s="47"/>
      <c r="H31" s="47"/>
      <c r="I31" s="47"/>
      <c r="J31" s="47"/>
      <c r="K31" s="47"/>
    </row>
    <row r="32" spans="1:11">
      <c r="A32" s="107"/>
      <c r="B32" s="97" t="s">
        <v>32</v>
      </c>
      <c r="C32" s="47">
        <v>3.73</v>
      </c>
      <c r="D32" s="47">
        <v>17.57</v>
      </c>
      <c r="E32" s="47">
        <v>2.67</v>
      </c>
      <c r="F32" s="47">
        <v>6.18</v>
      </c>
      <c r="G32" s="47">
        <v>2.2200000000000002</v>
      </c>
      <c r="H32" s="47">
        <v>2.83</v>
      </c>
      <c r="I32" s="47">
        <v>4</v>
      </c>
      <c r="J32" s="47">
        <v>1.19</v>
      </c>
      <c r="K32" s="47">
        <v>3.6</v>
      </c>
    </row>
    <row r="33" spans="1:11">
      <c r="A33" s="107"/>
      <c r="B33" s="97" t="s">
        <v>31</v>
      </c>
      <c r="C33" s="47">
        <v>3.88</v>
      </c>
      <c r="D33" s="47">
        <v>15.59</v>
      </c>
      <c r="E33" s="47">
        <v>2.56</v>
      </c>
      <c r="F33" s="47">
        <v>6.29</v>
      </c>
      <c r="G33" s="47">
        <v>2.11</v>
      </c>
      <c r="H33" s="47">
        <v>3.8</v>
      </c>
      <c r="I33" s="47">
        <v>4.2699999999999996</v>
      </c>
      <c r="J33" s="47">
        <v>1.25</v>
      </c>
      <c r="K33" s="47">
        <v>3.75</v>
      </c>
    </row>
    <row r="34" spans="1:11">
      <c r="A34" s="107"/>
      <c r="B34" s="97" t="s">
        <v>30</v>
      </c>
      <c r="C34" s="47">
        <v>4.03</v>
      </c>
      <c r="D34" s="47">
        <v>11.35</v>
      </c>
      <c r="E34" s="47">
        <v>2.71</v>
      </c>
      <c r="F34" s="47">
        <v>5.85</v>
      </c>
      <c r="G34" s="47">
        <v>2.61</v>
      </c>
      <c r="H34" s="47">
        <v>3.84</v>
      </c>
      <c r="I34" s="47">
        <v>3.91</v>
      </c>
      <c r="J34" s="47">
        <v>1.28</v>
      </c>
      <c r="K34" s="47">
        <v>3.9</v>
      </c>
    </row>
    <row r="35" spans="1:11">
      <c r="A35" s="107"/>
      <c r="B35" s="97">
        <v>2008</v>
      </c>
      <c r="C35" s="47">
        <v>4.22</v>
      </c>
      <c r="D35" s="47">
        <v>12.99</v>
      </c>
      <c r="E35" s="47">
        <v>2.69</v>
      </c>
      <c r="F35" s="47">
        <v>6.25</v>
      </c>
      <c r="G35" s="47">
        <v>3.14</v>
      </c>
      <c r="H35" s="47">
        <v>3.65</v>
      </c>
      <c r="I35" s="47">
        <v>4.4000000000000004</v>
      </c>
      <c r="J35" s="47"/>
      <c r="K35" s="47"/>
    </row>
    <row r="36" spans="1:11">
      <c r="A36" s="107"/>
      <c r="B36" s="97" t="s">
        <v>29</v>
      </c>
      <c r="C36" s="47">
        <v>4.17</v>
      </c>
      <c r="D36" s="47">
        <v>18.66</v>
      </c>
      <c r="E36" s="47">
        <v>3.43</v>
      </c>
      <c r="F36" s="47">
        <v>6.14</v>
      </c>
      <c r="G36" s="47">
        <v>2.2000000000000002</v>
      </c>
      <c r="H36" s="47">
        <v>3.08</v>
      </c>
      <c r="I36" s="47">
        <v>4</v>
      </c>
      <c r="J36" s="47">
        <v>1.34</v>
      </c>
      <c r="K36" s="47">
        <v>3.99</v>
      </c>
    </row>
    <row r="37" spans="1:11">
      <c r="A37" s="107"/>
      <c r="B37" s="97" t="s">
        <v>28</v>
      </c>
      <c r="C37" s="47">
        <v>4.53</v>
      </c>
      <c r="D37" s="47">
        <v>16.920000000000002</v>
      </c>
      <c r="E37" s="47">
        <v>3.19</v>
      </c>
      <c r="F37" s="47">
        <v>7.59</v>
      </c>
      <c r="G37" s="47">
        <v>2.31</v>
      </c>
      <c r="H37" s="47">
        <v>3.83</v>
      </c>
      <c r="I37" s="47">
        <v>4.5999999999999996</v>
      </c>
      <c r="J37" s="47">
        <v>1.48</v>
      </c>
      <c r="K37" s="47">
        <v>4.38</v>
      </c>
    </row>
    <row r="38" spans="1:11">
      <c r="A38" s="107"/>
      <c r="B38" s="97" t="s">
        <v>27</v>
      </c>
      <c r="C38" s="47">
        <v>4.7300000000000004</v>
      </c>
      <c r="D38" s="47">
        <v>13.44</v>
      </c>
      <c r="E38" s="47">
        <v>3.25</v>
      </c>
      <c r="F38" s="47">
        <v>6.64</v>
      </c>
      <c r="G38" s="47">
        <v>2.8</v>
      </c>
      <c r="H38" s="47">
        <v>3.97</v>
      </c>
      <c r="I38" s="47">
        <v>4.63</v>
      </c>
      <c r="J38" s="47">
        <v>1.53</v>
      </c>
      <c r="K38" s="47">
        <v>4.6100000000000003</v>
      </c>
    </row>
    <row r="39" spans="1:11">
      <c r="A39" s="107"/>
      <c r="B39" s="97">
        <v>2009</v>
      </c>
      <c r="C39" s="47">
        <v>4.55</v>
      </c>
      <c r="D39" s="47">
        <v>13.73</v>
      </c>
      <c r="E39" s="47">
        <v>2.92</v>
      </c>
      <c r="F39" s="47">
        <v>6.22</v>
      </c>
      <c r="G39" s="47">
        <v>3.61</v>
      </c>
      <c r="H39" s="47">
        <v>3.65</v>
      </c>
      <c r="I39" s="47">
        <v>4.58</v>
      </c>
      <c r="J39" s="47"/>
      <c r="K39" s="47"/>
    </row>
    <row r="40" spans="1:11">
      <c r="A40" s="107">
        <v>23</v>
      </c>
      <c r="B40" s="50" t="s">
        <v>12</v>
      </c>
      <c r="C40" s="47"/>
      <c r="D40" s="47"/>
      <c r="E40" s="47"/>
      <c r="F40" s="47"/>
      <c r="G40" s="47"/>
      <c r="H40" s="47"/>
      <c r="I40" s="47"/>
      <c r="J40" s="47"/>
      <c r="K40" s="47"/>
    </row>
    <row r="41" spans="1:11">
      <c r="A41" s="107"/>
      <c r="B41" s="97" t="s">
        <v>32</v>
      </c>
      <c r="C41" s="47">
        <v>12.18</v>
      </c>
      <c r="D41" s="47">
        <v>2.86</v>
      </c>
      <c r="E41" s="47">
        <v>19.32</v>
      </c>
      <c r="F41" s="47">
        <v>18.98</v>
      </c>
      <c r="G41" s="47">
        <v>2.35</v>
      </c>
      <c r="H41" s="47">
        <v>10.87</v>
      </c>
      <c r="I41" s="47">
        <v>7.16</v>
      </c>
      <c r="J41" s="47">
        <v>2.33</v>
      </c>
      <c r="K41" s="47">
        <v>11.66</v>
      </c>
    </row>
    <row r="42" spans="1:11">
      <c r="A42" s="107"/>
      <c r="B42" s="97" t="s">
        <v>31</v>
      </c>
      <c r="C42" s="47">
        <v>12.37</v>
      </c>
      <c r="D42" s="47">
        <v>2.69</v>
      </c>
      <c r="E42" s="47">
        <v>19.440000000000001</v>
      </c>
      <c r="F42" s="47">
        <v>18.059999999999999</v>
      </c>
      <c r="G42" s="47">
        <v>2.4300000000000002</v>
      </c>
      <c r="H42" s="47">
        <v>10.36</v>
      </c>
      <c r="I42" s="47">
        <v>6.26</v>
      </c>
      <c r="J42" s="47">
        <v>2.2999999999999998</v>
      </c>
      <c r="K42" s="47">
        <v>11.88</v>
      </c>
    </row>
    <row r="43" spans="1:11">
      <c r="A43" s="107"/>
      <c r="B43" s="97" t="s">
        <v>30</v>
      </c>
      <c r="C43" s="47">
        <v>11.96</v>
      </c>
      <c r="D43" s="47">
        <v>1.66</v>
      </c>
      <c r="E43" s="47">
        <v>20.09</v>
      </c>
      <c r="F43" s="47">
        <v>15.91</v>
      </c>
      <c r="G43" s="47">
        <v>2.2000000000000002</v>
      </c>
      <c r="H43" s="47">
        <v>9.74</v>
      </c>
      <c r="I43" s="47">
        <v>6.55</v>
      </c>
      <c r="J43" s="47">
        <v>2.34</v>
      </c>
      <c r="K43" s="47">
        <v>11.52</v>
      </c>
    </row>
    <row r="44" spans="1:11">
      <c r="A44" s="107"/>
      <c r="B44" s="97">
        <v>2008</v>
      </c>
      <c r="C44" s="47">
        <v>11.2</v>
      </c>
      <c r="D44" s="47">
        <v>1.86</v>
      </c>
      <c r="E44" s="47">
        <v>18.989999999999998</v>
      </c>
      <c r="F44" s="47">
        <v>17.260000000000002</v>
      </c>
      <c r="G44" s="47">
        <v>2.3199999999999998</v>
      </c>
      <c r="H44" s="47">
        <v>8.8699999999999992</v>
      </c>
      <c r="I44" s="47">
        <v>7.51</v>
      </c>
      <c r="J44" s="47"/>
      <c r="K44" s="47"/>
    </row>
    <row r="45" spans="1:11">
      <c r="A45" s="107"/>
      <c r="B45" s="97" t="s">
        <v>29</v>
      </c>
      <c r="C45" s="47">
        <v>12.11</v>
      </c>
      <c r="D45" s="47">
        <v>2.77</v>
      </c>
      <c r="E45" s="47">
        <v>18.61</v>
      </c>
      <c r="F45" s="47">
        <v>25.21</v>
      </c>
      <c r="G45" s="47">
        <v>2.44</v>
      </c>
      <c r="H45" s="47">
        <v>10.49</v>
      </c>
      <c r="I45" s="47">
        <v>8.52</v>
      </c>
      <c r="J45" s="47">
        <v>2.38</v>
      </c>
      <c r="K45" s="47">
        <v>11.51</v>
      </c>
    </row>
    <row r="46" spans="1:11">
      <c r="A46" s="107"/>
      <c r="B46" s="97" t="s">
        <v>28</v>
      </c>
      <c r="C46" s="47">
        <v>11.64</v>
      </c>
      <c r="D46" s="47">
        <v>2.8</v>
      </c>
      <c r="E46" s="47">
        <v>19.02</v>
      </c>
      <c r="F46" s="47">
        <v>23.13</v>
      </c>
      <c r="G46" s="47">
        <v>2.5099999999999998</v>
      </c>
      <c r="H46" s="47">
        <v>9.9700000000000006</v>
      </c>
      <c r="I46" s="47">
        <v>6.75</v>
      </c>
      <c r="J46" s="47">
        <v>2.37</v>
      </c>
      <c r="K46" s="47">
        <v>11.18</v>
      </c>
    </row>
    <row r="47" spans="1:11">
      <c r="A47" s="107"/>
      <c r="B47" s="97" t="s">
        <v>27</v>
      </c>
      <c r="C47" s="47">
        <v>11.18</v>
      </c>
      <c r="D47" s="47">
        <v>1.6</v>
      </c>
      <c r="E47" s="47">
        <v>20.329999999999998</v>
      </c>
      <c r="F47" s="47">
        <v>21.02</v>
      </c>
      <c r="G47" s="47">
        <v>2.16</v>
      </c>
      <c r="H47" s="47">
        <v>6.57</v>
      </c>
      <c r="I47" s="47">
        <v>6.4</v>
      </c>
      <c r="J47" s="47">
        <v>2.42</v>
      </c>
      <c r="K47" s="47">
        <v>10.85</v>
      </c>
    </row>
    <row r="48" spans="1:11">
      <c r="A48" s="107"/>
      <c r="B48" s="97">
        <v>2009</v>
      </c>
      <c r="C48" s="47">
        <v>11.58</v>
      </c>
      <c r="D48" s="47">
        <v>1.6</v>
      </c>
      <c r="E48" s="47">
        <v>21.32</v>
      </c>
      <c r="F48" s="47">
        <v>18.079999999999998</v>
      </c>
      <c r="G48" s="47">
        <v>2.4</v>
      </c>
      <c r="H48" s="47">
        <v>6.61</v>
      </c>
      <c r="I48" s="47">
        <v>7.85</v>
      </c>
      <c r="J48" s="47"/>
      <c r="K48" s="47"/>
    </row>
    <row r="49" spans="1:11">
      <c r="A49" s="107">
        <v>27</v>
      </c>
      <c r="B49" s="50" t="s">
        <v>13</v>
      </c>
      <c r="C49" s="47"/>
      <c r="D49" s="47"/>
      <c r="E49" s="47"/>
      <c r="F49" s="47"/>
      <c r="G49" s="47"/>
      <c r="H49" s="47"/>
      <c r="I49" s="47"/>
      <c r="J49" s="47"/>
      <c r="K49" s="47"/>
    </row>
    <row r="50" spans="1:11">
      <c r="A50" s="107"/>
      <c r="B50" s="97" t="s">
        <v>32</v>
      </c>
      <c r="C50" s="47">
        <v>5.55</v>
      </c>
      <c r="D50" s="47">
        <v>3.7</v>
      </c>
      <c r="E50" s="47">
        <v>8.6</v>
      </c>
      <c r="F50" s="47">
        <v>6.35</v>
      </c>
      <c r="G50" s="47">
        <v>3.45</v>
      </c>
      <c r="H50" s="47">
        <v>4</v>
      </c>
      <c r="I50" s="47">
        <v>3.11</v>
      </c>
      <c r="J50" s="47">
        <v>1.6</v>
      </c>
      <c r="K50" s="47">
        <v>5.34</v>
      </c>
    </row>
    <row r="51" spans="1:11">
      <c r="A51" s="107"/>
      <c r="B51" s="97" t="s">
        <v>31</v>
      </c>
      <c r="C51" s="47">
        <v>5.77</v>
      </c>
      <c r="D51" s="47">
        <v>4.0199999999999996</v>
      </c>
      <c r="E51" s="47">
        <v>9.35</v>
      </c>
      <c r="F51" s="47">
        <v>4.29</v>
      </c>
      <c r="G51" s="47">
        <v>3.3</v>
      </c>
      <c r="H51" s="47">
        <v>2.92</v>
      </c>
      <c r="I51" s="47">
        <v>3.13</v>
      </c>
      <c r="J51" s="47">
        <v>1.65</v>
      </c>
      <c r="K51" s="47">
        <v>5.57</v>
      </c>
    </row>
    <row r="52" spans="1:11">
      <c r="A52" s="107"/>
      <c r="B52" s="97" t="s">
        <v>30</v>
      </c>
      <c r="C52" s="47">
        <v>5.28</v>
      </c>
      <c r="D52" s="47">
        <v>4.29</v>
      </c>
      <c r="E52" s="47">
        <v>8.92</v>
      </c>
      <c r="F52" s="47">
        <v>2.39</v>
      </c>
      <c r="G52" s="47">
        <v>3.18</v>
      </c>
      <c r="H52" s="47">
        <v>2.9</v>
      </c>
      <c r="I52" s="47">
        <v>3.1</v>
      </c>
      <c r="J52" s="47">
        <v>1.68</v>
      </c>
      <c r="K52" s="47">
        <v>5.12</v>
      </c>
    </row>
    <row r="53" spans="1:11">
      <c r="A53" s="107"/>
      <c r="B53" s="97">
        <v>2008</v>
      </c>
      <c r="C53" s="47">
        <v>5.15</v>
      </c>
      <c r="D53" s="47">
        <v>3.91</v>
      </c>
      <c r="E53" s="47">
        <v>8.51</v>
      </c>
      <c r="F53" s="47">
        <v>4.17</v>
      </c>
      <c r="G53" s="47">
        <v>2.81</v>
      </c>
      <c r="H53" s="47">
        <v>3.68</v>
      </c>
      <c r="I53" s="47">
        <v>3.58</v>
      </c>
      <c r="J53" s="47"/>
      <c r="K53" s="47"/>
    </row>
    <row r="54" spans="1:11">
      <c r="A54" s="107"/>
      <c r="B54" s="97" t="s">
        <v>29</v>
      </c>
      <c r="C54" s="47">
        <v>4.74</v>
      </c>
      <c r="D54" s="47">
        <v>3.41</v>
      </c>
      <c r="E54" s="47">
        <v>8.2200000000000006</v>
      </c>
      <c r="F54" s="47">
        <v>3.68</v>
      </c>
      <c r="G54" s="47">
        <v>2.2999999999999998</v>
      </c>
      <c r="H54" s="47">
        <v>4.0199999999999996</v>
      </c>
      <c r="I54" s="47">
        <v>3.09</v>
      </c>
      <c r="J54" s="47">
        <v>1.75</v>
      </c>
      <c r="K54" s="47">
        <v>4.5599999999999996</v>
      </c>
    </row>
    <row r="55" spans="1:11">
      <c r="A55" s="107"/>
      <c r="B55" s="97" t="s">
        <v>28</v>
      </c>
      <c r="C55" s="47">
        <v>4.88</v>
      </c>
      <c r="D55" s="47">
        <v>4.03</v>
      </c>
      <c r="E55" s="47">
        <v>8.48</v>
      </c>
      <c r="F55" s="47">
        <v>4.26</v>
      </c>
      <c r="G55" s="47">
        <v>2.37</v>
      </c>
      <c r="H55" s="47">
        <v>2.94</v>
      </c>
      <c r="I55" s="47">
        <v>3.14</v>
      </c>
      <c r="J55" s="47">
        <v>1.77</v>
      </c>
      <c r="K55" s="47">
        <v>4.7300000000000004</v>
      </c>
    </row>
    <row r="56" spans="1:11">
      <c r="A56" s="107"/>
      <c r="B56" s="97" t="s">
        <v>27</v>
      </c>
      <c r="C56" s="47">
        <v>4.6500000000000004</v>
      </c>
      <c r="D56" s="47">
        <v>2.94</v>
      </c>
      <c r="E56" s="47">
        <v>8.2200000000000006</v>
      </c>
      <c r="F56" s="47">
        <v>3.6</v>
      </c>
      <c r="G56" s="47">
        <v>2.19</v>
      </c>
      <c r="H56" s="47">
        <v>2.98</v>
      </c>
      <c r="I56" s="47">
        <v>3.16</v>
      </c>
      <c r="J56" s="47">
        <v>1.81</v>
      </c>
      <c r="K56" s="47">
        <v>4.54</v>
      </c>
    </row>
    <row r="57" spans="1:11">
      <c r="A57" s="107"/>
      <c r="B57" s="97">
        <v>2009</v>
      </c>
      <c r="C57" s="47">
        <v>4.84</v>
      </c>
      <c r="D57" s="47">
        <v>3.08</v>
      </c>
      <c r="E57" s="47">
        <v>8.2799999999999994</v>
      </c>
      <c r="F57" s="47">
        <v>3.9</v>
      </c>
      <c r="G57" s="47">
        <v>2.73</v>
      </c>
      <c r="H57" s="47">
        <v>2.82</v>
      </c>
      <c r="I57" s="47">
        <v>3.63</v>
      </c>
      <c r="J57" s="47"/>
      <c r="K57" s="47"/>
    </row>
    <row r="58" spans="1:11">
      <c r="A58" s="107">
        <v>31</v>
      </c>
      <c r="B58" s="50" t="s">
        <v>14</v>
      </c>
      <c r="C58" s="47"/>
      <c r="D58" s="47"/>
      <c r="E58" s="47"/>
      <c r="F58" s="47"/>
      <c r="G58" s="47"/>
      <c r="H58" s="47"/>
      <c r="I58" s="47"/>
      <c r="J58" s="47"/>
      <c r="K58" s="47"/>
    </row>
    <row r="59" spans="1:11">
      <c r="A59" s="107"/>
      <c r="B59" s="97" t="s">
        <v>32</v>
      </c>
      <c r="C59" s="47">
        <v>1.74</v>
      </c>
      <c r="D59" s="47">
        <v>5.7</v>
      </c>
      <c r="E59" s="47">
        <v>1.19</v>
      </c>
      <c r="F59" s="47">
        <v>0.71</v>
      </c>
      <c r="G59" s="47">
        <v>1.02</v>
      </c>
      <c r="H59" s="47">
        <v>1.42</v>
      </c>
      <c r="I59" s="47">
        <v>2.5499999999999998</v>
      </c>
      <c r="J59" s="47">
        <v>1.49</v>
      </c>
      <c r="K59" s="47">
        <v>1.73</v>
      </c>
    </row>
    <row r="60" spans="1:11">
      <c r="A60" s="107"/>
      <c r="B60" s="97" t="s">
        <v>31</v>
      </c>
      <c r="C60" s="47">
        <v>1.83</v>
      </c>
      <c r="D60" s="47">
        <v>5.6</v>
      </c>
      <c r="E60" s="47">
        <v>1.18</v>
      </c>
      <c r="F60" s="47">
        <v>0.68</v>
      </c>
      <c r="G60" s="47">
        <v>1.2</v>
      </c>
      <c r="H60" s="47">
        <v>2.16</v>
      </c>
      <c r="I60" s="47">
        <v>2.62</v>
      </c>
      <c r="J60" s="47">
        <v>1.49</v>
      </c>
      <c r="K60" s="47">
        <v>1.81</v>
      </c>
    </row>
    <row r="61" spans="1:11">
      <c r="A61" s="107"/>
      <c r="B61" s="97" t="s">
        <v>30</v>
      </c>
      <c r="C61" s="47">
        <v>1.95</v>
      </c>
      <c r="D61" s="47">
        <v>5.52</v>
      </c>
      <c r="E61" s="47">
        <v>1.27</v>
      </c>
      <c r="F61" s="47">
        <v>0.9</v>
      </c>
      <c r="G61" s="47">
        <v>1.26</v>
      </c>
      <c r="H61" s="47">
        <v>2.0499999999999998</v>
      </c>
      <c r="I61" s="47">
        <v>2.54</v>
      </c>
      <c r="J61" s="47">
        <v>1.51</v>
      </c>
      <c r="K61" s="47">
        <v>1.93</v>
      </c>
    </row>
    <row r="62" spans="1:11">
      <c r="A62" s="107"/>
      <c r="B62" s="97">
        <v>2008</v>
      </c>
      <c r="C62" s="47">
        <v>2.02</v>
      </c>
      <c r="D62" s="47">
        <v>4.63</v>
      </c>
      <c r="E62" s="47">
        <v>1.29</v>
      </c>
      <c r="F62" s="47">
        <v>1.67</v>
      </c>
      <c r="G62" s="47">
        <v>1.71</v>
      </c>
      <c r="H62" s="47">
        <v>1.92</v>
      </c>
      <c r="I62" s="47">
        <v>2.58</v>
      </c>
      <c r="J62" s="47"/>
      <c r="K62" s="47"/>
    </row>
    <row r="63" spans="1:11">
      <c r="A63" s="107"/>
      <c r="B63" s="97" t="s">
        <v>29</v>
      </c>
      <c r="C63" s="47">
        <v>2.1</v>
      </c>
      <c r="D63" s="47">
        <v>5.42</v>
      </c>
      <c r="E63" s="47">
        <v>1.61</v>
      </c>
      <c r="F63" s="47">
        <v>1.3</v>
      </c>
      <c r="G63" s="47">
        <v>1.28</v>
      </c>
      <c r="H63" s="47">
        <v>1.68</v>
      </c>
      <c r="I63" s="47">
        <v>2.67</v>
      </c>
      <c r="J63" s="47">
        <v>1.53</v>
      </c>
      <c r="K63" s="47">
        <v>2.0699999999999998</v>
      </c>
    </row>
    <row r="64" spans="1:11">
      <c r="A64" s="107"/>
      <c r="B64" s="97" t="s">
        <v>28</v>
      </c>
      <c r="C64" s="47">
        <v>2.2799999999999998</v>
      </c>
      <c r="D64" s="47">
        <v>5.42</v>
      </c>
      <c r="E64" s="47">
        <v>1.39</v>
      </c>
      <c r="F64" s="47">
        <v>3.51</v>
      </c>
      <c r="G64" s="47">
        <v>1.36</v>
      </c>
      <c r="H64" s="47">
        <v>2.0299999999999998</v>
      </c>
      <c r="I64" s="47">
        <v>2.83</v>
      </c>
      <c r="J64" s="47">
        <v>1.5</v>
      </c>
      <c r="K64" s="47">
        <v>2.2400000000000002</v>
      </c>
    </row>
    <row r="65" spans="1:11">
      <c r="A65" s="107"/>
      <c r="B65" s="97" t="s">
        <v>27</v>
      </c>
      <c r="C65" s="47">
        <v>2.4</v>
      </c>
      <c r="D65" s="47">
        <v>6.4</v>
      </c>
      <c r="E65" s="47">
        <v>1.27</v>
      </c>
      <c r="F65" s="47">
        <v>3.08</v>
      </c>
      <c r="G65" s="47">
        <v>1.58</v>
      </c>
      <c r="H65" s="47">
        <v>2.12</v>
      </c>
      <c r="I65" s="47">
        <v>2.84</v>
      </c>
      <c r="J65" s="47">
        <v>1.55</v>
      </c>
      <c r="K65" s="47">
        <v>2.37</v>
      </c>
    </row>
    <row r="66" spans="1:11">
      <c r="A66" s="107"/>
      <c r="B66" s="97">
        <v>2009</v>
      </c>
      <c r="C66" s="47">
        <v>2.0499999999999998</v>
      </c>
      <c r="D66" s="47">
        <v>4.2699999999999996</v>
      </c>
      <c r="E66" s="47">
        <v>1.1399999999999999</v>
      </c>
      <c r="F66" s="47">
        <v>2.4700000000000002</v>
      </c>
      <c r="G66" s="47">
        <v>1.94</v>
      </c>
      <c r="H66" s="47">
        <v>1.81</v>
      </c>
      <c r="I66" s="47">
        <v>2.5099999999999998</v>
      </c>
      <c r="J66" s="47"/>
      <c r="K66" s="47"/>
    </row>
    <row r="67" spans="1:11">
      <c r="A67" s="107">
        <v>35</v>
      </c>
      <c r="B67" s="50" t="s">
        <v>15</v>
      </c>
      <c r="C67" s="47"/>
      <c r="D67" s="47"/>
      <c r="E67" s="47"/>
      <c r="F67" s="47"/>
      <c r="G67" s="47"/>
      <c r="H67" s="47"/>
      <c r="I67" s="47"/>
      <c r="J67" s="47"/>
      <c r="K67" s="47"/>
    </row>
    <row r="68" spans="1:11">
      <c r="A68" s="107"/>
      <c r="B68" s="97" t="s">
        <v>32</v>
      </c>
      <c r="C68" s="47">
        <v>9.7100000000000009</v>
      </c>
      <c r="D68" s="47">
        <v>6.27</v>
      </c>
      <c r="E68" s="47">
        <v>15.47</v>
      </c>
      <c r="F68" s="47">
        <v>3.08</v>
      </c>
      <c r="G68" s="47">
        <v>8.31</v>
      </c>
      <c r="H68" s="47">
        <v>6.01</v>
      </c>
      <c r="I68" s="47">
        <v>5.89</v>
      </c>
      <c r="J68" s="47">
        <v>4.09</v>
      </c>
      <c r="K68" s="47">
        <v>9.41</v>
      </c>
    </row>
    <row r="69" spans="1:11">
      <c r="A69" s="107"/>
      <c r="B69" s="97" t="s">
        <v>31</v>
      </c>
      <c r="C69" s="47">
        <v>9.48</v>
      </c>
      <c r="D69" s="47">
        <v>6.24</v>
      </c>
      <c r="E69" s="47">
        <v>14.08</v>
      </c>
      <c r="F69" s="47">
        <v>3.09</v>
      </c>
      <c r="G69" s="47">
        <v>8.0500000000000007</v>
      </c>
      <c r="H69" s="47">
        <v>7.31</v>
      </c>
      <c r="I69" s="47">
        <v>5.93</v>
      </c>
      <c r="J69" s="47">
        <v>4.1399999999999997</v>
      </c>
      <c r="K69" s="47">
        <v>9.2200000000000006</v>
      </c>
    </row>
    <row r="70" spans="1:11">
      <c r="A70" s="107"/>
      <c r="B70" s="97" t="s">
        <v>30</v>
      </c>
      <c r="C70" s="47">
        <v>9.02</v>
      </c>
      <c r="D70" s="47">
        <v>4.22</v>
      </c>
      <c r="E70" s="47">
        <v>14.13</v>
      </c>
      <c r="F70" s="47">
        <v>3.46</v>
      </c>
      <c r="G70" s="47">
        <v>6.8</v>
      </c>
      <c r="H70" s="47">
        <v>7.48</v>
      </c>
      <c r="I70" s="47">
        <v>6.11</v>
      </c>
      <c r="J70" s="47">
        <v>4.18</v>
      </c>
      <c r="K70" s="47">
        <v>8.8000000000000007</v>
      </c>
    </row>
    <row r="71" spans="1:11">
      <c r="A71" s="107"/>
      <c r="B71" s="97">
        <v>2008</v>
      </c>
      <c r="C71" s="47">
        <v>9.11</v>
      </c>
      <c r="D71" s="47">
        <v>5.27</v>
      </c>
      <c r="E71" s="47">
        <v>14.85</v>
      </c>
      <c r="F71" s="47">
        <v>4.49</v>
      </c>
      <c r="G71" s="47">
        <v>6.69</v>
      </c>
      <c r="H71" s="47">
        <v>6.38</v>
      </c>
      <c r="I71" s="47">
        <v>6.97</v>
      </c>
      <c r="J71" s="47"/>
      <c r="K71" s="47"/>
    </row>
    <row r="72" spans="1:11">
      <c r="A72" s="107"/>
      <c r="B72" s="97" t="s">
        <v>29</v>
      </c>
      <c r="C72" s="47">
        <v>9.67</v>
      </c>
      <c r="D72" s="47">
        <v>5.78</v>
      </c>
      <c r="E72" s="47">
        <v>17.37</v>
      </c>
      <c r="F72" s="47">
        <v>1.97</v>
      </c>
      <c r="G72" s="47">
        <v>8.75</v>
      </c>
      <c r="H72" s="47">
        <v>6</v>
      </c>
      <c r="I72" s="47">
        <v>5.92</v>
      </c>
      <c r="J72" s="47">
        <v>4.03</v>
      </c>
      <c r="K72" s="47">
        <v>9.32</v>
      </c>
    </row>
    <row r="73" spans="1:11">
      <c r="A73" s="107"/>
      <c r="B73" s="97" t="s">
        <v>28</v>
      </c>
      <c r="C73" s="47">
        <v>9.6199999999999992</v>
      </c>
      <c r="D73" s="47">
        <v>6.12</v>
      </c>
      <c r="E73" s="47">
        <v>16.920000000000002</v>
      </c>
      <c r="F73" s="47">
        <v>1.79</v>
      </c>
      <c r="G73" s="47">
        <v>8.1</v>
      </c>
      <c r="H73" s="47">
        <v>6.8</v>
      </c>
      <c r="I73" s="47">
        <v>5.89</v>
      </c>
      <c r="J73" s="47">
        <v>4.03</v>
      </c>
      <c r="K73" s="47">
        <v>9.35</v>
      </c>
    </row>
    <row r="74" spans="1:11">
      <c r="A74" s="107"/>
      <c r="B74" s="97" t="s">
        <v>27</v>
      </c>
      <c r="C74" s="47">
        <v>9.1999999999999993</v>
      </c>
      <c r="D74" s="47">
        <v>4.2699999999999996</v>
      </c>
      <c r="E74" s="47">
        <v>15.85</v>
      </c>
      <c r="F74" s="47">
        <v>3</v>
      </c>
      <c r="G74" s="47">
        <v>7.62</v>
      </c>
      <c r="H74" s="47">
        <v>7.83</v>
      </c>
      <c r="I74" s="47">
        <v>6.03</v>
      </c>
      <c r="J74" s="47">
        <v>4.12</v>
      </c>
      <c r="K74" s="47">
        <v>9.01</v>
      </c>
    </row>
    <row r="75" spans="1:11">
      <c r="A75" s="107"/>
      <c r="B75" s="97">
        <v>2009</v>
      </c>
      <c r="C75" s="47">
        <v>8.91</v>
      </c>
      <c r="D75" s="47">
        <v>5.37</v>
      </c>
      <c r="E75" s="47">
        <v>14.53</v>
      </c>
      <c r="F75" s="47">
        <v>4.25</v>
      </c>
      <c r="G75" s="47">
        <v>7.82</v>
      </c>
      <c r="H75" s="47">
        <v>6.77</v>
      </c>
      <c r="I75" s="47">
        <v>6.54</v>
      </c>
      <c r="J75" s="47"/>
      <c r="K75" s="47"/>
    </row>
    <row r="76" spans="1:11">
      <c r="A76" s="107">
        <v>39</v>
      </c>
      <c r="B76" s="50" t="s">
        <v>17</v>
      </c>
      <c r="C76" s="47"/>
      <c r="D76" s="47"/>
      <c r="E76" s="47"/>
      <c r="F76" s="47"/>
      <c r="G76" s="47"/>
      <c r="H76" s="47"/>
      <c r="I76" s="47"/>
      <c r="J76" s="47"/>
      <c r="K76" s="47"/>
    </row>
    <row r="77" spans="1:11">
      <c r="A77" s="107"/>
      <c r="B77" s="97" t="s">
        <v>32</v>
      </c>
      <c r="C77" s="47">
        <v>3.72</v>
      </c>
      <c r="D77" s="47">
        <v>15.6</v>
      </c>
      <c r="E77" s="47">
        <v>2.56</v>
      </c>
      <c r="F77" s="47">
        <v>2.1</v>
      </c>
      <c r="G77" s="47">
        <v>4.46</v>
      </c>
      <c r="H77" s="47">
        <v>4.6500000000000004</v>
      </c>
      <c r="I77" s="47">
        <v>3.64</v>
      </c>
      <c r="J77" s="47">
        <v>2.2200000000000002</v>
      </c>
      <c r="K77" s="47">
        <v>3.64</v>
      </c>
    </row>
    <row r="78" spans="1:11">
      <c r="A78" s="107"/>
      <c r="B78" s="97" t="s">
        <v>31</v>
      </c>
      <c r="C78" s="47">
        <v>3.79</v>
      </c>
      <c r="D78" s="47">
        <v>15.22</v>
      </c>
      <c r="E78" s="47">
        <v>2.4</v>
      </c>
      <c r="F78" s="47">
        <v>1.71</v>
      </c>
      <c r="G78" s="47">
        <v>4.8899999999999997</v>
      </c>
      <c r="H78" s="47">
        <v>5.74</v>
      </c>
      <c r="I78" s="47">
        <v>3.59</v>
      </c>
      <c r="J78" s="47">
        <v>2.13</v>
      </c>
      <c r="K78" s="47">
        <v>3.71</v>
      </c>
    </row>
    <row r="79" spans="1:11">
      <c r="A79" s="107"/>
      <c r="B79" s="97" t="s">
        <v>30</v>
      </c>
      <c r="C79" s="47">
        <v>4.47</v>
      </c>
      <c r="D79" s="47">
        <v>18.59</v>
      </c>
      <c r="E79" s="47">
        <v>2.89</v>
      </c>
      <c r="F79" s="47">
        <v>1.71</v>
      </c>
      <c r="G79" s="47">
        <v>4.6900000000000004</v>
      </c>
      <c r="H79" s="47">
        <v>5.9</v>
      </c>
      <c r="I79" s="47">
        <v>3.46</v>
      </c>
      <c r="J79" s="47">
        <v>2.13</v>
      </c>
      <c r="K79" s="47">
        <v>4.3600000000000003</v>
      </c>
    </row>
    <row r="80" spans="1:11">
      <c r="A80" s="107"/>
      <c r="B80" s="97">
        <v>2008</v>
      </c>
      <c r="C80" s="47">
        <v>4.3899999999999997</v>
      </c>
      <c r="D80" s="47">
        <v>18.79</v>
      </c>
      <c r="E80" s="47">
        <v>3.04</v>
      </c>
      <c r="F80" s="47">
        <v>2.46</v>
      </c>
      <c r="G80" s="47">
        <v>4.22</v>
      </c>
      <c r="H80" s="47">
        <v>4.76</v>
      </c>
      <c r="I80" s="47">
        <v>3.75</v>
      </c>
      <c r="J80" s="47"/>
      <c r="K80" s="47"/>
    </row>
    <row r="81" spans="1:11">
      <c r="A81" s="107"/>
      <c r="B81" s="97" t="s">
        <v>29</v>
      </c>
      <c r="C81" s="47">
        <v>3.73</v>
      </c>
      <c r="D81" s="47">
        <v>15.26</v>
      </c>
      <c r="E81" s="47">
        <v>3</v>
      </c>
      <c r="F81" s="47">
        <v>1.53</v>
      </c>
      <c r="G81" s="47">
        <v>3.65</v>
      </c>
      <c r="H81" s="47">
        <v>4.63</v>
      </c>
      <c r="I81" s="47">
        <v>3.34</v>
      </c>
      <c r="J81" s="47">
        <v>2.06</v>
      </c>
      <c r="K81" s="47">
        <v>3.63</v>
      </c>
    </row>
    <row r="82" spans="1:11">
      <c r="A82" s="107"/>
      <c r="B82" s="97" t="s">
        <v>28</v>
      </c>
      <c r="C82" s="47">
        <v>3.86</v>
      </c>
      <c r="D82" s="47">
        <v>14.51</v>
      </c>
      <c r="E82" s="47">
        <v>3.1</v>
      </c>
      <c r="F82" s="47">
        <v>1.55</v>
      </c>
      <c r="G82" s="47">
        <v>3.64</v>
      </c>
      <c r="H82" s="47">
        <v>5.68</v>
      </c>
      <c r="I82" s="47">
        <v>3.28</v>
      </c>
      <c r="J82" s="47">
        <v>2.0299999999999998</v>
      </c>
      <c r="K82" s="47">
        <v>3.77</v>
      </c>
    </row>
    <row r="83" spans="1:11">
      <c r="A83" s="107"/>
      <c r="B83" s="97" t="s">
        <v>27</v>
      </c>
      <c r="C83" s="47">
        <v>4.2699999999999996</v>
      </c>
      <c r="D83" s="47">
        <v>15.69</v>
      </c>
      <c r="E83" s="47">
        <v>3.26</v>
      </c>
      <c r="F83" s="47">
        <v>1.88</v>
      </c>
      <c r="G83" s="47">
        <v>3.53</v>
      </c>
      <c r="H83" s="47">
        <v>5.29</v>
      </c>
      <c r="I83" s="47">
        <v>3.29</v>
      </c>
      <c r="J83" s="47">
        <v>2.0699999999999998</v>
      </c>
      <c r="K83" s="47">
        <v>4.18</v>
      </c>
    </row>
    <row r="84" spans="1:11">
      <c r="A84" s="107"/>
      <c r="B84" s="97">
        <v>2009</v>
      </c>
      <c r="C84" s="47">
        <v>4.26</v>
      </c>
      <c r="D84" s="47">
        <v>15.84</v>
      </c>
      <c r="E84" s="47">
        <v>3.08</v>
      </c>
      <c r="F84" s="47">
        <v>2.15</v>
      </c>
      <c r="G84" s="47">
        <v>3.58</v>
      </c>
      <c r="H84" s="47">
        <v>5.12</v>
      </c>
      <c r="I84" s="47">
        <v>3.64</v>
      </c>
      <c r="J84" s="47"/>
      <c r="K84" s="47"/>
    </row>
    <row r="85" spans="1:11">
      <c r="A85" s="107">
        <v>43</v>
      </c>
      <c r="B85" s="50" t="s">
        <v>16</v>
      </c>
      <c r="C85" s="47"/>
      <c r="D85" s="47"/>
      <c r="E85" s="47"/>
      <c r="F85" s="47"/>
      <c r="G85" s="47"/>
      <c r="H85" s="47"/>
      <c r="I85" s="47"/>
      <c r="J85" s="47"/>
      <c r="K85" s="47"/>
    </row>
    <row r="86" spans="1:11">
      <c r="A86" s="107"/>
      <c r="B86" s="97" t="s">
        <v>32</v>
      </c>
      <c r="C86" s="47">
        <v>4.1399999999999997</v>
      </c>
      <c r="D86" s="47">
        <v>2.15</v>
      </c>
      <c r="E86" s="47">
        <v>7.38</v>
      </c>
      <c r="F86" s="47">
        <v>1.62</v>
      </c>
      <c r="G86" s="47">
        <v>1.29</v>
      </c>
      <c r="H86" s="47">
        <v>1.78</v>
      </c>
      <c r="I86" s="47">
        <v>2.72</v>
      </c>
      <c r="J86" s="47">
        <v>1.1499999999999999</v>
      </c>
      <c r="K86" s="47">
        <v>3.98</v>
      </c>
    </row>
    <row r="87" spans="1:11">
      <c r="A87" s="107"/>
      <c r="B87" s="97" t="s">
        <v>31</v>
      </c>
      <c r="C87" s="47">
        <v>5.03</v>
      </c>
      <c r="D87" s="47">
        <v>1.93</v>
      </c>
      <c r="E87" s="47">
        <v>8.99</v>
      </c>
      <c r="F87" s="47">
        <v>1.69</v>
      </c>
      <c r="G87" s="47">
        <v>1.21</v>
      </c>
      <c r="H87" s="47">
        <v>2.54</v>
      </c>
      <c r="I87" s="47">
        <v>2.9</v>
      </c>
      <c r="J87" s="47">
        <v>1.19</v>
      </c>
      <c r="K87" s="47">
        <v>4.84</v>
      </c>
    </row>
    <row r="88" spans="1:11">
      <c r="A88" s="107"/>
      <c r="B88" s="97" t="s">
        <v>30</v>
      </c>
      <c r="C88" s="47">
        <v>4.5999999999999996</v>
      </c>
      <c r="D88" s="47">
        <v>1.79</v>
      </c>
      <c r="E88" s="47">
        <v>7.72</v>
      </c>
      <c r="F88" s="47">
        <v>2.14</v>
      </c>
      <c r="G88" s="47">
        <v>1.29</v>
      </c>
      <c r="H88" s="47">
        <v>4.3</v>
      </c>
      <c r="I88" s="47">
        <v>3.08</v>
      </c>
      <c r="J88" s="47">
        <v>1.21</v>
      </c>
      <c r="K88" s="47">
        <v>4.45</v>
      </c>
    </row>
    <row r="89" spans="1:11">
      <c r="A89" s="107"/>
      <c r="B89" s="97">
        <v>2008</v>
      </c>
      <c r="C89" s="47">
        <v>4.2699999999999996</v>
      </c>
      <c r="D89" s="47">
        <v>2.08</v>
      </c>
      <c r="E89" s="47">
        <v>7.64</v>
      </c>
      <c r="F89" s="47">
        <v>3.16</v>
      </c>
      <c r="G89" s="47">
        <v>1.03</v>
      </c>
      <c r="H89" s="47">
        <v>2.27</v>
      </c>
      <c r="I89" s="47">
        <v>3.43</v>
      </c>
      <c r="J89" s="47"/>
      <c r="K89" s="47"/>
    </row>
    <row r="90" spans="1:11">
      <c r="A90" s="107"/>
      <c r="B90" s="97" t="s">
        <v>29</v>
      </c>
      <c r="C90" s="47">
        <v>3.3</v>
      </c>
      <c r="D90" s="47">
        <v>2.35</v>
      </c>
      <c r="E90" s="47">
        <v>4.93</v>
      </c>
      <c r="F90" s="47">
        <v>3.51</v>
      </c>
      <c r="G90" s="47">
        <v>1.3</v>
      </c>
      <c r="H90" s="47">
        <v>2.15</v>
      </c>
      <c r="I90" s="47">
        <v>2.87</v>
      </c>
      <c r="J90" s="47">
        <v>1.26</v>
      </c>
      <c r="K90" s="47">
        <v>3.17</v>
      </c>
    </row>
    <row r="91" spans="1:11">
      <c r="A91" s="107"/>
      <c r="B91" s="97" t="s">
        <v>28</v>
      </c>
      <c r="C91" s="47">
        <v>3.54</v>
      </c>
      <c r="D91" s="47">
        <v>1.88</v>
      </c>
      <c r="E91" s="47">
        <v>5.33</v>
      </c>
      <c r="F91" s="47">
        <v>4.2</v>
      </c>
      <c r="G91" s="47">
        <v>1.22</v>
      </c>
      <c r="H91" s="47">
        <v>2.6</v>
      </c>
      <c r="I91" s="47">
        <v>2.89</v>
      </c>
      <c r="J91" s="47">
        <v>1.25</v>
      </c>
      <c r="K91" s="47">
        <v>3.42</v>
      </c>
    </row>
    <row r="92" spans="1:11">
      <c r="A92" s="107"/>
      <c r="B92" s="97" t="s">
        <v>27</v>
      </c>
      <c r="C92" s="47">
        <v>3.66</v>
      </c>
      <c r="D92" s="47">
        <v>2.11</v>
      </c>
      <c r="E92" s="47">
        <v>5.56</v>
      </c>
      <c r="F92" s="47">
        <v>4.3499999999999996</v>
      </c>
      <c r="G92" s="47">
        <v>1.25</v>
      </c>
      <c r="H92" s="47">
        <v>3.55</v>
      </c>
      <c r="I92" s="47">
        <v>2.8</v>
      </c>
      <c r="J92" s="47">
        <v>1.29</v>
      </c>
      <c r="K92" s="47">
        <v>3.57</v>
      </c>
    </row>
    <row r="93" spans="1:11">
      <c r="A93" s="107"/>
      <c r="B93" s="97">
        <v>2009</v>
      </c>
      <c r="C93" s="47">
        <v>3.77</v>
      </c>
      <c r="D93" s="47">
        <v>2.5499999999999998</v>
      </c>
      <c r="E93" s="47">
        <v>6.18</v>
      </c>
      <c r="F93" s="47">
        <v>3.57</v>
      </c>
      <c r="G93" s="47">
        <v>1.0900000000000001</v>
      </c>
      <c r="H93" s="47">
        <v>2.98</v>
      </c>
      <c r="I93" s="47">
        <v>3.06</v>
      </c>
      <c r="J93" s="47"/>
      <c r="K93" s="47"/>
    </row>
    <row r="94" spans="1:11">
      <c r="A94" s="107">
        <v>47</v>
      </c>
      <c r="B94" s="50" t="s">
        <v>18</v>
      </c>
      <c r="C94" s="47"/>
      <c r="D94" s="47"/>
      <c r="E94" s="47"/>
      <c r="F94" s="47"/>
      <c r="G94" s="47"/>
      <c r="H94" s="47"/>
      <c r="I94" s="47"/>
      <c r="J94" s="47"/>
      <c r="K94" s="47"/>
    </row>
    <row r="95" spans="1:11">
      <c r="A95" s="107"/>
      <c r="B95" s="97" t="s">
        <v>32</v>
      </c>
      <c r="C95" s="47">
        <v>7.21</v>
      </c>
      <c r="D95" s="47">
        <v>0.72</v>
      </c>
      <c r="E95" s="47">
        <v>13.79</v>
      </c>
      <c r="F95" s="47">
        <v>11.42</v>
      </c>
      <c r="G95" s="47">
        <v>1.27</v>
      </c>
      <c r="H95" s="47">
        <v>2.0499999999999998</v>
      </c>
      <c r="I95" s="47">
        <v>3.2</v>
      </c>
      <c r="J95" s="47">
        <v>1.57</v>
      </c>
      <c r="K95" s="47">
        <v>6.92</v>
      </c>
    </row>
    <row r="96" spans="1:11">
      <c r="A96" s="107"/>
      <c r="B96" s="97" t="s">
        <v>31</v>
      </c>
      <c r="C96" s="47">
        <v>7.92</v>
      </c>
      <c r="D96" s="47">
        <v>0.74</v>
      </c>
      <c r="E96" s="47">
        <v>14.57</v>
      </c>
      <c r="F96" s="47">
        <v>9.5500000000000007</v>
      </c>
      <c r="G96" s="47">
        <v>1.35</v>
      </c>
      <c r="H96" s="47">
        <v>3.2</v>
      </c>
      <c r="I96" s="47">
        <v>3.17</v>
      </c>
      <c r="J96" s="47">
        <v>1.59</v>
      </c>
      <c r="K96" s="47">
        <v>7.61</v>
      </c>
    </row>
    <row r="97" spans="1:16">
      <c r="A97" s="107"/>
      <c r="B97" s="97" t="s">
        <v>30</v>
      </c>
      <c r="C97" s="47">
        <v>7.48</v>
      </c>
      <c r="D97" s="47">
        <v>0.37</v>
      </c>
      <c r="E97" s="47">
        <v>14.74</v>
      </c>
      <c r="F97" s="47">
        <v>6.99</v>
      </c>
      <c r="G97" s="47">
        <v>1.48</v>
      </c>
      <c r="H97" s="47">
        <v>3.39</v>
      </c>
      <c r="I97" s="47">
        <v>3.4</v>
      </c>
      <c r="J97" s="47">
        <v>1.62</v>
      </c>
      <c r="K97" s="47">
        <v>7.22</v>
      </c>
    </row>
    <row r="98" spans="1:16">
      <c r="A98" s="107"/>
      <c r="B98" s="97">
        <v>2008</v>
      </c>
      <c r="C98" s="47">
        <v>6.83</v>
      </c>
      <c r="D98" s="47">
        <v>0.42</v>
      </c>
      <c r="E98" s="47">
        <v>13.44</v>
      </c>
      <c r="F98" s="47">
        <v>7.31</v>
      </c>
      <c r="G98" s="47">
        <v>1.18</v>
      </c>
      <c r="H98" s="47">
        <v>2.93</v>
      </c>
      <c r="I98" s="47">
        <v>4.57</v>
      </c>
      <c r="J98" s="47"/>
      <c r="K98" s="47"/>
    </row>
    <row r="99" spans="1:16">
      <c r="A99" s="107"/>
      <c r="B99" s="97" t="s">
        <v>29</v>
      </c>
      <c r="C99" s="47">
        <v>6.33</v>
      </c>
      <c r="D99" s="47">
        <v>0.63</v>
      </c>
      <c r="E99" s="47">
        <v>12.72</v>
      </c>
      <c r="F99" s="47">
        <v>12.8</v>
      </c>
      <c r="G99" s="47">
        <v>1.52</v>
      </c>
      <c r="H99" s="47">
        <v>1.95</v>
      </c>
      <c r="I99" s="47">
        <v>3.35</v>
      </c>
      <c r="J99" s="47">
        <v>1.86</v>
      </c>
      <c r="K99" s="47">
        <v>6.05</v>
      </c>
    </row>
    <row r="100" spans="1:16">
      <c r="A100" s="107"/>
      <c r="B100" s="97" t="s">
        <v>28</v>
      </c>
      <c r="C100" s="47">
        <v>6.65</v>
      </c>
      <c r="D100" s="47">
        <v>0.67</v>
      </c>
      <c r="E100" s="47">
        <v>12.91</v>
      </c>
      <c r="F100" s="47">
        <v>11.25</v>
      </c>
      <c r="G100" s="47">
        <v>1.49</v>
      </c>
      <c r="H100" s="47">
        <v>3.2</v>
      </c>
      <c r="I100" s="47">
        <v>3.37</v>
      </c>
      <c r="J100" s="47">
        <v>1.87</v>
      </c>
      <c r="K100" s="47">
        <v>6.42</v>
      </c>
    </row>
    <row r="101" spans="1:16">
      <c r="A101" s="107"/>
      <c r="B101" s="97" t="s">
        <v>27</v>
      </c>
      <c r="C101" s="47">
        <v>6.4</v>
      </c>
      <c r="D101" s="47">
        <v>0.35</v>
      </c>
      <c r="E101" s="47">
        <v>12.4</v>
      </c>
      <c r="F101" s="47">
        <v>10.01</v>
      </c>
      <c r="G101" s="47">
        <v>1.5</v>
      </c>
      <c r="H101" s="47">
        <v>4.3600000000000003</v>
      </c>
      <c r="I101" s="47">
        <v>3.31</v>
      </c>
      <c r="J101" s="47">
        <v>1.88</v>
      </c>
      <c r="K101" s="47">
        <v>6.22</v>
      </c>
    </row>
    <row r="102" spans="1:16">
      <c r="A102" s="107"/>
      <c r="B102" s="97">
        <v>2009</v>
      </c>
      <c r="C102" s="47">
        <v>6.52</v>
      </c>
      <c r="D102" s="47">
        <v>0.27</v>
      </c>
      <c r="E102" s="47">
        <v>12.93</v>
      </c>
      <c r="F102" s="47">
        <v>7.16</v>
      </c>
      <c r="G102" s="47">
        <v>1.1200000000000001</v>
      </c>
      <c r="H102" s="47">
        <v>4.8</v>
      </c>
      <c r="I102" s="47">
        <v>4.0999999999999996</v>
      </c>
      <c r="J102" s="47"/>
      <c r="K102" s="47"/>
    </row>
    <row r="103" spans="1:16">
      <c r="A103" s="107">
        <v>51</v>
      </c>
      <c r="B103" s="50" t="s">
        <v>19</v>
      </c>
      <c r="C103" s="47"/>
      <c r="D103" s="47"/>
      <c r="E103" s="47"/>
      <c r="F103" s="47"/>
      <c r="G103" s="47"/>
      <c r="H103" s="47"/>
      <c r="I103" s="47"/>
      <c r="J103" s="47"/>
      <c r="K103" s="47"/>
    </row>
    <row r="104" spans="1:16">
      <c r="A104" s="107"/>
      <c r="B104" s="97" t="s">
        <v>32</v>
      </c>
      <c r="C104" s="47">
        <v>4.09</v>
      </c>
      <c r="D104" s="47">
        <v>10.02</v>
      </c>
      <c r="E104" s="47">
        <v>1.77</v>
      </c>
      <c r="F104" s="47">
        <v>2.13</v>
      </c>
      <c r="G104" s="47">
        <v>2.88</v>
      </c>
      <c r="H104" s="47">
        <v>2.65</v>
      </c>
      <c r="I104" s="47">
        <v>7.03</v>
      </c>
      <c r="J104" s="47">
        <v>2.61</v>
      </c>
      <c r="K104" s="47">
        <v>4.01</v>
      </c>
      <c r="L104" s="6"/>
      <c r="M104" s="6"/>
      <c r="N104" s="6"/>
      <c r="O104" s="6"/>
      <c r="P104" s="6"/>
    </row>
    <row r="105" spans="1:16">
      <c r="A105" s="107"/>
      <c r="B105" s="97" t="s">
        <v>31</v>
      </c>
      <c r="C105" s="47">
        <v>4.1100000000000003</v>
      </c>
      <c r="D105" s="47">
        <v>11.03</v>
      </c>
      <c r="E105" s="47">
        <v>1.72</v>
      </c>
      <c r="F105" s="47">
        <v>1.76</v>
      </c>
      <c r="G105" s="47">
        <v>3.56</v>
      </c>
      <c r="H105" s="47">
        <v>3.71</v>
      </c>
      <c r="I105" s="47">
        <v>7.13</v>
      </c>
      <c r="J105" s="47">
        <v>2.64</v>
      </c>
      <c r="K105" s="47">
        <v>4.04</v>
      </c>
      <c r="L105" s="6"/>
      <c r="M105" s="6"/>
      <c r="N105" s="6"/>
      <c r="O105" s="6"/>
      <c r="P105" s="6"/>
    </row>
    <row r="106" spans="1:16">
      <c r="A106" s="107"/>
      <c r="B106" s="97" t="s">
        <v>30</v>
      </c>
      <c r="C106" s="47">
        <v>4.47</v>
      </c>
      <c r="D106" s="47">
        <v>11.08</v>
      </c>
      <c r="E106" s="47">
        <v>1.92</v>
      </c>
      <c r="F106" s="47">
        <v>3</v>
      </c>
      <c r="G106" s="47">
        <v>4.6399999999999997</v>
      </c>
      <c r="H106" s="47">
        <v>3.72</v>
      </c>
      <c r="I106" s="47">
        <v>6.54</v>
      </c>
      <c r="J106" s="47">
        <v>2.69</v>
      </c>
      <c r="K106" s="47">
        <v>4.3899999999999997</v>
      </c>
      <c r="L106" s="6"/>
      <c r="M106" s="6"/>
      <c r="N106" s="6"/>
      <c r="O106" s="6"/>
      <c r="P106" s="6"/>
    </row>
    <row r="107" spans="1:16">
      <c r="A107" s="107"/>
      <c r="B107" s="97">
        <v>2008</v>
      </c>
      <c r="C107" s="47">
        <v>4.5599999999999996</v>
      </c>
      <c r="D107" s="47">
        <v>9.5500000000000007</v>
      </c>
      <c r="E107" s="47">
        <v>2.1800000000000002</v>
      </c>
      <c r="F107" s="47">
        <v>4.57</v>
      </c>
      <c r="G107" s="47">
        <v>4.03</v>
      </c>
      <c r="H107" s="47">
        <v>3.18</v>
      </c>
      <c r="I107" s="47">
        <v>6.85</v>
      </c>
      <c r="J107" s="45"/>
      <c r="K107" s="45"/>
      <c r="L107" s="6"/>
      <c r="M107" s="6"/>
      <c r="N107" s="6"/>
      <c r="O107" s="6"/>
      <c r="P107" s="6"/>
    </row>
    <row r="108" spans="1:16">
      <c r="A108" s="107"/>
      <c r="B108" s="97" t="s">
        <v>29</v>
      </c>
      <c r="C108" s="47">
        <v>4.78</v>
      </c>
      <c r="D108" s="47">
        <v>10.71</v>
      </c>
      <c r="E108" s="47">
        <v>2.4</v>
      </c>
      <c r="F108" s="47">
        <v>3.26</v>
      </c>
      <c r="G108" s="47">
        <v>3.32</v>
      </c>
      <c r="H108" s="47">
        <v>2.87</v>
      </c>
      <c r="I108" s="47">
        <v>7.07</v>
      </c>
      <c r="J108" s="47">
        <v>2.79</v>
      </c>
      <c r="K108" s="47">
        <v>4.66</v>
      </c>
      <c r="L108" s="6"/>
      <c r="M108" s="6"/>
      <c r="N108" s="6"/>
      <c r="O108" s="6"/>
      <c r="P108" s="6"/>
    </row>
    <row r="109" spans="1:16">
      <c r="A109" s="107"/>
      <c r="B109" s="97" t="s">
        <v>28</v>
      </c>
      <c r="C109" s="47">
        <v>5.38</v>
      </c>
      <c r="D109" s="47">
        <v>10.91</v>
      </c>
      <c r="E109" s="47">
        <v>3.19</v>
      </c>
      <c r="F109" s="47">
        <v>5.56</v>
      </c>
      <c r="G109" s="47">
        <v>3.65</v>
      </c>
      <c r="H109" s="47">
        <v>3.51</v>
      </c>
      <c r="I109" s="47">
        <v>7.48</v>
      </c>
      <c r="J109" s="47">
        <v>2.46</v>
      </c>
      <c r="K109" s="47">
        <v>5.23</v>
      </c>
      <c r="L109" s="6"/>
      <c r="M109" s="6"/>
      <c r="N109" s="6"/>
      <c r="O109" s="6"/>
      <c r="P109" s="6"/>
    </row>
    <row r="110" spans="1:16">
      <c r="A110" s="107"/>
      <c r="B110" s="97" t="s">
        <v>27</v>
      </c>
      <c r="C110" s="47">
        <v>5.79</v>
      </c>
      <c r="D110" s="47">
        <v>10.83</v>
      </c>
      <c r="E110" s="47">
        <v>3.86</v>
      </c>
      <c r="F110" s="47">
        <v>6.51</v>
      </c>
      <c r="G110" s="47">
        <v>3.51</v>
      </c>
      <c r="H110" s="47">
        <v>4.2300000000000004</v>
      </c>
      <c r="I110" s="47">
        <v>7.46</v>
      </c>
      <c r="J110" s="47">
        <v>2.4900000000000002</v>
      </c>
      <c r="K110" s="47">
        <v>5.66</v>
      </c>
      <c r="L110" s="6"/>
      <c r="M110" s="6"/>
      <c r="N110" s="6"/>
      <c r="O110" s="6"/>
      <c r="P110" s="6"/>
    </row>
    <row r="111" spans="1:16">
      <c r="A111" s="107"/>
      <c r="B111" s="97">
        <v>2009</v>
      </c>
      <c r="C111" s="47">
        <v>5.44</v>
      </c>
      <c r="D111" s="47">
        <v>8.1999999999999993</v>
      </c>
      <c r="E111" s="47">
        <v>3.77</v>
      </c>
      <c r="F111" s="47">
        <v>7.13</v>
      </c>
      <c r="G111" s="47">
        <v>3.42</v>
      </c>
      <c r="H111" s="47">
        <v>3.96</v>
      </c>
      <c r="I111" s="47">
        <v>7.37</v>
      </c>
      <c r="J111" s="47"/>
      <c r="K111" s="47"/>
      <c r="L111" s="6"/>
      <c r="M111" s="6"/>
      <c r="N111" s="6"/>
      <c r="O111" s="6"/>
      <c r="P111" s="6"/>
    </row>
    <row r="112" spans="1:16">
      <c r="A112" s="107">
        <v>55</v>
      </c>
      <c r="B112" s="50" t="s">
        <v>20</v>
      </c>
      <c r="C112" s="47"/>
      <c r="D112" s="47"/>
      <c r="E112" s="47"/>
      <c r="F112" s="47"/>
      <c r="G112" s="47"/>
      <c r="H112" s="47"/>
      <c r="I112" s="47"/>
      <c r="J112" s="47"/>
      <c r="K112" s="47"/>
    </row>
    <row r="113" spans="1:11">
      <c r="A113" s="107"/>
      <c r="B113" s="97" t="s">
        <v>32</v>
      </c>
      <c r="C113" s="47">
        <v>5.2</v>
      </c>
      <c r="D113" s="47">
        <v>4.7</v>
      </c>
      <c r="E113" s="47">
        <v>6.69</v>
      </c>
      <c r="F113" s="47">
        <v>2.0299999999999998</v>
      </c>
      <c r="G113" s="47">
        <v>3.08</v>
      </c>
      <c r="H113" s="47">
        <v>9.7100000000000009</v>
      </c>
      <c r="I113" s="47">
        <v>3.39</v>
      </c>
      <c r="J113" s="47">
        <v>2.4300000000000002</v>
      </c>
      <c r="K113" s="47">
        <v>5.05</v>
      </c>
    </row>
    <row r="114" spans="1:11">
      <c r="A114" s="107"/>
      <c r="B114" s="97" t="s">
        <v>31</v>
      </c>
      <c r="C114" s="47">
        <v>5.37</v>
      </c>
      <c r="D114" s="47">
        <v>5.04</v>
      </c>
      <c r="E114" s="47">
        <v>6.72</v>
      </c>
      <c r="F114" s="47">
        <v>2.2400000000000002</v>
      </c>
      <c r="G114" s="47">
        <v>3.25</v>
      </c>
      <c r="H114" s="47">
        <v>9.49</v>
      </c>
      <c r="I114" s="47">
        <v>3.4</v>
      </c>
      <c r="J114" s="47">
        <v>2.4</v>
      </c>
      <c r="K114" s="47">
        <v>5.23</v>
      </c>
    </row>
    <row r="115" spans="1:11">
      <c r="A115" s="107"/>
      <c r="B115" s="97" t="s">
        <v>30</v>
      </c>
      <c r="C115" s="47">
        <v>5.17</v>
      </c>
      <c r="D115" s="47">
        <v>3.96</v>
      </c>
      <c r="E115" s="47">
        <v>6.52</v>
      </c>
      <c r="F115" s="47">
        <v>2.19</v>
      </c>
      <c r="G115" s="47">
        <v>3.33</v>
      </c>
      <c r="H115" s="47">
        <v>10.07</v>
      </c>
      <c r="I115" s="47">
        <v>3.26</v>
      </c>
      <c r="J115" s="47">
        <v>2.44</v>
      </c>
      <c r="K115" s="47">
        <v>5.04</v>
      </c>
    </row>
    <row r="116" spans="1:11">
      <c r="A116" s="107"/>
      <c r="B116" s="97">
        <v>2008</v>
      </c>
      <c r="C116" s="47">
        <v>5.37</v>
      </c>
      <c r="D116" s="47">
        <v>3.88</v>
      </c>
      <c r="E116" s="47">
        <v>7.74</v>
      </c>
      <c r="F116" s="47">
        <v>2.8</v>
      </c>
      <c r="G116" s="47">
        <v>3.02</v>
      </c>
      <c r="H116" s="47">
        <v>8.2799999999999994</v>
      </c>
      <c r="I116" s="47">
        <v>3.74</v>
      </c>
      <c r="J116" s="47"/>
      <c r="K116" s="47"/>
    </row>
    <row r="117" spans="1:11">
      <c r="A117" s="107"/>
      <c r="B117" s="97" t="s">
        <v>29</v>
      </c>
      <c r="C117" s="47">
        <v>5.47</v>
      </c>
      <c r="D117" s="47">
        <v>4.57</v>
      </c>
      <c r="E117" s="47">
        <v>7.8</v>
      </c>
      <c r="F117" s="47">
        <v>2.36</v>
      </c>
      <c r="G117" s="47">
        <v>3.35</v>
      </c>
      <c r="H117" s="47">
        <v>10.199999999999999</v>
      </c>
      <c r="I117" s="47">
        <v>3.34</v>
      </c>
      <c r="J117" s="47">
        <v>2.4700000000000002</v>
      </c>
      <c r="K117" s="47">
        <v>5.29</v>
      </c>
    </row>
    <row r="118" spans="1:11">
      <c r="A118" s="107"/>
      <c r="B118" s="97" t="s">
        <v>28</v>
      </c>
      <c r="C118" s="47">
        <v>5.23</v>
      </c>
      <c r="D118" s="47">
        <v>5.0199999999999996</v>
      </c>
      <c r="E118" s="47">
        <v>7</v>
      </c>
      <c r="F118" s="47">
        <v>1.95</v>
      </c>
      <c r="G118" s="47">
        <v>3.35</v>
      </c>
      <c r="H118" s="47">
        <v>9.6199999999999992</v>
      </c>
      <c r="I118" s="47">
        <v>3.44</v>
      </c>
      <c r="J118" s="47">
        <v>2.5499999999999998</v>
      </c>
      <c r="K118" s="47">
        <v>5.09</v>
      </c>
    </row>
    <row r="119" spans="1:11">
      <c r="A119" s="107"/>
      <c r="B119" s="97" t="s">
        <v>27</v>
      </c>
      <c r="C119" s="47">
        <v>5.03</v>
      </c>
      <c r="D119" s="47">
        <v>4.0599999999999996</v>
      </c>
      <c r="E119" s="47">
        <v>6.86</v>
      </c>
      <c r="F119" s="47">
        <v>2.48</v>
      </c>
      <c r="G119" s="47">
        <v>3.22</v>
      </c>
      <c r="H119" s="47">
        <v>8.6999999999999993</v>
      </c>
      <c r="I119" s="47">
        <v>3.43</v>
      </c>
      <c r="J119" s="47">
        <v>2.59</v>
      </c>
      <c r="K119" s="47">
        <v>4.9400000000000004</v>
      </c>
    </row>
    <row r="120" spans="1:11">
      <c r="A120" s="107"/>
      <c r="B120" s="97">
        <v>2009</v>
      </c>
      <c r="C120" s="47">
        <v>5.07</v>
      </c>
      <c r="D120" s="47">
        <v>4.79</v>
      </c>
      <c r="E120" s="47">
        <v>6.61</v>
      </c>
      <c r="F120" s="47">
        <v>2.48</v>
      </c>
      <c r="G120" s="47">
        <v>4.1100000000000003</v>
      </c>
      <c r="H120" s="47">
        <v>8.6</v>
      </c>
      <c r="I120" s="47">
        <v>3.47</v>
      </c>
      <c r="J120" s="47"/>
      <c r="K120" s="47"/>
    </row>
    <row r="121" spans="1:11">
      <c r="A121" s="107">
        <v>59</v>
      </c>
      <c r="B121" s="50" t="s">
        <v>21</v>
      </c>
      <c r="C121" s="47"/>
      <c r="D121" s="47"/>
      <c r="E121" s="47"/>
      <c r="F121" s="47"/>
      <c r="G121" s="47"/>
      <c r="H121" s="47"/>
      <c r="I121" s="47"/>
      <c r="J121" s="47"/>
      <c r="K121" s="47"/>
    </row>
    <row r="122" spans="1:11">
      <c r="A122" s="107"/>
      <c r="B122" s="97" t="s">
        <v>32</v>
      </c>
      <c r="C122" s="47">
        <v>1.95</v>
      </c>
      <c r="D122" s="47">
        <v>6.67</v>
      </c>
      <c r="E122" s="47">
        <v>0.67</v>
      </c>
      <c r="F122" s="47">
        <v>0.39</v>
      </c>
      <c r="G122" s="47">
        <v>3.59</v>
      </c>
      <c r="H122" s="47">
        <v>1.32</v>
      </c>
      <c r="I122" s="47">
        <v>2.66</v>
      </c>
      <c r="J122" s="47">
        <v>1.42</v>
      </c>
      <c r="K122" s="47">
        <v>1.92</v>
      </c>
    </row>
    <row r="123" spans="1:11">
      <c r="A123" s="107"/>
      <c r="B123" s="97" t="s">
        <v>31</v>
      </c>
      <c r="C123" s="47">
        <v>1.93</v>
      </c>
      <c r="D123" s="47">
        <v>7.32</v>
      </c>
      <c r="E123" s="47">
        <v>0.57999999999999996</v>
      </c>
      <c r="F123" s="47">
        <v>0.45</v>
      </c>
      <c r="G123" s="47">
        <v>3.16</v>
      </c>
      <c r="H123" s="47">
        <v>2.17</v>
      </c>
      <c r="I123" s="47">
        <v>2.79</v>
      </c>
      <c r="J123" s="47">
        <v>1.46</v>
      </c>
      <c r="K123" s="47">
        <v>1.9</v>
      </c>
    </row>
    <row r="124" spans="1:11">
      <c r="A124" s="107"/>
      <c r="B124" s="97" t="s">
        <v>30</v>
      </c>
      <c r="C124" s="47">
        <v>2.39</v>
      </c>
      <c r="D124" s="47">
        <v>13.33</v>
      </c>
      <c r="E124" s="47">
        <v>0.66</v>
      </c>
      <c r="F124" s="47">
        <v>0.62</v>
      </c>
      <c r="G124" s="47">
        <v>2.92</v>
      </c>
      <c r="H124" s="47">
        <v>1.62</v>
      </c>
      <c r="I124" s="47">
        <v>2.75</v>
      </c>
      <c r="J124" s="47">
        <v>1.52</v>
      </c>
      <c r="K124" s="47">
        <v>2.35</v>
      </c>
    </row>
    <row r="125" spans="1:11">
      <c r="A125" s="107"/>
      <c r="B125" s="97">
        <v>2008</v>
      </c>
      <c r="C125" s="47">
        <v>2.5099999999999998</v>
      </c>
      <c r="D125" s="47">
        <v>13.88</v>
      </c>
      <c r="E125" s="47">
        <v>0.71</v>
      </c>
      <c r="F125" s="47">
        <v>0.82</v>
      </c>
      <c r="G125" s="47">
        <v>3.62</v>
      </c>
      <c r="H125" s="47">
        <v>1.73</v>
      </c>
      <c r="I125" s="47">
        <v>2.71</v>
      </c>
      <c r="J125" s="47"/>
      <c r="K125" s="47"/>
    </row>
    <row r="126" spans="1:11">
      <c r="A126" s="107"/>
      <c r="B126" s="97" t="s">
        <v>29</v>
      </c>
      <c r="C126" s="47">
        <v>1.94</v>
      </c>
      <c r="D126" s="47">
        <v>6.58</v>
      </c>
      <c r="E126" s="47">
        <v>0.98</v>
      </c>
      <c r="F126" s="47">
        <v>0.47</v>
      </c>
      <c r="G126" s="47">
        <v>2.02</v>
      </c>
      <c r="H126" s="47">
        <v>1.39</v>
      </c>
      <c r="I126" s="47">
        <v>2.57</v>
      </c>
      <c r="J126" s="47">
        <v>1.48</v>
      </c>
      <c r="K126" s="47">
        <v>1.91</v>
      </c>
    </row>
    <row r="127" spans="1:11">
      <c r="A127" s="107"/>
      <c r="B127" s="97" t="s">
        <v>28</v>
      </c>
      <c r="C127" s="47">
        <v>2.0299999999999998</v>
      </c>
      <c r="D127" s="47">
        <v>7.08</v>
      </c>
      <c r="E127" s="47">
        <v>0.91</v>
      </c>
      <c r="F127" s="47">
        <v>0.73</v>
      </c>
      <c r="G127" s="47">
        <v>2.2000000000000002</v>
      </c>
      <c r="H127" s="47">
        <v>1.86</v>
      </c>
      <c r="I127" s="47">
        <v>2.68</v>
      </c>
      <c r="J127" s="47">
        <v>1.54</v>
      </c>
      <c r="K127" s="47">
        <v>2.0099999999999998</v>
      </c>
    </row>
    <row r="128" spans="1:11">
      <c r="A128" s="107"/>
      <c r="B128" s="97" t="s">
        <v>27</v>
      </c>
      <c r="C128" s="47">
        <v>2.67</v>
      </c>
      <c r="D128" s="47">
        <v>13.69</v>
      </c>
      <c r="E128" s="47">
        <v>0.92</v>
      </c>
      <c r="F128" s="47">
        <v>0.95</v>
      </c>
      <c r="G128" s="47">
        <v>2.91</v>
      </c>
      <c r="H128" s="47">
        <v>1.52</v>
      </c>
      <c r="I128" s="47">
        <v>2.74</v>
      </c>
      <c r="J128" s="47">
        <v>1.58</v>
      </c>
      <c r="K128" s="47">
        <v>2.63</v>
      </c>
    </row>
    <row r="129" spans="1:11">
      <c r="A129" s="107"/>
      <c r="B129" s="97">
        <v>2009</v>
      </c>
      <c r="C129" s="47">
        <v>2.37</v>
      </c>
      <c r="D129" s="47">
        <v>13.39</v>
      </c>
      <c r="E129" s="47">
        <v>0.81</v>
      </c>
      <c r="F129" s="47">
        <v>0.99</v>
      </c>
      <c r="G129" s="47">
        <v>1.74</v>
      </c>
      <c r="H129" s="47">
        <v>1.63</v>
      </c>
      <c r="I129" s="47">
        <v>2.6</v>
      </c>
      <c r="J129" s="47"/>
      <c r="K129" s="47"/>
    </row>
    <row r="130" spans="1:11">
      <c r="A130" s="107">
        <v>63</v>
      </c>
      <c r="B130" s="50" t="s">
        <v>22</v>
      </c>
      <c r="C130" s="47"/>
      <c r="D130" s="47"/>
      <c r="E130" s="47"/>
      <c r="F130" s="47"/>
      <c r="G130" s="47"/>
      <c r="H130" s="47"/>
      <c r="I130" s="47"/>
      <c r="J130" s="47"/>
      <c r="K130" s="47"/>
    </row>
    <row r="131" spans="1:11">
      <c r="A131" s="107"/>
      <c r="B131" s="97" t="s">
        <v>32</v>
      </c>
      <c r="C131" s="47">
        <v>6.14</v>
      </c>
      <c r="D131" s="47">
        <v>9.09</v>
      </c>
      <c r="E131" s="47">
        <v>5.53</v>
      </c>
      <c r="F131" s="47">
        <v>6.54</v>
      </c>
      <c r="G131" s="47">
        <v>7.49</v>
      </c>
      <c r="H131" s="47">
        <v>4.45</v>
      </c>
      <c r="I131" s="47">
        <v>6.08</v>
      </c>
      <c r="J131" s="47">
        <v>3.74</v>
      </c>
      <c r="K131" s="47">
        <v>6.01</v>
      </c>
    </row>
    <row r="132" spans="1:11">
      <c r="A132" s="107"/>
      <c r="B132" s="97" t="s">
        <v>31</v>
      </c>
      <c r="C132" s="47">
        <v>5.85</v>
      </c>
      <c r="D132" s="47">
        <v>9.6300000000000008</v>
      </c>
      <c r="E132" s="47">
        <v>4.76</v>
      </c>
      <c r="F132" s="47">
        <v>4.75</v>
      </c>
      <c r="G132" s="47">
        <v>7.24</v>
      </c>
      <c r="H132" s="47">
        <v>5.9</v>
      </c>
      <c r="I132" s="47">
        <v>6.18</v>
      </c>
      <c r="J132" s="47">
        <v>3.69</v>
      </c>
      <c r="K132" s="47">
        <v>5.74</v>
      </c>
    </row>
    <row r="133" spans="1:11">
      <c r="A133" s="107"/>
      <c r="B133" s="97" t="s">
        <v>30</v>
      </c>
      <c r="C133" s="47">
        <v>5.69</v>
      </c>
      <c r="D133" s="47">
        <v>7.89</v>
      </c>
      <c r="E133" s="47">
        <v>4.9000000000000004</v>
      </c>
      <c r="F133" s="47">
        <v>3.35</v>
      </c>
      <c r="G133" s="47">
        <v>6.51</v>
      </c>
      <c r="H133" s="47">
        <v>6.14</v>
      </c>
      <c r="I133" s="47">
        <v>6.05</v>
      </c>
      <c r="J133" s="47">
        <v>3.73</v>
      </c>
      <c r="K133" s="47">
        <v>5.6</v>
      </c>
    </row>
    <row r="134" spans="1:11">
      <c r="A134" s="107"/>
      <c r="B134" s="97">
        <v>2008</v>
      </c>
      <c r="C134" s="47">
        <v>5.54</v>
      </c>
      <c r="D134" s="47">
        <v>7.63</v>
      </c>
      <c r="E134" s="47">
        <v>4.92</v>
      </c>
      <c r="F134" s="47">
        <v>3.74</v>
      </c>
      <c r="G134" s="47">
        <v>6.25</v>
      </c>
      <c r="H134" s="47">
        <v>5.04</v>
      </c>
      <c r="I134" s="47">
        <v>6.2</v>
      </c>
      <c r="J134" s="47"/>
      <c r="K134" s="47"/>
    </row>
    <row r="135" spans="1:11">
      <c r="A135" s="107"/>
      <c r="B135" s="97" t="s">
        <v>29</v>
      </c>
      <c r="C135" s="47">
        <v>6</v>
      </c>
      <c r="D135" s="47">
        <v>8.85</v>
      </c>
      <c r="E135" s="47">
        <v>5.55</v>
      </c>
      <c r="F135" s="47">
        <v>4.1100000000000003</v>
      </c>
      <c r="G135" s="47">
        <v>7.11</v>
      </c>
      <c r="H135" s="47">
        <v>4.66</v>
      </c>
      <c r="I135" s="47">
        <v>6</v>
      </c>
      <c r="J135" s="47">
        <v>3.77</v>
      </c>
      <c r="K135" s="47">
        <v>5.86</v>
      </c>
    </row>
    <row r="136" spans="1:11">
      <c r="A136" s="107"/>
      <c r="B136" s="97" t="s">
        <v>28</v>
      </c>
      <c r="C136" s="47">
        <v>5.9</v>
      </c>
      <c r="D136" s="47">
        <v>10.45</v>
      </c>
      <c r="E136" s="47">
        <v>5.52</v>
      </c>
      <c r="F136" s="47">
        <v>3.22</v>
      </c>
      <c r="G136" s="47">
        <v>7.05</v>
      </c>
      <c r="H136" s="47">
        <v>5.0199999999999996</v>
      </c>
      <c r="I136" s="47">
        <v>5.83</v>
      </c>
      <c r="J136" s="47">
        <v>3.76</v>
      </c>
      <c r="K136" s="47">
        <v>5.79</v>
      </c>
    </row>
    <row r="137" spans="1:11">
      <c r="A137" s="107"/>
      <c r="B137" s="97" t="s">
        <v>27</v>
      </c>
      <c r="C137" s="47">
        <v>5.72</v>
      </c>
      <c r="D137" s="47">
        <v>8.92</v>
      </c>
      <c r="E137" s="47">
        <v>5.35</v>
      </c>
      <c r="F137" s="47">
        <v>2.92</v>
      </c>
      <c r="G137" s="47">
        <v>6.69</v>
      </c>
      <c r="H137" s="47">
        <v>4.7300000000000004</v>
      </c>
      <c r="I137" s="47">
        <v>5.83</v>
      </c>
      <c r="J137" s="47">
        <v>3.83</v>
      </c>
      <c r="K137" s="47">
        <v>5.65</v>
      </c>
    </row>
    <row r="138" spans="1:11">
      <c r="A138" s="107"/>
      <c r="B138" s="97">
        <v>2009</v>
      </c>
      <c r="C138" s="47">
        <v>5.78</v>
      </c>
      <c r="D138" s="47">
        <v>9.68</v>
      </c>
      <c r="E138" s="47">
        <v>5.55</v>
      </c>
      <c r="F138" s="47">
        <v>3.11</v>
      </c>
      <c r="G138" s="47">
        <v>6.09</v>
      </c>
      <c r="H138" s="47">
        <v>4.4400000000000004</v>
      </c>
      <c r="I138" s="47">
        <v>6.26</v>
      </c>
      <c r="J138" s="47"/>
      <c r="K138" s="47"/>
    </row>
    <row r="139" spans="1:11">
      <c r="A139" s="107">
        <v>71</v>
      </c>
      <c r="B139" s="50" t="s">
        <v>24</v>
      </c>
      <c r="C139" s="47"/>
      <c r="D139" s="47"/>
      <c r="E139" s="47"/>
      <c r="F139" s="47"/>
      <c r="G139" s="47"/>
      <c r="H139" s="47"/>
      <c r="I139" s="47"/>
      <c r="J139" s="47"/>
      <c r="K139" s="47"/>
    </row>
    <row r="140" spans="1:11">
      <c r="A140" s="107"/>
      <c r="B140" s="97" t="s">
        <v>32</v>
      </c>
      <c r="C140" s="47">
        <v>8.2799999999999994</v>
      </c>
      <c r="D140" s="47">
        <v>0.17</v>
      </c>
      <c r="E140" s="47">
        <v>1.1299999999999999</v>
      </c>
      <c r="F140" s="47">
        <v>11.45</v>
      </c>
      <c r="G140" s="47">
        <v>19.63</v>
      </c>
      <c r="H140" s="47">
        <v>13.94</v>
      </c>
      <c r="I140" s="47">
        <v>9.8000000000000007</v>
      </c>
      <c r="J140" s="47">
        <v>10.56</v>
      </c>
      <c r="K140" s="47">
        <v>8.4</v>
      </c>
    </row>
    <row r="141" spans="1:11">
      <c r="A141" s="107"/>
      <c r="B141" s="97" t="s">
        <v>31</v>
      </c>
      <c r="C141" s="47">
        <v>8.24</v>
      </c>
      <c r="D141" s="47">
        <v>0.17</v>
      </c>
      <c r="E141" s="47">
        <v>0.93</v>
      </c>
      <c r="F141" s="47">
        <v>20.420000000000002</v>
      </c>
      <c r="G141" s="47">
        <v>20.94</v>
      </c>
      <c r="H141" s="47">
        <v>11</v>
      </c>
      <c r="I141" s="47">
        <v>9.5399999999999991</v>
      </c>
      <c r="J141" s="47">
        <v>10.16</v>
      </c>
      <c r="K141" s="47">
        <v>8.33</v>
      </c>
    </row>
    <row r="142" spans="1:11">
      <c r="A142" s="107"/>
      <c r="B142" s="97" t="s">
        <v>30</v>
      </c>
      <c r="C142" s="47">
        <v>8.81</v>
      </c>
      <c r="D142" s="47">
        <v>0.08</v>
      </c>
      <c r="E142" s="47">
        <v>0.95</v>
      </c>
      <c r="F142" s="47">
        <v>24.33</v>
      </c>
      <c r="G142" s="47">
        <v>23.48</v>
      </c>
      <c r="H142" s="47">
        <v>8.24</v>
      </c>
      <c r="I142" s="47">
        <v>9.85</v>
      </c>
      <c r="J142" s="47">
        <v>10.51</v>
      </c>
      <c r="K142" s="47">
        <v>8.89</v>
      </c>
    </row>
    <row r="143" spans="1:11">
      <c r="A143" s="107"/>
      <c r="B143" s="97">
        <v>2008</v>
      </c>
      <c r="C143" s="47">
        <v>8.0500000000000007</v>
      </c>
      <c r="D143" s="47">
        <v>0.61</v>
      </c>
      <c r="E143" s="47">
        <v>1</v>
      </c>
      <c r="F143" s="47">
        <v>16.98</v>
      </c>
      <c r="G143" s="47">
        <v>13.04</v>
      </c>
      <c r="H143" s="47">
        <v>14.6</v>
      </c>
      <c r="I143" s="47">
        <v>9.99</v>
      </c>
      <c r="J143" s="47"/>
      <c r="K143" s="47"/>
    </row>
    <row r="144" spans="1:11">
      <c r="A144" s="107"/>
      <c r="B144" s="97" t="s">
        <v>29</v>
      </c>
      <c r="C144" s="47">
        <v>8.66</v>
      </c>
      <c r="D144" s="47">
        <v>0.17</v>
      </c>
      <c r="E144" s="47">
        <v>1.31</v>
      </c>
      <c r="F144" s="47">
        <v>12.5</v>
      </c>
      <c r="G144" s="47">
        <v>16.95</v>
      </c>
      <c r="H144" s="47">
        <v>13.09</v>
      </c>
      <c r="I144" s="47">
        <v>9.91</v>
      </c>
      <c r="J144" s="47">
        <v>9.7100000000000009</v>
      </c>
      <c r="K144" s="47">
        <v>8.7200000000000006</v>
      </c>
    </row>
    <row r="145" spans="1:11">
      <c r="A145" s="107"/>
      <c r="B145" s="97" t="s">
        <v>28</v>
      </c>
      <c r="C145" s="47">
        <v>8.07</v>
      </c>
      <c r="D145" s="47">
        <v>0.08</v>
      </c>
      <c r="E145" s="47">
        <v>1.0900000000000001</v>
      </c>
      <c r="F145" s="47">
        <v>13.34</v>
      </c>
      <c r="G145" s="47">
        <v>15.42</v>
      </c>
      <c r="H145" s="47">
        <v>10.81</v>
      </c>
      <c r="I145" s="47">
        <v>10.29</v>
      </c>
      <c r="J145" s="47">
        <v>9.52</v>
      </c>
      <c r="K145" s="47">
        <v>8.14</v>
      </c>
    </row>
    <row r="146" spans="1:11">
      <c r="A146" s="107"/>
      <c r="B146" s="97" t="s">
        <v>27</v>
      </c>
      <c r="C146" s="47">
        <v>7.84</v>
      </c>
      <c r="D146" s="47">
        <v>7.0000000000000007E-2</v>
      </c>
      <c r="E146" s="47">
        <v>1.05</v>
      </c>
      <c r="F146" s="47">
        <v>13.98</v>
      </c>
      <c r="G146" s="47">
        <v>14.27</v>
      </c>
      <c r="H146" s="47">
        <v>11.89</v>
      </c>
      <c r="I146" s="47">
        <v>10.36</v>
      </c>
      <c r="J146" s="47">
        <v>9.57</v>
      </c>
      <c r="K146" s="47">
        <v>7.9</v>
      </c>
    </row>
    <row r="147" spans="1:11">
      <c r="A147" s="107"/>
      <c r="B147" s="97">
        <v>2009</v>
      </c>
      <c r="C147" s="47">
        <v>8.07</v>
      </c>
      <c r="D147" s="47">
        <v>7.0000000000000007E-2</v>
      </c>
      <c r="E147" s="47">
        <v>0.98</v>
      </c>
      <c r="F147" s="47">
        <v>16.34</v>
      </c>
      <c r="G147" s="47">
        <v>12.83</v>
      </c>
      <c r="H147" s="47">
        <v>12.69</v>
      </c>
      <c r="I147" s="47">
        <v>10.92</v>
      </c>
      <c r="J147" s="47"/>
      <c r="K147" s="47"/>
    </row>
    <row r="148" spans="1:11">
      <c r="A148" s="107">
        <v>75</v>
      </c>
      <c r="B148" s="50" t="s">
        <v>23</v>
      </c>
      <c r="C148" s="47"/>
      <c r="D148" s="47"/>
      <c r="E148" s="47"/>
      <c r="F148" s="47"/>
      <c r="G148" s="47"/>
      <c r="H148" s="47"/>
      <c r="I148" s="47"/>
      <c r="J148" s="47"/>
      <c r="K148" s="47"/>
    </row>
    <row r="149" spans="1:11">
      <c r="A149" s="107"/>
      <c r="B149" s="97" t="s">
        <v>32</v>
      </c>
      <c r="C149" s="47">
        <v>18.46</v>
      </c>
      <c r="D149" s="47">
        <v>0.24</v>
      </c>
      <c r="E149" s="47">
        <v>3.67</v>
      </c>
      <c r="F149" s="47">
        <v>22.26</v>
      </c>
      <c r="G149" s="47">
        <v>33.08</v>
      </c>
      <c r="H149" s="47">
        <v>27.56</v>
      </c>
      <c r="I149" s="47">
        <v>31.96</v>
      </c>
      <c r="J149" s="47">
        <v>59.78</v>
      </c>
      <c r="K149" s="47">
        <v>20.64</v>
      </c>
    </row>
    <row r="150" spans="1:11">
      <c r="A150" s="107"/>
      <c r="B150" s="97" t="s">
        <v>31</v>
      </c>
      <c r="C150" s="47">
        <v>16.28</v>
      </c>
      <c r="D150" s="47">
        <v>0.23</v>
      </c>
      <c r="E150" s="47">
        <v>3.31</v>
      </c>
      <c r="F150" s="47">
        <v>20.87</v>
      </c>
      <c r="G150" s="47">
        <v>31.5</v>
      </c>
      <c r="H150" s="47">
        <v>21.82</v>
      </c>
      <c r="I150" s="47">
        <v>31.82</v>
      </c>
      <c r="J150" s="47">
        <v>60.01</v>
      </c>
      <c r="K150" s="47">
        <v>18.41</v>
      </c>
    </row>
    <row r="151" spans="1:11">
      <c r="A151" s="107"/>
      <c r="B151" s="97" t="s">
        <v>30</v>
      </c>
      <c r="C151" s="47">
        <v>16.53</v>
      </c>
      <c r="D151" s="47">
        <v>0.11</v>
      </c>
      <c r="E151" s="47">
        <v>3.59</v>
      </c>
      <c r="F151" s="47">
        <v>21.86</v>
      </c>
      <c r="G151" s="47">
        <v>29.64</v>
      </c>
      <c r="H151" s="47">
        <v>22.88</v>
      </c>
      <c r="I151" s="47">
        <v>32.49</v>
      </c>
      <c r="J151" s="47">
        <v>59.15</v>
      </c>
      <c r="K151" s="47">
        <v>18.48</v>
      </c>
    </row>
    <row r="152" spans="1:11">
      <c r="A152" s="107"/>
      <c r="B152" s="97">
        <v>2008</v>
      </c>
      <c r="C152" s="47">
        <v>18.37</v>
      </c>
      <c r="D152" s="47">
        <v>0.34</v>
      </c>
      <c r="E152" s="47">
        <v>3.51</v>
      </c>
      <c r="F152" s="47">
        <v>15.19</v>
      </c>
      <c r="G152" s="47">
        <v>41.47</v>
      </c>
      <c r="H152" s="47">
        <v>25.54</v>
      </c>
      <c r="I152" s="47">
        <v>26.01</v>
      </c>
      <c r="J152" s="45"/>
      <c r="K152" s="47"/>
    </row>
    <row r="153" spans="1:11">
      <c r="A153" s="107"/>
      <c r="B153" s="97" t="s">
        <v>29</v>
      </c>
      <c r="C153" s="47">
        <v>19.89</v>
      </c>
      <c r="D153" s="47">
        <v>0.17</v>
      </c>
      <c r="E153" s="47">
        <v>4.32</v>
      </c>
      <c r="F153" s="47">
        <v>15.41</v>
      </c>
      <c r="G153" s="47">
        <v>38.21</v>
      </c>
      <c r="H153" s="47">
        <v>27.17</v>
      </c>
      <c r="I153" s="47">
        <v>30.81</v>
      </c>
      <c r="J153" s="47">
        <v>59.82</v>
      </c>
      <c r="K153" s="47">
        <v>22.35</v>
      </c>
    </row>
    <row r="154" spans="1:11">
      <c r="A154" s="107"/>
      <c r="B154" s="97" t="s">
        <v>28</v>
      </c>
      <c r="C154" s="47">
        <v>18.87</v>
      </c>
      <c r="D154" s="47">
        <v>0.17</v>
      </c>
      <c r="E154" s="47">
        <v>3.62</v>
      </c>
      <c r="F154" s="47">
        <v>11.47</v>
      </c>
      <c r="G154" s="47">
        <v>39.72</v>
      </c>
      <c r="H154" s="47">
        <v>24.64</v>
      </c>
      <c r="I154" s="47">
        <v>30.83</v>
      </c>
      <c r="J154" s="47">
        <v>60.07</v>
      </c>
      <c r="K154" s="47">
        <v>20.9</v>
      </c>
    </row>
    <row r="155" spans="1:11">
      <c r="A155" s="107"/>
      <c r="B155" s="97" t="s">
        <v>27</v>
      </c>
      <c r="C155" s="47">
        <v>18.47</v>
      </c>
      <c r="D155" s="47">
        <v>0.12</v>
      </c>
      <c r="E155" s="47">
        <v>3.53</v>
      </c>
      <c r="F155" s="47">
        <v>11.34</v>
      </c>
      <c r="G155" s="47">
        <v>40.46</v>
      </c>
      <c r="H155" s="47">
        <v>24.95</v>
      </c>
      <c r="I155" s="47">
        <v>31.08</v>
      </c>
      <c r="J155" s="47">
        <v>59.46</v>
      </c>
      <c r="K155" s="47">
        <v>20.02</v>
      </c>
    </row>
    <row r="156" spans="1:11">
      <c r="A156" s="107"/>
      <c r="B156" s="97">
        <v>2009</v>
      </c>
      <c r="C156" s="47">
        <v>18.670000000000002</v>
      </c>
      <c r="D156" s="47">
        <v>0.06</v>
      </c>
      <c r="E156" s="47">
        <v>3.52</v>
      </c>
      <c r="F156" s="47">
        <v>12.32</v>
      </c>
      <c r="G156" s="47">
        <v>41.83</v>
      </c>
      <c r="H156" s="47">
        <v>27.17</v>
      </c>
      <c r="I156" s="47">
        <v>26.46</v>
      </c>
      <c r="J156" s="52"/>
      <c r="K156" s="52"/>
    </row>
    <row r="157" spans="1:11" ht="7.5" customHeight="1">
      <c r="B157" s="7"/>
      <c r="C157" s="6"/>
      <c r="D157" s="6"/>
      <c r="E157" s="6"/>
      <c r="F157" s="6"/>
      <c r="G157" s="6"/>
      <c r="H157" s="6"/>
      <c r="I157" s="6"/>
      <c r="J157" s="7"/>
      <c r="K157" s="7"/>
    </row>
    <row r="158" spans="1:11" ht="12.75">
      <c r="A158" s="31" t="s">
        <v>68</v>
      </c>
      <c r="C158" s="8"/>
      <c r="D158" s="8"/>
      <c r="E158" s="8"/>
      <c r="F158" s="8"/>
      <c r="G158" s="8"/>
      <c r="H158" s="8"/>
      <c r="I158" s="8"/>
    </row>
    <row r="159" spans="1:11">
      <c r="B159" s="10"/>
      <c r="C159" s="8"/>
      <c r="D159" s="8"/>
      <c r="E159" s="8"/>
      <c r="F159" s="8"/>
      <c r="G159" s="8"/>
      <c r="H159" s="8"/>
      <c r="I159" s="8"/>
    </row>
    <row r="160" spans="1:11">
      <c r="B160" s="9"/>
      <c r="C160" s="8"/>
      <c r="D160" s="8"/>
      <c r="E160" s="8"/>
      <c r="F160" s="8"/>
      <c r="G160" s="8"/>
      <c r="H160" s="8"/>
      <c r="I160" s="8"/>
    </row>
    <row r="161" spans="2:9">
      <c r="B161" s="10"/>
      <c r="C161" s="8"/>
      <c r="D161" s="8"/>
      <c r="E161" s="8"/>
      <c r="F161" s="8"/>
      <c r="G161" s="8"/>
      <c r="H161" s="8"/>
      <c r="I161" s="8"/>
    </row>
    <row r="162" spans="2:9">
      <c r="B162" s="10"/>
      <c r="C162" s="8"/>
      <c r="D162" s="8"/>
      <c r="E162" s="8"/>
      <c r="F162" s="8"/>
      <c r="G162" s="8"/>
      <c r="H162" s="8"/>
      <c r="I162" s="8"/>
    </row>
    <row r="163" spans="2:9">
      <c r="B163" s="10"/>
      <c r="C163" s="8"/>
      <c r="D163" s="8"/>
      <c r="E163" s="8"/>
      <c r="F163" s="8"/>
      <c r="G163" s="8"/>
      <c r="H163" s="8"/>
      <c r="I163" s="8"/>
    </row>
    <row r="164" spans="2:9">
      <c r="B164" s="9"/>
      <c r="C164" s="8"/>
      <c r="D164" s="8"/>
      <c r="E164" s="8"/>
      <c r="F164" s="8"/>
      <c r="G164" s="8"/>
      <c r="H164" s="8"/>
      <c r="I164" s="8"/>
    </row>
    <row r="165" spans="2:9">
      <c r="B165" s="10"/>
      <c r="C165" s="8"/>
      <c r="D165" s="8"/>
      <c r="E165" s="8"/>
      <c r="F165" s="8"/>
      <c r="G165" s="8"/>
      <c r="H165" s="8"/>
      <c r="I165" s="8"/>
    </row>
    <row r="166" spans="2:9">
      <c r="B166" s="9"/>
      <c r="C166" s="8"/>
      <c r="D166" s="8"/>
      <c r="E166" s="8"/>
      <c r="F166" s="8"/>
      <c r="G166" s="8"/>
      <c r="H166" s="8"/>
      <c r="I166" s="8"/>
    </row>
    <row r="167" spans="2:9">
      <c r="B167" s="9"/>
      <c r="C167" s="8"/>
      <c r="D167" s="8"/>
      <c r="E167" s="8"/>
      <c r="F167" s="8"/>
      <c r="G167" s="8"/>
      <c r="H167" s="8"/>
      <c r="I167" s="8"/>
    </row>
    <row r="168" spans="2:9">
      <c r="B168" s="9"/>
      <c r="C168" s="8"/>
      <c r="D168" s="8"/>
      <c r="E168" s="8"/>
      <c r="F168" s="8"/>
      <c r="G168" s="8"/>
      <c r="H168" s="8"/>
      <c r="I168" s="8"/>
    </row>
    <row r="169" spans="2:9">
      <c r="B169" s="9"/>
      <c r="C169" s="10"/>
      <c r="D169" s="10"/>
      <c r="E169" s="10"/>
      <c r="F169" s="10"/>
      <c r="G169" s="10"/>
      <c r="H169" s="10"/>
      <c r="I169" s="10"/>
    </row>
    <row r="170" spans="2:9">
      <c r="B170" s="10"/>
      <c r="C170" s="10"/>
      <c r="D170" s="10"/>
      <c r="E170" s="10"/>
      <c r="F170" s="10"/>
      <c r="G170" s="10"/>
      <c r="H170" s="10"/>
      <c r="I170" s="10"/>
    </row>
    <row r="171" spans="2:9">
      <c r="B171" s="11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03"/>
  <sheetViews>
    <sheetView showGridLines="0" workbookViewId="0"/>
  </sheetViews>
  <sheetFormatPr defaultColWidth="9.140625" defaultRowHeight="11.25"/>
  <cols>
    <col min="1" max="1" width="9.140625" style="53"/>
    <col min="2" max="2" width="25.85546875" style="1" customWidth="1"/>
    <col min="3" max="17" width="14" style="13" customWidth="1"/>
    <col min="18" max="91" width="9.140625" style="13"/>
    <col min="92" max="16384" width="9.140625" style="1"/>
  </cols>
  <sheetData>
    <row r="1" spans="1:91" ht="12.75">
      <c r="B1" s="126" t="s">
        <v>101</v>
      </c>
      <c r="C1" s="126"/>
      <c r="D1" s="126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9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4" t="s">
        <v>152</v>
      </c>
    </row>
    <row r="3" spans="1:91" s="14" customFormat="1" ht="81" customHeight="1">
      <c r="A3" s="98" t="s">
        <v>135</v>
      </c>
      <c r="B3" s="90"/>
      <c r="C3" s="90" t="s">
        <v>0</v>
      </c>
      <c r="D3" s="90" t="s">
        <v>1</v>
      </c>
      <c r="E3" s="90" t="s">
        <v>2</v>
      </c>
      <c r="F3" s="90" t="s">
        <v>67</v>
      </c>
      <c r="G3" s="90" t="s">
        <v>96</v>
      </c>
      <c r="H3" s="90" t="s">
        <v>66</v>
      </c>
      <c r="I3" s="90" t="s">
        <v>65</v>
      </c>
      <c r="J3" s="90" t="s">
        <v>3</v>
      </c>
      <c r="K3" s="90" t="s">
        <v>4</v>
      </c>
      <c r="L3" s="90" t="s">
        <v>64</v>
      </c>
      <c r="M3" s="90" t="s">
        <v>63</v>
      </c>
      <c r="N3" s="90" t="s">
        <v>62</v>
      </c>
      <c r="O3" s="90" t="s">
        <v>6</v>
      </c>
      <c r="P3" s="90" t="s">
        <v>61</v>
      </c>
      <c r="Q3" s="90" t="s">
        <v>60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</row>
    <row r="4" spans="1:91">
      <c r="A4" s="109">
        <v>0</v>
      </c>
      <c r="B4" s="51" t="s">
        <v>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91">
      <c r="A5" s="110"/>
      <c r="B5" s="97" t="s">
        <v>59</v>
      </c>
      <c r="C5" s="55">
        <f t="shared" ref="C5:Q5" si="0">C39+C73+C107+C141+C481+C209+C175+C243+C277+C311+C345+C379+C447+C413+C515+C549</f>
        <v>100</v>
      </c>
      <c r="D5" s="55">
        <f t="shared" si="0"/>
        <v>100</v>
      </c>
      <c r="E5" s="55">
        <f t="shared" si="0"/>
        <v>100</v>
      </c>
      <c r="F5" s="55">
        <f t="shared" si="0"/>
        <v>100</v>
      </c>
      <c r="G5" s="55">
        <f t="shared" si="0"/>
        <v>100</v>
      </c>
      <c r="H5" s="55">
        <f t="shared" si="0"/>
        <v>100</v>
      </c>
      <c r="I5" s="55">
        <f t="shared" si="0"/>
        <v>100</v>
      </c>
      <c r="J5" s="55">
        <f t="shared" si="0"/>
        <v>100</v>
      </c>
      <c r="K5" s="55">
        <f t="shared" si="0"/>
        <v>100</v>
      </c>
      <c r="L5" s="55">
        <f t="shared" si="0"/>
        <v>100</v>
      </c>
      <c r="M5" s="55">
        <f t="shared" si="0"/>
        <v>100</v>
      </c>
      <c r="N5" s="55">
        <f t="shared" si="0"/>
        <v>100</v>
      </c>
      <c r="O5" s="55">
        <f t="shared" si="0"/>
        <v>100</v>
      </c>
      <c r="P5" s="55">
        <f t="shared" si="0"/>
        <v>100</v>
      </c>
      <c r="Q5" s="55">
        <f t="shared" si="0"/>
        <v>100</v>
      </c>
    </row>
    <row r="6" spans="1:91">
      <c r="A6" s="110"/>
      <c r="B6" s="97" t="s">
        <v>58</v>
      </c>
      <c r="C6" s="55">
        <f t="shared" ref="C6:Q6" si="1">C40+C74+C108+C142+C482+C210+C176+C244+C278+C312+C346+C380+C448+C414+C516+C550</f>
        <v>100</v>
      </c>
      <c r="D6" s="55">
        <f t="shared" si="1"/>
        <v>100</v>
      </c>
      <c r="E6" s="55">
        <f t="shared" si="1"/>
        <v>100</v>
      </c>
      <c r="F6" s="55">
        <f t="shared" si="1"/>
        <v>100</v>
      </c>
      <c r="G6" s="55">
        <f t="shared" si="1"/>
        <v>100</v>
      </c>
      <c r="H6" s="55">
        <f t="shared" si="1"/>
        <v>100</v>
      </c>
      <c r="I6" s="55">
        <f t="shared" si="1"/>
        <v>100</v>
      </c>
      <c r="J6" s="55">
        <f t="shared" si="1"/>
        <v>100</v>
      </c>
      <c r="K6" s="55">
        <f t="shared" si="1"/>
        <v>100</v>
      </c>
      <c r="L6" s="55">
        <f t="shared" si="1"/>
        <v>100</v>
      </c>
      <c r="M6" s="55">
        <f t="shared" si="1"/>
        <v>100</v>
      </c>
      <c r="N6" s="55">
        <f t="shared" si="1"/>
        <v>100</v>
      </c>
      <c r="O6" s="55">
        <f t="shared" si="1"/>
        <v>100</v>
      </c>
      <c r="P6" s="55">
        <f t="shared" si="1"/>
        <v>100</v>
      </c>
      <c r="Q6" s="55">
        <f t="shared" si="1"/>
        <v>100</v>
      </c>
    </row>
    <row r="7" spans="1:91">
      <c r="A7" s="110"/>
      <c r="B7" s="97" t="s">
        <v>57</v>
      </c>
      <c r="C7" s="55">
        <f t="shared" ref="C7:Q7" si="2">C41+C75+C109+C143+C483+C211+C177+C245+C279+C313+C347+C381+C449+C415+C517+C551</f>
        <v>100</v>
      </c>
      <c r="D7" s="55">
        <f t="shared" si="2"/>
        <v>100</v>
      </c>
      <c r="E7" s="55">
        <f t="shared" si="2"/>
        <v>100</v>
      </c>
      <c r="F7" s="55">
        <f t="shared" si="2"/>
        <v>100</v>
      </c>
      <c r="G7" s="55">
        <f t="shared" si="2"/>
        <v>100</v>
      </c>
      <c r="H7" s="55">
        <f t="shared" si="2"/>
        <v>100</v>
      </c>
      <c r="I7" s="55">
        <f t="shared" si="2"/>
        <v>100</v>
      </c>
      <c r="J7" s="55">
        <f t="shared" si="2"/>
        <v>100</v>
      </c>
      <c r="K7" s="55">
        <f t="shared" si="2"/>
        <v>100</v>
      </c>
      <c r="L7" s="55">
        <f t="shared" si="2"/>
        <v>100</v>
      </c>
      <c r="M7" s="55">
        <f t="shared" si="2"/>
        <v>100</v>
      </c>
      <c r="N7" s="55">
        <f t="shared" si="2"/>
        <v>100</v>
      </c>
      <c r="O7" s="55">
        <f t="shared" si="2"/>
        <v>100</v>
      </c>
      <c r="P7" s="55">
        <f t="shared" si="2"/>
        <v>100</v>
      </c>
      <c r="Q7" s="55">
        <f t="shared" si="2"/>
        <v>100</v>
      </c>
    </row>
    <row r="8" spans="1:91">
      <c r="A8" s="110"/>
      <c r="B8" s="97">
        <v>2010</v>
      </c>
      <c r="C8" s="55">
        <f t="shared" ref="C8:Q8" si="3">C42+C76+C110+C144+C484+C212+C178+C246+C280+C314+C348+C382+C450+C416+C518+C552</f>
        <v>100</v>
      </c>
      <c r="D8" s="55">
        <f t="shared" si="3"/>
        <v>100</v>
      </c>
      <c r="E8" s="55">
        <f t="shared" si="3"/>
        <v>100</v>
      </c>
      <c r="F8" s="55">
        <f t="shared" si="3"/>
        <v>100</v>
      </c>
      <c r="G8" s="55">
        <f t="shared" si="3"/>
        <v>100</v>
      </c>
      <c r="H8" s="55">
        <f t="shared" si="3"/>
        <v>100</v>
      </c>
      <c r="I8" s="55">
        <f t="shared" si="3"/>
        <v>100</v>
      </c>
      <c r="J8" s="55">
        <f t="shared" si="3"/>
        <v>100</v>
      </c>
      <c r="K8" s="55">
        <f t="shared" si="3"/>
        <v>100</v>
      </c>
      <c r="L8" s="55">
        <f t="shared" si="3"/>
        <v>100</v>
      </c>
      <c r="M8" s="55">
        <f t="shared" si="3"/>
        <v>100</v>
      </c>
      <c r="N8" s="55">
        <f t="shared" si="3"/>
        <v>100</v>
      </c>
      <c r="O8" s="55">
        <f t="shared" si="3"/>
        <v>100</v>
      </c>
      <c r="P8" s="55">
        <f t="shared" si="3"/>
        <v>100</v>
      </c>
      <c r="Q8" s="55">
        <f t="shared" si="3"/>
        <v>100</v>
      </c>
    </row>
    <row r="9" spans="1:91">
      <c r="A9" s="110"/>
      <c r="B9" s="97" t="s">
        <v>56</v>
      </c>
      <c r="C9" s="55">
        <f t="shared" ref="C9:Q9" si="4">C43+C77+C111+C145+C485+C213+C179+C247+C281+C315+C349+C383+C451+C417+C519+C553</f>
        <v>100</v>
      </c>
      <c r="D9" s="55">
        <f t="shared" si="4"/>
        <v>100</v>
      </c>
      <c r="E9" s="55">
        <f t="shared" si="4"/>
        <v>100</v>
      </c>
      <c r="F9" s="55">
        <f t="shared" si="4"/>
        <v>100</v>
      </c>
      <c r="G9" s="55">
        <f t="shared" si="4"/>
        <v>100</v>
      </c>
      <c r="H9" s="55">
        <f t="shared" si="4"/>
        <v>100</v>
      </c>
      <c r="I9" s="55">
        <f t="shared" si="4"/>
        <v>100</v>
      </c>
      <c r="J9" s="55">
        <f t="shared" si="4"/>
        <v>100</v>
      </c>
      <c r="K9" s="55">
        <f t="shared" si="4"/>
        <v>100</v>
      </c>
      <c r="L9" s="55">
        <f t="shared" si="4"/>
        <v>100</v>
      </c>
      <c r="M9" s="55">
        <f t="shared" si="4"/>
        <v>100</v>
      </c>
      <c r="N9" s="55">
        <f t="shared" si="4"/>
        <v>100</v>
      </c>
      <c r="O9" s="55">
        <f t="shared" si="4"/>
        <v>100</v>
      </c>
      <c r="P9" s="55">
        <f t="shared" si="4"/>
        <v>100</v>
      </c>
      <c r="Q9" s="55">
        <f t="shared" si="4"/>
        <v>100</v>
      </c>
    </row>
    <row r="10" spans="1:91">
      <c r="A10" s="110"/>
      <c r="B10" s="97" t="s">
        <v>55</v>
      </c>
      <c r="C10" s="55">
        <f t="shared" ref="C10:Q10" si="5">C44+C78+C112+C146+C486+C214+C180+C248+C282+C316+C350+C384+C452+C418+C520+C554</f>
        <v>100</v>
      </c>
      <c r="D10" s="55">
        <f t="shared" si="5"/>
        <v>100</v>
      </c>
      <c r="E10" s="55">
        <f t="shared" si="5"/>
        <v>100</v>
      </c>
      <c r="F10" s="55">
        <f t="shared" si="5"/>
        <v>100</v>
      </c>
      <c r="G10" s="55">
        <f t="shared" si="5"/>
        <v>100</v>
      </c>
      <c r="H10" s="55">
        <f t="shared" si="5"/>
        <v>100</v>
      </c>
      <c r="I10" s="55">
        <f t="shared" si="5"/>
        <v>100</v>
      </c>
      <c r="J10" s="55">
        <f t="shared" si="5"/>
        <v>100</v>
      </c>
      <c r="K10" s="55">
        <f t="shared" si="5"/>
        <v>100</v>
      </c>
      <c r="L10" s="55">
        <f t="shared" si="5"/>
        <v>100</v>
      </c>
      <c r="M10" s="55">
        <f t="shared" si="5"/>
        <v>100</v>
      </c>
      <c r="N10" s="55">
        <f t="shared" si="5"/>
        <v>100</v>
      </c>
      <c r="O10" s="55">
        <f t="shared" si="5"/>
        <v>100</v>
      </c>
      <c r="P10" s="55">
        <f t="shared" si="5"/>
        <v>100</v>
      </c>
      <c r="Q10" s="55">
        <f t="shared" si="5"/>
        <v>100</v>
      </c>
    </row>
    <row r="11" spans="1:91">
      <c r="A11" s="110"/>
      <c r="B11" s="97" t="s">
        <v>54</v>
      </c>
      <c r="C11" s="55">
        <f t="shared" ref="C11:Q11" si="6">C45+C79+C113+C147+C487+C215+C181+C249+C283+C317+C351+C385+C453+C419+C521+C555</f>
        <v>100</v>
      </c>
      <c r="D11" s="55">
        <f t="shared" si="6"/>
        <v>100</v>
      </c>
      <c r="E11" s="55">
        <f t="shared" si="6"/>
        <v>100</v>
      </c>
      <c r="F11" s="55">
        <f t="shared" si="6"/>
        <v>100</v>
      </c>
      <c r="G11" s="55">
        <f t="shared" si="6"/>
        <v>100</v>
      </c>
      <c r="H11" s="55">
        <f t="shared" si="6"/>
        <v>100</v>
      </c>
      <c r="I11" s="55">
        <f t="shared" si="6"/>
        <v>100</v>
      </c>
      <c r="J11" s="55">
        <f t="shared" si="6"/>
        <v>100</v>
      </c>
      <c r="K11" s="55">
        <f t="shared" si="6"/>
        <v>100</v>
      </c>
      <c r="L11" s="55">
        <f t="shared" si="6"/>
        <v>100</v>
      </c>
      <c r="M11" s="55">
        <f t="shared" si="6"/>
        <v>100</v>
      </c>
      <c r="N11" s="55">
        <f t="shared" si="6"/>
        <v>100</v>
      </c>
      <c r="O11" s="55">
        <f t="shared" si="6"/>
        <v>100</v>
      </c>
      <c r="P11" s="55">
        <f t="shared" si="6"/>
        <v>100</v>
      </c>
      <c r="Q11" s="55">
        <f t="shared" si="6"/>
        <v>100</v>
      </c>
    </row>
    <row r="12" spans="1:91">
      <c r="A12" s="110"/>
      <c r="B12" s="97">
        <v>2011</v>
      </c>
      <c r="C12" s="55">
        <f t="shared" ref="C12:Q12" si="7">C46+C80+C114+C148+C488+C216+C182+C250+C284+C318+C352+C386+C454+C420+C522+C556</f>
        <v>100</v>
      </c>
      <c r="D12" s="55">
        <f t="shared" si="7"/>
        <v>100</v>
      </c>
      <c r="E12" s="55">
        <f t="shared" si="7"/>
        <v>100</v>
      </c>
      <c r="F12" s="55">
        <f t="shared" si="7"/>
        <v>100</v>
      </c>
      <c r="G12" s="55">
        <f t="shared" si="7"/>
        <v>100</v>
      </c>
      <c r="H12" s="55">
        <f t="shared" si="7"/>
        <v>100</v>
      </c>
      <c r="I12" s="55">
        <f t="shared" si="7"/>
        <v>100</v>
      </c>
      <c r="J12" s="55">
        <f t="shared" si="7"/>
        <v>100</v>
      </c>
      <c r="K12" s="55">
        <f t="shared" si="7"/>
        <v>100</v>
      </c>
      <c r="L12" s="55">
        <f t="shared" si="7"/>
        <v>100</v>
      </c>
      <c r="M12" s="55">
        <f t="shared" si="7"/>
        <v>100</v>
      </c>
      <c r="N12" s="55">
        <f t="shared" si="7"/>
        <v>100</v>
      </c>
      <c r="O12" s="55">
        <f t="shared" si="7"/>
        <v>100</v>
      </c>
      <c r="P12" s="55">
        <f t="shared" si="7"/>
        <v>0</v>
      </c>
      <c r="Q12" s="55">
        <f t="shared" si="7"/>
        <v>100</v>
      </c>
    </row>
    <row r="13" spans="1:91">
      <c r="A13" s="110"/>
      <c r="B13" s="97" t="s">
        <v>53</v>
      </c>
      <c r="C13" s="55">
        <f t="shared" ref="C13:Q13" si="8">C47+C81+C115+C149+C489+C217+C183+C251+C285+C319+C353+C387+C455+C421+C523+C557</f>
        <v>100</v>
      </c>
      <c r="D13" s="55">
        <f t="shared" si="8"/>
        <v>100</v>
      </c>
      <c r="E13" s="55">
        <f t="shared" si="8"/>
        <v>100</v>
      </c>
      <c r="F13" s="55">
        <f t="shared" si="8"/>
        <v>100</v>
      </c>
      <c r="G13" s="55">
        <f t="shared" si="8"/>
        <v>100</v>
      </c>
      <c r="H13" s="55">
        <f t="shared" si="8"/>
        <v>100</v>
      </c>
      <c r="I13" s="55">
        <f t="shared" si="8"/>
        <v>100</v>
      </c>
      <c r="J13" s="55">
        <f t="shared" si="8"/>
        <v>100</v>
      </c>
      <c r="K13" s="55">
        <f t="shared" si="8"/>
        <v>100</v>
      </c>
      <c r="L13" s="55">
        <f t="shared" si="8"/>
        <v>100</v>
      </c>
      <c r="M13" s="55">
        <f t="shared" si="8"/>
        <v>100</v>
      </c>
      <c r="N13" s="55">
        <f t="shared" si="8"/>
        <v>100</v>
      </c>
      <c r="O13" s="55">
        <f t="shared" si="8"/>
        <v>100</v>
      </c>
      <c r="P13" s="55">
        <f t="shared" si="8"/>
        <v>0</v>
      </c>
      <c r="Q13" s="55">
        <f t="shared" si="8"/>
        <v>100</v>
      </c>
    </row>
    <row r="14" spans="1:91">
      <c r="A14" s="110"/>
      <c r="B14" s="97" t="s">
        <v>52</v>
      </c>
      <c r="C14" s="55">
        <f t="shared" ref="C14:Q14" si="9">C48+C82+C116+C150+C490+C218+C184+C252+C286+C320+C354+C388+C456+C422+C524+C558</f>
        <v>100</v>
      </c>
      <c r="D14" s="55">
        <f t="shared" si="9"/>
        <v>100</v>
      </c>
      <c r="E14" s="55">
        <f t="shared" si="9"/>
        <v>100</v>
      </c>
      <c r="F14" s="55">
        <f t="shared" si="9"/>
        <v>100</v>
      </c>
      <c r="G14" s="55">
        <f t="shared" si="9"/>
        <v>100</v>
      </c>
      <c r="H14" s="55">
        <f t="shared" si="9"/>
        <v>100</v>
      </c>
      <c r="I14" s="55">
        <f t="shared" si="9"/>
        <v>100</v>
      </c>
      <c r="J14" s="55">
        <f t="shared" si="9"/>
        <v>100</v>
      </c>
      <c r="K14" s="55">
        <f t="shared" si="9"/>
        <v>100</v>
      </c>
      <c r="L14" s="55">
        <f t="shared" si="9"/>
        <v>100</v>
      </c>
      <c r="M14" s="55">
        <f t="shared" si="9"/>
        <v>100</v>
      </c>
      <c r="N14" s="55">
        <f t="shared" si="9"/>
        <v>100</v>
      </c>
      <c r="O14" s="55">
        <f t="shared" si="9"/>
        <v>100</v>
      </c>
      <c r="P14" s="55">
        <f t="shared" si="9"/>
        <v>0</v>
      </c>
      <c r="Q14" s="55">
        <f t="shared" si="9"/>
        <v>100</v>
      </c>
    </row>
    <row r="15" spans="1:91">
      <c r="A15" s="110"/>
      <c r="B15" s="97" t="s">
        <v>51</v>
      </c>
      <c r="C15" s="55">
        <f t="shared" ref="C15:Q15" si="10">C49+C83+C117+C151+C491+C219+C185+C253+C287+C321+C355+C389+C457+C423+C525+C559</f>
        <v>100</v>
      </c>
      <c r="D15" s="55">
        <f t="shared" si="10"/>
        <v>100</v>
      </c>
      <c r="E15" s="55">
        <f t="shared" si="10"/>
        <v>100</v>
      </c>
      <c r="F15" s="55">
        <f t="shared" si="10"/>
        <v>100</v>
      </c>
      <c r="G15" s="55">
        <f t="shared" si="10"/>
        <v>100</v>
      </c>
      <c r="H15" s="55">
        <f t="shared" si="10"/>
        <v>100</v>
      </c>
      <c r="I15" s="55">
        <f t="shared" si="10"/>
        <v>100</v>
      </c>
      <c r="J15" s="55">
        <f t="shared" si="10"/>
        <v>100</v>
      </c>
      <c r="K15" s="55">
        <f t="shared" si="10"/>
        <v>100</v>
      </c>
      <c r="L15" s="55">
        <f t="shared" si="10"/>
        <v>100</v>
      </c>
      <c r="M15" s="55">
        <f t="shared" si="10"/>
        <v>100</v>
      </c>
      <c r="N15" s="55">
        <f t="shared" si="10"/>
        <v>100</v>
      </c>
      <c r="O15" s="55">
        <f t="shared" si="10"/>
        <v>100</v>
      </c>
      <c r="P15" s="55">
        <f t="shared" si="10"/>
        <v>0</v>
      </c>
      <c r="Q15" s="55">
        <f t="shared" si="10"/>
        <v>100</v>
      </c>
    </row>
    <row r="16" spans="1:91">
      <c r="A16" s="110"/>
      <c r="B16" s="97">
        <v>2012</v>
      </c>
      <c r="C16" s="55">
        <f t="shared" ref="C16:Q16" si="11">C50+C84+C118+C152+C492+C220+C186+C254+C288+C322+C356+C390+C458+C424+C526+C560</f>
        <v>100</v>
      </c>
      <c r="D16" s="55">
        <f t="shared" si="11"/>
        <v>100</v>
      </c>
      <c r="E16" s="55">
        <f t="shared" si="11"/>
        <v>100</v>
      </c>
      <c r="F16" s="55">
        <f t="shared" si="11"/>
        <v>100</v>
      </c>
      <c r="G16" s="55">
        <f t="shared" si="11"/>
        <v>100</v>
      </c>
      <c r="H16" s="55">
        <f t="shared" si="11"/>
        <v>100</v>
      </c>
      <c r="I16" s="55">
        <f t="shared" si="11"/>
        <v>100</v>
      </c>
      <c r="J16" s="55">
        <f t="shared" si="11"/>
        <v>100</v>
      </c>
      <c r="K16" s="55">
        <f t="shared" si="11"/>
        <v>100</v>
      </c>
      <c r="L16" s="55">
        <f t="shared" si="11"/>
        <v>100</v>
      </c>
      <c r="M16" s="55">
        <f t="shared" si="11"/>
        <v>100</v>
      </c>
      <c r="N16" s="55">
        <f t="shared" si="11"/>
        <v>100</v>
      </c>
      <c r="O16" s="55">
        <f t="shared" si="11"/>
        <v>100</v>
      </c>
      <c r="P16" s="55">
        <f t="shared" si="11"/>
        <v>0</v>
      </c>
      <c r="Q16" s="55">
        <f t="shared" si="11"/>
        <v>100</v>
      </c>
    </row>
    <row r="17" spans="1:17">
      <c r="A17" s="110"/>
      <c r="B17" s="97" t="s">
        <v>50</v>
      </c>
      <c r="C17" s="55">
        <f t="shared" ref="C17:Q17" si="12">C51+C85+C119+C153+C493+C221+C187+C255+C289+C323+C357+C391+C459+C425+C527+C561</f>
        <v>100</v>
      </c>
      <c r="D17" s="55">
        <f t="shared" si="12"/>
        <v>100</v>
      </c>
      <c r="E17" s="55">
        <f t="shared" si="12"/>
        <v>100</v>
      </c>
      <c r="F17" s="55">
        <f t="shared" si="12"/>
        <v>100</v>
      </c>
      <c r="G17" s="55">
        <f t="shared" si="12"/>
        <v>100</v>
      </c>
      <c r="H17" s="55">
        <f t="shared" si="12"/>
        <v>100</v>
      </c>
      <c r="I17" s="55">
        <f t="shared" si="12"/>
        <v>100</v>
      </c>
      <c r="J17" s="55">
        <f t="shared" si="12"/>
        <v>100</v>
      </c>
      <c r="K17" s="55">
        <f t="shared" si="12"/>
        <v>100</v>
      </c>
      <c r="L17" s="55">
        <f t="shared" si="12"/>
        <v>100</v>
      </c>
      <c r="M17" s="55">
        <f t="shared" si="12"/>
        <v>100</v>
      </c>
      <c r="N17" s="55">
        <f t="shared" si="12"/>
        <v>100</v>
      </c>
      <c r="O17" s="55">
        <f t="shared" si="12"/>
        <v>100</v>
      </c>
      <c r="P17" s="55">
        <f t="shared" si="12"/>
        <v>0</v>
      </c>
      <c r="Q17" s="55">
        <f t="shared" si="12"/>
        <v>100</v>
      </c>
    </row>
    <row r="18" spans="1:17">
      <c r="A18" s="110"/>
      <c r="B18" s="97" t="s">
        <v>49</v>
      </c>
      <c r="C18" s="55">
        <f t="shared" ref="C18:Q18" si="13">C52+C86+C120+C154+C494+C222+C188+C256+C290+C324+C358+C392+C460+C426+C528+C562</f>
        <v>100</v>
      </c>
      <c r="D18" s="55">
        <f t="shared" si="13"/>
        <v>100</v>
      </c>
      <c r="E18" s="55">
        <f t="shared" si="13"/>
        <v>100</v>
      </c>
      <c r="F18" s="55">
        <f t="shared" si="13"/>
        <v>100</v>
      </c>
      <c r="G18" s="55">
        <f t="shared" si="13"/>
        <v>100</v>
      </c>
      <c r="H18" s="55">
        <f t="shared" si="13"/>
        <v>100</v>
      </c>
      <c r="I18" s="55">
        <f t="shared" si="13"/>
        <v>100</v>
      </c>
      <c r="J18" s="55">
        <f t="shared" si="13"/>
        <v>100</v>
      </c>
      <c r="K18" s="55">
        <f t="shared" si="13"/>
        <v>100</v>
      </c>
      <c r="L18" s="55">
        <f t="shared" si="13"/>
        <v>100</v>
      </c>
      <c r="M18" s="55">
        <f t="shared" si="13"/>
        <v>100</v>
      </c>
      <c r="N18" s="55">
        <f t="shared" si="13"/>
        <v>100</v>
      </c>
      <c r="O18" s="55">
        <f t="shared" si="13"/>
        <v>100</v>
      </c>
      <c r="P18" s="55">
        <f t="shared" si="13"/>
        <v>0</v>
      </c>
      <c r="Q18" s="55">
        <f t="shared" si="13"/>
        <v>100</v>
      </c>
    </row>
    <row r="19" spans="1:17">
      <c r="A19" s="110"/>
      <c r="B19" s="97" t="s">
        <v>48</v>
      </c>
      <c r="C19" s="55">
        <f t="shared" ref="C19:Q19" si="14">C53+C87+C121+C155+C495+C223+C189+C257+C291+C325+C359+C393+C461+C427+C529+C563</f>
        <v>100</v>
      </c>
      <c r="D19" s="55">
        <f t="shared" si="14"/>
        <v>100</v>
      </c>
      <c r="E19" s="55">
        <f t="shared" si="14"/>
        <v>100</v>
      </c>
      <c r="F19" s="55">
        <f t="shared" si="14"/>
        <v>100</v>
      </c>
      <c r="G19" s="55">
        <f t="shared" si="14"/>
        <v>100</v>
      </c>
      <c r="H19" s="55">
        <f t="shared" si="14"/>
        <v>100</v>
      </c>
      <c r="I19" s="55">
        <f t="shared" si="14"/>
        <v>100</v>
      </c>
      <c r="J19" s="55">
        <f t="shared" si="14"/>
        <v>100</v>
      </c>
      <c r="K19" s="55">
        <f t="shared" si="14"/>
        <v>100</v>
      </c>
      <c r="L19" s="55">
        <f t="shared" si="14"/>
        <v>100</v>
      </c>
      <c r="M19" s="55">
        <f t="shared" si="14"/>
        <v>100</v>
      </c>
      <c r="N19" s="55">
        <f t="shared" si="14"/>
        <v>100</v>
      </c>
      <c r="O19" s="55">
        <f t="shared" si="14"/>
        <v>100</v>
      </c>
      <c r="P19" s="55">
        <f t="shared" si="14"/>
        <v>0</v>
      </c>
      <c r="Q19" s="55">
        <f t="shared" si="14"/>
        <v>100</v>
      </c>
    </row>
    <row r="20" spans="1:17">
      <c r="A20" s="110"/>
      <c r="B20" s="97">
        <v>2013</v>
      </c>
      <c r="C20" s="55">
        <f t="shared" ref="C20:Q20" si="15">C54+C88+C122+C156+C496+C224+C190+C258+C292+C326+C360+C394+C462+C428+C530+C564</f>
        <v>100</v>
      </c>
      <c r="D20" s="55">
        <f t="shared" si="15"/>
        <v>100</v>
      </c>
      <c r="E20" s="55">
        <f t="shared" si="15"/>
        <v>100</v>
      </c>
      <c r="F20" s="55">
        <f t="shared" si="15"/>
        <v>100</v>
      </c>
      <c r="G20" s="55">
        <f t="shared" si="15"/>
        <v>100</v>
      </c>
      <c r="H20" s="55">
        <f t="shared" si="15"/>
        <v>100</v>
      </c>
      <c r="I20" s="55">
        <f t="shared" si="15"/>
        <v>100</v>
      </c>
      <c r="J20" s="55">
        <f t="shared" si="15"/>
        <v>100</v>
      </c>
      <c r="K20" s="55">
        <f t="shared" si="15"/>
        <v>100</v>
      </c>
      <c r="L20" s="55">
        <f t="shared" si="15"/>
        <v>100</v>
      </c>
      <c r="M20" s="55">
        <f t="shared" si="15"/>
        <v>100</v>
      </c>
      <c r="N20" s="55">
        <f t="shared" si="15"/>
        <v>100</v>
      </c>
      <c r="O20" s="55">
        <f t="shared" si="15"/>
        <v>100</v>
      </c>
      <c r="P20" s="55">
        <f t="shared" si="15"/>
        <v>0</v>
      </c>
      <c r="Q20" s="55">
        <f t="shared" si="15"/>
        <v>100</v>
      </c>
    </row>
    <row r="21" spans="1:17">
      <c r="A21" s="110"/>
      <c r="B21" s="97" t="s">
        <v>47</v>
      </c>
      <c r="C21" s="55">
        <f t="shared" ref="C21:Q21" si="16">C55+C89+C123+C157+C497+C225+C191+C259+C293+C327+C361+C395+C463+C429+C531+C565</f>
        <v>100</v>
      </c>
      <c r="D21" s="55">
        <f t="shared" si="16"/>
        <v>100</v>
      </c>
      <c r="E21" s="55">
        <f t="shared" si="16"/>
        <v>100</v>
      </c>
      <c r="F21" s="55">
        <f t="shared" si="16"/>
        <v>100</v>
      </c>
      <c r="G21" s="55">
        <f t="shared" si="16"/>
        <v>100</v>
      </c>
      <c r="H21" s="55">
        <f t="shared" si="16"/>
        <v>100</v>
      </c>
      <c r="I21" s="55">
        <f t="shared" si="16"/>
        <v>100</v>
      </c>
      <c r="J21" s="55">
        <f t="shared" si="16"/>
        <v>100</v>
      </c>
      <c r="K21" s="55">
        <f t="shared" si="16"/>
        <v>100</v>
      </c>
      <c r="L21" s="55">
        <f t="shared" si="16"/>
        <v>100</v>
      </c>
      <c r="M21" s="55">
        <f t="shared" si="16"/>
        <v>100</v>
      </c>
      <c r="N21" s="55">
        <f t="shared" si="16"/>
        <v>100</v>
      </c>
      <c r="O21" s="55">
        <f t="shared" si="16"/>
        <v>100</v>
      </c>
      <c r="P21" s="55">
        <f t="shared" si="16"/>
        <v>0</v>
      </c>
      <c r="Q21" s="55">
        <f t="shared" si="16"/>
        <v>100</v>
      </c>
    </row>
    <row r="22" spans="1:17">
      <c r="A22" s="110"/>
      <c r="B22" s="97" t="s">
        <v>46</v>
      </c>
      <c r="C22" s="55">
        <f t="shared" ref="C22:Q22" si="17">C56+C90+C124+C158+C498+C226+C192+C260+C294+C328+C362+C396+C464+C430+C532+C566</f>
        <v>100</v>
      </c>
      <c r="D22" s="55">
        <f t="shared" si="17"/>
        <v>100</v>
      </c>
      <c r="E22" s="55">
        <f t="shared" si="17"/>
        <v>100</v>
      </c>
      <c r="F22" s="55">
        <f t="shared" si="17"/>
        <v>100</v>
      </c>
      <c r="G22" s="55">
        <f t="shared" si="17"/>
        <v>100</v>
      </c>
      <c r="H22" s="55">
        <f t="shared" si="17"/>
        <v>100</v>
      </c>
      <c r="I22" s="55">
        <f t="shared" si="17"/>
        <v>100</v>
      </c>
      <c r="J22" s="55">
        <f t="shared" si="17"/>
        <v>100</v>
      </c>
      <c r="K22" s="55">
        <f t="shared" si="17"/>
        <v>100</v>
      </c>
      <c r="L22" s="55">
        <f t="shared" si="17"/>
        <v>100</v>
      </c>
      <c r="M22" s="55">
        <f t="shared" si="17"/>
        <v>100</v>
      </c>
      <c r="N22" s="55">
        <f t="shared" si="17"/>
        <v>100</v>
      </c>
      <c r="O22" s="55">
        <f t="shared" si="17"/>
        <v>100</v>
      </c>
      <c r="P22" s="55">
        <f t="shared" si="17"/>
        <v>0</v>
      </c>
      <c r="Q22" s="55">
        <f t="shared" si="17"/>
        <v>100</v>
      </c>
    </row>
    <row r="23" spans="1:17">
      <c r="A23" s="110"/>
      <c r="B23" s="97" t="s">
        <v>45</v>
      </c>
      <c r="C23" s="55">
        <f t="shared" ref="C23:Q23" si="18">C57+C91+C125+C159+C499+C227+C193+C261+C295+C329+C363+C397+C465+C431+C533+C567</f>
        <v>100</v>
      </c>
      <c r="D23" s="55">
        <f t="shared" si="18"/>
        <v>100</v>
      </c>
      <c r="E23" s="55">
        <f t="shared" si="18"/>
        <v>100</v>
      </c>
      <c r="F23" s="55">
        <f t="shared" si="18"/>
        <v>100</v>
      </c>
      <c r="G23" s="55">
        <f t="shared" si="18"/>
        <v>100</v>
      </c>
      <c r="H23" s="55">
        <f t="shared" si="18"/>
        <v>100</v>
      </c>
      <c r="I23" s="55">
        <f t="shared" si="18"/>
        <v>100</v>
      </c>
      <c r="J23" s="55">
        <f t="shared" si="18"/>
        <v>100</v>
      </c>
      <c r="K23" s="55">
        <f t="shared" si="18"/>
        <v>100</v>
      </c>
      <c r="L23" s="55">
        <f t="shared" si="18"/>
        <v>100</v>
      </c>
      <c r="M23" s="55">
        <f t="shared" si="18"/>
        <v>100</v>
      </c>
      <c r="N23" s="55">
        <f t="shared" si="18"/>
        <v>100</v>
      </c>
      <c r="O23" s="55">
        <f t="shared" si="18"/>
        <v>100</v>
      </c>
      <c r="P23" s="55">
        <f t="shared" si="18"/>
        <v>0</v>
      </c>
      <c r="Q23" s="55">
        <f t="shared" si="18"/>
        <v>100</v>
      </c>
    </row>
    <row r="24" spans="1:17">
      <c r="A24" s="110"/>
      <c r="B24" s="97">
        <v>2014</v>
      </c>
      <c r="C24" s="55">
        <f t="shared" ref="C24:Q24" si="19">C58+C92+C126+C160+C500+C228+C194+C262+C296+C330+C364+C398+C466+C432+C534+C568</f>
        <v>100</v>
      </c>
      <c r="D24" s="55">
        <f t="shared" si="19"/>
        <v>100</v>
      </c>
      <c r="E24" s="55">
        <f t="shared" si="19"/>
        <v>100</v>
      </c>
      <c r="F24" s="55">
        <f t="shared" si="19"/>
        <v>100</v>
      </c>
      <c r="G24" s="55">
        <f t="shared" si="19"/>
        <v>100</v>
      </c>
      <c r="H24" s="55">
        <f t="shared" si="19"/>
        <v>100</v>
      </c>
      <c r="I24" s="55">
        <f t="shared" si="19"/>
        <v>100</v>
      </c>
      <c r="J24" s="55">
        <f t="shared" si="19"/>
        <v>100</v>
      </c>
      <c r="K24" s="55">
        <f t="shared" si="19"/>
        <v>100</v>
      </c>
      <c r="L24" s="55">
        <f t="shared" si="19"/>
        <v>100</v>
      </c>
      <c r="M24" s="55">
        <f t="shared" si="19"/>
        <v>100</v>
      </c>
      <c r="N24" s="55">
        <f t="shared" si="19"/>
        <v>100</v>
      </c>
      <c r="O24" s="55">
        <f t="shared" si="19"/>
        <v>100</v>
      </c>
      <c r="P24" s="55">
        <f t="shared" si="19"/>
        <v>0</v>
      </c>
      <c r="Q24" s="55">
        <f t="shared" si="19"/>
        <v>100</v>
      </c>
    </row>
    <row r="25" spans="1:17">
      <c r="A25" s="110"/>
      <c r="B25" s="97" t="s">
        <v>44</v>
      </c>
      <c r="C25" s="55">
        <f t="shared" ref="C25:Q25" si="20">C59+C93+C127+C161+C501+C229+C195+C263+C297+C331+C365+C399+C467+C433+C535+C569</f>
        <v>100</v>
      </c>
      <c r="D25" s="55">
        <f t="shared" si="20"/>
        <v>100</v>
      </c>
      <c r="E25" s="55">
        <f t="shared" si="20"/>
        <v>100</v>
      </c>
      <c r="F25" s="55">
        <f t="shared" si="20"/>
        <v>100</v>
      </c>
      <c r="G25" s="55">
        <f t="shared" si="20"/>
        <v>100</v>
      </c>
      <c r="H25" s="55">
        <f t="shared" si="20"/>
        <v>100</v>
      </c>
      <c r="I25" s="55">
        <f t="shared" si="20"/>
        <v>100</v>
      </c>
      <c r="J25" s="55">
        <f t="shared" si="20"/>
        <v>100</v>
      </c>
      <c r="K25" s="55">
        <f t="shared" si="20"/>
        <v>100</v>
      </c>
      <c r="L25" s="55">
        <f t="shared" si="20"/>
        <v>100</v>
      </c>
      <c r="M25" s="55">
        <f t="shared" si="20"/>
        <v>100</v>
      </c>
      <c r="N25" s="55">
        <f t="shared" si="20"/>
        <v>100</v>
      </c>
      <c r="O25" s="55">
        <f t="shared" si="20"/>
        <v>100</v>
      </c>
      <c r="P25" s="55">
        <f t="shared" si="20"/>
        <v>0</v>
      </c>
      <c r="Q25" s="55">
        <f t="shared" si="20"/>
        <v>100</v>
      </c>
    </row>
    <row r="26" spans="1:17">
      <c r="A26" s="110"/>
      <c r="B26" s="97" t="s">
        <v>43</v>
      </c>
      <c r="C26" s="55">
        <f t="shared" ref="C26:Q26" si="21">C60+C94+C128+C162+C502+C230+C196+C264+C298+C332+C366+C400+C468+C434+C536+C570</f>
        <v>100</v>
      </c>
      <c r="D26" s="55">
        <f t="shared" si="21"/>
        <v>100</v>
      </c>
      <c r="E26" s="55">
        <f t="shared" si="21"/>
        <v>100</v>
      </c>
      <c r="F26" s="55">
        <f t="shared" si="21"/>
        <v>100</v>
      </c>
      <c r="G26" s="55">
        <f t="shared" si="21"/>
        <v>100</v>
      </c>
      <c r="H26" s="55">
        <f t="shared" si="21"/>
        <v>100</v>
      </c>
      <c r="I26" s="55">
        <f t="shared" si="21"/>
        <v>100</v>
      </c>
      <c r="J26" s="55">
        <f t="shared" si="21"/>
        <v>100</v>
      </c>
      <c r="K26" s="55">
        <f t="shared" si="21"/>
        <v>100</v>
      </c>
      <c r="L26" s="55">
        <f t="shared" si="21"/>
        <v>100</v>
      </c>
      <c r="M26" s="55">
        <f t="shared" si="21"/>
        <v>100</v>
      </c>
      <c r="N26" s="55">
        <f t="shared" si="21"/>
        <v>100</v>
      </c>
      <c r="O26" s="55">
        <f t="shared" si="21"/>
        <v>100</v>
      </c>
      <c r="P26" s="55">
        <f t="shared" si="21"/>
        <v>0</v>
      </c>
      <c r="Q26" s="55">
        <f t="shared" si="21"/>
        <v>100</v>
      </c>
    </row>
    <row r="27" spans="1:17">
      <c r="A27" s="110"/>
      <c r="B27" s="97" t="s">
        <v>42</v>
      </c>
      <c r="C27" s="55">
        <f t="shared" ref="C27:Q27" si="22">C61+C95+C129+C163+C503+C231+C197+C265+C299+C333+C367+C401+C469+C435+C537+C571</f>
        <v>100</v>
      </c>
      <c r="D27" s="55">
        <f t="shared" si="22"/>
        <v>100</v>
      </c>
      <c r="E27" s="55">
        <f t="shared" si="22"/>
        <v>100</v>
      </c>
      <c r="F27" s="55">
        <f t="shared" si="22"/>
        <v>100</v>
      </c>
      <c r="G27" s="55">
        <f t="shared" si="22"/>
        <v>100</v>
      </c>
      <c r="H27" s="55">
        <f t="shared" si="22"/>
        <v>100</v>
      </c>
      <c r="I27" s="55">
        <f t="shared" si="22"/>
        <v>100</v>
      </c>
      <c r="J27" s="55">
        <f t="shared" si="22"/>
        <v>100</v>
      </c>
      <c r="K27" s="55">
        <f t="shared" si="22"/>
        <v>100</v>
      </c>
      <c r="L27" s="55">
        <f t="shared" si="22"/>
        <v>100</v>
      </c>
      <c r="M27" s="55">
        <f t="shared" si="22"/>
        <v>100</v>
      </c>
      <c r="N27" s="55">
        <f t="shared" si="22"/>
        <v>100</v>
      </c>
      <c r="O27" s="55">
        <f t="shared" si="22"/>
        <v>100</v>
      </c>
      <c r="P27" s="55">
        <f t="shared" si="22"/>
        <v>0</v>
      </c>
      <c r="Q27" s="55">
        <f t="shared" si="22"/>
        <v>100</v>
      </c>
    </row>
    <row r="28" spans="1:17">
      <c r="A28" s="110"/>
      <c r="B28" s="97">
        <v>2015</v>
      </c>
      <c r="C28" s="55">
        <f t="shared" ref="C28:Q28" si="23">C62+C96+C130+C164+C504+C232+C198+C266+C300+C334+C368+C402+C470+C436+C538+C572</f>
        <v>100</v>
      </c>
      <c r="D28" s="55">
        <f t="shared" si="23"/>
        <v>100</v>
      </c>
      <c r="E28" s="55">
        <f t="shared" si="23"/>
        <v>100</v>
      </c>
      <c r="F28" s="55">
        <f t="shared" si="23"/>
        <v>100</v>
      </c>
      <c r="G28" s="55">
        <f t="shared" si="23"/>
        <v>100</v>
      </c>
      <c r="H28" s="55">
        <f t="shared" si="23"/>
        <v>100</v>
      </c>
      <c r="I28" s="55">
        <f t="shared" si="23"/>
        <v>100</v>
      </c>
      <c r="J28" s="55">
        <f t="shared" si="23"/>
        <v>100</v>
      </c>
      <c r="K28" s="55">
        <f t="shared" si="23"/>
        <v>100</v>
      </c>
      <c r="L28" s="55">
        <f t="shared" si="23"/>
        <v>100</v>
      </c>
      <c r="M28" s="55">
        <f t="shared" si="23"/>
        <v>100</v>
      </c>
      <c r="N28" s="55">
        <f t="shared" si="23"/>
        <v>100</v>
      </c>
      <c r="O28" s="55">
        <f t="shared" si="23"/>
        <v>100</v>
      </c>
      <c r="P28" s="55">
        <f t="shared" si="23"/>
        <v>0</v>
      </c>
      <c r="Q28" s="55">
        <f t="shared" si="23"/>
        <v>100</v>
      </c>
    </row>
    <row r="29" spans="1:17">
      <c r="A29" s="110"/>
      <c r="B29" s="97" t="s">
        <v>41</v>
      </c>
      <c r="C29" s="55">
        <f t="shared" ref="C29:Q29" si="24">C63+C97+C131+C165+C505+C233+C199+C267+C301+C335+C369+C403+C471+C437+C539+C573</f>
        <v>100</v>
      </c>
      <c r="D29" s="55">
        <f t="shared" si="24"/>
        <v>100</v>
      </c>
      <c r="E29" s="55">
        <f t="shared" si="24"/>
        <v>100</v>
      </c>
      <c r="F29" s="55">
        <f t="shared" si="24"/>
        <v>100</v>
      </c>
      <c r="G29" s="55">
        <f t="shared" si="24"/>
        <v>100</v>
      </c>
      <c r="H29" s="55">
        <f t="shared" si="24"/>
        <v>100</v>
      </c>
      <c r="I29" s="55">
        <f t="shared" si="24"/>
        <v>100</v>
      </c>
      <c r="J29" s="55">
        <f t="shared" si="24"/>
        <v>100</v>
      </c>
      <c r="K29" s="55">
        <f t="shared" si="24"/>
        <v>100</v>
      </c>
      <c r="L29" s="55">
        <f t="shared" si="24"/>
        <v>100</v>
      </c>
      <c r="M29" s="55">
        <f t="shared" si="24"/>
        <v>100</v>
      </c>
      <c r="N29" s="55">
        <f t="shared" si="24"/>
        <v>100</v>
      </c>
      <c r="O29" s="55">
        <f t="shared" si="24"/>
        <v>100</v>
      </c>
      <c r="P29" s="55">
        <f t="shared" si="24"/>
        <v>0</v>
      </c>
      <c r="Q29" s="55">
        <f t="shared" si="24"/>
        <v>100</v>
      </c>
    </row>
    <row r="30" spans="1:17">
      <c r="A30" s="110"/>
      <c r="B30" s="97" t="s">
        <v>40</v>
      </c>
      <c r="C30" s="55">
        <f t="shared" ref="C30:Q30" si="25">C64+C98+C132+C166+C506+C234+C200+C268+C302+C336+C370+C404+C472+C438+C540+C574</f>
        <v>100</v>
      </c>
      <c r="D30" s="55">
        <f t="shared" si="25"/>
        <v>100</v>
      </c>
      <c r="E30" s="55">
        <f t="shared" si="25"/>
        <v>100</v>
      </c>
      <c r="F30" s="55">
        <f t="shared" si="25"/>
        <v>100</v>
      </c>
      <c r="G30" s="55">
        <f t="shared" si="25"/>
        <v>100</v>
      </c>
      <c r="H30" s="55">
        <f t="shared" si="25"/>
        <v>100</v>
      </c>
      <c r="I30" s="55">
        <f t="shared" si="25"/>
        <v>100</v>
      </c>
      <c r="J30" s="55">
        <f t="shared" si="25"/>
        <v>100</v>
      </c>
      <c r="K30" s="55">
        <f t="shared" si="25"/>
        <v>100</v>
      </c>
      <c r="L30" s="55">
        <f t="shared" si="25"/>
        <v>100</v>
      </c>
      <c r="M30" s="55">
        <f t="shared" si="25"/>
        <v>100</v>
      </c>
      <c r="N30" s="55">
        <f t="shared" si="25"/>
        <v>100</v>
      </c>
      <c r="O30" s="55">
        <f t="shared" si="25"/>
        <v>100</v>
      </c>
      <c r="P30" s="55">
        <f t="shared" si="25"/>
        <v>0</v>
      </c>
      <c r="Q30" s="55">
        <f t="shared" si="25"/>
        <v>100</v>
      </c>
    </row>
    <row r="31" spans="1:17">
      <c r="A31" s="110"/>
      <c r="B31" s="97" t="s">
        <v>39</v>
      </c>
      <c r="C31" s="55">
        <f t="shared" ref="C31:Q31" si="26">C65+C99+C133+C167+C507+C235+C201+C269+C303+C337+C371+C405+C473+C439+C541+C575</f>
        <v>100</v>
      </c>
      <c r="D31" s="55">
        <f t="shared" si="26"/>
        <v>100</v>
      </c>
      <c r="E31" s="55">
        <f t="shared" si="26"/>
        <v>100</v>
      </c>
      <c r="F31" s="55">
        <f t="shared" si="26"/>
        <v>100</v>
      </c>
      <c r="G31" s="55">
        <f t="shared" si="26"/>
        <v>100</v>
      </c>
      <c r="H31" s="55">
        <f t="shared" si="26"/>
        <v>100</v>
      </c>
      <c r="I31" s="55">
        <f t="shared" si="26"/>
        <v>100</v>
      </c>
      <c r="J31" s="55">
        <f t="shared" si="26"/>
        <v>100</v>
      </c>
      <c r="K31" s="55">
        <f t="shared" si="26"/>
        <v>100</v>
      </c>
      <c r="L31" s="55">
        <f t="shared" si="26"/>
        <v>100</v>
      </c>
      <c r="M31" s="55">
        <f t="shared" si="26"/>
        <v>100</v>
      </c>
      <c r="N31" s="55">
        <f t="shared" si="26"/>
        <v>100</v>
      </c>
      <c r="O31" s="55">
        <f t="shared" si="26"/>
        <v>100</v>
      </c>
      <c r="P31" s="55">
        <f t="shared" si="26"/>
        <v>0</v>
      </c>
      <c r="Q31" s="55">
        <f t="shared" si="26"/>
        <v>100</v>
      </c>
    </row>
    <row r="32" spans="1:17">
      <c r="A32" s="110"/>
      <c r="B32" s="97">
        <v>2016</v>
      </c>
      <c r="C32" s="55">
        <f t="shared" ref="C32:Q32" si="27">C66+C100+C134+C168+C508+C236+C202+C270+C304+C338+C372+C406+C474+C440+C542+C576</f>
        <v>100</v>
      </c>
      <c r="D32" s="55">
        <f t="shared" si="27"/>
        <v>100</v>
      </c>
      <c r="E32" s="55">
        <f t="shared" si="27"/>
        <v>100</v>
      </c>
      <c r="F32" s="55">
        <f t="shared" si="27"/>
        <v>100</v>
      </c>
      <c r="G32" s="55">
        <f t="shared" si="27"/>
        <v>100</v>
      </c>
      <c r="H32" s="55">
        <f t="shared" si="27"/>
        <v>100</v>
      </c>
      <c r="I32" s="55">
        <f t="shared" si="27"/>
        <v>100</v>
      </c>
      <c r="J32" s="55">
        <f t="shared" si="27"/>
        <v>100</v>
      </c>
      <c r="K32" s="55">
        <f t="shared" si="27"/>
        <v>100</v>
      </c>
      <c r="L32" s="55">
        <f t="shared" si="27"/>
        <v>100</v>
      </c>
      <c r="M32" s="55">
        <f t="shared" si="27"/>
        <v>100</v>
      </c>
      <c r="N32" s="55">
        <f t="shared" si="27"/>
        <v>100</v>
      </c>
      <c r="O32" s="55">
        <f t="shared" si="27"/>
        <v>100</v>
      </c>
      <c r="P32" s="55">
        <f t="shared" si="27"/>
        <v>0</v>
      </c>
      <c r="Q32" s="55">
        <f t="shared" si="27"/>
        <v>100</v>
      </c>
    </row>
    <row r="33" spans="1:17">
      <c r="A33" s="110"/>
      <c r="B33" s="97" t="s">
        <v>38</v>
      </c>
      <c r="C33" s="55">
        <f t="shared" ref="C33:Q33" si="28">C67+C101+C135+C169+C509+C237+C203+C271+C305+C339+C373+C407+C475+C441+C543+C577</f>
        <v>100</v>
      </c>
      <c r="D33" s="55">
        <f t="shared" si="28"/>
        <v>100</v>
      </c>
      <c r="E33" s="55">
        <f t="shared" si="28"/>
        <v>100</v>
      </c>
      <c r="F33" s="55">
        <f t="shared" si="28"/>
        <v>100</v>
      </c>
      <c r="G33" s="55">
        <f t="shared" si="28"/>
        <v>100</v>
      </c>
      <c r="H33" s="55">
        <f t="shared" si="28"/>
        <v>100</v>
      </c>
      <c r="I33" s="55">
        <f t="shared" si="28"/>
        <v>100</v>
      </c>
      <c r="J33" s="55">
        <f t="shared" si="28"/>
        <v>100</v>
      </c>
      <c r="K33" s="55">
        <f t="shared" si="28"/>
        <v>100</v>
      </c>
      <c r="L33" s="55">
        <f t="shared" si="28"/>
        <v>100</v>
      </c>
      <c r="M33" s="55">
        <f t="shared" si="28"/>
        <v>100</v>
      </c>
      <c r="N33" s="55">
        <f t="shared" si="28"/>
        <v>100</v>
      </c>
      <c r="O33" s="55">
        <f t="shared" si="28"/>
        <v>100</v>
      </c>
      <c r="P33" s="55">
        <f t="shared" si="28"/>
        <v>0</v>
      </c>
      <c r="Q33" s="55">
        <f t="shared" si="28"/>
        <v>100</v>
      </c>
    </row>
    <row r="34" spans="1:17">
      <c r="A34" s="110"/>
      <c r="B34" s="97" t="s">
        <v>37</v>
      </c>
      <c r="C34" s="55">
        <f t="shared" ref="C34:Q34" si="29">C68+C102+C136+C170+C204+C238+C272+C306+C340+C374+C408+C442+C476+C510+C544+C578</f>
        <v>100</v>
      </c>
      <c r="D34" s="55">
        <f t="shared" si="29"/>
        <v>100</v>
      </c>
      <c r="E34" s="55">
        <f t="shared" si="29"/>
        <v>100</v>
      </c>
      <c r="F34" s="55">
        <f t="shared" si="29"/>
        <v>100</v>
      </c>
      <c r="G34" s="55">
        <f t="shared" si="29"/>
        <v>100</v>
      </c>
      <c r="H34" s="55">
        <f t="shared" si="29"/>
        <v>100</v>
      </c>
      <c r="I34" s="55">
        <f t="shared" si="29"/>
        <v>100</v>
      </c>
      <c r="J34" s="55">
        <f t="shared" si="29"/>
        <v>100</v>
      </c>
      <c r="K34" s="55">
        <f t="shared" si="29"/>
        <v>100</v>
      </c>
      <c r="L34" s="55">
        <f t="shared" si="29"/>
        <v>100</v>
      </c>
      <c r="M34" s="55">
        <f t="shared" si="29"/>
        <v>100</v>
      </c>
      <c r="N34" s="55">
        <f t="shared" si="29"/>
        <v>100</v>
      </c>
      <c r="O34" s="55">
        <f t="shared" si="29"/>
        <v>100</v>
      </c>
      <c r="P34" s="55">
        <f t="shared" si="29"/>
        <v>0</v>
      </c>
      <c r="Q34" s="55">
        <f t="shared" si="29"/>
        <v>100</v>
      </c>
    </row>
    <row r="35" spans="1:17">
      <c r="A35" s="110"/>
      <c r="B35" s="97" t="s">
        <v>36</v>
      </c>
      <c r="C35" s="55">
        <f t="shared" ref="C35:Q35" si="30">C69+C103+C137+C171+C205+C239+C273+C307+C341+C375+C409+C443+C477+C511+C545+C579</f>
        <v>100</v>
      </c>
      <c r="D35" s="55">
        <f t="shared" si="30"/>
        <v>100</v>
      </c>
      <c r="E35" s="55">
        <f t="shared" si="30"/>
        <v>100</v>
      </c>
      <c r="F35" s="55">
        <f t="shared" si="30"/>
        <v>100</v>
      </c>
      <c r="G35" s="55">
        <f t="shared" si="30"/>
        <v>100</v>
      </c>
      <c r="H35" s="55">
        <f t="shared" si="30"/>
        <v>100</v>
      </c>
      <c r="I35" s="55">
        <f t="shared" si="30"/>
        <v>100</v>
      </c>
      <c r="J35" s="55">
        <f t="shared" si="30"/>
        <v>100</v>
      </c>
      <c r="K35" s="55">
        <f t="shared" si="30"/>
        <v>100</v>
      </c>
      <c r="L35" s="55">
        <f t="shared" si="30"/>
        <v>100</v>
      </c>
      <c r="M35" s="55">
        <f t="shared" si="30"/>
        <v>100</v>
      </c>
      <c r="N35" s="55">
        <f t="shared" si="30"/>
        <v>100</v>
      </c>
      <c r="O35" s="55">
        <f t="shared" si="30"/>
        <v>100</v>
      </c>
      <c r="P35" s="55">
        <f t="shared" si="30"/>
        <v>0</v>
      </c>
      <c r="Q35" s="55">
        <f t="shared" si="30"/>
        <v>100</v>
      </c>
    </row>
    <row r="36" spans="1:17">
      <c r="A36" s="110"/>
      <c r="B36" s="97">
        <v>2017</v>
      </c>
      <c r="C36" s="55">
        <f t="shared" ref="C36:Q36" si="31">C70+C104+C138+C172+C206+C240+C274+C308+C342+C376+C410+C444+C478+C512+C546+C580</f>
        <v>100</v>
      </c>
      <c r="D36" s="55">
        <f t="shared" si="31"/>
        <v>100</v>
      </c>
      <c r="E36" s="55">
        <f t="shared" si="31"/>
        <v>100</v>
      </c>
      <c r="F36" s="55">
        <f t="shared" si="31"/>
        <v>100</v>
      </c>
      <c r="G36" s="55">
        <f t="shared" si="31"/>
        <v>100</v>
      </c>
      <c r="H36" s="55">
        <f t="shared" si="31"/>
        <v>100</v>
      </c>
      <c r="I36" s="55">
        <f t="shared" si="31"/>
        <v>100</v>
      </c>
      <c r="J36" s="55">
        <f t="shared" si="31"/>
        <v>100</v>
      </c>
      <c r="K36" s="55">
        <f t="shared" si="31"/>
        <v>100</v>
      </c>
      <c r="L36" s="55">
        <f t="shared" si="31"/>
        <v>100</v>
      </c>
      <c r="M36" s="55">
        <f t="shared" si="31"/>
        <v>100</v>
      </c>
      <c r="N36" s="55">
        <f t="shared" si="31"/>
        <v>100</v>
      </c>
      <c r="O36" s="55">
        <f t="shared" si="31"/>
        <v>100</v>
      </c>
      <c r="P36" s="55">
        <f t="shared" si="31"/>
        <v>0</v>
      </c>
      <c r="Q36" s="55">
        <f t="shared" si="31"/>
        <v>100</v>
      </c>
    </row>
    <row r="37" spans="1:17">
      <c r="A37" s="110"/>
      <c r="B37" s="97" t="s">
        <v>35</v>
      </c>
      <c r="C37" s="55">
        <f t="shared" ref="C37:Q37" si="32">C71+C105+C139+C173+C207+C241+C275+C309+C343+C377+C411+C445+C479+C513+C547+C581</f>
        <v>100</v>
      </c>
      <c r="D37" s="55">
        <f t="shared" si="32"/>
        <v>100</v>
      </c>
      <c r="E37" s="55">
        <f t="shared" si="32"/>
        <v>100</v>
      </c>
      <c r="F37" s="55">
        <f t="shared" si="32"/>
        <v>100</v>
      </c>
      <c r="G37" s="55">
        <f t="shared" si="32"/>
        <v>100</v>
      </c>
      <c r="H37" s="55">
        <f t="shared" si="32"/>
        <v>100</v>
      </c>
      <c r="I37" s="55">
        <f t="shared" si="32"/>
        <v>100</v>
      </c>
      <c r="J37" s="55">
        <f t="shared" si="32"/>
        <v>100</v>
      </c>
      <c r="K37" s="55">
        <f t="shared" si="32"/>
        <v>100</v>
      </c>
      <c r="L37" s="55">
        <f t="shared" si="32"/>
        <v>100</v>
      </c>
      <c r="M37" s="55">
        <f t="shared" si="32"/>
        <v>100</v>
      </c>
      <c r="N37" s="55">
        <f t="shared" si="32"/>
        <v>100</v>
      </c>
      <c r="O37" s="55">
        <f t="shared" si="32"/>
        <v>100</v>
      </c>
      <c r="P37" s="55">
        <f t="shared" si="32"/>
        <v>0</v>
      </c>
      <c r="Q37" s="55">
        <f t="shared" si="32"/>
        <v>100</v>
      </c>
    </row>
    <row r="38" spans="1:17">
      <c r="A38" s="110">
        <v>11</v>
      </c>
      <c r="B38" s="50" t="s">
        <v>9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1:17">
      <c r="A39" s="110"/>
      <c r="B39" s="97" t="s">
        <v>59</v>
      </c>
      <c r="C39" s="54">
        <v>2.12</v>
      </c>
      <c r="D39" s="54">
        <v>7.64</v>
      </c>
      <c r="E39" s="54">
        <v>1.23</v>
      </c>
      <c r="F39" s="54">
        <v>0.32</v>
      </c>
      <c r="G39" s="54">
        <v>2.19</v>
      </c>
      <c r="H39" s="54">
        <v>3.74</v>
      </c>
      <c r="I39" s="54">
        <v>5.4</v>
      </c>
      <c r="J39" s="54">
        <v>1.84</v>
      </c>
      <c r="K39" s="54">
        <v>1.54</v>
      </c>
      <c r="L39" s="54">
        <v>2.7</v>
      </c>
      <c r="M39" s="54">
        <v>1.07</v>
      </c>
      <c r="N39" s="54">
        <v>3.9</v>
      </c>
      <c r="O39" s="54">
        <v>2.48</v>
      </c>
      <c r="P39" s="54">
        <v>1.32</v>
      </c>
      <c r="Q39" s="54">
        <v>2.1</v>
      </c>
    </row>
    <row r="40" spans="1:17">
      <c r="A40" s="110"/>
      <c r="B40" s="97" t="s">
        <v>58</v>
      </c>
      <c r="C40" s="54">
        <v>2.34</v>
      </c>
      <c r="D40" s="54">
        <v>7.33</v>
      </c>
      <c r="E40" s="54">
        <v>1.37</v>
      </c>
      <c r="F40" s="54">
        <v>0.31</v>
      </c>
      <c r="G40" s="54">
        <v>2.66</v>
      </c>
      <c r="H40" s="54">
        <v>3.53</v>
      </c>
      <c r="I40" s="54">
        <v>4.09</v>
      </c>
      <c r="J40" s="54">
        <v>2.2400000000000002</v>
      </c>
      <c r="K40" s="54">
        <v>1.87</v>
      </c>
      <c r="L40" s="54">
        <v>3.35</v>
      </c>
      <c r="M40" s="54">
        <v>1.0900000000000001</v>
      </c>
      <c r="N40" s="54">
        <v>3.85</v>
      </c>
      <c r="O40" s="54">
        <v>2.65</v>
      </c>
      <c r="P40" s="54">
        <v>1.32</v>
      </c>
      <c r="Q40" s="54">
        <v>2.31</v>
      </c>
    </row>
    <row r="41" spans="1:17">
      <c r="A41" s="110"/>
      <c r="B41" s="97" t="s">
        <v>57</v>
      </c>
      <c r="C41" s="54">
        <v>2.68</v>
      </c>
      <c r="D41" s="54">
        <v>8.51</v>
      </c>
      <c r="E41" s="54">
        <v>1.56</v>
      </c>
      <c r="F41" s="54">
        <v>0.37</v>
      </c>
      <c r="G41" s="54">
        <v>3.02</v>
      </c>
      <c r="H41" s="54">
        <v>3.31</v>
      </c>
      <c r="I41" s="54">
        <v>3.92</v>
      </c>
      <c r="J41" s="54">
        <v>2.86</v>
      </c>
      <c r="K41" s="54">
        <v>1.94</v>
      </c>
      <c r="L41" s="54">
        <v>3.76</v>
      </c>
      <c r="M41" s="54">
        <v>1.04</v>
      </c>
      <c r="N41" s="54">
        <v>3.68</v>
      </c>
      <c r="O41" s="54">
        <v>2.83</v>
      </c>
      <c r="P41" s="54">
        <v>1.34</v>
      </c>
      <c r="Q41" s="54">
        <v>2.65</v>
      </c>
    </row>
    <row r="42" spans="1:17">
      <c r="A42" s="110"/>
      <c r="B42" s="97">
        <v>2010</v>
      </c>
      <c r="C42" s="54">
        <v>2.7</v>
      </c>
      <c r="D42" s="54">
        <v>8</v>
      </c>
      <c r="E42" s="54">
        <v>1.5</v>
      </c>
      <c r="F42" s="54">
        <v>0.4</v>
      </c>
      <c r="G42" s="54">
        <v>3.2</v>
      </c>
      <c r="H42" s="54">
        <v>3.3</v>
      </c>
      <c r="I42" s="54">
        <v>3.5</v>
      </c>
      <c r="J42" s="54">
        <v>3.1</v>
      </c>
      <c r="K42" s="54">
        <v>2.2000000000000002</v>
      </c>
      <c r="L42" s="54">
        <v>3.6</v>
      </c>
      <c r="M42" s="54">
        <v>1.3</v>
      </c>
      <c r="N42" s="54">
        <v>3.6</v>
      </c>
      <c r="O42" s="54">
        <v>2.8</v>
      </c>
      <c r="P42" s="54">
        <v>1.4</v>
      </c>
      <c r="Q42" s="54">
        <v>2.7</v>
      </c>
    </row>
    <row r="43" spans="1:17">
      <c r="A43" s="110"/>
      <c r="B43" s="97" t="s">
        <v>56</v>
      </c>
      <c r="C43" s="54">
        <v>2.36</v>
      </c>
      <c r="D43" s="54">
        <v>7.89</v>
      </c>
      <c r="E43" s="54">
        <v>1.6</v>
      </c>
      <c r="F43" s="54">
        <v>0.33</v>
      </c>
      <c r="G43" s="54">
        <v>3.56</v>
      </c>
      <c r="H43" s="54">
        <v>3.49</v>
      </c>
      <c r="I43" s="54">
        <v>3.64</v>
      </c>
      <c r="J43" s="54">
        <v>2.71</v>
      </c>
      <c r="K43" s="54">
        <v>1.66</v>
      </c>
      <c r="L43" s="54">
        <v>3.33</v>
      </c>
      <c r="M43" s="54">
        <v>1.03</v>
      </c>
      <c r="N43" s="54">
        <v>3.82</v>
      </c>
      <c r="O43" s="54">
        <v>2.7</v>
      </c>
      <c r="P43" s="54">
        <v>1.36</v>
      </c>
      <c r="Q43" s="54">
        <v>1.87</v>
      </c>
    </row>
    <row r="44" spans="1:17">
      <c r="A44" s="110"/>
      <c r="B44" s="97" t="s">
        <v>55</v>
      </c>
      <c r="C44" s="54">
        <v>2.27</v>
      </c>
      <c r="D44" s="54">
        <v>8.65</v>
      </c>
      <c r="E44" s="54">
        <v>1.53</v>
      </c>
      <c r="F44" s="54">
        <v>0.31</v>
      </c>
      <c r="G44" s="54">
        <v>3.39</v>
      </c>
      <c r="H44" s="54">
        <v>2.96</v>
      </c>
      <c r="I44" s="54">
        <v>2.57</v>
      </c>
      <c r="J44" s="54">
        <v>2.17</v>
      </c>
      <c r="K44" s="54">
        <v>1.82</v>
      </c>
      <c r="L44" s="54">
        <v>3.5</v>
      </c>
      <c r="M44" s="54">
        <v>1.01</v>
      </c>
      <c r="N44" s="54">
        <v>3.68</v>
      </c>
      <c r="O44" s="54">
        <v>2.59</v>
      </c>
      <c r="P44" s="54">
        <v>1.28</v>
      </c>
      <c r="Q44" s="54">
        <v>1.66</v>
      </c>
    </row>
    <row r="45" spans="1:17">
      <c r="A45" s="110"/>
      <c r="B45" s="97" t="s">
        <v>54</v>
      </c>
      <c r="C45" s="54">
        <v>2.63</v>
      </c>
      <c r="D45" s="54">
        <v>9.2899999999999991</v>
      </c>
      <c r="E45" s="54">
        <v>1.65</v>
      </c>
      <c r="F45" s="54">
        <v>0.35</v>
      </c>
      <c r="G45" s="54">
        <v>3.41</v>
      </c>
      <c r="H45" s="54">
        <v>3.23</v>
      </c>
      <c r="I45" s="54">
        <v>2.4300000000000002</v>
      </c>
      <c r="J45" s="54">
        <v>2.9</v>
      </c>
      <c r="K45" s="54">
        <v>2.15</v>
      </c>
      <c r="L45" s="54">
        <v>3.85</v>
      </c>
      <c r="M45" s="54">
        <v>1</v>
      </c>
      <c r="N45" s="54">
        <v>3.73</v>
      </c>
      <c r="O45" s="54">
        <v>2.81</v>
      </c>
      <c r="P45" s="54">
        <v>1.3</v>
      </c>
      <c r="Q45" s="54">
        <v>1.88</v>
      </c>
    </row>
    <row r="46" spans="1:17">
      <c r="A46" s="110"/>
      <c r="B46" s="97">
        <v>2011</v>
      </c>
      <c r="C46" s="54">
        <v>2.8</v>
      </c>
      <c r="D46" s="54">
        <v>12.2</v>
      </c>
      <c r="E46" s="54">
        <v>1.7</v>
      </c>
      <c r="F46" s="54">
        <v>0.3</v>
      </c>
      <c r="G46" s="54">
        <v>3.5</v>
      </c>
      <c r="H46" s="54">
        <v>3.5</v>
      </c>
      <c r="I46" s="54">
        <v>2.2999999999999998</v>
      </c>
      <c r="J46" s="54">
        <v>3.1</v>
      </c>
      <c r="K46" s="54">
        <v>2.1</v>
      </c>
      <c r="L46" s="54">
        <v>3.5</v>
      </c>
      <c r="M46" s="54">
        <v>1.1000000000000001</v>
      </c>
      <c r="N46" s="54">
        <v>3.9</v>
      </c>
      <c r="O46" s="54">
        <v>2.7</v>
      </c>
      <c r="P46" s="54">
        <v>0</v>
      </c>
      <c r="Q46" s="54">
        <v>2</v>
      </c>
    </row>
    <row r="47" spans="1:17">
      <c r="A47" s="110"/>
      <c r="B47" s="97" t="s">
        <v>53</v>
      </c>
      <c r="C47" s="54">
        <v>2.4</v>
      </c>
      <c r="D47" s="54">
        <v>6.66</v>
      </c>
      <c r="E47" s="54">
        <v>1.88</v>
      </c>
      <c r="F47" s="54">
        <v>0.51</v>
      </c>
      <c r="G47" s="54">
        <v>3.85</v>
      </c>
      <c r="H47" s="54">
        <v>3.57</v>
      </c>
      <c r="I47" s="54">
        <v>2.39</v>
      </c>
      <c r="J47" s="54">
        <v>2.15</v>
      </c>
      <c r="K47" s="54">
        <v>1.56</v>
      </c>
      <c r="L47" s="54">
        <v>3.68</v>
      </c>
      <c r="M47" s="54">
        <v>1.1200000000000001</v>
      </c>
      <c r="N47" s="54">
        <v>3.71</v>
      </c>
      <c r="O47" s="54">
        <v>2.72</v>
      </c>
      <c r="P47" s="54">
        <v>0</v>
      </c>
      <c r="Q47" s="54">
        <v>1.82</v>
      </c>
    </row>
    <row r="48" spans="1:17">
      <c r="A48" s="110"/>
      <c r="B48" s="97" t="s">
        <v>52</v>
      </c>
      <c r="C48" s="54">
        <v>2.42</v>
      </c>
      <c r="D48" s="54">
        <v>6.5</v>
      </c>
      <c r="E48" s="54">
        <v>1.78</v>
      </c>
      <c r="F48" s="54">
        <v>0.48</v>
      </c>
      <c r="G48" s="54">
        <v>3.66</v>
      </c>
      <c r="H48" s="54">
        <v>3.31</v>
      </c>
      <c r="I48" s="54">
        <v>2.19</v>
      </c>
      <c r="J48" s="54">
        <v>2.71</v>
      </c>
      <c r="K48" s="54">
        <v>1.54</v>
      </c>
      <c r="L48" s="54">
        <v>4</v>
      </c>
      <c r="M48" s="54">
        <v>1.1499999999999999</v>
      </c>
      <c r="N48" s="54">
        <v>3.84</v>
      </c>
      <c r="O48" s="54">
        <v>2.87</v>
      </c>
      <c r="P48" s="54">
        <v>0</v>
      </c>
      <c r="Q48" s="54">
        <v>1.72</v>
      </c>
    </row>
    <row r="49" spans="1:17">
      <c r="A49" s="110"/>
      <c r="B49" s="97" t="s">
        <v>51</v>
      </c>
      <c r="C49" s="54">
        <v>2.68</v>
      </c>
      <c r="D49" s="54">
        <v>9.0299999999999994</v>
      </c>
      <c r="E49" s="54">
        <v>1.91</v>
      </c>
      <c r="F49" s="54">
        <v>0.57999999999999996</v>
      </c>
      <c r="G49" s="54">
        <v>3.82</v>
      </c>
      <c r="H49" s="54">
        <v>2.95</v>
      </c>
      <c r="I49" s="54">
        <v>2.33</v>
      </c>
      <c r="J49" s="54">
        <v>3.18</v>
      </c>
      <c r="K49" s="54">
        <v>1.85</v>
      </c>
      <c r="L49" s="54">
        <v>3.62</v>
      </c>
      <c r="M49" s="54">
        <v>1.1299999999999999</v>
      </c>
      <c r="N49" s="54">
        <v>3.87</v>
      </c>
      <c r="O49" s="54">
        <v>2.8</v>
      </c>
      <c r="P49" s="54">
        <v>0</v>
      </c>
      <c r="Q49" s="54">
        <v>1.9</v>
      </c>
    </row>
    <row r="50" spans="1:17">
      <c r="A50" s="110"/>
      <c r="B50" s="97">
        <v>2012</v>
      </c>
      <c r="C50" s="54">
        <v>2.6</v>
      </c>
      <c r="D50" s="54">
        <v>7.7</v>
      </c>
      <c r="E50" s="54">
        <v>2</v>
      </c>
      <c r="F50" s="54">
        <v>0.5</v>
      </c>
      <c r="G50" s="54">
        <v>4</v>
      </c>
      <c r="H50" s="54">
        <v>3.4</v>
      </c>
      <c r="I50" s="54">
        <v>2.5</v>
      </c>
      <c r="J50" s="54">
        <v>2.8</v>
      </c>
      <c r="K50" s="54">
        <v>1.9</v>
      </c>
      <c r="L50" s="54">
        <v>3.1</v>
      </c>
      <c r="M50" s="54">
        <v>1.1000000000000001</v>
      </c>
      <c r="N50" s="54">
        <v>3.7</v>
      </c>
      <c r="O50" s="54">
        <v>2.7</v>
      </c>
      <c r="P50" s="54">
        <v>0</v>
      </c>
      <c r="Q50" s="54">
        <v>1.8</v>
      </c>
    </row>
    <row r="51" spans="1:17">
      <c r="A51" s="110"/>
      <c r="B51" s="97" t="s">
        <v>50</v>
      </c>
      <c r="C51" s="54">
        <v>2.38</v>
      </c>
      <c r="D51" s="54">
        <v>7.21</v>
      </c>
      <c r="E51" s="54">
        <v>1.92</v>
      </c>
      <c r="F51" s="54">
        <v>0.63</v>
      </c>
      <c r="G51" s="54">
        <v>3.85</v>
      </c>
      <c r="H51" s="54">
        <v>3.23</v>
      </c>
      <c r="I51" s="54">
        <v>2.19</v>
      </c>
      <c r="J51" s="54">
        <v>2.5099999999999998</v>
      </c>
      <c r="K51" s="54">
        <v>1.56</v>
      </c>
      <c r="L51" s="54">
        <v>3.53</v>
      </c>
      <c r="M51" s="54">
        <v>1.17</v>
      </c>
      <c r="N51" s="54">
        <v>3.76</v>
      </c>
      <c r="O51" s="54">
        <v>2.59</v>
      </c>
      <c r="P51" s="54">
        <v>0</v>
      </c>
      <c r="Q51" s="54">
        <v>1.78</v>
      </c>
    </row>
    <row r="52" spans="1:17">
      <c r="A52" s="110"/>
      <c r="B52" s="97" t="s">
        <v>49</v>
      </c>
      <c r="C52" s="54">
        <v>2.34</v>
      </c>
      <c r="D52" s="54">
        <v>6.62</v>
      </c>
      <c r="E52" s="54">
        <v>1.73</v>
      </c>
      <c r="F52" s="54">
        <v>0.73</v>
      </c>
      <c r="G52" s="54">
        <v>3.2</v>
      </c>
      <c r="H52" s="54">
        <v>2.61</v>
      </c>
      <c r="I52" s="54">
        <v>2.5</v>
      </c>
      <c r="J52" s="54">
        <v>1.71</v>
      </c>
      <c r="K52" s="54">
        <v>1.76</v>
      </c>
      <c r="L52" s="54">
        <v>3.71</v>
      </c>
      <c r="M52" s="54">
        <v>1.1399999999999999</v>
      </c>
      <c r="N52" s="54">
        <v>3.83</v>
      </c>
      <c r="O52" s="54">
        <v>2.69</v>
      </c>
      <c r="P52" s="54">
        <v>0</v>
      </c>
      <c r="Q52" s="54">
        <v>1.73</v>
      </c>
    </row>
    <row r="53" spans="1:17">
      <c r="A53" s="110"/>
      <c r="B53" s="97" t="s">
        <v>48</v>
      </c>
      <c r="C53" s="54">
        <v>2.68</v>
      </c>
      <c r="D53" s="54">
        <v>9.39</v>
      </c>
      <c r="E53" s="54">
        <v>1.89</v>
      </c>
      <c r="F53" s="54">
        <v>0.66</v>
      </c>
      <c r="G53" s="54">
        <v>3.69</v>
      </c>
      <c r="H53" s="54">
        <v>2.58</v>
      </c>
      <c r="I53" s="54">
        <v>2.5299999999999998</v>
      </c>
      <c r="J53" s="54">
        <v>2.5299999999999998</v>
      </c>
      <c r="K53" s="54">
        <v>1.85</v>
      </c>
      <c r="L53" s="54">
        <v>3.51</v>
      </c>
      <c r="M53" s="54">
        <v>1.1000000000000001</v>
      </c>
      <c r="N53" s="54">
        <v>3.76</v>
      </c>
      <c r="O53" s="54">
        <v>2.79</v>
      </c>
      <c r="P53" s="54">
        <v>0</v>
      </c>
      <c r="Q53" s="54">
        <v>2</v>
      </c>
    </row>
    <row r="54" spans="1:17">
      <c r="A54" s="110"/>
      <c r="B54" s="97">
        <v>2013</v>
      </c>
      <c r="C54" s="54">
        <v>2.7</v>
      </c>
      <c r="D54" s="54">
        <v>9.4</v>
      </c>
      <c r="E54" s="54">
        <v>1.7</v>
      </c>
      <c r="F54" s="54">
        <v>0.6</v>
      </c>
      <c r="G54" s="54">
        <v>3.7</v>
      </c>
      <c r="H54" s="54">
        <v>3.1</v>
      </c>
      <c r="I54" s="54">
        <v>2.4</v>
      </c>
      <c r="J54" s="54">
        <v>2.4</v>
      </c>
      <c r="K54" s="54">
        <v>2.2000000000000002</v>
      </c>
      <c r="L54" s="54">
        <v>3.3</v>
      </c>
      <c r="M54" s="54">
        <v>1.1000000000000001</v>
      </c>
      <c r="N54" s="54">
        <v>3.4</v>
      </c>
      <c r="O54" s="54">
        <v>2.6</v>
      </c>
      <c r="P54" s="54">
        <v>0</v>
      </c>
      <c r="Q54" s="54">
        <v>1.9</v>
      </c>
    </row>
    <row r="55" spans="1:17">
      <c r="A55" s="110"/>
      <c r="B55" s="97" t="s">
        <v>47</v>
      </c>
      <c r="C55" s="54">
        <v>2.34</v>
      </c>
      <c r="D55" s="54">
        <v>6.78</v>
      </c>
      <c r="E55" s="54">
        <v>1.73</v>
      </c>
      <c r="F55" s="54">
        <v>0.53</v>
      </c>
      <c r="G55" s="54">
        <v>3.4</v>
      </c>
      <c r="H55" s="54">
        <v>3.17</v>
      </c>
      <c r="I55" s="54">
        <v>2.41</v>
      </c>
      <c r="J55" s="54">
        <v>1.97</v>
      </c>
      <c r="K55" s="54">
        <v>1.92</v>
      </c>
      <c r="L55" s="54">
        <v>3.75</v>
      </c>
      <c r="M55" s="54">
        <v>1.17</v>
      </c>
      <c r="N55" s="54">
        <v>3.48</v>
      </c>
      <c r="O55" s="54">
        <v>2.61</v>
      </c>
      <c r="P55" s="54">
        <v>0</v>
      </c>
      <c r="Q55" s="54">
        <v>1.78</v>
      </c>
    </row>
    <row r="56" spans="1:17">
      <c r="A56" s="110"/>
      <c r="B56" s="97" t="s">
        <v>46</v>
      </c>
      <c r="C56" s="54">
        <v>2.7</v>
      </c>
      <c r="D56" s="54">
        <v>6.27</v>
      </c>
      <c r="E56" s="54">
        <v>1.7</v>
      </c>
      <c r="F56" s="54">
        <v>0.68</v>
      </c>
      <c r="G56" s="54">
        <v>3.19</v>
      </c>
      <c r="H56" s="54">
        <v>2.7</v>
      </c>
      <c r="I56" s="54">
        <v>2.77</v>
      </c>
      <c r="J56" s="54">
        <v>2.5099999999999998</v>
      </c>
      <c r="K56" s="54">
        <v>2.0099999999999998</v>
      </c>
      <c r="L56" s="54">
        <v>4.91</v>
      </c>
      <c r="M56" s="54">
        <v>1.0900000000000001</v>
      </c>
      <c r="N56" s="54">
        <v>6.85</v>
      </c>
      <c r="O56" s="54">
        <v>2.4900000000000002</v>
      </c>
      <c r="P56" s="54">
        <v>0</v>
      </c>
      <c r="Q56" s="54">
        <v>2.0499999999999998</v>
      </c>
    </row>
    <row r="57" spans="1:17">
      <c r="A57" s="110"/>
      <c r="B57" s="97" t="s">
        <v>45</v>
      </c>
      <c r="C57" s="54">
        <v>2.84</v>
      </c>
      <c r="D57" s="54">
        <v>8.9700000000000006</v>
      </c>
      <c r="E57" s="54">
        <v>1.89</v>
      </c>
      <c r="F57" s="54">
        <v>0.71</v>
      </c>
      <c r="G57" s="54">
        <v>3.63</v>
      </c>
      <c r="H57" s="54">
        <v>2.4500000000000002</v>
      </c>
      <c r="I57" s="54">
        <v>2.29</v>
      </c>
      <c r="J57" s="54">
        <v>3.18</v>
      </c>
      <c r="K57" s="54">
        <v>2.08</v>
      </c>
      <c r="L57" s="54">
        <v>4.33</v>
      </c>
      <c r="M57" s="54">
        <v>1.32</v>
      </c>
      <c r="N57" s="54">
        <v>4.76</v>
      </c>
      <c r="O57" s="54">
        <v>2.71</v>
      </c>
      <c r="P57" s="54">
        <v>0</v>
      </c>
      <c r="Q57" s="54">
        <v>2.1800000000000002</v>
      </c>
    </row>
    <row r="58" spans="1:17">
      <c r="A58" s="110"/>
      <c r="B58" s="97">
        <v>2014</v>
      </c>
      <c r="C58" s="54">
        <v>2.6</v>
      </c>
      <c r="D58" s="54">
        <v>9.4</v>
      </c>
      <c r="E58" s="54">
        <v>1.9</v>
      </c>
      <c r="F58" s="54">
        <v>0.5</v>
      </c>
      <c r="G58" s="54">
        <v>3.6</v>
      </c>
      <c r="H58" s="54">
        <v>3.2</v>
      </c>
      <c r="I58" s="54">
        <v>2.2000000000000002</v>
      </c>
      <c r="J58" s="54">
        <v>2.7</v>
      </c>
      <c r="K58" s="54">
        <v>2.1</v>
      </c>
      <c r="L58" s="54">
        <v>3.1</v>
      </c>
      <c r="M58" s="54">
        <v>1.1000000000000001</v>
      </c>
      <c r="N58" s="54">
        <v>3.6</v>
      </c>
      <c r="O58" s="54">
        <v>2.6</v>
      </c>
      <c r="P58" s="54">
        <v>0</v>
      </c>
      <c r="Q58" s="54">
        <v>2</v>
      </c>
    </row>
    <row r="59" spans="1:17">
      <c r="A59" s="110"/>
      <c r="B59" s="97" t="s">
        <v>44</v>
      </c>
      <c r="C59" s="54">
        <v>2.5099999999999998</v>
      </c>
      <c r="D59" s="54">
        <v>6.23</v>
      </c>
      <c r="E59" s="54">
        <v>1.81</v>
      </c>
      <c r="F59" s="54">
        <v>0.64</v>
      </c>
      <c r="G59" s="54">
        <v>3</v>
      </c>
      <c r="H59" s="54">
        <v>3.35</v>
      </c>
      <c r="I59" s="54">
        <v>2.46</v>
      </c>
      <c r="J59" s="54">
        <v>2.37</v>
      </c>
      <c r="K59" s="54">
        <v>1.8</v>
      </c>
      <c r="L59" s="54">
        <v>3.68</v>
      </c>
      <c r="M59" s="54">
        <v>1.31</v>
      </c>
      <c r="N59" s="54">
        <v>4.6900000000000004</v>
      </c>
      <c r="O59" s="54">
        <v>2.5</v>
      </c>
      <c r="P59" s="54">
        <v>0</v>
      </c>
      <c r="Q59" s="54">
        <v>2.09</v>
      </c>
    </row>
    <row r="60" spans="1:17">
      <c r="A60" s="110"/>
      <c r="B60" s="97" t="s">
        <v>43</v>
      </c>
      <c r="C60" s="54">
        <v>2.61</v>
      </c>
      <c r="D60" s="54">
        <v>6.11</v>
      </c>
      <c r="E60" s="54">
        <v>1.9</v>
      </c>
      <c r="F60" s="54">
        <v>0.71</v>
      </c>
      <c r="G60" s="54">
        <v>3.36</v>
      </c>
      <c r="H60" s="54">
        <v>3.09</v>
      </c>
      <c r="I60" s="54">
        <v>2.89</v>
      </c>
      <c r="J60" s="54">
        <v>2.5299999999999998</v>
      </c>
      <c r="K60" s="54">
        <v>1.95</v>
      </c>
      <c r="L60" s="54">
        <v>4.87</v>
      </c>
      <c r="M60" s="54">
        <v>1.19</v>
      </c>
      <c r="N60" s="54">
        <v>4.3</v>
      </c>
      <c r="O60" s="54">
        <v>2.37</v>
      </c>
      <c r="P60" s="54">
        <v>0</v>
      </c>
      <c r="Q60" s="54">
        <v>2.2599999999999998</v>
      </c>
    </row>
    <row r="61" spans="1:17">
      <c r="A61" s="110"/>
      <c r="B61" s="97" t="s">
        <v>42</v>
      </c>
      <c r="C61" s="54">
        <v>2.95</v>
      </c>
      <c r="D61" s="54">
        <v>9.4700000000000006</v>
      </c>
      <c r="E61" s="54">
        <v>2.0699999999999998</v>
      </c>
      <c r="F61" s="54">
        <v>0.63</v>
      </c>
      <c r="G61" s="54">
        <v>3.91</v>
      </c>
      <c r="H61" s="54">
        <v>2.8</v>
      </c>
      <c r="I61" s="54">
        <v>2.4</v>
      </c>
      <c r="J61" s="54">
        <v>3.44</v>
      </c>
      <c r="K61" s="54">
        <v>1.79</v>
      </c>
      <c r="L61" s="54">
        <v>4.33</v>
      </c>
      <c r="M61" s="54">
        <v>1.3</v>
      </c>
      <c r="N61" s="54">
        <v>4.55</v>
      </c>
      <c r="O61" s="54">
        <v>2.52</v>
      </c>
      <c r="P61" s="54">
        <v>0</v>
      </c>
      <c r="Q61" s="54">
        <v>2.61</v>
      </c>
    </row>
    <row r="62" spans="1:17">
      <c r="A62" s="110"/>
      <c r="B62" s="97">
        <v>2015</v>
      </c>
      <c r="C62" s="54">
        <v>2.7</v>
      </c>
      <c r="D62" s="54">
        <v>9.4</v>
      </c>
      <c r="E62" s="54">
        <v>2.2000000000000002</v>
      </c>
      <c r="F62" s="54">
        <v>0.6</v>
      </c>
      <c r="G62" s="54">
        <v>4</v>
      </c>
      <c r="H62" s="54">
        <v>3.3</v>
      </c>
      <c r="I62" s="54">
        <v>3</v>
      </c>
      <c r="J62" s="54">
        <v>2.8</v>
      </c>
      <c r="K62" s="54">
        <v>2.1</v>
      </c>
      <c r="L62" s="54">
        <v>2.9</v>
      </c>
      <c r="M62" s="54">
        <v>1.2</v>
      </c>
      <c r="N62" s="54">
        <v>3.6</v>
      </c>
      <c r="O62" s="54">
        <v>2.2999999999999998</v>
      </c>
      <c r="P62" s="54">
        <v>0</v>
      </c>
      <c r="Q62" s="54">
        <v>2.5</v>
      </c>
    </row>
    <row r="63" spans="1:17">
      <c r="A63" s="110"/>
      <c r="B63" s="97" t="s">
        <v>41</v>
      </c>
      <c r="C63" s="54">
        <v>2.42</v>
      </c>
      <c r="D63" s="54">
        <v>6.38</v>
      </c>
      <c r="E63" s="54">
        <v>2.12</v>
      </c>
      <c r="F63" s="54">
        <v>0.66</v>
      </c>
      <c r="G63" s="54">
        <v>3.5</v>
      </c>
      <c r="H63" s="54">
        <v>3.34</v>
      </c>
      <c r="I63" s="54">
        <v>2.5499999999999998</v>
      </c>
      <c r="J63" s="54">
        <v>1.37</v>
      </c>
      <c r="K63" s="54">
        <v>1.75</v>
      </c>
      <c r="L63" s="54">
        <v>3.48</v>
      </c>
      <c r="M63" s="54">
        <v>1.32</v>
      </c>
      <c r="N63" s="54">
        <v>3.8</v>
      </c>
      <c r="O63" s="54">
        <v>2.2599999999999998</v>
      </c>
      <c r="P63" s="54">
        <v>0</v>
      </c>
      <c r="Q63" s="54">
        <v>2.3199999999999998</v>
      </c>
    </row>
    <row r="64" spans="1:17">
      <c r="A64" s="110"/>
      <c r="B64" s="97" t="s">
        <v>40</v>
      </c>
      <c r="C64" s="54">
        <v>2.54</v>
      </c>
      <c r="D64" s="54">
        <v>6.15</v>
      </c>
      <c r="E64" s="54">
        <v>2.08</v>
      </c>
      <c r="F64" s="54">
        <v>0.74</v>
      </c>
      <c r="G64" s="54">
        <v>3.5</v>
      </c>
      <c r="H64" s="54">
        <v>3.22</v>
      </c>
      <c r="I64" s="54">
        <v>3.01</v>
      </c>
      <c r="J64" s="54">
        <v>2.84</v>
      </c>
      <c r="K64" s="54">
        <v>2</v>
      </c>
      <c r="L64" s="54">
        <v>4.12</v>
      </c>
      <c r="M64" s="54">
        <v>1.3</v>
      </c>
      <c r="N64" s="54">
        <v>3.69</v>
      </c>
      <c r="O64" s="54">
        <v>2.16</v>
      </c>
      <c r="P64" s="54">
        <v>0</v>
      </c>
      <c r="Q64" s="54">
        <v>2.4900000000000002</v>
      </c>
    </row>
    <row r="65" spans="1:17">
      <c r="A65" s="110"/>
      <c r="B65" s="97" t="s">
        <v>39</v>
      </c>
      <c r="C65" s="54">
        <v>2.9</v>
      </c>
      <c r="D65" s="54">
        <v>9.7200000000000006</v>
      </c>
      <c r="E65" s="54">
        <v>2.12</v>
      </c>
      <c r="F65" s="54">
        <v>0.71</v>
      </c>
      <c r="G65" s="54">
        <v>3.63</v>
      </c>
      <c r="H65" s="54">
        <v>3.18</v>
      </c>
      <c r="I65" s="54">
        <v>2.5</v>
      </c>
      <c r="J65" s="54">
        <v>3.57</v>
      </c>
      <c r="K65" s="54">
        <v>1.91</v>
      </c>
      <c r="L65" s="54">
        <v>4.0599999999999996</v>
      </c>
      <c r="M65" s="54">
        <f>[1]Свод2!$N$85</f>
        <v>1.38</v>
      </c>
      <c r="N65" s="54">
        <f>[1]Свод2!$P$85</f>
        <v>4.0999999999999996</v>
      </c>
      <c r="O65" s="54">
        <f>[1]Свод2!$X$85</f>
        <v>2.3199999999999998</v>
      </c>
      <c r="P65" s="54">
        <v>0</v>
      </c>
      <c r="Q65" s="54">
        <f>[1]Свод2!$Y$85</f>
        <v>2.82</v>
      </c>
    </row>
    <row r="66" spans="1:17">
      <c r="A66" s="110"/>
      <c r="B66" s="97">
        <v>2016</v>
      </c>
      <c r="C66" s="54">
        <v>2.9</v>
      </c>
      <c r="D66" s="54">
        <v>9.5</v>
      </c>
      <c r="E66" s="54">
        <v>2.7</v>
      </c>
      <c r="F66" s="54">
        <v>0.7</v>
      </c>
      <c r="G66" s="54">
        <v>4.9000000000000004</v>
      </c>
      <c r="H66" s="54">
        <v>3.4</v>
      </c>
      <c r="I66" s="54">
        <v>3.2</v>
      </c>
      <c r="J66" s="54">
        <v>2.9</v>
      </c>
      <c r="K66" s="54">
        <v>2.2999999999999998</v>
      </c>
      <c r="L66" s="54">
        <v>2.9</v>
      </c>
      <c r="M66" s="54">
        <v>1.2</v>
      </c>
      <c r="N66" s="54">
        <v>3.3</v>
      </c>
      <c r="O66" s="54">
        <v>2.1</v>
      </c>
      <c r="P66" s="54"/>
      <c r="Q66" s="54">
        <v>2.7</v>
      </c>
    </row>
    <row r="67" spans="1:17">
      <c r="A67" s="110"/>
      <c r="B67" s="97" t="s">
        <v>38</v>
      </c>
      <c r="C67" s="54">
        <v>2.42</v>
      </c>
      <c r="D67" s="54">
        <v>6.74</v>
      </c>
      <c r="E67" s="54">
        <v>2.36</v>
      </c>
      <c r="F67" s="54">
        <v>0.59</v>
      </c>
      <c r="G67" s="54">
        <v>4.28</v>
      </c>
      <c r="H67" s="54">
        <v>2.96</v>
      </c>
      <c r="I67" s="54">
        <v>2.35</v>
      </c>
      <c r="J67" s="54">
        <v>1.5</v>
      </c>
      <c r="K67" s="54">
        <v>1.46</v>
      </c>
      <c r="L67" s="54">
        <v>3.4</v>
      </c>
      <c r="M67" s="54">
        <v>1.43</v>
      </c>
      <c r="N67" s="54">
        <v>3.59</v>
      </c>
      <c r="O67" s="54">
        <v>0.74</v>
      </c>
      <c r="P67" s="54">
        <v>0</v>
      </c>
      <c r="Q67" s="54">
        <v>2.33</v>
      </c>
    </row>
    <row r="68" spans="1:17">
      <c r="A68" s="110"/>
      <c r="B68" s="97" t="s">
        <v>37</v>
      </c>
      <c r="C68" s="54">
        <v>2.58</v>
      </c>
      <c r="D68" s="54">
        <v>6.78</v>
      </c>
      <c r="E68" s="54">
        <v>2.44</v>
      </c>
      <c r="F68" s="54">
        <v>0.64</v>
      </c>
      <c r="G68" s="54">
        <v>4.59</v>
      </c>
      <c r="H68" s="54">
        <v>3.12</v>
      </c>
      <c r="I68" s="54">
        <v>3</v>
      </c>
      <c r="J68" s="54">
        <v>2.98</v>
      </c>
      <c r="K68" s="54">
        <v>1.83</v>
      </c>
      <c r="L68" s="54">
        <v>3.77</v>
      </c>
      <c r="M68" s="54">
        <v>1.25</v>
      </c>
      <c r="N68" s="54">
        <v>3.56</v>
      </c>
      <c r="O68" s="54">
        <v>0.71</v>
      </c>
      <c r="P68" s="54">
        <v>0</v>
      </c>
      <c r="Q68" s="54">
        <v>2.42</v>
      </c>
    </row>
    <row r="69" spans="1:17">
      <c r="A69" s="110"/>
      <c r="B69" s="97" t="s">
        <v>36</v>
      </c>
      <c r="C69" s="54">
        <v>2.79</v>
      </c>
      <c r="D69" s="54">
        <v>9.7100000000000009</v>
      </c>
      <c r="E69" s="54">
        <v>2.2599999999999998</v>
      </c>
      <c r="F69" s="54">
        <v>0.6</v>
      </c>
      <c r="G69" s="54">
        <v>4.1100000000000003</v>
      </c>
      <c r="H69" s="54">
        <v>3</v>
      </c>
      <c r="I69" s="54">
        <v>2.41</v>
      </c>
      <c r="J69" s="54">
        <v>4.0199999999999996</v>
      </c>
      <c r="K69" s="54">
        <v>1.82</v>
      </c>
      <c r="L69" s="54">
        <v>3.57</v>
      </c>
      <c r="M69" s="54">
        <v>1.32</v>
      </c>
      <c r="N69" s="54">
        <v>3.1</v>
      </c>
      <c r="O69" s="54">
        <v>2.2200000000000002</v>
      </c>
      <c r="P69" s="54">
        <v>0</v>
      </c>
      <c r="Q69" s="54">
        <v>2.62</v>
      </c>
    </row>
    <row r="70" spans="1:17">
      <c r="A70" s="110"/>
      <c r="B70" s="97">
        <v>2017</v>
      </c>
      <c r="C70" s="54">
        <v>2.86</v>
      </c>
      <c r="D70" s="54">
        <v>9.33</v>
      </c>
      <c r="E70" s="54">
        <v>2.5</v>
      </c>
      <c r="F70" s="54">
        <v>0.5</v>
      </c>
      <c r="G70" s="54">
        <v>4.79</v>
      </c>
      <c r="H70" s="54">
        <v>3.2</v>
      </c>
      <c r="I70" s="54">
        <v>3.1</v>
      </c>
      <c r="J70" s="54">
        <v>3.55</v>
      </c>
      <c r="K70" s="54">
        <v>2.2000000000000002</v>
      </c>
      <c r="L70" s="54">
        <v>2.88</v>
      </c>
      <c r="M70" s="54">
        <v>1.26</v>
      </c>
      <c r="N70" s="54">
        <v>3.67</v>
      </c>
      <c r="O70" s="54">
        <v>2.1800000000000002</v>
      </c>
      <c r="P70" s="54"/>
      <c r="Q70" s="54">
        <v>2.65</v>
      </c>
    </row>
    <row r="71" spans="1:17">
      <c r="A71" s="110"/>
      <c r="B71" s="97" t="s">
        <v>35</v>
      </c>
      <c r="C71" s="54">
        <v>2.4500000000000002</v>
      </c>
      <c r="D71" s="54">
        <v>6.78</v>
      </c>
      <c r="E71" s="54">
        <v>2.44</v>
      </c>
      <c r="F71" s="54">
        <v>0.55000000000000004</v>
      </c>
      <c r="G71" s="54">
        <v>4.67</v>
      </c>
      <c r="H71" s="54">
        <v>3.06</v>
      </c>
      <c r="I71" s="54">
        <v>2.37</v>
      </c>
      <c r="J71" s="54">
        <v>1.82</v>
      </c>
      <c r="K71" s="54">
        <v>1.66</v>
      </c>
      <c r="L71" s="54">
        <v>3.25</v>
      </c>
      <c r="M71" s="54">
        <v>1.18</v>
      </c>
      <c r="N71" s="54">
        <v>3.76</v>
      </c>
      <c r="O71" s="54">
        <v>2.09</v>
      </c>
      <c r="P71" s="54">
        <v>0</v>
      </c>
      <c r="Q71" s="54">
        <v>2.2799999999999998</v>
      </c>
    </row>
    <row r="72" spans="1:17">
      <c r="A72" s="110">
        <v>15</v>
      </c>
      <c r="B72" s="50" t="s">
        <v>10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</row>
    <row r="73" spans="1:17">
      <c r="A73" s="110"/>
      <c r="B73" s="97" t="s">
        <v>59</v>
      </c>
      <c r="C73" s="54">
        <v>5.23</v>
      </c>
      <c r="D73" s="54">
        <v>7.48</v>
      </c>
      <c r="E73" s="54">
        <v>7.56</v>
      </c>
      <c r="F73" s="54">
        <v>9.83</v>
      </c>
      <c r="G73" s="54">
        <v>3.85</v>
      </c>
      <c r="H73" s="54">
        <v>5.32</v>
      </c>
      <c r="I73" s="54">
        <v>6.47</v>
      </c>
      <c r="J73" s="54">
        <v>6.38</v>
      </c>
      <c r="K73" s="54">
        <v>3.26</v>
      </c>
      <c r="L73" s="54">
        <v>4.7300000000000004</v>
      </c>
      <c r="M73" s="54">
        <v>1.5</v>
      </c>
      <c r="N73" s="54">
        <v>3.76</v>
      </c>
      <c r="O73" s="54">
        <v>3.28</v>
      </c>
      <c r="P73" s="54">
        <v>2.09</v>
      </c>
      <c r="Q73" s="54">
        <v>5.18</v>
      </c>
    </row>
    <row r="74" spans="1:17">
      <c r="A74" s="110"/>
      <c r="B74" s="97" t="s">
        <v>58</v>
      </c>
      <c r="C74" s="54">
        <v>5.25</v>
      </c>
      <c r="D74" s="54">
        <v>6.69</v>
      </c>
      <c r="E74" s="54">
        <v>7.11</v>
      </c>
      <c r="F74" s="54">
        <v>9.31</v>
      </c>
      <c r="G74" s="54">
        <v>3.89</v>
      </c>
      <c r="H74" s="54">
        <v>5.13</v>
      </c>
      <c r="I74" s="54">
        <v>7.04</v>
      </c>
      <c r="J74" s="54">
        <v>6.73</v>
      </c>
      <c r="K74" s="54">
        <v>3.98</v>
      </c>
      <c r="L74" s="54">
        <v>4.7</v>
      </c>
      <c r="M74" s="54">
        <v>1.45</v>
      </c>
      <c r="N74" s="54">
        <v>3.75</v>
      </c>
      <c r="O74" s="54">
        <v>3.4</v>
      </c>
      <c r="P74" s="54">
        <v>2.09</v>
      </c>
      <c r="Q74" s="54">
        <v>5.18</v>
      </c>
    </row>
    <row r="75" spans="1:17">
      <c r="A75" s="110"/>
      <c r="B75" s="97" t="s">
        <v>57</v>
      </c>
      <c r="C75" s="54">
        <v>5.23</v>
      </c>
      <c r="D75" s="54">
        <v>5.31</v>
      </c>
      <c r="E75" s="54">
        <v>7.02</v>
      </c>
      <c r="F75" s="54">
        <v>9.33</v>
      </c>
      <c r="G75" s="54">
        <v>3.79</v>
      </c>
      <c r="H75" s="54">
        <v>5.14</v>
      </c>
      <c r="I75" s="54">
        <v>7.53</v>
      </c>
      <c r="J75" s="54">
        <v>6.66</v>
      </c>
      <c r="K75" s="54">
        <v>3.68</v>
      </c>
      <c r="L75" s="54">
        <v>5.32</v>
      </c>
      <c r="M75" s="54">
        <v>1.5</v>
      </c>
      <c r="N75" s="54">
        <v>3.8</v>
      </c>
      <c r="O75" s="54">
        <v>3.53</v>
      </c>
      <c r="P75" s="54">
        <v>2.14</v>
      </c>
      <c r="Q75" s="54">
        <v>5.16</v>
      </c>
    </row>
    <row r="76" spans="1:17">
      <c r="A76" s="110"/>
      <c r="B76" s="97">
        <v>2010</v>
      </c>
      <c r="C76" s="54">
        <v>5.4</v>
      </c>
      <c r="D76" s="54">
        <v>5.4</v>
      </c>
      <c r="E76" s="54">
        <v>7.4</v>
      </c>
      <c r="F76" s="54">
        <v>9.6999999999999993</v>
      </c>
      <c r="G76" s="54">
        <v>3.8</v>
      </c>
      <c r="H76" s="54">
        <v>5.2</v>
      </c>
      <c r="I76" s="54">
        <v>7.1</v>
      </c>
      <c r="J76" s="54">
        <v>6.2</v>
      </c>
      <c r="K76" s="54">
        <v>3.6</v>
      </c>
      <c r="L76" s="54">
        <v>5.3</v>
      </c>
      <c r="M76" s="54">
        <v>1.7</v>
      </c>
      <c r="N76" s="54">
        <v>3.7</v>
      </c>
      <c r="O76" s="54">
        <v>3.8</v>
      </c>
      <c r="P76" s="54">
        <v>2.2000000000000002</v>
      </c>
      <c r="Q76" s="54">
        <v>5.3</v>
      </c>
    </row>
    <row r="77" spans="1:17">
      <c r="A77" s="110"/>
      <c r="B77" s="97" t="s">
        <v>56</v>
      </c>
      <c r="C77" s="54">
        <v>5.69</v>
      </c>
      <c r="D77" s="54">
        <v>7.85</v>
      </c>
      <c r="E77" s="54">
        <v>8.25</v>
      </c>
      <c r="F77" s="54">
        <v>10.7</v>
      </c>
      <c r="G77" s="54">
        <v>4.2699999999999996</v>
      </c>
      <c r="H77" s="54">
        <v>5.51</v>
      </c>
      <c r="I77" s="54">
        <v>4.58</v>
      </c>
      <c r="J77" s="54">
        <v>3.92</v>
      </c>
      <c r="K77" s="54">
        <v>3.57</v>
      </c>
      <c r="L77" s="54">
        <v>5.21</v>
      </c>
      <c r="M77" s="54">
        <v>1.39</v>
      </c>
      <c r="N77" s="54">
        <v>3.86</v>
      </c>
      <c r="O77" s="54">
        <v>3.56</v>
      </c>
      <c r="P77" s="54">
        <v>2.29</v>
      </c>
      <c r="Q77" s="54">
        <v>6.52</v>
      </c>
    </row>
    <row r="78" spans="1:17">
      <c r="A78" s="110"/>
      <c r="B78" s="97" t="s">
        <v>55</v>
      </c>
      <c r="C78" s="54">
        <v>5.53</v>
      </c>
      <c r="D78" s="54">
        <v>5.94</v>
      </c>
      <c r="E78" s="54">
        <v>7.58</v>
      </c>
      <c r="F78" s="54">
        <v>9.9700000000000006</v>
      </c>
      <c r="G78" s="54">
        <v>3.78</v>
      </c>
      <c r="H78" s="54">
        <v>5.77</v>
      </c>
      <c r="I78" s="54">
        <v>5.36</v>
      </c>
      <c r="J78" s="54">
        <v>4.8600000000000003</v>
      </c>
      <c r="K78" s="54">
        <v>3.84</v>
      </c>
      <c r="L78" s="54">
        <v>4.84</v>
      </c>
      <c r="M78" s="54">
        <v>1.4</v>
      </c>
      <c r="N78" s="54">
        <v>3.78</v>
      </c>
      <c r="O78" s="54">
        <v>3.64</v>
      </c>
      <c r="P78" s="54">
        <v>2.19</v>
      </c>
      <c r="Q78" s="54">
        <v>6.44</v>
      </c>
    </row>
    <row r="79" spans="1:17">
      <c r="A79" s="110"/>
      <c r="B79" s="97" t="s">
        <v>54</v>
      </c>
      <c r="C79" s="54">
        <v>5.63</v>
      </c>
      <c r="D79" s="54">
        <v>4.8899999999999997</v>
      </c>
      <c r="E79" s="54">
        <v>7.74</v>
      </c>
      <c r="F79" s="54">
        <v>10.7</v>
      </c>
      <c r="G79" s="54">
        <v>3.59</v>
      </c>
      <c r="H79" s="54">
        <v>5.43</v>
      </c>
      <c r="I79" s="54">
        <v>5.18</v>
      </c>
      <c r="J79" s="54">
        <v>4.53</v>
      </c>
      <c r="K79" s="54">
        <v>3.94</v>
      </c>
      <c r="L79" s="54">
        <v>5.47</v>
      </c>
      <c r="M79" s="54">
        <v>1.4</v>
      </c>
      <c r="N79" s="54">
        <v>3.78</v>
      </c>
      <c r="O79" s="54">
        <v>3.75</v>
      </c>
      <c r="P79" s="54">
        <v>2.21</v>
      </c>
      <c r="Q79" s="54">
        <v>7.02</v>
      </c>
    </row>
    <row r="80" spans="1:17">
      <c r="A80" s="110"/>
      <c r="B80" s="97">
        <v>2011</v>
      </c>
      <c r="C80" s="54">
        <v>5.5</v>
      </c>
      <c r="D80" s="54">
        <v>4.4000000000000004</v>
      </c>
      <c r="E80" s="54">
        <v>7.1</v>
      </c>
      <c r="F80" s="54">
        <v>9.5</v>
      </c>
      <c r="G80" s="54">
        <v>3.7</v>
      </c>
      <c r="H80" s="54">
        <v>5.2</v>
      </c>
      <c r="I80" s="54">
        <v>6.9</v>
      </c>
      <c r="J80" s="54">
        <v>4.8</v>
      </c>
      <c r="K80" s="54">
        <v>6.6</v>
      </c>
      <c r="L80" s="54">
        <v>5.0999999999999996</v>
      </c>
      <c r="M80" s="54">
        <v>1.4</v>
      </c>
      <c r="N80" s="54">
        <v>3.6</v>
      </c>
      <c r="O80" s="54">
        <v>3.4</v>
      </c>
      <c r="P80" s="54">
        <v>0</v>
      </c>
      <c r="Q80" s="54">
        <v>7.1</v>
      </c>
    </row>
    <row r="81" spans="1:17">
      <c r="A81" s="110"/>
      <c r="B81" s="97" t="s">
        <v>53</v>
      </c>
      <c r="C81" s="54">
        <v>5.32</v>
      </c>
      <c r="D81" s="54">
        <v>8.39</v>
      </c>
      <c r="E81" s="54">
        <v>7.11</v>
      </c>
      <c r="F81" s="54">
        <v>9.17</v>
      </c>
      <c r="G81" s="54">
        <v>4.05</v>
      </c>
      <c r="H81" s="54">
        <v>4.8099999999999996</v>
      </c>
      <c r="I81" s="54">
        <v>6.73</v>
      </c>
      <c r="J81" s="54">
        <v>5.94</v>
      </c>
      <c r="K81" s="54">
        <v>3.47</v>
      </c>
      <c r="L81" s="54">
        <v>5.61</v>
      </c>
      <c r="M81" s="54">
        <v>1.41</v>
      </c>
      <c r="N81" s="54">
        <v>3.54</v>
      </c>
      <c r="O81" s="54">
        <v>3.71</v>
      </c>
      <c r="P81" s="54">
        <v>0</v>
      </c>
      <c r="Q81" s="54">
        <v>6.81</v>
      </c>
    </row>
    <row r="82" spans="1:17">
      <c r="A82" s="110"/>
      <c r="B82" s="97" t="s">
        <v>52</v>
      </c>
      <c r="C82" s="54">
        <v>5.27</v>
      </c>
      <c r="D82" s="54">
        <v>8.7200000000000006</v>
      </c>
      <c r="E82" s="54">
        <v>6.84</v>
      </c>
      <c r="F82" s="54">
        <v>8.86</v>
      </c>
      <c r="G82" s="54">
        <v>3.82</v>
      </c>
      <c r="H82" s="54">
        <v>4.99</v>
      </c>
      <c r="I82" s="54">
        <v>6.63</v>
      </c>
      <c r="J82" s="54">
        <v>6.69</v>
      </c>
      <c r="K82" s="54">
        <v>3.74</v>
      </c>
      <c r="L82" s="54">
        <v>4.9800000000000004</v>
      </c>
      <c r="M82" s="54">
        <v>1.48</v>
      </c>
      <c r="N82" s="54">
        <v>3.47</v>
      </c>
      <c r="O82" s="54">
        <v>3.58</v>
      </c>
      <c r="P82" s="54">
        <v>0</v>
      </c>
      <c r="Q82" s="54">
        <v>6.84</v>
      </c>
    </row>
    <row r="83" spans="1:17">
      <c r="A83" s="110"/>
      <c r="B83" s="97" t="s">
        <v>51</v>
      </c>
      <c r="C83" s="54">
        <v>5.25</v>
      </c>
      <c r="D83" s="54">
        <v>6.09</v>
      </c>
      <c r="E83" s="54">
        <v>7.03</v>
      </c>
      <c r="F83" s="54">
        <v>9.2899999999999991</v>
      </c>
      <c r="G83" s="54">
        <v>3.83</v>
      </c>
      <c r="H83" s="54">
        <v>5.09</v>
      </c>
      <c r="I83" s="54">
        <v>6.15</v>
      </c>
      <c r="J83" s="54">
        <v>5.64</v>
      </c>
      <c r="K83" s="54">
        <v>3.79</v>
      </c>
      <c r="L83" s="54">
        <v>5.15</v>
      </c>
      <c r="M83" s="54">
        <v>1.45</v>
      </c>
      <c r="N83" s="54">
        <v>3.48</v>
      </c>
      <c r="O83" s="54">
        <v>3.52</v>
      </c>
      <c r="P83" s="54">
        <v>0</v>
      </c>
      <c r="Q83" s="54">
        <v>7.01</v>
      </c>
    </row>
    <row r="84" spans="1:17">
      <c r="A84" s="110"/>
      <c r="B84" s="97">
        <v>2012</v>
      </c>
      <c r="C84" s="54">
        <v>5.7</v>
      </c>
      <c r="D84" s="54">
        <v>5.6</v>
      </c>
      <c r="E84" s="54">
        <v>7.8</v>
      </c>
      <c r="F84" s="54">
        <v>11</v>
      </c>
      <c r="G84" s="54">
        <v>3.4</v>
      </c>
      <c r="H84" s="54">
        <v>5.4</v>
      </c>
      <c r="I84" s="54">
        <v>8.9</v>
      </c>
      <c r="J84" s="54">
        <v>5</v>
      </c>
      <c r="K84" s="54">
        <v>5.0999999999999996</v>
      </c>
      <c r="L84" s="54">
        <v>4.5999999999999996</v>
      </c>
      <c r="M84" s="54">
        <v>1.3</v>
      </c>
      <c r="N84" s="54">
        <v>3.7</v>
      </c>
      <c r="O84" s="54">
        <v>3.8</v>
      </c>
      <c r="P84" s="54">
        <v>0</v>
      </c>
      <c r="Q84" s="54">
        <v>7.4</v>
      </c>
    </row>
    <row r="85" spans="1:17">
      <c r="A85" s="110"/>
      <c r="B85" s="97" t="s">
        <v>50</v>
      </c>
      <c r="C85" s="54">
        <v>5.16</v>
      </c>
      <c r="D85" s="54">
        <v>8.33</v>
      </c>
      <c r="E85" s="54">
        <v>6.57</v>
      </c>
      <c r="F85" s="54">
        <v>8.3000000000000007</v>
      </c>
      <c r="G85" s="54">
        <v>3.73</v>
      </c>
      <c r="H85" s="54">
        <v>5.71</v>
      </c>
      <c r="I85" s="54">
        <v>7.25</v>
      </c>
      <c r="J85" s="54">
        <v>6.07</v>
      </c>
      <c r="K85" s="54">
        <v>3.34</v>
      </c>
      <c r="L85" s="54">
        <v>5.13</v>
      </c>
      <c r="M85" s="54">
        <v>1.52</v>
      </c>
      <c r="N85" s="54">
        <v>4.3099999999999996</v>
      </c>
      <c r="O85" s="54">
        <v>3.37</v>
      </c>
      <c r="P85" s="54">
        <v>0</v>
      </c>
      <c r="Q85" s="54">
        <v>7.31</v>
      </c>
    </row>
    <row r="86" spans="1:17">
      <c r="A86" s="110"/>
      <c r="B86" s="97" t="s">
        <v>49</v>
      </c>
      <c r="C86" s="54">
        <v>5.2</v>
      </c>
      <c r="D86" s="54">
        <v>6.93</v>
      </c>
      <c r="E86" s="54">
        <v>6.56</v>
      </c>
      <c r="F86" s="54">
        <v>7.85</v>
      </c>
      <c r="G86" s="54">
        <v>4.6399999999999997</v>
      </c>
      <c r="H86" s="54">
        <v>5.71</v>
      </c>
      <c r="I86" s="54">
        <v>4.5199999999999996</v>
      </c>
      <c r="J86" s="54">
        <v>6.51</v>
      </c>
      <c r="K86" s="54">
        <v>3.71</v>
      </c>
      <c r="L86" s="54">
        <v>4.74</v>
      </c>
      <c r="M86" s="54">
        <v>1.47</v>
      </c>
      <c r="N86" s="54">
        <v>4.5599999999999996</v>
      </c>
      <c r="O86" s="54">
        <v>3.75</v>
      </c>
      <c r="P86" s="54">
        <v>0</v>
      </c>
      <c r="Q86" s="54">
        <v>6.8</v>
      </c>
    </row>
    <row r="87" spans="1:17">
      <c r="A87" s="110"/>
      <c r="B87" s="97" t="s">
        <v>48</v>
      </c>
      <c r="C87" s="54">
        <v>5.28</v>
      </c>
      <c r="D87" s="54">
        <v>5.49</v>
      </c>
      <c r="E87" s="54">
        <v>6.95</v>
      </c>
      <c r="F87" s="54">
        <v>8.66</v>
      </c>
      <c r="G87" s="54">
        <v>4.51</v>
      </c>
      <c r="H87" s="54">
        <v>5.6</v>
      </c>
      <c r="I87" s="54">
        <v>5.58</v>
      </c>
      <c r="J87" s="54">
        <v>6.75</v>
      </c>
      <c r="K87" s="54">
        <v>4.0999999999999996</v>
      </c>
      <c r="L87" s="54">
        <v>4.84</v>
      </c>
      <c r="M87" s="54">
        <v>1.43</v>
      </c>
      <c r="N87" s="54">
        <v>3.99</v>
      </c>
      <c r="O87" s="54">
        <v>3.66</v>
      </c>
      <c r="P87" s="54">
        <v>0</v>
      </c>
      <c r="Q87" s="54">
        <v>6.71</v>
      </c>
    </row>
    <row r="88" spans="1:17">
      <c r="A88" s="110"/>
      <c r="B88" s="97">
        <v>2013</v>
      </c>
      <c r="C88" s="54">
        <v>5.0999999999999996</v>
      </c>
      <c r="D88" s="54">
        <v>5</v>
      </c>
      <c r="E88" s="54">
        <v>6.8</v>
      </c>
      <c r="F88" s="54">
        <v>9.3000000000000007</v>
      </c>
      <c r="G88" s="54">
        <v>3.5</v>
      </c>
      <c r="H88" s="54">
        <v>4.8</v>
      </c>
      <c r="I88" s="54">
        <v>6.2</v>
      </c>
      <c r="J88" s="54">
        <v>7.5</v>
      </c>
      <c r="K88" s="54">
        <v>4.2</v>
      </c>
      <c r="L88" s="54">
        <v>5</v>
      </c>
      <c r="M88" s="54">
        <v>1.5</v>
      </c>
      <c r="N88" s="54">
        <v>3.8</v>
      </c>
      <c r="O88" s="54">
        <v>3.2</v>
      </c>
      <c r="P88" s="54">
        <v>0</v>
      </c>
      <c r="Q88" s="54">
        <v>6.5</v>
      </c>
    </row>
    <row r="89" spans="1:17">
      <c r="A89" s="110"/>
      <c r="B89" s="97" t="s">
        <v>47</v>
      </c>
      <c r="C89" s="54">
        <v>4.79</v>
      </c>
      <c r="D89" s="54">
        <v>6.75</v>
      </c>
      <c r="E89" s="54">
        <v>5.46</v>
      </c>
      <c r="F89" s="54">
        <v>6.78</v>
      </c>
      <c r="G89" s="54">
        <v>3.48</v>
      </c>
      <c r="H89" s="54">
        <v>4.4400000000000004</v>
      </c>
      <c r="I89" s="54">
        <v>4.63</v>
      </c>
      <c r="J89" s="54">
        <v>6.04</v>
      </c>
      <c r="K89" s="54">
        <v>3.81</v>
      </c>
      <c r="L89" s="54">
        <v>4.9000000000000004</v>
      </c>
      <c r="M89" s="54">
        <v>1.55</v>
      </c>
      <c r="N89" s="54">
        <v>3.71</v>
      </c>
      <c r="O89" s="54">
        <v>3.75</v>
      </c>
      <c r="P89" s="54">
        <v>0</v>
      </c>
      <c r="Q89" s="54">
        <v>7.07</v>
      </c>
    </row>
    <row r="90" spans="1:17">
      <c r="A90" s="110"/>
      <c r="B90" s="97" t="s">
        <v>46</v>
      </c>
      <c r="C90" s="54">
        <v>4.96</v>
      </c>
      <c r="D90" s="54">
        <v>6.14</v>
      </c>
      <c r="E90" s="54">
        <v>5.69</v>
      </c>
      <c r="F90" s="54">
        <v>7.01</v>
      </c>
      <c r="G90" s="54">
        <v>3.73</v>
      </c>
      <c r="H90" s="54">
        <v>4.6100000000000003</v>
      </c>
      <c r="I90" s="54">
        <v>4.17</v>
      </c>
      <c r="J90" s="54">
        <v>6.4</v>
      </c>
      <c r="K90" s="54">
        <v>4.2699999999999996</v>
      </c>
      <c r="L90" s="54">
        <v>4.79</v>
      </c>
      <c r="M90" s="54">
        <v>1.45</v>
      </c>
      <c r="N90" s="54">
        <v>5.9</v>
      </c>
      <c r="O90" s="54">
        <v>3.57</v>
      </c>
      <c r="P90" s="54">
        <v>0</v>
      </c>
      <c r="Q90" s="54">
        <v>6.07</v>
      </c>
    </row>
    <row r="91" spans="1:17">
      <c r="A91" s="110"/>
      <c r="B91" s="97" t="s">
        <v>45</v>
      </c>
      <c r="C91" s="54">
        <v>4.8600000000000003</v>
      </c>
      <c r="D91" s="54">
        <v>4.87</v>
      </c>
      <c r="E91" s="54">
        <v>6.13</v>
      </c>
      <c r="F91" s="54">
        <v>7.72</v>
      </c>
      <c r="G91" s="54">
        <v>3.88</v>
      </c>
      <c r="H91" s="54">
        <v>4.8600000000000003</v>
      </c>
      <c r="I91" s="54">
        <v>4.83</v>
      </c>
      <c r="J91" s="54">
        <v>6.35</v>
      </c>
      <c r="K91" s="54">
        <v>4.54</v>
      </c>
      <c r="L91" s="54">
        <v>4.53</v>
      </c>
      <c r="M91" s="54">
        <v>1.67</v>
      </c>
      <c r="N91" s="54">
        <v>4.43</v>
      </c>
      <c r="O91" s="54">
        <v>3.19</v>
      </c>
      <c r="P91" s="54">
        <v>0</v>
      </c>
      <c r="Q91" s="54">
        <v>5.7</v>
      </c>
    </row>
    <row r="92" spans="1:17">
      <c r="A92" s="110"/>
      <c r="B92" s="97">
        <v>2014</v>
      </c>
      <c r="C92" s="54">
        <v>4.9000000000000004</v>
      </c>
      <c r="D92" s="54">
        <v>4.7</v>
      </c>
      <c r="E92" s="54">
        <v>6.3</v>
      </c>
      <c r="F92" s="54">
        <v>8</v>
      </c>
      <c r="G92" s="54">
        <v>3.8</v>
      </c>
      <c r="H92" s="54">
        <v>5.6</v>
      </c>
      <c r="I92" s="54">
        <v>5.9</v>
      </c>
      <c r="J92" s="54">
        <v>7.2</v>
      </c>
      <c r="K92" s="54">
        <v>4.5999999999999996</v>
      </c>
      <c r="L92" s="54">
        <v>4.8</v>
      </c>
      <c r="M92" s="54">
        <v>1.6</v>
      </c>
      <c r="N92" s="54">
        <v>3.6</v>
      </c>
      <c r="O92" s="54">
        <v>3.2</v>
      </c>
      <c r="P92" s="54">
        <v>0</v>
      </c>
      <c r="Q92" s="54">
        <v>5.5</v>
      </c>
    </row>
    <row r="93" spans="1:17">
      <c r="A93" s="110"/>
      <c r="B93" s="97" t="s">
        <v>44</v>
      </c>
      <c r="C93" s="54">
        <v>4.4400000000000004</v>
      </c>
      <c r="D93" s="54">
        <v>6.82</v>
      </c>
      <c r="E93" s="54">
        <v>5.86</v>
      </c>
      <c r="F93" s="54">
        <v>7.51</v>
      </c>
      <c r="G93" s="54">
        <v>3.94</v>
      </c>
      <c r="H93" s="54">
        <v>4.8899999999999997</v>
      </c>
      <c r="I93" s="54">
        <v>5.85</v>
      </c>
      <c r="J93" s="54">
        <v>5.09</v>
      </c>
      <c r="K93" s="54">
        <v>3.89</v>
      </c>
      <c r="L93" s="54">
        <v>4.6399999999999997</v>
      </c>
      <c r="M93" s="54">
        <v>1.6</v>
      </c>
      <c r="N93" s="54">
        <v>4.24</v>
      </c>
      <c r="O93" s="54">
        <v>2.89</v>
      </c>
      <c r="P93" s="54">
        <v>0</v>
      </c>
      <c r="Q93" s="54">
        <v>4.8099999999999996</v>
      </c>
    </row>
    <row r="94" spans="1:17">
      <c r="A94" s="110"/>
      <c r="B94" s="97" t="s">
        <v>43</v>
      </c>
      <c r="C94" s="54">
        <v>4.29</v>
      </c>
      <c r="D94" s="54">
        <v>5.85</v>
      </c>
      <c r="E94" s="54">
        <v>5.78</v>
      </c>
      <c r="F94" s="54">
        <v>7.14</v>
      </c>
      <c r="G94" s="54">
        <v>3.92</v>
      </c>
      <c r="H94" s="54">
        <v>5.29</v>
      </c>
      <c r="I94" s="54">
        <v>5.27</v>
      </c>
      <c r="J94" s="54">
        <v>3.89</v>
      </c>
      <c r="K94" s="54">
        <v>3.83</v>
      </c>
      <c r="L94" s="54">
        <v>4.54</v>
      </c>
      <c r="M94" s="54">
        <v>1.51</v>
      </c>
      <c r="N94" s="54">
        <v>3.97</v>
      </c>
      <c r="O94" s="54">
        <v>2.93</v>
      </c>
      <c r="P94" s="54">
        <v>0</v>
      </c>
      <c r="Q94" s="54">
        <v>4.6399999999999997</v>
      </c>
    </row>
    <row r="95" spans="1:17">
      <c r="A95" s="110"/>
      <c r="B95" s="97" t="s">
        <v>42</v>
      </c>
      <c r="C95" s="54">
        <v>4.3899999999999997</v>
      </c>
      <c r="D95" s="54">
        <v>5.2</v>
      </c>
      <c r="E95" s="54">
        <v>5.86</v>
      </c>
      <c r="F95" s="54">
        <v>7.5</v>
      </c>
      <c r="G95" s="54">
        <v>3.57</v>
      </c>
      <c r="H95" s="54">
        <v>6.13</v>
      </c>
      <c r="I95" s="54">
        <v>5.87</v>
      </c>
      <c r="J95" s="54">
        <v>4.4800000000000004</v>
      </c>
      <c r="K95" s="54">
        <v>4.4000000000000004</v>
      </c>
      <c r="L95" s="54">
        <v>4.34</v>
      </c>
      <c r="M95" s="54">
        <v>1.65</v>
      </c>
      <c r="N95" s="54">
        <v>4.17</v>
      </c>
      <c r="O95" s="54">
        <v>2.77</v>
      </c>
      <c r="P95" s="54">
        <v>0</v>
      </c>
      <c r="Q95" s="54">
        <v>4.6500000000000004</v>
      </c>
    </row>
    <row r="96" spans="1:17">
      <c r="A96" s="110"/>
      <c r="B96" s="97">
        <v>2015</v>
      </c>
      <c r="C96" s="54">
        <v>4.3</v>
      </c>
      <c r="D96" s="54">
        <v>4.7</v>
      </c>
      <c r="E96" s="54">
        <v>6.1</v>
      </c>
      <c r="F96" s="54">
        <v>7.7</v>
      </c>
      <c r="G96" s="54">
        <v>3.9</v>
      </c>
      <c r="H96" s="54">
        <v>7.4</v>
      </c>
      <c r="I96" s="54">
        <v>5.7</v>
      </c>
      <c r="J96" s="54">
        <v>4.3</v>
      </c>
      <c r="K96" s="54">
        <v>4.2</v>
      </c>
      <c r="L96" s="54">
        <v>4.7</v>
      </c>
      <c r="M96" s="54">
        <v>1.5</v>
      </c>
      <c r="N96" s="54">
        <v>4.0999999999999996</v>
      </c>
      <c r="O96" s="54">
        <v>2.7</v>
      </c>
      <c r="P96" s="54">
        <v>0</v>
      </c>
      <c r="Q96" s="54">
        <v>4.5999999999999996</v>
      </c>
    </row>
    <row r="97" spans="1:17">
      <c r="A97" s="110"/>
      <c r="B97" s="97" t="s">
        <v>41</v>
      </c>
      <c r="C97" s="54">
        <v>4.33</v>
      </c>
      <c r="D97" s="54">
        <v>6.84</v>
      </c>
      <c r="E97" s="54">
        <v>5.96</v>
      </c>
      <c r="F97" s="54">
        <v>7.43</v>
      </c>
      <c r="G97" s="54">
        <v>4.3499999999999996</v>
      </c>
      <c r="H97" s="54">
        <v>5.97</v>
      </c>
      <c r="I97" s="54">
        <v>4.2300000000000004</v>
      </c>
      <c r="J97" s="54">
        <v>3.98</v>
      </c>
      <c r="K97" s="54">
        <v>4.1100000000000003</v>
      </c>
      <c r="L97" s="54">
        <v>4.28</v>
      </c>
      <c r="M97" s="54">
        <v>1.66</v>
      </c>
      <c r="N97" s="54">
        <v>3.67</v>
      </c>
      <c r="O97" s="54">
        <v>2.87</v>
      </c>
      <c r="P97" s="54">
        <v>0</v>
      </c>
      <c r="Q97" s="54">
        <v>4.33</v>
      </c>
    </row>
    <row r="98" spans="1:17">
      <c r="A98" s="110"/>
      <c r="B98" s="97" t="s">
        <v>40</v>
      </c>
      <c r="C98" s="54">
        <v>4.13</v>
      </c>
      <c r="D98" s="54">
        <v>6.27</v>
      </c>
      <c r="E98" s="54">
        <v>5.47</v>
      </c>
      <c r="F98" s="54">
        <v>6.86</v>
      </c>
      <c r="G98" s="54">
        <v>3.73</v>
      </c>
      <c r="H98" s="54">
        <v>5.98</v>
      </c>
      <c r="I98" s="54">
        <v>3.53</v>
      </c>
      <c r="J98" s="54">
        <v>4.1500000000000004</v>
      </c>
      <c r="K98" s="54">
        <v>4.17</v>
      </c>
      <c r="L98" s="54">
        <v>4.21</v>
      </c>
      <c r="M98" s="54">
        <v>1.67</v>
      </c>
      <c r="N98" s="54">
        <v>3.6</v>
      </c>
      <c r="O98" s="54">
        <v>2.68</v>
      </c>
      <c r="P98" s="54">
        <v>0</v>
      </c>
      <c r="Q98" s="54">
        <v>4.16</v>
      </c>
    </row>
    <row r="99" spans="1:17">
      <c r="A99" s="110"/>
      <c r="B99" s="97" t="s">
        <v>39</v>
      </c>
      <c r="C99" s="54">
        <v>4.3099999999999996</v>
      </c>
      <c r="D99" s="54">
        <v>5.37</v>
      </c>
      <c r="E99" s="54">
        <v>5.66</v>
      </c>
      <c r="F99" s="54">
        <v>7.43</v>
      </c>
      <c r="G99" s="54">
        <v>3.44</v>
      </c>
      <c r="H99" s="54">
        <v>6.57</v>
      </c>
      <c r="I99" s="54">
        <v>4.2300000000000004</v>
      </c>
      <c r="J99" s="54">
        <v>4.57</v>
      </c>
      <c r="K99" s="54">
        <v>4.5199999999999996</v>
      </c>
      <c r="L99" s="54">
        <v>4.29</v>
      </c>
      <c r="M99" s="54">
        <f>[1]Свод2!$N$86</f>
        <v>1.76</v>
      </c>
      <c r="N99" s="54">
        <f>[1]Свод2!$P$86</f>
        <v>3.92</v>
      </c>
      <c r="O99" s="54">
        <f>[1]Свод2!$X$86</f>
        <v>2.67</v>
      </c>
      <c r="P99" s="54">
        <v>0</v>
      </c>
      <c r="Q99" s="54">
        <f>[1]Свод2!$Y$86</f>
        <v>4.3499999999999996</v>
      </c>
    </row>
    <row r="100" spans="1:17">
      <c r="A100" s="110"/>
      <c r="B100" s="97">
        <v>2016</v>
      </c>
      <c r="C100" s="54">
        <v>4.4000000000000004</v>
      </c>
      <c r="D100" s="54">
        <v>4.8</v>
      </c>
      <c r="E100" s="54">
        <v>6.1</v>
      </c>
      <c r="F100" s="54">
        <v>7.6</v>
      </c>
      <c r="G100" s="54">
        <v>4.2</v>
      </c>
      <c r="H100" s="54">
        <v>7.5</v>
      </c>
      <c r="I100" s="54">
        <v>5.9</v>
      </c>
      <c r="J100" s="54">
        <v>4</v>
      </c>
      <c r="K100" s="54">
        <v>4.5999999999999996</v>
      </c>
      <c r="L100" s="54">
        <v>4.5999999999999996</v>
      </c>
      <c r="M100" s="54">
        <v>1.5</v>
      </c>
      <c r="N100" s="54">
        <v>4</v>
      </c>
      <c r="O100" s="54">
        <v>2.6</v>
      </c>
      <c r="P100" s="54"/>
      <c r="Q100" s="54">
        <v>4.5</v>
      </c>
    </row>
    <row r="101" spans="1:17">
      <c r="A101" s="110"/>
      <c r="B101" s="97" t="s">
        <v>38</v>
      </c>
      <c r="C101" s="54">
        <v>4.6900000000000004</v>
      </c>
      <c r="D101" s="54">
        <v>6.4</v>
      </c>
      <c r="E101" s="54">
        <v>6.46</v>
      </c>
      <c r="F101" s="54">
        <v>6.67</v>
      </c>
      <c r="G101" s="54">
        <v>6.4</v>
      </c>
      <c r="H101" s="54">
        <v>5.86</v>
      </c>
      <c r="I101" s="54">
        <v>3.76</v>
      </c>
      <c r="J101" s="54">
        <v>4.87</v>
      </c>
      <c r="K101" s="54">
        <v>4.5999999999999996</v>
      </c>
      <c r="L101" s="54">
        <v>4.45</v>
      </c>
      <c r="M101" s="54">
        <v>1.57</v>
      </c>
      <c r="N101" s="54">
        <v>4.78</v>
      </c>
      <c r="O101" s="54">
        <v>0.94</v>
      </c>
      <c r="P101" s="54">
        <v>0</v>
      </c>
      <c r="Q101" s="54">
        <v>4.6900000000000004</v>
      </c>
    </row>
    <row r="102" spans="1:17">
      <c r="A102" s="110"/>
      <c r="B102" s="97" t="s">
        <v>37</v>
      </c>
      <c r="C102" s="54">
        <v>4.62</v>
      </c>
      <c r="D102" s="54">
        <v>6.13</v>
      </c>
      <c r="E102" s="54">
        <v>6.26</v>
      </c>
      <c r="F102" s="54">
        <v>6.68</v>
      </c>
      <c r="G102" s="54">
        <v>5.85</v>
      </c>
      <c r="H102" s="54">
        <v>5.9</v>
      </c>
      <c r="I102" s="54">
        <v>3.47</v>
      </c>
      <c r="J102" s="54">
        <v>4.63</v>
      </c>
      <c r="K102" s="54">
        <v>4.49</v>
      </c>
      <c r="L102" s="54">
        <v>5.04</v>
      </c>
      <c r="M102" s="54">
        <v>1.64</v>
      </c>
      <c r="N102" s="54">
        <v>4.63</v>
      </c>
      <c r="O102" s="54">
        <v>0.84</v>
      </c>
      <c r="P102" s="54">
        <v>0</v>
      </c>
      <c r="Q102" s="54">
        <v>4.74</v>
      </c>
    </row>
    <row r="103" spans="1:17">
      <c r="A103" s="110"/>
      <c r="B103" s="97" t="s">
        <v>36</v>
      </c>
      <c r="C103" s="54">
        <v>4.54</v>
      </c>
      <c r="D103" s="54">
        <v>5.24</v>
      </c>
      <c r="E103" s="54">
        <v>5.97</v>
      </c>
      <c r="F103" s="54">
        <v>7</v>
      </c>
      <c r="G103" s="54">
        <v>4.6100000000000003</v>
      </c>
      <c r="H103" s="54">
        <v>6.7</v>
      </c>
      <c r="I103" s="54">
        <v>4.08</v>
      </c>
      <c r="J103" s="54">
        <v>5.05</v>
      </c>
      <c r="K103" s="54">
        <v>4.78</v>
      </c>
      <c r="L103" s="54">
        <v>4.8499999999999996</v>
      </c>
      <c r="M103" s="54">
        <v>1.71</v>
      </c>
      <c r="N103" s="54">
        <v>4.5</v>
      </c>
      <c r="O103" s="54">
        <v>2.58</v>
      </c>
      <c r="P103" s="54">
        <v>0</v>
      </c>
      <c r="Q103" s="54">
        <v>4.6500000000000004</v>
      </c>
    </row>
    <row r="104" spans="1:17">
      <c r="A104" s="110"/>
      <c r="B104" s="97">
        <v>2017</v>
      </c>
      <c r="C104" s="54">
        <v>4.3099999999999996</v>
      </c>
      <c r="D104" s="54">
        <v>4.8099999999999996</v>
      </c>
      <c r="E104" s="54">
        <v>5.77</v>
      </c>
      <c r="F104" s="54">
        <v>6.75</v>
      </c>
      <c r="G104" s="54">
        <v>4.3499999999999996</v>
      </c>
      <c r="H104" s="54">
        <v>7.38</v>
      </c>
      <c r="I104" s="54">
        <v>5.79</v>
      </c>
      <c r="J104" s="54">
        <v>4.12</v>
      </c>
      <c r="K104" s="54">
        <v>4.58</v>
      </c>
      <c r="L104" s="54">
        <v>5.01</v>
      </c>
      <c r="M104" s="54">
        <v>1.5</v>
      </c>
      <c r="N104" s="54">
        <v>3.36</v>
      </c>
      <c r="O104" s="54">
        <v>2.59</v>
      </c>
      <c r="P104" s="54"/>
      <c r="Q104" s="54">
        <v>4.37</v>
      </c>
    </row>
    <row r="105" spans="1:17">
      <c r="A105" s="110"/>
      <c r="B105" s="97" t="s">
        <v>35</v>
      </c>
      <c r="C105" s="54">
        <v>4.76</v>
      </c>
      <c r="D105" s="54">
        <v>6.86</v>
      </c>
      <c r="E105" s="54">
        <v>6.31</v>
      </c>
      <c r="F105" s="54">
        <v>7.01</v>
      </c>
      <c r="G105" s="54">
        <v>5.44</v>
      </c>
      <c r="H105" s="54">
        <v>6.55</v>
      </c>
      <c r="I105" s="54">
        <v>4.3899999999999997</v>
      </c>
      <c r="J105" s="54">
        <v>5.0999999999999996</v>
      </c>
      <c r="K105" s="54">
        <v>5.22</v>
      </c>
      <c r="L105" s="54">
        <v>4.32</v>
      </c>
      <c r="M105" s="54">
        <v>1.48</v>
      </c>
      <c r="N105" s="54">
        <v>4.58</v>
      </c>
      <c r="O105" s="54">
        <v>2.58</v>
      </c>
      <c r="P105" s="54">
        <v>0</v>
      </c>
      <c r="Q105" s="54">
        <v>4.83</v>
      </c>
    </row>
    <row r="106" spans="1:17">
      <c r="A106" s="110">
        <v>19</v>
      </c>
      <c r="B106" s="50" t="s">
        <v>11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1:17">
      <c r="A107" s="110"/>
      <c r="B107" s="97" t="s">
        <v>59</v>
      </c>
      <c r="C107" s="54">
        <v>3.96</v>
      </c>
      <c r="D107" s="54">
        <v>17.41</v>
      </c>
      <c r="E107" s="54">
        <v>2.46</v>
      </c>
      <c r="F107" s="54">
        <v>0.05</v>
      </c>
      <c r="G107" s="54">
        <v>5.9</v>
      </c>
      <c r="H107" s="54">
        <v>7.04</v>
      </c>
      <c r="I107" s="54">
        <v>1.92</v>
      </c>
      <c r="J107" s="54">
        <v>7.11</v>
      </c>
      <c r="K107" s="54">
        <v>2.93</v>
      </c>
      <c r="L107" s="54">
        <v>4.41</v>
      </c>
      <c r="M107" s="54">
        <v>1.48</v>
      </c>
      <c r="N107" s="54">
        <v>6.37</v>
      </c>
      <c r="O107" s="54">
        <v>3.76</v>
      </c>
      <c r="P107" s="54">
        <v>1.71</v>
      </c>
      <c r="Q107" s="54">
        <v>3.92</v>
      </c>
    </row>
    <row r="108" spans="1:17">
      <c r="A108" s="110"/>
      <c r="B108" s="97" t="s">
        <v>58</v>
      </c>
      <c r="C108" s="54">
        <v>4.2</v>
      </c>
      <c r="D108" s="54">
        <v>17.420000000000002</v>
      </c>
      <c r="E108" s="54">
        <v>2.54</v>
      </c>
      <c r="F108" s="54">
        <v>0.08</v>
      </c>
      <c r="G108" s="54">
        <v>5.72</v>
      </c>
      <c r="H108" s="54">
        <v>7.57</v>
      </c>
      <c r="I108" s="54">
        <v>1.74</v>
      </c>
      <c r="J108" s="54">
        <v>7.53</v>
      </c>
      <c r="K108" s="54">
        <v>2.97</v>
      </c>
      <c r="L108" s="54">
        <v>4.76</v>
      </c>
      <c r="M108" s="54">
        <v>1.51</v>
      </c>
      <c r="N108" s="54">
        <v>6.56</v>
      </c>
      <c r="O108" s="54">
        <v>3.91</v>
      </c>
      <c r="P108" s="54">
        <v>1.71</v>
      </c>
      <c r="Q108" s="54">
        <v>4.1500000000000004</v>
      </c>
    </row>
    <row r="109" spans="1:17">
      <c r="A109" s="110"/>
      <c r="B109" s="97" t="s">
        <v>57</v>
      </c>
      <c r="C109" s="54">
        <v>4.72</v>
      </c>
      <c r="D109" s="54">
        <v>16.010000000000002</v>
      </c>
      <c r="E109" s="54">
        <v>2.83</v>
      </c>
      <c r="F109" s="54">
        <v>0.09</v>
      </c>
      <c r="G109" s="54">
        <v>6.23</v>
      </c>
      <c r="H109" s="54">
        <v>7.92</v>
      </c>
      <c r="I109" s="54">
        <v>1.76</v>
      </c>
      <c r="J109" s="54">
        <v>8.7100000000000009</v>
      </c>
      <c r="K109" s="54">
        <v>3.11</v>
      </c>
      <c r="L109" s="54">
        <v>4.55</v>
      </c>
      <c r="M109" s="54">
        <v>1.61</v>
      </c>
      <c r="N109" s="54">
        <v>6.82</v>
      </c>
      <c r="O109" s="54">
        <v>4.1100000000000003</v>
      </c>
      <c r="P109" s="54">
        <v>1.66</v>
      </c>
      <c r="Q109" s="54">
        <v>4.66</v>
      </c>
    </row>
    <row r="110" spans="1:17">
      <c r="A110" s="110"/>
      <c r="B110" s="97">
        <v>2010</v>
      </c>
      <c r="C110" s="54">
        <v>4.5999999999999996</v>
      </c>
      <c r="D110" s="54">
        <v>15.5</v>
      </c>
      <c r="E110" s="54">
        <v>2.9</v>
      </c>
      <c r="F110" s="54">
        <v>0.1</v>
      </c>
      <c r="G110" s="54">
        <v>6.9</v>
      </c>
      <c r="H110" s="54">
        <v>7.9</v>
      </c>
      <c r="I110" s="54">
        <v>1.7</v>
      </c>
      <c r="J110" s="54">
        <v>7.6</v>
      </c>
      <c r="K110" s="54">
        <v>3.2</v>
      </c>
      <c r="L110" s="54">
        <v>4.4000000000000004</v>
      </c>
      <c r="M110" s="54">
        <v>1.9</v>
      </c>
      <c r="N110" s="54">
        <v>6.5</v>
      </c>
      <c r="O110" s="54">
        <v>4</v>
      </c>
      <c r="P110" s="54">
        <v>1.6</v>
      </c>
      <c r="Q110" s="54">
        <v>4.5</v>
      </c>
    </row>
    <row r="111" spans="1:17">
      <c r="A111" s="110"/>
      <c r="B111" s="97" t="s">
        <v>56</v>
      </c>
      <c r="C111" s="54">
        <v>4.04</v>
      </c>
      <c r="D111" s="54">
        <v>15.53</v>
      </c>
      <c r="E111" s="54">
        <v>2.52</v>
      </c>
      <c r="F111" s="54">
        <v>0.04</v>
      </c>
      <c r="G111" s="54">
        <v>6.35</v>
      </c>
      <c r="H111" s="54">
        <v>6.93</v>
      </c>
      <c r="I111" s="54">
        <v>1.73</v>
      </c>
      <c r="J111" s="54">
        <v>9.14</v>
      </c>
      <c r="K111" s="54">
        <v>2.84</v>
      </c>
      <c r="L111" s="54">
        <v>4.22</v>
      </c>
      <c r="M111" s="54">
        <v>2</v>
      </c>
      <c r="N111" s="54">
        <v>5.82</v>
      </c>
      <c r="O111" s="54">
        <v>4.49</v>
      </c>
      <c r="P111" s="54">
        <v>1.7</v>
      </c>
      <c r="Q111" s="54">
        <v>3.19</v>
      </c>
    </row>
    <row r="112" spans="1:17">
      <c r="A112" s="110"/>
      <c r="B112" s="97" t="s">
        <v>55</v>
      </c>
      <c r="C112" s="54">
        <v>4.22</v>
      </c>
      <c r="D112" s="54">
        <v>15.99</v>
      </c>
      <c r="E112" s="54">
        <v>2.5</v>
      </c>
      <c r="F112" s="54">
        <v>0.09</v>
      </c>
      <c r="G112" s="54">
        <v>6.08</v>
      </c>
      <c r="H112" s="54">
        <v>6.4</v>
      </c>
      <c r="I112" s="54">
        <v>2.0699999999999998</v>
      </c>
      <c r="J112" s="54">
        <v>8.65</v>
      </c>
      <c r="K112" s="54">
        <v>2.93</v>
      </c>
      <c r="L112" s="54">
        <v>5.12</v>
      </c>
      <c r="M112" s="54">
        <v>2.08</v>
      </c>
      <c r="N112" s="54">
        <v>6.65</v>
      </c>
      <c r="O112" s="54">
        <v>4.8600000000000003</v>
      </c>
      <c r="P112" s="54">
        <v>1.64</v>
      </c>
      <c r="Q112" s="54">
        <v>3.11</v>
      </c>
    </row>
    <row r="113" spans="1:17">
      <c r="A113" s="110"/>
      <c r="B113" s="97" t="s">
        <v>54</v>
      </c>
      <c r="C113" s="54">
        <v>4.49</v>
      </c>
      <c r="D113" s="54">
        <v>14.03</v>
      </c>
      <c r="E113" s="54">
        <v>2.76</v>
      </c>
      <c r="F113" s="54">
        <v>0.11</v>
      </c>
      <c r="G113" s="54">
        <v>6.24</v>
      </c>
      <c r="H113" s="54">
        <v>7.09</v>
      </c>
      <c r="I113" s="54">
        <v>2.2400000000000002</v>
      </c>
      <c r="J113" s="54">
        <v>9.3800000000000008</v>
      </c>
      <c r="K113" s="54">
        <v>3.28</v>
      </c>
      <c r="L113" s="54">
        <v>4.43</v>
      </c>
      <c r="M113" s="54">
        <v>1.98</v>
      </c>
      <c r="N113" s="54">
        <v>6.31</v>
      </c>
      <c r="O113" s="54">
        <v>4.91</v>
      </c>
      <c r="P113" s="54">
        <v>1.65</v>
      </c>
      <c r="Q113" s="54">
        <v>3.21</v>
      </c>
    </row>
    <row r="114" spans="1:17">
      <c r="A114" s="110"/>
      <c r="B114" s="97">
        <v>2011</v>
      </c>
      <c r="C114" s="54">
        <v>4.4000000000000004</v>
      </c>
      <c r="D114" s="54">
        <v>12.3</v>
      </c>
      <c r="E114" s="54">
        <v>2.9</v>
      </c>
      <c r="F114" s="54">
        <v>0.1</v>
      </c>
      <c r="G114" s="54">
        <v>6.7</v>
      </c>
      <c r="H114" s="54">
        <v>7.7</v>
      </c>
      <c r="I114" s="54">
        <v>1.6</v>
      </c>
      <c r="J114" s="54">
        <v>8.1</v>
      </c>
      <c r="K114" s="54">
        <v>3</v>
      </c>
      <c r="L114" s="54">
        <v>4.5999999999999996</v>
      </c>
      <c r="M114" s="54">
        <v>1.7</v>
      </c>
      <c r="N114" s="54">
        <v>6.4</v>
      </c>
      <c r="O114" s="54">
        <v>4.4000000000000004</v>
      </c>
      <c r="P114" s="54">
        <v>0</v>
      </c>
      <c r="Q114" s="54">
        <v>3</v>
      </c>
    </row>
    <row r="115" spans="1:17">
      <c r="A115" s="110"/>
      <c r="B115" s="97" t="s">
        <v>53</v>
      </c>
      <c r="C115" s="54">
        <v>4.17</v>
      </c>
      <c r="D115" s="54">
        <v>16.510000000000002</v>
      </c>
      <c r="E115" s="54">
        <v>2.77</v>
      </c>
      <c r="F115" s="54">
        <v>0.06</v>
      </c>
      <c r="G115" s="54">
        <v>6.75</v>
      </c>
      <c r="H115" s="54">
        <v>6.25</v>
      </c>
      <c r="I115" s="54">
        <v>2.2999999999999998</v>
      </c>
      <c r="J115" s="54">
        <v>10.02</v>
      </c>
      <c r="K115" s="54">
        <v>3.29</v>
      </c>
      <c r="L115" s="54">
        <v>4.5599999999999996</v>
      </c>
      <c r="M115" s="54">
        <v>1.83</v>
      </c>
      <c r="N115" s="54">
        <v>6.28</v>
      </c>
      <c r="O115" s="54">
        <v>4.05</v>
      </c>
      <c r="P115" s="54">
        <v>0</v>
      </c>
      <c r="Q115" s="54">
        <v>3.17</v>
      </c>
    </row>
    <row r="116" spans="1:17">
      <c r="A116" s="110"/>
      <c r="B116" s="97" t="s">
        <v>52</v>
      </c>
      <c r="C116" s="54">
        <v>4.25</v>
      </c>
      <c r="D116" s="54">
        <v>16.25</v>
      </c>
      <c r="E116" s="54">
        <v>2.78</v>
      </c>
      <c r="F116" s="54">
        <v>0.09</v>
      </c>
      <c r="G116" s="54">
        <v>6.56</v>
      </c>
      <c r="H116" s="54">
        <v>6.91</v>
      </c>
      <c r="I116" s="54">
        <v>2.0299999999999998</v>
      </c>
      <c r="J116" s="54">
        <v>9.33</v>
      </c>
      <c r="K116" s="54">
        <v>3.08</v>
      </c>
      <c r="L116" s="54">
        <v>4.8099999999999996</v>
      </c>
      <c r="M116" s="54">
        <v>1.9</v>
      </c>
      <c r="N116" s="54">
        <v>6.34</v>
      </c>
      <c r="O116" s="54">
        <v>4.4800000000000004</v>
      </c>
      <c r="P116" s="54">
        <v>0</v>
      </c>
      <c r="Q116" s="54">
        <v>3.02</v>
      </c>
    </row>
    <row r="117" spans="1:17">
      <c r="A117" s="110"/>
      <c r="B117" s="97" t="s">
        <v>51</v>
      </c>
      <c r="C117" s="54">
        <v>4.58</v>
      </c>
      <c r="D117" s="54">
        <v>16.12</v>
      </c>
      <c r="E117" s="54">
        <v>2.92</v>
      </c>
      <c r="F117" s="54">
        <v>0.09</v>
      </c>
      <c r="G117" s="54">
        <v>6.71</v>
      </c>
      <c r="H117" s="54">
        <v>7.3</v>
      </c>
      <c r="I117" s="54">
        <v>1.91</v>
      </c>
      <c r="J117" s="54">
        <v>9.43</v>
      </c>
      <c r="K117" s="54">
        <v>3.41</v>
      </c>
      <c r="L117" s="54">
        <v>4.6900000000000004</v>
      </c>
      <c r="M117" s="54">
        <v>1.84</v>
      </c>
      <c r="N117" s="54">
        <v>6.31</v>
      </c>
      <c r="O117" s="54">
        <v>4.47</v>
      </c>
      <c r="P117" s="54">
        <v>0</v>
      </c>
      <c r="Q117" s="54">
        <v>3.25</v>
      </c>
    </row>
    <row r="118" spans="1:17">
      <c r="A118" s="110"/>
      <c r="B118" s="97">
        <v>2012</v>
      </c>
      <c r="C118" s="54">
        <v>4.7</v>
      </c>
      <c r="D118" s="54">
        <v>14.3</v>
      </c>
      <c r="E118" s="54">
        <v>3.1</v>
      </c>
      <c r="F118" s="54">
        <v>0.1</v>
      </c>
      <c r="G118" s="54">
        <v>7.2</v>
      </c>
      <c r="H118" s="54">
        <v>6.3</v>
      </c>
      <c r="I118" s="54">
        <v>2.2000000000000002</v>
      </c>
      <c r="J118" s="54">
        <v>11</v>
      </c>
      <c r="K118" s="54">
        <v>3.3</v>
      </c>
      <c r="L118" s="54">
        <v>5.3</v>
      </c>
      <c r="M118" s="54">
        <v>1.5</v>
      </c>
      <c r="N118" s="54">
        <v>5.8</v>
      </c>
      <c r="O118" s="54">
        <v>4.3</v>
      </c>
      <c r="P118" s="54">
        <v>0</v>
      </c>
      <c r="Q118" s="54">
        <v>3</v>
      </c>
    </row>
    <row r="119" spans="1:17">
      <c r="A119" s="110"/>
      <c r="B119" s="97" t="s">
        <v>50</v>
      </c>
      <c r="C119" s="54">
        <v>4.1900000000000004</v>
      </c>
      <c r="D119" s="54">
        <v>17.89</v>
      </c>
      <c r="E119" s="54">
        <v>2.94</v>
      </c>
      <c r="F119" s="54">
        <v>0.05</v>
      </c>
      <c r="G119" s="54">
        <v>7.27</v>
      </c>
      <c r="H119" s="54">
        <v>6.04</v>
      </c>
      <c r="I119" s="54">
        <v>3</v>
      </c>
      <c r="J119" s="54">
        <v>6.54</v>
      </c>
      <c r="K119" s="54">
        <v>3.51</v>
      </c>
      <c r="L119" s="54">
        <v>5.14</v>
      </c>
      <c r="M119" s="54">
        <v>1.7</v>
      </c>
      <c r="N119" s="54">
        <v>6.89</v>
      </c>
      <c r="O119" s="54">
        <v>4.2</v>
      </c>
      <c r="P119" s="54">
        <v>0</v>
      </c>
      <c r="Q119" s="54">
        <v>3.13</v>
      </c>
    </row>
    <row r="120" spans="1:17">
      <c r="A120" s="110"/>
      <c r="B120" s="97" t="s">
        <v>49</v>
      </c>
      <c r="C120" s="54">
        <v>3.99</v>
      </c>
      <c r="D120" s="54">
        <v>16.23</v>
      </c>
      <c r="E120" s="54">
        <v>2.77</v>
      </c>
      <c r="F120" s="54">
        <v>0.09</v>
      </c>
      <c r="G120" s="54">
        <v>6.75</v>
      </c>
      <c r="H120" s="54">
        <v>5.31</v>
      </c>
      <c r="I120" s="54">
        <v>2.4300000000000002</v>
      </c>
      <c r="J120" s="54">
        <v>4.87</v>
      </c>
      <c r="K120" s="54">
        <v>3.32</v>
      </c>
      <c r="L120" s="54">
        <v>4.7</v>
      </c>
      <c r="M120" s="54">
        <v>1.64</v>
      </c>
      <c r="N120" s="54">
        <v>5.82</v>
      </c>
      <c r="O120" s="54">
        <v>4.47</v>
      </c>
      <c r="P120" s="54">
        <v>0</v>
      </c>
      <c r="Q120" s="54">
        <v>2.95</v>
      </c>
    </row>
    <row r="121" spans="1:17">
      <c r="A121" s="110"/>
      <c r="B121" s="97" t="s">
        <v>48</v>
      </c>
      <c r="C121" s="54">
        <v>4.63</v>
      </c>
      <c r="D121" s="54">
        <v>16.04</v>
      </c>
      <c r="E121" s="54">
        <v>3.15</v>
      </c>
      <c r="F121" s="54">
        <v>0.1</v>
      </c>
      <c r="G121" s="54">
        <v>7.35</v>
      </c>
      <c r="H121" s="54">
        <v>6.98</v>
      </c>
      <c r="I121" s="54">
        <v>2.14</v>
      </c>
      <c r="J121" s="54">
        <v>6.12</v>
      </c>
      <c r="K121" s="54">
        <v>3.35</v>
      </c>
      <c r="L121" s="54">
        <v>5.09</v>
      </c>
      <c r="M121" s="54">
        <v>1.68</v>
      </c>
      <c r="N121" s="54">
        <v>6.23</v>
      </c>
      <c r="O121" s="54">
        <v>4.9400000000000004</v>
      </c>
      <c r="P121" s="54">
        <v>0</v>
      </c>
      <c r="Q121" s="54">
        <v>3.47</v>
      </c>
    </row>
    <row r="122" spans="1:17">
      <c r="A122" s="110"/>
      <c r="B122" s="97">
        <v>2013</v>
      </c>
      <c r="C122" s="54">
        <v>4.8</v>
      </c>
      <c r="D122" s="54">
        <v>16</v>
      </c>
      <c r="E122" s="54">
        <v>4</v>
      </c>
      <c r="F122" s="54">
        <v>0.1</v>
      </c>
      <c r="G122" s="54">
        <v>9.1999999999999993</v>
      </c>
      <c r="H122" s="54">
        <v>7.2</v>
      </c>
      <c r="I122" s="54">
        <v>2.2000000000000002</v>
      </c>
      <c r="J122" s="54">
        <v>7.3</v>
      </c>
      <c r="K122" s="54">
        <v>2.9</v>
      </c>
      <c r="L122" s="54">
        <v>5.4</v>
      </c>
      <c r="M122" s="54">
        <v>1.6</v>
      </c>
      <c r="N122" s="54">
        <v>5.7</v>
      </c>
      <c r="O122" s="54">
        <v>4.5999999999999996</v>
      </c>
      <c r="P122" s="54">
        <v>0</v>
      </c>
      <c r="Q122" s="54">
        <v>3.6</v>
      </c>
    </row>
    <row r="123" spans="1:17">
      <c r="A123" s="110"/>
      <c r="B123" s="97" t="s">
        <v>47</v>
      </c>
      <c r="C123" s="54">
        <v>4.6399999999999997</v>
      </c>
      <c r="D123" s="54">
        <v>19.25</v>
      </c>
      <c r="E123" s="54">
        <v>3.91</v>
      </c>
      <c r="F123" s="54">
        <v>0.06</v>
      </c>
      <c r="G123" s="54">
        <v>9.74</v>
      </c>
      <c r="H123" s="54">
        <v>7.19</v>
      </c>
      <c r="I123" s="54">
        <v>2.2599999999999998</v>
      </c>
      <c r="J123" s="54">
        <v>4.7300000000000004</v>
      </c>
      <c r="K123" s="54">
        <v>3.29</v>
      </c>
      <c r="L123" s="54">
        <v>5.81</v>
      </c>
      <c r="M123" s="54">
        <v>1.73</v>
      </c>
      <c r="N123" s="54">
        <v>5.69</v>
      </c>
      <c r="O123" s="54">
        <v>5.13</v>
      </c>
      <c r="P123" s="54">
        <v>0</v>
      </c>
      <c r="Q123" s="54">
        <v>3.54</v>
      </c>
    </row>
    <row r="124" spans="1:17">
      <c r="A124" s="110"/>
      <c r="B124" s="97" t="s">
        <v>46</v>
      </c>
      <c r="C124" s="54">
        <v>4.55</v>
      </c>
      <c r="D124" s="54">
        <v>16.36</v>
      </c>
      <c r="E124" s="54">
        <v>3.58</v>
      </c>
      <c r="F124" s="54">
        <v>0.08</v>
      </c>
      <c r="G124" s="54">
        <v>8.65</v>
      </c>
      <c r="H124" s="54">
        <v>7.84</v>
      </c>
      <c r="I124" s="54">
        <v>2.5499999999999998</v>
      </c>
      <c r="J124" s="54">
        <v>4.7</v>
      </c>
      <c r="K124" s="54">
        <v>3.75</v>
      </c>
      <c r="L124" s="54">
        <v>6.45</v>
      </c>
      <c r="M124" s="54">
        <v>1.94</v>
      </c>
      <c r="N124" s="54">
        <v>4.72</v>
      </c>
      <c r="O124" s="54">
        <v>5.17</v>
      </c>
      <c r="P124" s="54">
        <v>0</v>
      </c>
      <c r="Q124" s="54">
        <v>3.45</v>
      </c>
    </row>
    <row r="125" spans="1:17">
      <c r="A125" s="110"/>
      <c r="B125" s="97" t="s">
        <v>45</v>
      </c>
      <c r="C125" s="54">
        <v>5.0599999999999996</v>
      </c>
      <c r="D125" s="54">
        <v>16.43</v>
      </c>
      <c r="E125" s="54">
        <v>3.99</v>
      </c>
      <c r="F125" s="54">
        <v>0.1</v>
      </c>
      <c r="G125" s="54">
        <v>9.52</v>
      </c>
      <c r="H125" s="54">
        <v>7.62</v>
      </c>
      <c r="I125" s="54">
        <v>2.2599999999999998</v>
      </c>
      <c r="J125" s="54">
        <v>7.9</v>
      </c>
      <c r="K125" s="54">
        <v>3.38</v>
      </c>
      <c r="L125" s="54">
        <v>5.94</v>
      </c>
      <c r="M125" s="54">
        <v>1.74</v>
      </c>
      <c r="N125" s="54">
        <v>5.29</v>
      </c>
      <c r="O125" s="54">
        <v>5.25</v>
      </c>
      <c r="P125" s="54">
        <v>0</v>
      </c>
      <c r="Q125" s="54">
        <v>3.89</v>
      </c>
    </row>
    <row r="126" spans="1:17">
      <c r="A126" s="110"/>
      <c r="B126" s="97">
        <v>2014</v>
      </c>
      <c r="C126" s="54">
        <v>4.8</v>
      </c>
      <c r="D126" s="54">
        <v>16.8</v>
      </c>
      <c r="E126" s="54">
        <v>3.7</v>
      </c>
      <c r="F126" s="54">
        <v>0.2</v>
      </c>
      <c r="G126" s="54">
        <v>8.9</v>
      </c>
      <c r="H126" s="54">
        <v>4.3</v>
      </c>
      <c r="I126" s="54">
        <v>2.2000000000000002</v>
      </c>
      <c r="J126" s="54">
        <v>7.9</v>
      </c>
      <c r="K126" s="54">
        <v>3</v>
      </c>
      <c r="L126" s="54">
        <v>5.6</v>
      </c>
      <c r="M126" s="54">
        <v>1.6</v>
      </c>
      <c r="N126" s="54">
        <v>5.2</v>
      </c>
      <c r="O126" s="54">
        <v>4.5</v>
      </c>
      <c r="P126" s="54">
        <v>0</v>
      </c>
      <c r="Q126" s="54">
        <v>3.7</v>
      </c>
    </row>
    <row r="127" spans="1:17">
      <c r="A127" s="110"/>
      <c r="B127" s="97" t="s">
        <v>44</v>
      </c>
      <c r="C127" s="54">
        <v>4.58</v>
      </c>
      <c r="D127" s="54">
        <v>17.43</v>
      </c>
      <c r="E127" s="54">
        <v>3.75</v>
      </c>
      <c r="F127" s="54">
        <v>0.1</v>
      </c>
      <c r="G127" s="54">
        <v>8.31</v>
      </c>
      <c r="H127" s="54">
        <v>4.67</v>
      </c>
      <c r="I127" s="54">
        <v>2.52</v>
      </c>
      <c r="J127" s="54">
        <v>8.32</v>
      </c>
      <c r="K127" s="54">
        <v>2.59</v>
      </c>
      <c r="L127" s="54">
        <v>6.28</v>
      </c>
      <c r="M127" s="54">
        <v>1.85</v>
      </c>
      <c r="N127" s="54">
        <v>5.69</v>
      </c>
      <c r="O127" s="54">
        <v>4.59</v>
      </c>
      <c r="P127" s="54">
        <v>0</v>
      </c>
      <c r="Q127" s="54">
        <v>3.82</v>
      </c>
    </row>
    <row r="128" spans="1:17">
      <c r="A128" s="110"/>
      <c r="B128" s="97" t="s">
        <v>43</v>
      </c>
      <c r="C128" s="54">
        <v>4.72</v>
      </c>
      <c r="D128" s="54">
        <v>15.15</v>
      </c>
      <c r="E128" s="54">
        <v>3.87</v>
      </c>
      <c r="F128" s="54">
        <v>0.14000000000000001</v>
      </c>
      <c r="G128" s="54">
        <v>8.91</v>
      </c>
      <c r="H128" s="54">
        <v>5.98</v>
      </c>
      <c r="I128" s="54">
        <v>2.63</v>
      </c>
      <c r="J128" s="54">
        <v>8.2200000000000006</v>
      </c>
      <c r="K128" s="54">
        <v>3.15</v>
      </c>
      <c r="L128" s="54">
        <v>6.52</v>
      </c>
      <c r="M128" s="54">
        <v>1.95</v>
      </c>
      <c r="N128" s="54">
        <v>4.88</v>
      </c>
      <c r="O128" s="54">
        <v>4.6399999999999997</v>
      </c>
      <c r="P128" s="54">
        <v>0</v>
      </c>
      <c r="Q128" s="54">
        <v>4.08</v>
      </c>
    </row>
    <row r="129" spans="1:17">
      <c r="A129" s="110"/>
      <c r="B129" s="97" t="s">
        <v>42</v>
      </c>
      <c r="C129" s="54">
        <v>5.32</v>
      </c>
      <c r="D129" s="54">
        <v>16.190000000000001</v>
      </c>
      <c r="E129" s="54">
        <v>4.04</v>
      </c>
      <c r="F129" s="54">
        <v>0.17</v>
      </c>
      <c r="G129" s="54">
        <v>9.14</v>
      </c>
      <c r="H129" s="54">
        <v>5.39</v>
      </c>
      <c r="I129" s="54">
        <v>2.59</v>
      </c>
      <c r="J129" s="54">
        <v>11.73</v>
      </c>
      <c r="K129" s="54">
        <v>3.05</v>
      </c>
      <c r="L129" s="54">
        <v>6.06</v>
      </c>
      <c r="M129" s="54">
        <v>1.78</v>
      </c>
      <c r="N129" s="54">
        <v>5.53</v>
      </c>
      <c r="O129" s="54">
        <v>4.6399999999999997</v>
      </c>
      <c r="P129" s="54">
        <v>0</v>
      </c>
      <c r="Q129" s="54">
        <v>4.72</v>
      </c>
    </row>
    <row r="130" spans="1:17">
      <c r="A130" s="110"/>
      <c r="B130" s="97">
        <v>2015</v>
      </c>
      <c r="C130" s="54">
        <v>4.8</v>
      </c>
      <c r="D130" s="54">
        <v>16.600000000000001</v>
      </c>
      <c r="E130" s="54">
        <v>4</v>
      </c>
      <c r="F130" s="54">
        <v>0.2</v>
      </c>
      <c r="G130" s="54">
        <v>8.6</v>
      </c>
      <c r="H130" s="54">
        <v>4.7</v>
      </c>
      <c r="I130" s="54">
        <v>3.2</v>
      </c>
      <c r="J130" s="54">
        <v>8.1</v>
      </c>
      <c r="K130" s="54">
        <v>2.7</v>
      </c>
      <c r="L130" s="54">
        <v>6</v>
      </c>
      <c r="M130" s="54">
        <v>1.6</v>
      </c>
      <c r="N130" s="54">
        <v>5.2</v>
      </c>
      <c r="O130" s="54">
        <v>3.8</v>
      </c>
      <c r="P130" s="54">
        <v>0</v>
      </c>
      <c r="Q130" s="54">
        <v>4.3</v>
      </c>
    </row>
    <row r="131" spans="1:17">
      <c r="A131" s="110"/>
      <c r="B131" s="97" t="s">
        <v>41</v>
      </c>
      <c r="C131" s="54">
        <v>4.4800000000000004</v>
      </c>
      <c r="D131" s="54">
        <v>18.04</v>
      </c>
      <c r="E131" s="54">
        <v>3.83</v>
      </c>
      <c r="F131" s="54">
        <v>0.1</v>
      </c>
      <c r="G131" s="54">
        <v>7.87</v>
      </c>
      <c r="H131" s="54">
        <v>4.53</v>
      </c>
      <c r="I131" s="54">
        <v>2.91</v>
      </c>
      <c r="J131" s="54">
        <v>8.06</v>
      </c>
      <c r="K131" s="54">
        <v>2.34</v>
      </c>
      <c r="L131" s="54">
        <v>6.54</v>
      </c>
      <c r="M131" s="54">
        <v>1.76</v>
      </c>
      <c r="N131" s="54">
        <v>4.72</v>
      </c>
      <c r="O131" s="54">
        <v>4.33</v>
      </c>
      <c r="P131" s="54">
        <v>0</v>
      </c>
      <c r="Q131" s="54">
        <v>4.29</v>
      </c>
    </row>
    <row r="132" spans="1:17">
      <c r="A132" s="110"/>
      <c r="B132" s="97" t="s">
        <v>40</v>
      </c>
      <c r="C132" s="54">
        <v>4.62</v>
      </c>
      <c r="D132" s="54">
        <v>15.22</v>
      </c>
      <c r="E132" s="54">
        <v>3.74</v>
      </c>
      <c r="F132" s="54">
        <v>0.14000000000000001</v>
      </c>
      <c r="G132" s="54">
        <v>7.73</v>
      </c>
      <c r="H132" s="54">
        <v>6.13</v>
      </c>
      <c r="I132" s="54">
        <v>3.04</v>
      </c>
      <c r="J132" s="54">
        <v>6.62</v>
      </c>
      <c r="K132" s="54">
        <v>3.02</v>
      </c>
      <c r="L132" s="54">
        <v>8.3699999999999992</v>
      </c>
      <c r="M132" s="54">
        <v>1.82</v>
      </c>
      <c r="N132" s="54">
        <v>4.21</v>
      </c>
      <c r="O132" s="54">
        <v>4.24</v>
      </c>
      <c r="P132" s="54">
        <v>0</v>
      </c>
      <c r="Q132" s="54">
        <v>4.5199999999999996</v>
      </c>
    </row>
    <row r="133" spans="1:17">
      <c r="A133" s="110"/>
      <c r="B133" s="97" t="s">
        <v>39</v>
      </c>
      <c r="C133" s="54">
        <v>5.16</v>
      </c>
      <c r="D133" s="54">
        <v>16.350000000000001</v>
      </c>
      <c r="E133" s="54">
        <v>3.88</v>
      </c>
      <c r="F133" s="54">
        <v>0.17</v>
      </c>
      <c r="G133" s="54">
        <v>8.0500000000000007</v>
      </c>
      <c r="H133" s="54">
        <v>5.7</v>
      </c>
      <c r="I133" s="54">
        <v>2.74</v>
      </c>
      <c r="J133" s="54">
        <v>10.45</v>
      </c>
      <c r="K133" s="54">
        <v>3.02</v>
      </c>
      <c r="L133" s="54">
        <v>7.29</v>
      </c>
      <c r="M133" s="54">
        <f>[1]Свод2!$N$87</f>
        <v>1.76</v>
      </c>
      <c r="N133" s="54">
        <f>[1]Свод2!$P$87</f>
        <v>4.9400000000000004</v>
      </c>
      <c r="O133" s="54">
        <f>[1]Свод2!$X$87</f>
        <v>4.21</v>
      </c>
      <c r="P133" s="54">
        <v>0</v>
      </c>
      <c r="Q133" s="54">
        <f>[1]Свод2!$Y$87</f>
        <v>5.0199999999999996</v>
      </c>
    </row>
    <row r="134" spans="1:17">
      <c r="A134" s="110"/>
      <c r="B134" s="97">
        <v>2016</v>
      </c>
      <c r="C134" s="54">
        <v>4.7</v>
      </c>
      <c r="D134" s="54">
        <v>16.100000000000001</v>
      </c>
      <c r="E134" s="54">
        <v>3.7</v>
      </c>
      <c r="F134" s="54">
        <v>0.2</v>
      </c>
      <c r="G134" s="54">
        <v>7.5</v>
      </c>
      <c r="H134" s="54">
        <v>4.8</v>
      </c>
      <c r="I134" s="54">
        <v>3.4</v>
      </c>
      <c r="J134" s="54">
        <v>7.5</v>
      </c>
      <c r="K134" s="54">
        <v>2.8</v>
      </c>
      <c r="L134" s="54">
        <v>7.3</v>
      </c>
      <c r="M134" s="54">
        <v>1.7</v>
      </c>
      <c r="N134" s="54">
        <v>4.7</v>
      </c>
      <c r="O134" s="54">
        <v>3.4</v>
      </c>
      <c r="P134" s="54"/>
      <c r="Q134" s="54">
        <v>4.5</v>
      </c>
    </row>
    <row r="135" spans="1:17">
      <c r="A135" s="110"/>
      <c r="B135" s="97" t="s">
        <v>38</v>
      </c>
      <c r="C135" s="54">
        <v>4.18</v>
      </c>
      <c r="D135" s="54">
        <v>17.55</v>
      </c>
      <c r="E135" s="54">
        <v>3.28</v>
      </c>
      <c r="F135" s="54">
        <v>0.06</v>
      </c>
      <c r="G135" s="54">
        <v>6.79</v>
      </c>
      <c r="H135" s="54">
        <v>4.32</v>
      </c>
      <c r="I135" s="54">
        <v>2.91</v>
      </c>
      <c r="J135" s="54">
        <v>8.4</v>
      </c>
      <c r="K135" s="54">
        <v>2.42</v>
      </c>
      <c r="L135" s="54">
        <v>6.56</v>
      </c>
      <c r="M135" s="54">
        <v>1.71</v>
      </c>
      <c r="N135" s="54">
        <v>4.16</v>
      </c>
      <c r="O135" s="54">
        <v>2.87</v>
      </c>
      <c r="P135" s="54">
        <v>0</v>
      </c>
      <c r="Q135" s="54">
        <v>4.03</v>
      </c>
    </row>
    <row r="136" spans="1:17">
      <c r="A136" s="110"/>
      <c r="B136" s="97" t="s">
        <v>37</v>
      </c>
      <c r="C136" s="54">
        <v>4.3899999999999997</v>
      </c>
      <c r="D136" s="54">
        <v>16.329999999999998</v>
      </c>
      <c r="E136" s="54">
        <v>3.36</v>
      </c>
      <c r="F136" s="54">
        <v>0.11</v>
      </c>
      <c r="G136" s="54">
        <v>7.1</v>
      </c>
      <c r="H136" s="54">
        <v>5.69</v>
      </c>
      <c r="I136" s="54">
        <v>2.93</v>
      </c>
      <c r="J136" s="54">
        <v>6.71</v>
      </c>
      <c r="K136" s="54">
        <v>3.01</v>
      </c>
      <c r="L136" s="54">
        <v>9.14</v>
      </c>
      <c r="M136" s="54">
        <v>1.69</v>
      </c>
      <c r="N136" s="54">
        <v>3.46</v>
      </c>
      <c r="O136" s="54">
        <v>1.8</v>
      </c>
      <c r="P136" s="54">
        <v>0</v>
      </c>
      <c r="Q136" s="54">
        <v>4.12</v>
      </c>
    </row>
    <row r="137" spans="1:17">
      <c r="A137" s="110"/>
      <c r="B137" s="97" t="s">
        <v>36</v>
      </c>
      <c r="C137" s="54">
        <v>4.95</v>
      </c>
      <c r="D137" s="54">
        <v>16.22</v>
      </c>
      <c r="E137" s="54">
        <v>3.72</v>
      </c>
      <c r="F137" s="54">
        <v>0.1</v>
      </c>
      <c r="G137" s="54">
        <v>7.86</v>
      </c>
      <c r="H137" s="54">
        <v>5.2</v>
      </c>
      <c r="I137" s="54">
        <v>2.71</v>
      </c>
      <c r="J137" s="54">
        <v>9.85</v>
      </c>
      <c r="K137" s="54">
        <v>3.14</v>
      </c>
      <c r="L137" s="54">
        <v>8.1300000000000008</v>
      </c>
      <c r="M137" s="54">
        <v>1.73</v>
      </c>
      <c r="N137" s="54">
        <v>3.9</v>
      </c>
      <c r="O137" s="54">
        <v>3.9</v>
      </c>
      <c r="P137" s="54">
        <v>0</v>
      </c>
      <c r="Q137" s="54">
        <v>4.66</v>
      </c>
    </row>
    <row r="138" spans="1:17">
      <c r="A138" s="110"/>
      <c r="B138" s="97">
        <v>2017</v>
      </c>
      <c r="C138" s="54">
        <v>4.55</v>
      </c>
      <c r="D138" s="54">
        <v>15.23</v>
      </c>
      <c r="E138" s="54">
        <v>3.95</v>
      </c>
      <c r="F138" s="54">
        <v>0.11</v>
      </c>
      <c r="G138" s="54">
        <v>8.5299999999999994</v>
      </c>
      <c r="H138" s="54">
        <v>4.57</v>
      </c>
      <c r="I138" s="54">
        <v>3.11</v>
      </c>
      <c r="J138" s="54">
        <v>7.55</v>
      </c>
      <c r="K138" s="54">
        <v>2.78</v>
      </c>
      <c r="L138" s="54">
        <v>7.02</v>
      </c>
      <c r="M138" s="54">
        <v>1.76</v>
      </c>
      <c r="N138" s="54">
        <v>3.72</v>
      </c>
      <c r="O138" s="54">
        <v>3.4</v>
      </c>
      <c r="P138" s="54"/>
      <c r="Q138" s="54">
        <v>4.2</v>
      </c>
    </row>
    <row r="139" spans="1:17">
      <c r="A139" s="110"/>
      <c r="B139" s="97" t="s">
        <v>35</v>
      </c>
      <c r="C139" s="54">
        <v>4.3099999999999996</v>
      </c>
      <c r="D139" s="54">
        <v>18.16</v>
      </c>
      <c r="E139" s="54">
        <v>3.63</v>
      </c>
      <c r="F139" s="54">
        <v>0.04</v>
      </c>
      <c r="G139" s="54">
        <v>7.97</v>
      </c>
      <c r="H139" s="54">
        <v>4.29</v>
      </c>
      <c r="I139" s="54">
        <v>2.64</v>
      </c>
      <c r="J139" s="54">
        <v>8.7200000000000006</v>
      </c>
      <c r="K139" s="54">
        <v>2.72</v>
      </c>
      <c r="L139" s="54">
        <v>6.85</v>
      </c>
      <c r="M139" s="54">
        <v>2.09</v>
      </c>
      <c r="N139" s="54">
        <v>4.7</v>
      </c>
      <c r="O139" s="54">
        <v>3.61</v>
      </c>
      <c r="P139" s="54">
        <v>0</v>
      </c>
      <c r="Q139" s="54">
        <v>4.01</v>
      </c>
    </row>
    <row r="140" spans="1:17">
      <c r="A140" s="110">
        <v>23</v>
      </c>
      <c r="B140" s="50" t="s">
        <v>12</v>
      </c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</row>
    <row r="141" spans="1:17">
      <c r="A141" s="110"/>
      <c r="B141" s="97" t="s">
        <v>59</v>
      </c>
      <c r="C141" s="54">
        <v>13.6</v>
      </c>
      <c r="D141" s="54">
        <v>3.24</v>
      </c>
      <c r="E141" s="54">
        <v>24.3</v>
      </c>
      <c r="F141" s="54">
        <v>37.97</v>
      </c>
      <c r="G141" s="54">
        <v>4.37</v>
      </c>
      <c r="H141" s="54">
        <v>3.05</v>
      </c>
      <c r="I141" s="54">
        <v>2.2999999999999998</v>
      </c>
      <c r="J141" s="54">
        <v>24</v>
      </c>
      <c r="K141" s="54">
        <v>1.88</v>
      </c>
      <c r="L141" s="54">
        <v>8.24</v>
      </c>
      <c r="M141" s="54">
        <v>2.0699999999999998</v>
      </c>
      <c r="N141" s="54">
        <v>4.74</v>
      </c>
      <c r="O141" s="54">
        <v>8.51</v>
      </c>
      <c r="P141" s="54">
        <v>2.15</v>
      </c>
      <c r="Q141" s="54">
        <v>13.41</v>
      </c>
    </row>
    <row r="142" spans="1:17">
      <c r="A142" s="110"/>
      <c r="B142" s="97" t="s">
        <v>58</v>
      </c>
      <c r="C142" s="54">
        <v>13.15</v>
      </c>
      <c r="D142" s="54">
        <v>2.66</v>
      </c>
      <c r="E142" s="54">
        <v>23.4</v>
      </c>
      <c r="F142" s="54">
        <v>37.15</v>
      </c>
      <c r="G142" s="54">
        <v>5.14</v>
      </c>
      <c r="H142" s="54">
        <v>2.84</v>
      </c>
      <c r="I142" s="54">
        <v>3.86</v>
      </c>
      <c r="J142" s="54">
        <v>22.51</v>
      </c>
      <c r="K142" s="54">
        <v>2.21</v>
      </c>
      <c r="L142" s="54">
        <v>7.78</v>
      </c>
      <c r="M142" s="54">
        <v>1.98</v>
      </c>
      <c r="N142" s="54">
        <v>4.7</v>
      </c>
      <c r="O142" s="54">
        <v>7.56</v>
      </c>
      <c r="P142" s="54">
        <v>2.15</v>
      </c>
      <c r="Q142" s="54">
        <v>12.91</v>
      </c>
    </row>
    <row r="143" spans="1:17">
      <c r="A143" s="110"/>
      <c r="B143" s="97" t="s">
        <v>57</v>
      </c>
      <c r="C143" s="54">
        <v>12.17</v>
      </c>
      <c r="D143" s="54">
        <v>1.85</v>
      </c>
      <c r="E143" s="54">
        <v>22.35</v>
      </c>
      <c r="F143" s="54">
        <v>36.229999999999997</v>
      </c>
      <c r="G143" s="54">
        <v>4.75</v>
      </c>
      <c r="H143" s="54">
        <v>2.95</v>
      </c>
      <c r="I143" s="54">
        <v>4.49</v>
      </c>
      <c r="J143" s="54">
        <v>19.18</v>
      </c>
      <c r="K143" s="54">
        <v>1.92</v>
      </c>
      <c r="L143" s="54">
        <v>7.77</v>
      </c>
      <c r="M143" s="54">
        <v>1.79</v>
      </c>
      <c r="N143" s="54">
        <v>4.5199999999999996</v>
      </c>
      <c r="O143" s="54">
        <v>7.31</v>
      </c>
      <c r="P143" s="54">
        <v>2.2200000000000002</v>
      </c>
      <c r="Q143" s="54">
        <v>11.96</v>
      </c>
    </row>
    <row r="144" spans="1:17">
      <c r="A144" s="110"/>
      <c r="B144" s="97">
        <v>2010</v>
      </c>
      <c r="C144" s="54">
        <v>13</v>
      </c>
      <c r="D144" s="54">
        <v>1.8</v>
      </c>
      <c r="E144" s="54">
        <v>23.9</v>
      </c>
      <c r="F144" s="54">
        <v>36.299999999999997</v>
      </c>
      <c r="G144" s="54">
        <v>6.3</v>
      </c>
      <c r="H144" s="54">
        <v>3</v>
      </c>
      <c r="I144" s="54">
        <v>5.4</v>
      </c>
      <c r="J144" s="54">
        <v>19.600000000000001</v>
      </c>
      <c r="K144" s="54">
        <v>2.4</v>
      </c>
      <c r="L144" s="54">
        <v>8.5</v>
      </c>
      <c r="M144" s="54">
        <v>1.9</v>
      </c>
      <c r="N144" s="54">
        <v>4.7</v>
      </c>
      <c r="O144" s="54">
        <v>7.9</v>
      </c>
      <c r="P144" s="54">
        <v>2.2000000000000002</v>
      </c>
      <c r="Q144" s="54">
        <v>12.8</v>
      </c>
    </row>
    <row r="145" spans="1:17">
      <c r="A145" s="110"/>
      <c r="B145" s="97" t="s">
        <v>56</v>
      </c>
      <c r="C145" s="54">
        <v>14.89</v>
      </c>
      <c r="D145" s="54">
        <v>2.61</v>
      </c>
      <c r="E145" s="54">
        <v>24.58</v>
      </c>
      <c r="F145" s="54">
        <v>37.619999999999997</v>
      </c>
      <c r="G145" s="54">
        <v>4.9400000000000004</v>
      </c>
      <c r="H145" s="54">
        <v>3.05</v>
      </c>
      <c r="I145" s="54">
        <v>4.45</v>
      </c>
      <c r="J145" s="54">
        <v>28.42</v>
      </c>
      <c r="K145" s="54">
        <v>2.09</v>
      </c>
      <c r="L145" s="54">
        <v>8.56</v>
      </c>
      <c r="M145" s="54">
        <v>2.16</v>
      </c>
      <c r="N145" s="54">
        <v>5.57</v>
      </c>
      <c r="O145" s="54">
        <v>8.0299999999999994</v>
      </c>
      <c r="P145" s="54">
        <v>2.35</v>
      </c>
      <c r="Q145" s="54">
        <v>21.1</v>
      </c>
    </row>
    <row r="146" spans="1:17">
      <c r="A146" s="110"/>
      <c r="B146" s="97" t="s">
        <v>55</v>
      </c>
      <c r="C146" s="54">
        <v>15.21</v>
      </c>
      <c r="D146" s="54">
        <v>2.31</v>
      </c>
      <c r="E146" s="54">
        <v>24.64</v>
      </c>
      <c r="F146" s="54">
        <v>38.340000000000003</v>
      </c>
      <c r="G146" s="54">
        <v>4.84</v>
      </c>
      <c r="H146" s="54">
        <v>2.57</v>
      </c>
      <c r="I146" s="54">
        <v>4.9800000000000004</v>
      </c>
      <c r="J146" s="54">
        <v>28.46</v>
      </c>
      <c r="K146" s="54">
        <v>1.97</v>
      </c>
      <c r="L146" s="54">
        <v>7.86</v>
      </c>
      <c r="M146" s="54">
        <v>2.11</v>
      </c>
      <c r="N146" s="54">
        <v>4.95</v>
      </c>
      <c r="O146" s="54">
        <v>7.41</v>
      </c>
      <c r="P146" s="54">
        <v>2.2200000000000002</v>
      </c>
      <c r="Q146" s="54">
        <v>22.82</v>
      </c>
    </row>
    <row r="147" spans="1:17">
      <c r="A147" s="110"/>
      <c r="B147" s="97" t="s">
        <v>54</v>
      </c>
      <c r="C147" s="54">
        <v>13.71</v>
      </c>
      <c r="D147" s="54">
        <v>1.85</v>
      </c>
      <c r="E147" s="54">
        <v>22.88</v>
      </c>
      <c r="F147" s="54">
        <v>37</v>
      </c>
      <c r="G147" s="54">
        <v>4.53</v>
      </c>
      <c r="H147" s="54">
        <v>2.68</v>
      </c>
      <c r="I147" s="54">
        <v>4.8899999999999997</v>
      </c>
      <c r="J147" s="54">
        <v>21.91</v>
      </c>
      <c r="K147" s="54">
        <v>1.83</v>
      </c>
      <c r="L147" s="54">
        <v>8.24</v>
      </c>
      <c r="M147" s="54">
        <v>1.94</v>
      </c>
      <c r="N147" s="54">
        <v>5.13</v>
      </c>
      <c r="O147" s="54">
        <v>6.88</v>
      </c>
      <c r="P147" s="54">
        <v>2.2200000000000002</v>
      </c>
      <c r="Q147" s="54">
        <v>22.02</v>
      </c>
    </row>
    <row r="148" spans="1:17">
      <c r="A148" s="110"/>
      <c r="B148" s="97">
        <v>2011</v>
      </c>
      <c r="C148" s="54">
        <v>13.4</v>
      </c>
      <c r="D148" s="54">
        <v>1.7</v>
      </c>
      <c r="E148" s="54">
        <v>24</v>
      </c>
      <c r="F148" s="54">
        <v>38.4</v>
      </c>
      <c r="G148" s="54">
        <v>4.7</v>
      </c>
      <c r="H148" s="54">
        <v>2.9</v>
      </c>
      <c r="I148" s="54">
        <v>5.4</v>
      </c>
      <c r="J148" s="54">
        <v>18.2</v>
      </c>
      <c r="K148" s="54">
        <v>1.9</v>
      </c>
      <c r="L148" s="54">
        <v>8.6</v>
      </c>
      <c r="M148" s="54">
        <v>1.6</v>
      </c>
      <c r="N148" s="54">
        <v>4.7</v>
      </c>
      <c r="O148" s="54">
        <v>8.3000000000000007</v>
      </c>
      <c r="P148" s="54">
        <v>0</v>
      </c>
      <c r="Q148" s="54">
        <v>22.9</v>
      </c>
    </row>
    <row r="149" spans="1:17">
      <c r="A149" s="110"/>
      <c r="B149" s="97" t="s">
        <v>53</v>
      </c>
      <c r="C149" s="54">
        <v>13.75</v>
      </c>
      <c r="D149" s="54">
        <v>2.95</v>
      </c>
      <c r="E149" s="54">
        <v>24.2</v>
      </c>
      <c r="F149" s="54">
        <v>39.08</v>
      </c>
      <c r="G149" s="54">
        <v>3.53</v>
      </c>
      <c r="H149" s="54">
        <v>3.13</v>
      </c>
      <c r="I149" s="54">
        <v>7.61</v>
      </c>
      <c r="J149" s="54">
        <v>22.71</v>
      </c>
      <c r="K149" s="54">
        <v>1.97</v>
      </c>
      <c r="L149" s="54">
        <v>8.08</v>
      </c>
      <c r="M149" s="54">
        <v>1.48</v>
      </c>
      <c r="N149" s="54">
        <v>4.18</v>
      </c>
      <c r="O149" s="54">
        <v>7.87</v>
      </c>
      <c r="P149" s="54">
        <v>0</v>
      </c>
      <c r="Q149" s="54">
        <v>22.1</v>
      </c>
    </row>
    <row r="150" spans="1:17">
      <c r="A150" s="110"/>
      <c r="B150" s="97" t="s">
        <v>52</v>
      </c>
      <c r="C150" s="54">
        <v>13.27</v>
      </c>
      <c r="D150" s="54">
        <v>3.23</v>
      </c>
      <c r="E150" s="54">
        <v>23.57</v>
      </c>
      <c r="F150" s="54">
        <v>37.6</v>
      </c>
      <c r="G150" s="54">
        <v>4.34</v>
      </c>
      <c r="H150" s="54">
        <v>2.92</v>
      </c>
      <c r="I150" s="54">
        <v>6.91</v>
      </c>
      <c r="J150" s="54">
        <v>17.61</v>
      </c>
      <c r="K150" s="54">
        <v>1.94</v>
      </c>
      <c r="L150" s="54">
        <v>7.77</v>
      </c>
      <c r="M150" s="54">
        <v>1.57</v>
      </c>
      <c r="N150" s="54">
        <v>4.17</v>
      </c>
      <c r="O150" s="54">
        <v>7.29</v>
      </c>
      <c r="P150" s="54">
        <v>0</v>
      </c>
      <c r="Q150" s="54">
        <v>22.16</v>
      </c>
    </row>
    <row r="151" spans="1:17">
      <c r="A151" s="110"/>
      <c r="B151" s="97" t="s">
        <v>51</v>
      </c>
      <c r="C151" s="54">
        <v>12.36</v>
      </c>
      <c r="D151" s="54">
        <v>2.2000000000000002</v>
      </c>
      <c r="E151" s="54">
        <v>22.29</v>
      </c>
      <c r="F151" s="54">
        <v>36.15</v>
      </c>
      <c r="G151" s="54">
        <v>3.99</v>
      </c>
      <c r="H151" s="54">
        <v>2.89</v>
      </c>
      <c r="I151" s="54">
        <v>6.12</v>
      </c>
      <c r="J151" s="54">
        <v>14.42</v>
      </c>
      <c r="K151" s="54">
        <v>2.02</v>
      </c>
      <c r="L151" s="54">
        <v>7.95</v>
      </c>
      <c r="M151" s="54">
        <v>1.58</v>
      </c>
      <c r="N151" s="54">
        <v>4.1100000000000003</v>
      </c>
      <c r="O151" s="54">
        <v>7.4</v>
      </c>
      <c r="P151" s="54">
        <v>0</v>
      </c>
      <c r="Q151" s="54">
        <v>21.26</v>
      </c>
    </row>
    <row r="152" spans="1:17">
      <c r="A152" s="110"/>
      <c r="B152" s="97">
        <v>2012</v>
      </c>
      <c r="C152" s="54">
        <v>11.7</v>
      </c>
      <c r="D152" s="54">
        <v>2.2999999999999998</v>
      </c>
      <c r="E152" s="54">
        <v>20.2</v>
      </c>
      <c r="F152" s="54">
        <v>32.4</v>
      </c>
      <c r="G152" s="54">
        <v>4.7</v>
      </c>
      <c r="H152" s="54">
        <v>2.9</v>
      </c>
      <c r="I152" s="54">
        <v>7</v>
      </c>
      <c r="J152" s="54">
        <v>12.8</v>
      </c>
      <c r="K152" s="54">
        <v>1.6</v>
      </c>
      <c r="L152" s="54">
        <v>8</v>
      </c>
      <c r="M152" s="54">
        <v>2.2000000000000002</v>
      </c>
      <c r="N152" s="54">
        <v>5.3</v>
      </c>
      <c r="O152" s="54">
        <v>9.1999999999999993</v>
      </c>
      <c r="P152" s="54">
        <v>0</v>
      </c>
      <c r="Q152" s="54">
        <v>20.9</v>
      </c>
    </row>
    <row r="153" spans="1:17">
      <c r="A153" s="110"/>
      <c r="B153" s="97" t="s">
        <v>50</v>
      </c>
      <c r="C153" s="54">
        <v>13.71</v>
      </c>
      <c r="D153" s="54">
        <v>3.13</v>
      </c>
      <c r="E153" s="54">
        <v>23.61</v>
      </c>
      <c r="F153" s="54">
        <v>37.979999999999997</v>
      </c>
      <c r="G153" s="54">
        <v>3.67</v>
      </c>
      <c r="H153" s="54">
        <v>2.38</v>
      </c>
      <c r="I153" s="54">
        <v>11.35</v>
      </c>
      <c r="J153" s="54">
        <v>18.02</v>
      </c>
      <c r="K153" s="54">
        <v>2.44</v>
      </c>
      <c r="L153" s="54">
        <v>8.5299999999999994</v>
      </c>
      <c r="M153" s="54">
        <v>1.36</v>
      </c>
      <c r="N153" s="54">
        <v>3.72</v>
      </c>
      <c r="O153" s="54">
        <v>8.39</v>
      </c>
      <c r="P153" s="54">
        <v>0</v>
      </c>
      <c r="Q153" s="54">
        <v>22.39</v>
      </c>
    </row>
    <row r="154" spans="1:17">
      <c r="A154" s="110"/>
      <c r="B154" s="97" t="s">
        <v>49</v>
      </c>
      <c r="C154" s="54">
        <v>13.7</v>
      </c>
      <c r="D154" s="54">
        <v>3.18</v>
      </c>
      <c r="E154" s="54">
        <v>25.5</v>
      </c>
      <c r="F154" s="54">
        <v>40.950000000000003</v>
      </c>
      <c r="G154" s="54">
        <v>4.6399999999999997</v>
      </c>
      <c r="H154" s="54">
        <v>3.07</v>
      </c>
      <c r="I154" s="54">
        <v>7.58</v>
      </c>
      <c r="J154" s="54">
        <v>13.89</v>
      </c>
      <c r="K154" s="54">
        <v>2.38</v>
      </c>
      <c r="L154" s="54">
        <v>8.73</v>
      </c>
      <c r="M154" s="54">
        <v>1.34</v>
      </c>
      <c r="N154" s="54">
        <v>4.05</v>
      </c>
      <c r="O154" s="54">
        <v>7.67</v>
      </c>
      <c r="P154" s="54">
        <v>0</v>
      </c>
      <c r="Q154" s="54">
        <v>22.62</v>
      </c>
    </row>
    <row r="155" spans="1:17">
      <c r="A155" s="110"/>
      <c r="B155" s="97" t="s">
        <v>48</v>
      </c>
      <c r="C155" s="54">
        <v>12.12</v>
      </c>
      <c r="D155" s="54">
        <v>2.0299999999999998</v>
      </c>
      <c r="E155" s="54">
        <v>22.65</v>
      </c>
      <c r="F155" s="54">
        <v>37.049999999999997</v>
      </c>
      <c r="G155" s="54">
        <v>3.67</v>
      </c>
      <c r="H155" s="54">
        <v>2.4900000000000002</v>
      </c>
      <c r="I155" s="54">
        <v>8.0299999999999994</v>
      </c>
      <c r="J155" s="54">
        <v>12.9</v>
      </c>
      <c r="K155" s="54">
        <v>2.34</v>
      </c>
      <c r="L155" s="54">
        <v>8.6999999999999993</v>
      </c>
      <c r="M155" s="54">
        <v>1.43</v>
      </c>
      <c r="N155" s="54">
        <v>4.7</v>
      </c>
      <c r="O155" s="54">
        <v>7.45</v>
      </c>
      <c r="P155" s="54">
        <v>0</v>
      </c>
      <c r="Q155" s="54">
        <v>20.88</v>
      </c>
    </row>
    <row r="156" spans="1:17">
      <c r="A156" s="110"/>
      <c r="B156" s="97">
        <v>2013</v>
      </c>
      <c r="C156" s="54">
        <v>11</v>
      </c>
      <c r="D156" s="54">
        <v>2.9</v>
      </c>
      <c r="E156" s="54">
        <v>20.9</v>
      </c>
      <c r="F156" s="54">
        <v>34.5</v>
      </c>
      <c r="G156" s="54">
        <v>4.4000000000000004</v>
      </c>
      <c r="H156" s="54">
        <v>3</v>
      </c>
      <c r="I156" s="54">
        <v>8</v>
      </c>
      <c r="J156" s="54">
        <v>11.4</v>
      </c>
      <c r="K156" s="54">
        <v>1.8</v>
      </c>
      <c r="L156" s="54">
        <v>8.1</v>
      </c>
      <c r="M156" s="54">
        <v>1.4</v>
      </c>
      <c r="N156" s="54">
        <v>4.4000000000000004</v>
      </c>
      <c r="O156" s="54">
        <v>7.2</v>
      </c>
      <c r="P156" s="54">
        <v>0</v>
      </c>
      <c r="Q156" s="54">
        <v>20.3</v>
      </c>
    </row>
    <row r="157" spans="1:17">
      <c r="A157" s="110"/>
      <c r="B157" s="97" t="s">
        <v>47</v>
      </c>
      <c r="C157" s="54">
        <v>13.72</v>
      </c>
      <c r="D157" s="54">
        <v>5.16</v>
      </c>
      <c r="E157" s="54">
        <v>24.49</v>
      </c>
      <c r="F157" s="54">
        <v>39.520000000000003</v>
      </c>
      <c r="G157" s="54">
        <v>4.28</v>
      </c>
      <c r="H157" s="54">
        <v>2.85</v>
      </c>
      <c r="I157" s="54">
        <v>9.99</v>
      </c>
      <c r="J157" s="54">
        <v>13.59</v>
      </c>
      <c r="K157" s="54">
        <v>3.31</v>
      </c>
      <c r="L157" s="54">
        <v>8.2899999999999991</v>
      </c>
      <c r="M157" s="54">
        <v>1.55</v>
      </c>
      <c r="N157" s="54">
        <v>4.7300000000000004</v>
      </c>
      <c r="O157" s="54">
        <v>8.0299999999999994</v>
      </c>
      <c r="P157" s="54">
        <v>0</v>
      </c>
      <c r="Q157" s="54">
        <v>21.37</v>
      </c>
    </row>
    <row r="158" spans="1:17">
      <c r="A158" s="110"/>
      <c r="B158" s="97" t="s">
        <v>46</v>
      </c>
      <c r="C158" s="54">
        <v>13.58</v>
      </c>
      <c r="D158" s="54">
        <v>5.0199999999999996</v>
      </c>
      <c r="E158" s="54">
        <v>26.02</v>
      </c>
      <c r="F158" s="54">
        <v>41.53</v>
      </c>
      <c r="G158" s="54">
        <v>5.01</v>
      </c>
      <c r="H158" s="54">
        <v>2.92</v>
      </c>
      <c r="I158" s="54">
        <v>8.2799999999999994</v>
      </c>
      <c r="J158" s="54">
        <v>12.51</v>
      </c>
      <c r="K158" s="54">
        <v>3.19</v>
      </c>
      <c r="L158" s="54">
        <v>7.75</v>
      </c>
      <c r="M158" s="54">
        <v>1.38</v>
      </c>
      <c r="N158" s="54">
        <v>4.04</v>
      </c>
      <c r="O158" s="54">
        <v>7.29</v>
      </c>
      <c r="P158" s="54">
        <v>0</v>
      </c>
      <c r="Q158" s="54">
        <v>22.92</v>
      </c>
    </row>
    <row r="159" spans="1:17">
      <c r="A159" s="110"/>
      <c r="B159" s="97" t="s">
        <v>45</v>
      </c>
      <c r="C159" s="54">
        <v>11.84</v>
      </c>
      <c r="D159" s="54">
        <v>3.17</v>
      </c>
      <c r="E159" s="54">
        <v>23.14</v>
      </c>
      <c r="F159" s="54">
        <v>37</v>
      </c>
      <c r="G159" s="54">
        <v>5.12</v>
      </c>
      <c r="H159" s="54">
        <v>2.96</v>
      </c>
      <c r="I159" s="54">
        <v>7.25</v>
      </c>
      <c r="J159" s="54">
        <v>8.99</v>
      </c>
      <c r="K159" s="54">
        <v>2.37</v>
      </c>
      <c r="L159" s="54">
        <v>7.58</v>
      </c>
      <c r="M159" s="54">
        <v>1.52</v>
      </c>
      <c r="N159" s="54">
        <v>4.92</v>
      </c>
      <c r="O159" s="54">
        <v>7.15</v>
      </c>
      <c r="P159" s="54">
        <v>0</v>
      </c>
      <c r="Q159" s="54">
        <v>20.92</v>
      </c>
    </row>
    <row r="160" spans="1:17">
      <c r="A160" s="110"/>
      <c r="B160" s="97">
        <v>2014</v>
      </c>
      <c r="C160" s="54">
        <v>11</v>
      </c>
      <c r="D160" s="54">
        <v>3</v>
      </c>
      <c r="E160" s="54">
        <v>21.4</v>
      </c>
      <c r="F160" s="54">
        <v>35</v>
      </c>
      <c r="G160" s="54">
        <v>4.5999999999999996</v>
      </c>
      <c r="H160" s="54">
        <v>3</v>
      </c>
      <c r="I160" s="54">
        <v>7.5</v>
      </c>
      <c r="J160" s="54">
        <v>10.1</v>
      </c>
      <c r="K160" s="54">
        <v>1.9</v>
      </c>
      <c r="L160" s="54">
        <v>8.6999999999999993</v>
      </c>
      <c r="M160" s="54">
        <v>1.5</v>
      </c>
      <c r="N160" s="54">
        <v>4.0999999999999996</v>
      </c>
      <c r="O160" s="54">
        <v>7.4</v>
      </c>
      <c r="P160" s="54">
        <v>0</v>
      </c>
      <c r="Q160" s="54">
        <v>20</v>
      </c>
    </row>
    <row r="161" spans="1:17">
      <c r="A161" s="110"/>
      <c r="B161" s="97" t="s">
        <v>44</v>
      </c>
      <c r="C161" s="54">
        <v>12.58</v>
      </c>
      <c r="D161" s="54">
        <v>4.26</v>
      </c>
      <c r="E161" s="54">
        <v>23.47</v>
      </c>
      <c r="F161" s="54">
        <v>41.57</v>
      </c>
      <c r="G161" s="54">
        <v>4.7300000000000004</v>
      </c>
      <c r="H161" s="54">
        <v>2.95</v>
      </c>
      <c r="I161" s="54">
        <v>9.7100000000000009</v>
      </c>
      <c r="J161" s="54">
        <v>11.59</v>
      </c>
      <c r="K161" s="54">
        <v>2.54</v>
      </c>
      <c r="L161" s="54">
        <v>9.4600000000000009</v>
      </c>
      <c r="M161" s="54">
        <v>1.59</v>
      </c>
      <c r="N161" s="54">
        <v>3.66</v>
      </c>
      <c r="O161" s="54">
        <v>10.31</v>
      </c>
      <c r="P161" s="54">
        <v>0</v>
      </c>
      <c r="Q161" s="54">
        <v>20.23</v>
      </c>
    </row>
    <row r="162" spans="1:17">
      <c r="A162" s="110"/>
      <c r="B162" s="97" t="s">
        <v>43</v>
      </c>
      <c r="C162" s="54">
        <v>11.75</v>
      </c>
      <c r="D162" s="54">
        <v>4.33</v>
      </c>
      <c r="E162" s="54">
        <v>24.91</v>
      </c>
      <c r="F162" s="54">
        <v>41.98</v>
      </c>
      <c r="G162" s="54">
        <v>4.93</v>
      </c>
      <c r="H162" s="54">
        <v>3.19</v>
      </c>
      <c r="I162" s="54">
        <v>7.49</v>
      </c>
      <c r="J162" s="54">
        <v>7.87</v>
      </c>
      <c r="K162" s="54">
        <v>3.12</v>
      </c>
      <c r="L162" s="54">
        <v>7.3</v>
      </c>
      <c r="M162" s="54">
        <v>1.55</v>
      </c>
      <c r="N162" s="54">
        <v>3.89</v>
      </c>
      <c r="O162" s="54">
        <v>7.84</v>
      </c>
      <c r="P162" s="54">
        <v>0</v>
      </c>
      <c r="Q162" s="54">
        <v>17.38</v>
      </c>
    </row>
    <row r="163" spans="1:17">
      <c r="A163" s="110"/>
      <c r="B163" s="97" t="s">
        <v>42</v>
      </c>
      <c r="C163" s="54">
        <v>10.23</v>
      </c>
      <c r="D163" s="54">
        <v>3.01</v>
      </c>
      <c r="E163" s="54">
        <v>21.72</v>
      </c>
      <c r="F163" s="54">
        <v>37.18</v>
      </c>
      <c r="G163" s="54">
        <v>4.1900000000000004</v>
      </c>
      <c r="H163" s="54">
        <v>3.05</v>
      </c>
      <c r="I163" s="54">
        <v>7.84</v>
      </c>
      <c r="J163" s="54">
        <v>7.53</v>
      </c>
      <c r="K163" s="54">
        <v>2.38</v>
      </c>
      <c r="L163" s="54">
        <v>7.53</v>
      </c>
      <c r="M163" s="54">
        <v>1.74</v>
      </c>
      <c r="N163" s="54">
        <v>4.2699999999999996</v>
      </c>
      <c r="O163" s="54">
        <v>7.56</v>
      </c>
      <c r="P163" s="54">
        <v>0</v>
      </c>
      <c r="Q163" s="54">
        <v>14.73</v>
      </c>
    </row>
    <row r="164" spans="1:17">
      <c r="A164" s="110"/>
      <c r="B164" s="97">
        <v>2015</v>
      </c>
      <c r="C164" s="54">
        <v>10.3</v>
      </c>
      <c r="D164" s="54">
        <v>2.9</v>
      </c>
      <c r="E164" s="54">
        <v>21.4</v>
      </c>
      <c r="F164" s="54">
        <v>38.1</v>
      </c>
      <c r="G164" s="54">
        <v>4.4000000000000004</v>
      </c>
      <c r="H164" s="54">
        <v>2.7</v>
      </c>
      <c r="I164" s="54">
        <v>10.1</v>
      </c>
      <c r="J164" s="54">
        <v>13.3</v>
      </c>
      <c r="K164" s="54">
        <v>1.9</v>
      </c>
      <c r="L164" s="54">
        <v>8.6</v>
      </c>
      <c r="M164" s="54">
        <v>1.8</v>
      </c>
      <c r="N164" s="54">
        <v>4.5</v>
      </c>
      <c r="O164" s="54">
        <v>8.1</v>
      </c>
      <c r="P164" s="54">
        <v>0</v>
      </c>
      <c r="Q164" s="54">
        <v>14.2</v>
      </c>
    </row>
    <row r="165" spans="1:17">
      <c r="A165" s="110"/>
      <c r="B165" s="97" t="s">
        <v>41</v>
      </c>
      <c r="C165" s="54">
        <v>12.65</v>
      </c>
      <c r="D165" s="54">
        <v>4.24</v>
      </c>
      <c r="E165" s="54">
        <v>23.29</v>
      </c>
      <c r="F165" s="54">
        <v>43.6</v>
      </c>
      <c r="G165" s="54">
        <v>4.79</v>
      </c>
      <c r="H165" s="54">
        <v>3.17</v>
      </c>
      <c r="I165" s="54">
        <v>11.86</v>
      </c>
      <c r="J165" s="54">
        <v>25.17</v>
      </c>
      <c r="K165" s="54">
        <v>2.42</v>
      </c>
      <c r="L165" s="54">
        <v>9.17</v>
      </c>
      <c r="M165" s="54">
        <v>1.79</v>
      </c>
      <c r="N165" s="54">
        <v>4.13</v>
      </c>
      <c r="O165" s="54">
        <v>9.93</v>
      </c>
      <c r="P165" s="54">
        <v>0</v>
      </c>
      <c r="Q165" s="54">
        <v>14.54</v>
      </c>
    </row>
    <row r="166" spans="1:17">
      <c r="A166" s="110"/>
      <c r="B166" s="97" t="s">
        <v>40</v>
      </c>
      <c r="C166" s="54">
        <v>12.31</v>
      </c>
      <c r="D166" s="54">
        <v>4.18</v>
      </c>
      <c r="E166" s="54">
        <v>24.78</v>
      </c>
      <c r="F166" s="54">
        <v>43.82</v>
      </c>
      <c r="G166" s="54">
        <v>5.64</v>
      </c>
      <c r="H166" s="54">
        <v>2.99</v>
      </c>
      <c r="I166" s="54">
        <v>8.94</v>
      </c>
      <c r="J166" s="54">
        <v>16.29</v>
      </c>
      <c r="K166" s="54">
        <v>2.52</v>
      </c>
      <c r="L166" s="54">
        <v>6.48</v>
      </c>
      <c r="M166" s="54">
        <v>2.15</v>
      </c>
      <c r="N166" s="54">
        <v>3.69</v>
      </c>
      <c r="O166" s="54">
        <v>9.92</v>
      </c>
      <c r="P166" s="54">
        <v>0</v>
      </c>
      <c r="Q166" s="54">
        <v>13.27</v>
      </c>
    </row>
    <row r="167" spans="1:17">
      <c r="A167" s="110"/>
      <c r="B167" s="97" t="s">
        <v>39</v>
      </c>
      <c r="C167" s="54">
        <v>10.57</v>
      </c>
      <c r="D167" s="54">
        <v>2.94</v>
      </c>
      <c r="E167" s="54">
        <v>21</v>
      </c>
      <c r="F167" s="54">
        <v>37.630000000000003</v>
      </c>
      <c r="G167" s="54">
        <v>4.24</v>
      </c>
      <c r="H167" s="54">
        <v>2.83</v>
      </c>
      <c r="I167" s="54">
        <v>8.58</v>
      </c>
      <c r="J167" s="54">
        <v>15.36</v>
      </c>
      <c r="K167" s="54">
        <v>2.0499999999999998</v>
      </c>
      <c r="L167" s="54">
        <v>6.59</v>
      </c>
      <c r="M167" s="54">
        <f>[1]Свод2!$N$88</f>
        <v>2.0299999999999998</v>
      </c>
      <c r="N167" s="54">
        <f>[1]Свод2!$P$88</f>
        <v>4.03</v>
      </c>
      <c r="O167" s="54">
        <f>[1]Свод2!$X$88</f>
        <v>8.76</v>
      </c>
      <c r="P167" s="54">
        <v>0</v>
      </c>
      <c r="Q167" s="54">
        <f>[1]Свод2!$Y$88</f>
        <v>11.8</v>
      </c>
    </row>
    <row r="168" spans="1:17">
      <c r="A168" s="110"/>
      <c r="B168" s="97">
        <v>2016</v>
      </c>
      <c r="C168" s="54">
        <v>11.1</v>
      </c>
      <c r="D168" s="54">
        <v>2.7</v>
      </c>
      <c r="E168" s="54">
        <v>20.8</v>
      </c>
      <c r="F168" s="54">
        <v>37.5</v>
      </c>
      <c r="G168" s="54">
        <v>4.8</v>
      </c>
      <c r="H168" s="54">
        <v>2.9</v>
      </c>
      <c r="I168" s="54">
        <v>9.1999999999999993</v>
      </c>
      <c r="J168" s="54">
        <v>17.600000000000001</v>
      </c>
      <c r="K168" s="54">
        <v>2.2000000000000002</v>
      </c>
      <c r="L168" s="54">
        <v>8.6999999999999993</v>
      </c>
      <c r="M168" s="54">
        <v>2.4</v>
      </c>
      <c r="N168" s="54">
        <v>4.0999999999999996</v>
      </c>
      <c r="O168" s="54">
        <v>10.3</v>
      </c>
      <c r="P168" s="54"/>
      <c r="Q168" s="54">
        <v>12.8</v>
      </c>
    </row>
    <row r="169" spans="1:17">
      <c r="A169" s="110"/>
      <c r="B169" s="97" t="s">
        <v>38</v>
      </c>
      <c r="C169" s="54">
        <v>12.8</v>
      </c>
      <c r="D169" s="54">
        <v>3.81</v>
      </c>
      <c r="E169" s="54">
        <v>23.56</v>
      </c>
      <c r="F169" s="54">
        <v>42.96</v>
      </c>
      <c r="G169" s="54">
        <v>5.51</v>
      </c>
      <c r="H169" s="54">
        <v>3.12</v>
      </c>
      <c r="I169" s="54">
        <v>10.91</v>
      </c>
      <c r="J169" s="54">
        <v>20.49</v>
      </c>
      <c r="K169" s="54">
        <v>2.86</v>
      </c>
      <c r="L169" s="54">
        <v>8.6999999999999993</v>
      </c>
      <c r="M169" s="54">
        <v>1.93</v>
      </c>
      <c r="N169" s="54">
        <v>4.67</v>
      </c>
      <c r="O169" s="54">
        <v>2.42</v>
      </c>
      <c r="P169" s="54">
        <v>0</v>
      </c>
      <c r="Q169" s="54">
        <v>15.04</v>
      </c>
    </row>
    <row r="170" spans="1:17">
      <c r="A170" s="110"/>
      <c r="B170" s="97" t="s">
        <v>37</v>
      </c>
      <c r="C170" s="54">
        <v>12.63</v>
      </c>
      <c r="D170" s="54">
        <v>3.29</v>
      </c>
      <c r="E170" s="54">
        <v>23.61</v>
      </c>
      <c r="F170" s="54">
        <v>41.32</v>
      </c>
      <c r="G170" s="54">
        <v>4.95</v>
      </c>
      <c r="H170" s="54">
        <v>3.14</v>
      </c>
      <c r="I170" s="54">
        <v>8.64</v>
      </c>
      <c r="J170" s="54">
        <v>18.54</v>
      </c>
      <c r="K170" s="54">
        <v>3.37</v>
      </c>
      <c r="L170" s="54">
        <v>6.7</v>
      </c>
      <c r="M170" s="54">
        <v>1.63</v>
      </c>
      <c r="N170" s="54">
        <v>4.21</v>
      </c>
      <c r="O170" s="54">
        <v>3.2</v>
      </c>
      <c r="P170" s="54">
        <v>0</v>
      </c>
      <c r="Q170" s="54">
        <v>16.02</v>
      </c>
    </row>
    <row r="171" spans="1:17">
      <c r="A171" s="110"/>
      <c r="B171" s="97" t="s">
        <v>36</v>
      </c>
      <c r="C171" s="54">
        <v>10.93</v>
      </c>
      <c r="D171" s="54">
        <v>2.81</v>
      </c>
      <c r="E171" s="54">
        <v>20.73</v>
      </c>
      <c r="F171" s="54">
        <v>37.1</v>
      </c>
      <c r="G171" s="54">
        <v>3.93</v>
      </c>
      <c r="H171" s="54">
        <v>3</v>
      </c>
      <c r="I171" s="54">
        <v>7.8</v>
      </c>
      <c r="J171" s="54">
        <v>15.68</v>
      </c>
      <c r="K171" s="54">
        <v>2.84</v>
      </c>
      <c r="L171" s="54">
        <v>7.45</v>
      </c>
      <c r="M171" s="54">
        <v>1.7</v>
      </c>
      <c r="N171" s="54">
        <v>4.2</v>
      </c>
      <c r="O171" s="54">
        <v>8.39</v>
      </c>
      <c r="P171" s="54">
        <v>0</v>
      </c>
      <c r="Q171" s="54">
        <v>14.01</v>
      </c>
    </row>
    <row r="172" spans="1:17">
      <c r="A172" s="110"/>
      <c r="B172" s="97">
        <v>2017</v>
      </c>
      <c r="C172" s="54">
        <v>10.94</v>
      </c>
      <c r="D172" s="54">
        <v>2.29</v>
      </c>
      <c r="E172" s="54">
        <v>19.100000000000001</v>
      </c>
      <c r="F172" s="54">
        <v>33.42</v>
      </c>
      <c r="G172" s="54">
        <v>4.38</v>
      </c>
      <c r="H172" s="54">
        <v>3.03</v>
      </c>
      <c r="I172" s="54">
        <v>8.51</v>
      </c>
      <c r="J172" s="54">
        <v>15.6</v>
      </c>
      <c r="K172" s="54">
        <v>4.6100000000000003</v>
      </c>
      <c r="L172" s="54">
        <v>8.41</v>
      </c>
      <c r="M172" s="54">
        <v>1.81</v>
      </c>
      <c r="N172" s="54">
        <v>4.42</v>
      </c>
      <c r="O172" s="54">
        <v>9.77</v>
      </c>
      <c r="P172" s="54"/>
      <c r="Q172" s="54">
        <v>14.3</v>
      </c>
    </row>
    <row r="173" spans="1:17">
      <c r="A173" s="110"/>
      <c r="B173" s="97" t="s">
        <v>35</v>
      </c>
      <c r="C173" s="54">
        <v>13.97</v>
      </c>
      <c r="D173" s="54">
        <v>3.48</v>
      </c>
      <c r="E173" s="54">
        <v>25.14</v>
      </c>
      <c r="F173" s="54">
        <v>44.95</v>
      </c>
      <c r="G173" s="54">
        <v>4.9000000000000004</v>
      </c>
      <c r="H173" s="54">
        <v>3.06</v>
      </c>
      <c r="I173" s="54">
        <v>12.27</v>
      </c>
      <c r="J173" s="54">
        <v>17.77</v>
      </c>
      <c r="K173" s="54">
        <v>5.88</v>
      </c>
      <c r="L173" s="54">
        <v>9.43</v>
      </c>
      <c r="M173" s="54">
        <v>1.82</v>
      </c>
      <c r="N173" s="54">
        <v>4.4800000000000004</v>
      </c>
      <c r="O173" s="54">
        <v>9.42</v>
      </c>
      <c r="P173" s="54">
        <v>0</v>
      </c>
      <c r="Q173" s="54">
        <v>15.87</v>
      </c>
    </row>
    <row r="174" spans="1:17">
      <c r="A174" s="110">
        <v>27</v>
      </c>
      <c r="B174" s="50" t="s">
        <v>13</v>
      </c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</row>
    <row r="175" spans="1:17" ht="13.5" customHeight="1">
      <c r="A175" s="110"/>
      <c r="B175" s="97" t="s">
        <v>59</v>
      </c>
      <c r="C175" s="54">
        <v>5.16</v>
      </c>
      <c r="D175" s="54">
        <v>3.31</v>
      </c>
      <c r="E175" s="54">
        <v>8.58</v>
      </c>
      <c r="F175" s="54">
        <v>13.18</v>
      </c>
      <c r="G175" s="54">
        <v>1.44</v>
      </c>
      <c r="H175" s="54">
        <v>2.95</v>
      </c>
      <c r="I175" s="54">
        <v>3.58</v>
      </c>
      <c r="J175" s="54">
        <v>4.3099999999999996</v>
      </c>
      <c r="K175" s="54">
        <v>2.83</v>
      </c>
      <c r="L175" s="54">
        <v>3.36</v>
      </c>
      <c r="M175" s="54">
        <v>1.2</v>
      </c>
      <c r="N175" s="54">
        <v>3.47</v>
      </c>
      <c r="O175" s="54">
        <v>3.13</v>
      </c>
      <c r="P175" s="54">
        <v>1.58</v>
      </c>
      <c r="Q175" s="54">
        <v>5.0999999999999996</v>
      </c>
    </row>
    <row r="176" spans="1:17">
      <c r="A176" s="110"/>
      <c r="B176" s="97" t="s">
        <v>58</v>
      </c>
      <c r="C176" s="54">
        <v>5.0199999999999996</v>
      </c>
      <c r="D176" s="54">
        <v>4.17</v>
      </c>
      <c r="E176" s="54">
        <v>8.11</v>
      </c>
      <c r="F176" s="54">
        <v>12.8</v>
      </c>
      <c r="G176" s="54">
        <v>1.58</v>
      </c>
      <c r="H176" s="54">
        <v>2.65</v>
      </c>
      <c r="I176" s="54">
        <v>2.92</v>
      </c>
      <c r="J176" s="54">
        <v>5.27</v>
      </c>
      <c r="K176" s="54">
        <v>2.35</v>
      </c>
      <c r="L176" s="54">
        <v>3.76</v>
      </c>
      <c r="M176" s="54">
        <v>1.19</v>
      </c>
      <c r="N176" s="54">
        <v>3.21</v>
      </c>
      <c r="O176" s="54">
        <v>3.05</v>
      </c>
      <c r="P176" s="54">
        <v>1.58</v>
      </c>
      <c r="Q176" s="54">
        <v>4.95</v>
      </c>
    </row>
    <row r="177" spans="1:17">
      <c r="A177" s="110"/>
      <c r="B177" s="97" t="s">
        <v>57</v>
      </c>
      <c r="C177" s="54">
        <v>4.8499999999999996</v>
      </c>
      <c r="D177" s="54">
        <v>3.71</v>
      </c>
      <c r="E177" s="54">
        <v>7.63</v>
      </c>
      <c r="F177" s="54">
        <v>12.12</v>
      </c>
      <c r="G177" s="54">
        <v>1.73</v>
      </c>
      <c r="H177" s="54">
        <v>2.52</v>
      </c>
      <c r="I177" s="54">
        <v>2.82</v>
      </c>
      <c r="J177" s="54">
        <v>4.78</v>
      </c>
      <c r="K177" s="54">
        <v>2.2400000000000002</v>
      </c>
      <c r="L177" s="54">
        <v>4.79</v>
      </c>
      <c r="M177" s="54">
        <v>1.22</v>
      </c>
      <c r="N177" s="54">
        <v>3.18</v>
      </c>
      <c r="O177" s="54">
        <v>3.23</v>
      </c>
      <c r="P177" s="54">
        <v>1.6</v>
      </c>
      <c r="Q177" s="54">
        <v>4.78</v>
      </c>
    </row>
    <row r="178" spans="1:17">
      <c r="A178" s="110"/>
      <c r="B178" s="97">
        <v>2010</v>
      </c>
      <c r="C178" s="54">
        <v>4.8</v>
      </c>
      <c r="D178" s="54">
        <v>3.6</v>
      </c>
      <c r="E178" s="54">
        <v>7.8</v>
      </c>
      <c r="F178" s="54">
        <v>11.7</v>
      </c>
      <c r="G178" s="54">
        <v>2</v>
      </c>
      <c r="H178" s="54">
        <v>2.7</v>
      </c>
      <c r="I178" s="54">
        <v>2.8</v>
      </c>
      <c r="J178" s="54">
        <v>4.0999999999999996</v>
      </c>
      <c r="K178" s="54">
        <v>2.4</v>
      </c>
      <c r="L178" s="54">
        <v>4</v>
      </c>
      <c r="M178" s="54">
        <v>1.3</v>
      </c>
      <c r="N178" s="54">
        <v>3.2</v>
      </c>
      <c r="O178" s="54">
        <v>3.2</v>
      </c>
      <c r="P178" s="54">
        <v>1.6</v>
      </c>
      <c r="Q178" s="54">
        <v>4.7</v>
      </c>
    </row>
    <row r="179" spans="1:17">
      <c r="A179" s="110"/>
      <c r="B179" s="97" t="s">
        <v>56</v>
      </c>
      <c r="C179" s="54">
        <v>5.45</v>
      </c>
      <c r="D179" s="54">
        <v>3.53</v>
      </c>
      <c r="E179" s="54">
        <v>8.75</v>
      </c>
      <c r="F179" s="54">
        <v>12.72</v>
      </c>
      <c r="G179" s="54">
        <v>2.64</v>
      </c>
      <c r="H179" s="54">
        <v>2.8</v>
      </c>
      <c r="I179" s="54">
        <v>2.46</v>
      </c>
      <c r="J179" s="54">
        <v>3.48</v>
      </c>
      <c r="K179" s="54">
        <v>2.81</v>
      </c>
      <c r="L179" s="54">
        <v>3.84</v>
      </c>
      <c r="M179" s="54">
        <v>1.04</v>
      </c>
      <c r="N179" s="54">
        <v>3.46</v>
      </c>
      <c r="O179" s="54">
        <v>3.48</v>
      </c>
      <c r="P179" s="54">
        <v>1.65</v>
      </c>
      <c r="Q179" s="54">
        <v>5.84</v>
      </c>
    </row>
    <row r="180" spans="1:17">
      <c r="A180" s="110"/>
      <c r="B180" s="97" t="s">
        <v>55</v>
      </c>
      <c r="C180" s="54">
        <v>5.31</v>
      </c>
      <c r="D180" s="54">
        <v>3.92</v>
      </c>
      <c r="E180" s="54">
        <v>8.56</v>
      </c>
      <c r="F180" s="54">
        <v>12.93</v>
      </c>
      <c r="G180" s="54">
        <v>2.06</v>
      </c>
      <c r="H180" s="54">
        <v>2.64</v>
      </c>
      <c r="I180" s="54">
        <v>2.3199999999999998</v>
      </c>
      <c r="J180" s="54">
        <v>3.18</v>
      </c>
      <c r="K180" s="54">
        <v>2.2999999999999998</v>
      </c>
      <c r="L180" s="54">
        <v>4.45</v>
      </c>
      <c r="M180" s="54">
        <v>1.1000000000000001</v>
      </c>
      <c r="N180" s="54">
        <v>3.03</v>
      </c>
      <c r="O180" s="54">
        <v>3.32</v>
      </c>
      <c r="P180" s="54">
        <v>1.59</v>
      </c>
      <c r="Q180" s="54">
        <v>5.55</v>
      </c>
    </row>
    <row r="181" spans="1:17">
      <c r="A181" s="110"/>
      <c r="B181" s="97" t="s">
        <v>54</v>
      </c>
      <c r="C181" s="54">
        <v>5.0999999999999996</v>
      </c>
      <c r="D181" s="54">
        <v>3.37</v>
      </c>
      <c r="E181" s="54">
        <v>8.27</v>
      </c>
      <c r="F181" s="54">
        <v>12.98</v>
      </c>
      <c r="G181" s="54">
        <v>1.99</v>
      </c>
      <c r="H181" s="54">
        <v>2.56</v>
      </c>
      <c r="I181" s="54">
        <v>2.4500000000000002</v>
      </c>
      <c r="J181" s="54">
        <v>2.81</v>
      </c>
      <c r="K181" s="54">
        <v>2.23</v>
      </c>
      <c r="L181" s="54">
        <v>4.3600000000000003</v>
      </c>
      <c r="M181" s="54">
        <v>1.1499999999999999</v>
      </c>
      <c r="N181" s="54">
        <v>3.23</v>
      </c>
      <c r="O181" s="54">
        <v>3.52</v>
      </c>
      <c r="P181" s="54">
        <v>1.62</v>
      </c>
      <c r="Q181" s="54">
        <v>5.39</v>
      </c>
    </row>
    <row r="182" spans="1:17">
      <c r="A182" s="110"/>
      <c r="B182" s="97">
        <v>2011</v>
      </c>
      <c r="C182" s="54">
        <v>4.8</v>
      </c>
      <c r="D182" s="54">
        <v>3.4</v>
      </c>
      <c r="E182" s="54">
        <v>8.1</v>
      </c>
      <c r="F182" s="54">
        <v>12.6</v>
      </c>
      <c r="G182" s="54">
        <v>1.9</v>
      </c>
      <c r="H182" s="54">
        <v>2.5</v>
      </c>
      <c r="I182" s="54">
        <v>2.2000000000000002</v>
      </c>
      <c r="J182" s="54">
        <v>2.8</v>
      </c>
      <c r="K182" s="54">
        <v>1.8</v>
      </c>
      <c r="L182" s="54">
        <v>4.3</v>
      </c>
      <c r="M182" s="54">
        <v>1</v>
      </c>
      <c r="N182" s="54">
        <v>3.4</v>
      </c>
      <c r="O182" s="54">
        <v>3.8</v>
      </c>
      <c r="P182" s="54">
        <v>0</v>
      </c>
      <c r="Q182" s="54">
        <v>5.0999999999999996</v>
      </c>
    </row>
    <row r="183" spans="1:17">
      <c r="A183" s="110"/>
      <c r="B183" s="97" t="s">
        <v>53</v>
      </c>
      <c r="C183" s="54">
        <v>5.12</v>
      </c>
      <c r="D183" s="54">
        <v>3.24</v>
      </c>
      <c r="E183" s="54">
        <v>8.48</v>
      </c>
      <c r="F183" s="54">
        <v>13.47</v>
      </c>
      <c r="G183" s="54">
        <v>1.21</v>
      </c>
      <c r="H183" s="54">
        <v>2.83</v>
      </c>
      <c r="I183" s="54">
        <v>2.64</v>
      </c>
      <c r="J183" s="54">
        <v>2.66</v>
      </c>
      <c r="K183" s="54">
        <v>2.54</v>
      </c>
      <c r="L183" s="54">
        <v>4.68</v>
      </c>
      <c r="M183" s="54">
        <v>1.05</v>
      </c>
      <c r="N183" s="54">
        <v>3.03</v>
      </c>
      <c r="O183" s="54">
        <v>3.51</v>
      </c>
      <c r="P183" s="54">
        <v>0</v>
      </c>
      <c r="Q183" s="54">
        <v>5.62</v>
      </c>
    </row>
    <row r="184" spans="1:17">
      <c r="A184" s="110"/>
      <c r="B184" s="97" t="s">
        <v>52</v>
      </c>
      <c r="C184" s="54">
        <v>5.31</v>
      </c>
      <c r="D184" s="54">
        <v>4.24</v>
      </c>
      <c r="E184" s="54">
        <v>9.01</v>
      </c>
      <c r="F184" s="54">
        <v>14.34</v>
      </c>
      <c r="G184" s="54">
        <v>1.46</v>
      </c>
      <c r="H184" s="54">
        <v>2.69</v>
      </c>
      <c r="I184" s="54">
        <v>2.0299999999999998</v>
      </c>
      <c r="J184" s="54">
        <v>4.49</v>
      </c>
      <c r="K184" s="54">
        <v>2.08</v>
      </c>
      <c r="L184" s="54">
        <v>4.4000000000000004</v>
      </c>
      <c r="M184" s="54">
        <v>1.08</v>
      </c>
      <c r="N184" s="54">
        <v>3.04</v>
      </c>
      <c r="O184" s="54">
        <v>3.44</v>
      </c>
      <c r="P184" s="54">
        <v>0</v>
      </c>
      <c r="Q184" s="54">
        <v>5.71</v>
      </c>
    </row>
    <row r="185" spans="1:17">
      <c r="A185" s="110"/>
      <c r="B185" s="97" t="s">
        <v>51</v>
      </c>
      <c r="C185" s="54">
        <v>4.82</v>
      </c>
      <c r="D185" s="54">
        <v>4.0599999999999996</v>
      </c>
      <c r="E185" s="54">
        <v>7.99</v>
      </c>
      <c r="F185" s="54">
        <v>12.78</v>
      </c>
      <c r="G185" s="54">
        <v>1.48</v>
      </c>
      <c r="H185" s="54">
        <v>2.61</v>
      </c>
      <c r="I185" s="54">
        <v>2.17</v>
      </c>
      <c r="J185" s="54">
        <v>2.48</v>
      </c>
      <c r="K185" s="54">
        <v>2.13</v>
      </c>
      <c r="L185" s="54">
        <v>4.5599999999999996</v>
      </c>
      <c r="M185" s="54">
        <v>1.04</v>
      </c>
      <c r="N185" s="54">
        <v>3.06</v>
      </c>
      <c r="O185" s="54">
        <v>3.49</v>
      </c>
      <c r="P185" s="54">
        <v>0</v>
      </c>
      <c r="Q185" s="54">
        <v>5.48</v>
      </c>
    </row>
    <row r="186" spans="1:17">
      <c r="A186" s="110"/>
      <c r="B186" s="97">
        <v>2012</v>
      </c>
      <c r="C186" s="54">
        <v>5.7</v>
      </c>
      <c r="D186" s="54">
        <v>3.6</v>
      </c>
      <c r="E186" s="54">
        <v>11</v>
      </c>
      <c r="F186" s="54">
        <v>18</v>
      </c>
      <c r="G186" s="54">
        <v>1.7</v>
      </c>
      <c r="H186" s="54">
        <v>2.7</v>
      </c>
      <c r="I186" s="54">
        <v>2.2000000000000002</v>
      </c>
      <c r="J186" s="54">
        <v>2.1</v>
      </c>
      <c r="K186" s="54">
        <v>2.2000000000000002</v>
      </c>
      <c r="L186" s="54">
        <v>5.4</v>
      </c>
      <c r="M186" s="54">
        <v>1</v>
      </c>
      <c r="N186" s="54">
        <v>3.1</v>
      </c>
      <c r="O186" s="54">
        <v>3.2</v>
      </c>
      <c r="P186" s="54">
        <v>0</v>
      </c>
      <c r="Q186" s="54">
        <v>6.2</v>
      </c>
    </row>
    <row r="187" spans="1:17">
      <c r="A187" s="110"/>
      <c r="B187" s="97" t="s">
        <v>50</v>
      </c>
      <c r="C187" s="54">
        <v>5.36</v>
      </c>
      <c r="D187" s="54">
        <v>3.36</v>
      </c>
      <c r="E187" s="54">
        <v>8.31</v>
      </c>
      <c r="F187" s="54">
        <v>12.88</v>
      </c>
      <c r="G187" s="54">
        <v>1.75</v>
      </c>
      <c r="H187" s="54">
        <v>2.83</v>
      </c>
      <c r="I187" s="54">
        <v>2.4900000000000002</v>
      </c>
      <c r="J187" s="54">
        <v>2.52</v>
      </c>
      <c r="K187" s="54">
        <v>2.7</v>
      </c>
      <c r="L187" s="54">
        <v>4.07</v>
      </c>
      <c r="M187" s="54">
        <v>0.97</v>
      </c>
      <c r="N187" s="54">
        <v>3.06</v>
      </c>
      <c r="O187" s="54">
        <v>4.45</v>
      </c>
      <c r="P187" s="54">
        <v>0</v>
      </c>
      <c r="Q187" s="54">
        <v>6.16</v>
      </c>
    </row>
    <row r="188" spans="1:17">
      <c r="A188" s="110"/>
      <c r="B188" s="97" t="s">
        <v>49</v>
      </c>
      <c r="C188" s="54">
        <v>5.03</v>
      </c>
      <c r="D188" s="54">
        <v>3.9</v>
      </c>
      <c r="E188" s="54">
        <v>8.33</v>
      </c>
      <c r="F188" s="54">
        <v>12.91</v>
      </c>
      <c r="G188" s="54">
        <v>1.89</v>
      </c>
      <c r="H188" s="54">
        <v>3.04</v>
      </c>
      <c r="I188" s="54">
        <v>2.85</v>
      </c>
      <c r="J188" s="54">
        <v>2.09</v>
      </c>
      <c r="K188" s="54">
        <v>2.27</v>
      </c>
      <c r="L188" s="54">
        <v>5.43</v>
      </c>
      <c r="M188" s="54">
        <v>0.92</v>
      </c>
      <c r="N188" s="54">
        <v>3.22</v>
      </c>
      <c r="O188" s="54">
        <v>3.83</v>
      </c>
      <c r="P188" s="54">
        <v>0</v>
      </c>
      <c r="Q188" s="54">
        <v>5.12</v>
      </c>
    </row>
    <row r="189" spans="1:17">
      <c r="A189" s="110"/>
      <c r="B189" s="97" t="s">
        <v>48</v>
      </c>
      <c r="C189" s="54">
        <v>4.8</v>
      </c>
      <c r="D189" s="54">
        <v>3.78</v>
      </c>
      <c r="E189" s="54">
        <v>8.2200000000000006</v>
      </c>
      <c r="F189" s="54">
        <v>12.86</v>
      </c>
      <c r="G189" s="54">
        <v>2.0099999999999998</v>
      </c>
      <c r="H189" s="54">
        <v>2.46</v>
      </c>
      <c r="I189" s="54">
        <v>2.7</v>
      </c>
      <c r="J189" s="54">
        <v>2.4</v>
      </c>
      <c r="K189" s="54">
        <v>2.25</v>
      </c>
      <c r="L189" s="54">
        <v>5.13</v>
      </c>
      <c r="M189" s="54">
        <v>0.98</v>
      </c>
      <c r="N189" s="54">
        <v>2.97</v>
      </c>
      <c r="O189" s="54">
        <v>3.63</v>
      </c>
      <c r="P189" s="54">
        <v>0</v>
      </c>
      <c r="Q189" s="54">
        <v>4.9800000000000004</v>
      </c>
    </row>
    <row r="190" spans="1:17">
      <c r="A190" s="110"/>
      <c r="B190" s="97">
        <v>2013</v>
      </c>
      <c r="C190" s="54">
        <v>4.9000000000000004</v>
      </c>
      <c r="D190" s="54">
        <v>3.2</v>
      </c>
      <c r="E190" s="54">
        <v>9.6</v>
      </c>
      <c r="F190" s="54">
        <v>15.6</v>
      </c>
      <c r="G190" s="54">
        <v>2</v>
      </c>
      <c r="H190" s="54">
        <v>2.9</v>
      </c>
      <c r="I190" s="54">
        <v>4.3</v>
      </c>
      <c r="J190" s="54">
        <v>2.2999999999999998</v>
      </c>
      <c r="K190" s="54">
        <v>2.1</v>
      </c>
      <c r="L190" s="54">
        <v>5.5</v>
      </c>
      <c r="M190" s="54">
        <v>0.9</v>
      </c>
      <c r="N190" s="54">
        <v>2.9</v>
      </c>
      <c r="O190" s="54">
        <v>2.9</v>
      </c>
      <c r="P190" s="54">
        <v>0</v>
      </c>
      <c r="Q190" s="54">
        <v>5.3</v>
      </c>
    </row>
    <row r="191" spans="1:17">
      <c r="A191" s="110"/>
      <c r="B191" s="97" t="s">
        <v>47</v>
      </c>
      <c r="C191" s="54">
        <v>5.4</v>
      </c>
      <c r="D191" s="54">
        <v>2.98</v>
      </c>
      <c r="E191" s="54">
        <v>9.17</v>
      </c>
      <c r="F191" s="54">
        <v>14.31</v>
      </c>
      <c r="G191" s="54">
        <v>2</v>
      </c>
      <c r="H191" s="54">
        <v>3.26</v>
      </c>
      <c r="I191" s="54">
        <v>2.96</v>
      </c>
      <c r="J191" s="54">
        <v>2.93</v>
      </c>
      <c r="K191" s="54">
        <v>2.48</v>
      </c>
      <c r="L191" s="54">
        <v>5.34</v>
      </c>
      <c r="M191" s="54">
        <v>0.94</v>
      </c>
      <c r="N191" s="54">
        <v>3.07</v>
      </c>
      <c r="O191" s="54">
        <v>3.13</v>
      </c>
      <c r="P191" s="54">
        <v>0</v>
      </c>
      <c r="Q191" s="54">
        <v>6.21</v>
      </c>
    </row>
    <row r="192" spans="1:17">
      <c r="A192" s="110"/>
      <c r="B192" s="97" t="s">
        <v>46</v>
      </c>
      <c r="C192" s="54">
        <v>5.31</v>
      </c>
      <c r="D192" s="54">
        <v>3.5</v>
      </c>
      <c r="E192" s="54">
        <v>10.07</v>
      </c>
      <c r="F192" s="54">
        <v>15.82</v>
      </c>
      <c r="G192" s="54">
        <v>2.0499999999999998</v>
      </c>
      <c r="H192" s="54">
        <v>2.88</v>
      </c>
      <c r="I192" s="54">
        <v>3.11</v>
      </c>
      <c r="J192" s="54">
        <v>2.5299999999999998</v>
      </c>
      <c r="K192" s="54">
        <v>2.27</v>
      </c>
      <c r="L192" s="54">
        <v>4.01</v>
      </c>
      <c r="M192" s="54">
        <v>0.79</v>
      </c>
      <c r="N192" s="54">
        <v>3.5</v>
      </c>
      <c r="O192" s="54">
        <v>2.76</v>
      </c>
      <c r="P192" s="54">
        <v>0</v>
      </c>
      <c r="Q192" s="54">
        <v>6.03</v>
      </c>
    </row>
    <row r="193" spans="1:17">
      <c r="A193" s="110"/>
      <c r="B193" s="97" t="s">
        <v>45</v>
      </c>
      <c r="C193" s="54">
        <v>5.05</v>
      </c>
      <c r="D193" s="54">
        <v>4.0599999999999996</v>
      </c>
      <c r="E193" s="54">
        <v>9.6</v>
      </c>
      <c r="F193" s="54">
        <v>15.29</v>
      </c>
      <c r="G193" s="54">
        <v>1.96</v>
      </c>
      <c r="H193" s="54">
        <v>2.73</v>
      </c>
      <c r="I193" s="54">
        <v>2.86</v>
      </c>
      <c r="J193" s="54">
        <v>2.85</v>
      </c>
      <c r="K193" s="54">
        <v>2.31</v>
      </c>
      <c r="L193" s="54">
        <v>4.03</v>
      </c>
      <c r="M193" s="54">
        <v>0.89</v>
      </c>
      <c r="N193" s="54">
        <v>2.69</v>
      </c>
      <c r="O193" s="54">
        <v>2.78</v>
      </c>
      <c r="P193" s="54">
        <v>0</v>
      </c>
      <c r="Q193" s="54">
        <v>6.01</v>
      </c>
    </row>
    <row r="194" spans="1:17">
      <c r="A194" s="110"/>
      <c r="B194" s="97">
        <v>2014</v>
      </c>
      <c r="C194" s="54">
        <v>5</v>
      </c>
      <c r="D194" s="54">
        <v>3.1</v>
      </c>
      <c r="E194" s="54">
        <v>10.199999999999999</v>
      </c>
      <c r="F194" s="54">
        <v>16.600000000000001</v>
      </c>
      <c r="G194" s="54">
        <v>2</v>
      </c>
      <c r="H194" s="54">
        <v>3</v>
      </c>
      <c r="I194" s="54">
        <v>3.5</v>
      </c>
      <c r="J194" s="54">
        <v>2.8</v>
      </c>
      <c r="K194" s="54">
        <v>2.1</v>
      </c>
      <c r="L194" s="54">
        <v>3.2</v>
      </c>
      <c r="M194" s="54">
        <v>0.9</v>
      </c>
      <c r="N194" s="54">
        <v>2.7</v>
      </c>
      <c r="O194" s="54">
        <v>3.1</v>
      </c>
      <c r="P194" s="54">
        <v>0</v>
      </c>
      <c r="Q194" s="54">
        <v>6.4</v>
      </c>
    </row>
    <row r="195" spans="1:17">
      <c r="A195" s="110"/>
      <c r="B195" s="97" t="s">
        <v>44</v>
      </c>
      <c r="C195" s="54">
        <v>4.4800000000000004</v>
      </c>
      <c r="D195" s="54">
        <v>2.97</v>
      </c>
      <c r="E195" s="54">
        <v>6.93</v>
      </c>
      <c r="F195" s="54">
        <v>12.06</v>
      </c>
      <c r="G195" s="54">
        <v>1.29</v>
      </c>
      <c r="H195" s="54">
        <v>2.7</v>
      </c>
      <c r="I195" s="54">
        <v>2.73</v>
      </c>
      <c r="J195" s="54">
        <v>3.73</v>
      </c>
      <c r="K195" s="54">
        <v>2.62</v>
      </c>
      <c r="L195" s="54">
        <v>6.14</v>
      </c>
      <c r="M195" s="54">
        <v>0.97</v>
      </c>
      <c r="N195" s="54">
        <v>2.64</v>
      </c>
      <c r="O195" s="54">
        <v>2.84</v>
      </c>
      <c r="P195" s="54">
        <v>0</v>
      </c>
      <c r="Q195" s="54">
        <v>6.63</v>
      </c>
    </row>
    <row r="196" spans="1:17">
      <c r="A196" s="110"/>
      <c r="B196" s="97" t="s">
        <v>43</v>
      </c>
      <c r="C196" s="54">
        <v>4.53</v>
      </c>
      <c r="D196" s="54">
        <v>3.69</v>
      </c>
      <c r="E196" s="54">
        <v>8.52</v>
      </c>
      <c r="F196" s="54">
        <v>14.2</v>
      </c>
      <c r="G196" s="54">
        <v>1.57</v>
      </c>
      <c r="H196" s="54">
        <v>2.76</v>
      </c>
      <c r="I196" s="54">
        <v>2.8</v>
      </c>
      <c r="J196" s="54">
        <v>2.38</v>
      </c>
      <c r="K196" s="54">
        <v>2.29</v>
      </c>
      <c r="L196" s="54">
        <v>3.86</v>
      </c>
      <c r="M196" s="54">
        <v>0.83</v>
      </c>
      <c r="N196" s="54">
        <v>2.5</v>
      </c>
      <c r="O196" s="54">
        <v>2.82</v>
      </c>
      <c r="P196" s="54">
        <v>0</v>
      </c>
      <c r="Q196" s="54">
        <v>6.19</v>
      </c>
    </row>
    <row r="197" spans="1:17">
      <c r="A197" s="110"/>
      <c r="B197" s="97" t="s">
        <v>42</v>
      </c>
      <c r="C197" s="54">
        <v>4.53</v>
      </c>
      <c r="D197" s="54">
        <v>3.96</v>
      </c>
      <c r="E197" s="54">
        <v>8.57</v>
      </c>
      <c r="F197" s="54">
        <v>14.74</v>
      </c>
      <c r="G197" s="54">
        <v>1.3</v>
      </c>
      <c r="H197" s="54">
        <v>2.77</v>
      </c>
      <c r="I197" s="54">
        <v>2.5499999999999998</v>
      </c>
      <c r="J197" s="54">
        <v>2.89</v>
      </c>
      <c r="K197" s="54">
        <v>2.29</v>
      </c>
      <c r="L197" s="54">
        <v>3.94</v>
      </c>
      <c r="M197" s="54">
        <v>0.93</v>
      </c>
      <c r="N197" s="54">
        <v>2.5</v>
      </c>
      <c r="O197" s="54">
        <v>2.92</v>
      </c>
      <c r="P197" s="54">
        <v>0</v>
      </c>
      <c r="Q197" s="54">
        <v>5.93</v>
      </c>
    </row>
    <row r="198" spans="1:17">
      <c r="A198" s="110"/>
      <c r="B198" s="97">
        <v>2015</v>
      </c>
      <c r="C198" s="54">
        <v>4.2</v>
      </c>
      <c r="D198" s="54">
        <v>3.1</v>
      </c>
      <c r="E198" s="54">
        <v>8.6999999999999993</v>
      </c>
      <c r="F198" s="54">
        <v>15.3</v>
      </c>
      <c r="G198" s="54">
        <v>1.5</v>
      </c>
      <c r="H198" s="54">
        <v>3.9</v>
      </c>
      <c r="I198" s="54">
        <v>2.9</v>
      </c>
      <c r="J198" s="54">
        <v>3</v>
      </c>
      <c r="K198" s="54">
        <v>1.9</v>
      </c>
      <c r="L198" s="54">
        <v>3</v>
      </c>
      <c r="M198" s="54">
        <v>0.8</v>
      </c>
      <c r="N198" s="54">
        <v>2.8</v>
      </c>
      <c r="O198" s="54">
        <v>2.6</v>
      </c>
      <c r="P198" s="54">
        <v>0</v>
      </c>
      <c r="Q198" s="54">
        <v>5.6</v>
      </c>
    </row>
    <row r="199" spans="1:17">
      <c r="A199" s="110"/>
      <c r="B199" s="97" t="s">
        <v>41</v>
      </c>
      <c r="C199" s="54">
        <v>4.2300000000000004</v>
      </c>
      <c r="D199" s="54">
        <v>2.96</v>
      </c>
      <c r="E199" s="54">
        <v>6.6</v>
      </c>
      <c r="F199" s="54">
        <v>12.16</v>
      </c>
      <c r="G199" s="54">
        <v>1.1599999999999999</v>
      </c>
      <c r="H199" s="54">
        <v>3.17</v>
      </c>
      <c r="I199" s="54">
        <v>2.46</v>
      </c>
      <c r="J199" s="54">
        <v>4.13</v>
      </c>
      <c r="K199" s="54">
        <v>2.48</v>
      </c>
      <c r="L199" s="54">
        <v>4.9000000000000004</v>
      </c>
      <c r="M199" s="54">
        <v>0.97</v>
      </c>
      <c r="N199" s="54">
        <v>2.78</v>
      </c>
      <c r="O199" s="54">
        <v>3.03</v>
      </c>
      <c r="P199" s="54">
        <v>0</v>
      </c>
      <c r="Q199" s="54">
        <v>4.79</v>
      </c>
    </row>
    <row r="200" spans="1:17">
      <c r="A200" s="110"/>
      <c r="B200" s="97" t="s">
        <v>40</v>
      </c>
      <c r="C200" s="54">
        <v>4.33</v>
      </c>
      <c r="D200" s="54">
        <v>3.76</v>
      </c>
      <c r="E200" s="54">
        <v>7.88</v>
      </c>
      <c r="F200" s="54">
        <v>13.9</v>
      </c>
      <c r="G200" s="54">
        <v>1.42</v>
      </c>
      <c r="H200" s="54">
        <v>3.35</v>
      </c>
      <c r="I200" s="54">
        <v>2.76</v>
      </c>
      <c r="J200" s="54">
        <v>2.92</v>
      </c>
      <c r="K200" s="54">
        <v>2.44</v>
      </c>
      <c r="L200" s="54">
        <v>3.3</v>
      </c>
      <c r="M200" s="54">
        <v>0.89</v>
      </c>
      <c r="N200" s="54">
        <v>2.52</v>
      </c>
      <c r="O200" s="54">
        <v>3.03</v>
      </c>
      <c r="P200" s="54">
        <v>0</v>
      </c>
      <c r="Q200" s="54">
        <v>4.55</v>
      </c>
    </row>
    <row r="201" spans="1:17">
      <c r="A201" s="110"/>
      <c r="B201" s="97" t="s">
        <v>39</v>
      </c>
      <c r="C201" s="54">
        <v>4.41</v>
      </c>
      <c r="D201" s="54">
        <v>3.74</v>
      </c>
      <c r="E201" s="54">
        <v>8.07</v>
      </c>
      <c r="F201" s="54">
        <v>14.35</v>
      </c>
      <c r="G201" s="54">
        <v>1.44</v>
      </c>
      <c r="H201" s="54">
        <v>3.27</v>
      </c>
      <c r="I201" s="54">
        <v>2.65</v>
      </c>
      <c r="J201" s="54">
        <v>3.42</v>
      </c>
      <c r="K201" s="54">
        <v>2.48</v>
      </c>
      <c r="L201" s="54">
        <v>3.76</v>
      </c>
      <c r="M201" s="54">
        <f>[1]Свод2!$N$89</f>
        <v>1</v>
      </c>
      <c r="N201" s="54">
        <f>[1]Свод2!$P$89</f>
        <v>2.7</v>
      </c>
      <c r="O201" s="54">
        <f>[1]Свод2!$X$89</f>
        <v>2.94</v>
      </c>
      <c r="P201" s="54">
        <v>0</v>
      </c>
      <c r="Q201" s="54">
        <f>[1]Свод2!$Y$89</f>
        <v>4.63</v>
      </c>
    </row>
    <row r="202" spans="1:17">
      <c r="A202" s="110"/>
      <c r="B202" s="97">
        <v>2016</v>
      </c>
      <c r="C202" s="54">
        <v>4.3</v>
      </c>
      <c r="D202" s="54">
        <v>3.5</v>
      </c>
      <c r="E202" s="54">
        <v>8.3000000000000007</v>
      </c>
      <c r="F202" s="54">
        <v>15.1</v>
      </c>
      <c r="G202" s="54">
        <v>1.4</v>
      </c>
      <c r="H202" s="54">
        <v>3.6</v>
      </c>
      <c r="I202" s="54">
        <v>3.4</v>
      </c>
      <c r="J202" s="54">
        <v>3</v>
      </c>
      <c r="K202" s="54">
        <v>2.2999999999999998</v>
      </c>
      <c r="L202" s="54">
        <v>3.5</v>
      </c>
      <c r="M202" s="54">
        <v>0.9</v>
      </c>
      <c r="N202" s="54">
        <v>2.8</v>
      </c>
      <c r="O202" s="54">
        <v>2.9</v>
      </c>
      <c r="P202" s="54"/>
      <c r="Q202" s="54">
        <v>4.5999999999999996</v>
      </c>
    </row>
    <row r="203" spans="1:17">
      <c r="A203" s="110"/>
      <c r="B203" s="97" t="s">
        <v>38</v>
      </c>
      <c r="C203" s="54">
        <v>4.49</v>
      </c>
      <c r="D203" s="54">
        <v>2.9</v>
      </c>
      <c r="E203" s="54">
        <v>7.49</v>
      </c>
      <c r="F203" s="54">
        <v>13.57</v>
      </c>
      <c r="G203" s="54">
        <v>1.49</v>
      </c>
      <c r="H203" s="54">
        <v>2.95</v>
      </c>
      <c r="I203" s="54">
        <v>2.79</v>
      </c>
      <c r="J203" s="54">
        <v>4.6399999999999997</v>
      </c>
      <c r="K203" s="54">
        <v>2.4300000000000002</v>
      </c>
      <c r="L203" s="54">
        <v>4.29</v>
      </c>
      <c r="M203" s="54">
        <v>0.93</v>
      </c>
      <c r="N203" s="54">
        <v>3.18</v>
      </c>
      <c r="O203" s="54">
        <v>1.18</v>
      </c>
      <c r="P203" s="54">
        <v>0</v>
      </c>
      <c r="Q203" s="54">
        <v>4.57</v>
      </c>
    </row>
    <row r="204" spans="1:17">
      <c r="A204" s="110"/>
      <c r="B204" s="97" t="s">
        <v>37</v>
      </c>
      <c r="C204" s="54">
        <v>4.59</v>
      </c>
      <c r="D204" s="54">
        <v>3.8</v>
      </c>
      <c r="E204" s="54">
        <v>8.52</v>
      </c>
      <c r="F204" s="54">
        <v>14.82</v>
      </c>
      <c r="G204" s="54">
        <v>1.59</v>
      </c>
      <c r="H204" s="54">
        <v>3.1</v>
      </c>
      <c r="I204" s="54">
        <v>2.91</v>
      </c>
      <c r="J204" s="54">
        <v>3.27</v>
      </c>
      <c r="K204" s="54">
        <v>2.37</v>
      </c>
      <c r="L204" s="54">
        <v>3.31</v>
      </c>
      <c r="M204" s="54">
        <v>0.83</v>
      </c>
      <c r="N204" s="54">
        <v>2.9</v>
      </c>
      <c r="O204" s="54">
        <v>1.28</v>
      </c>
      <c r="P204" s="54">
        <v>0</v>
      </c>
      <c r="Q204" s="54">
        <v>4.83</v>
      </c>
    </row>
    <row r="205" spans="1:17">
      <c r="A205" s="110"/>
      <c r="B205" s="97" t="s">
        <v>36</v>
      </c>
      <c r="C205" s="54">
        <v>4.4800000000000004</v>
      </c>
      <c r="D205" s="54">
        <v>3.66</v>
      </c>
      <c r="E205" s="54">
        <v>8.3699999999999992</v>
      </c>
      <c r="F205" s="54">
        <v>14.8</v>
      </c>
      <c r="G205" s="54">
        <v>1.56</v>
      </c>
      <c r="H205" s="54">
        <v>3</v>
      </c>
      <c r="I205" s="54">
        <v>3.54</v>
      </c>
      <c r="J205" s="54">
        <v>3.64</v>
      </c>
      <c r="K205" s="54">
        <v>2.3199999999999998</v>
      </c>
      <c r="L205" s="54">
        <v>3.22</v>
      </c>
      <c r="M205" s="54">
        <v>0.99</v>
      </c>
      <c r="N205" s="54">
        <v>3.2</v>
      </c>
      <c r="O205" s="54">
        <v>2.72</v>
      </c>
      <c r="P205" s="54">
        <v>0</v>
      </c>
      <c r="Q205" s="54">
        <v>4.8600000000000003</v>
      </c>
    </row>
    <row r="206" spans="1:17">
      <c r="A206" s="110"/>
      <c r="B206" s="97">
        <v>2017</v>
      </c>
      <c r="C206" s="54">
        <v>4.3</v>
      </c>
      <c r="D206" s="54">
        <v>3.35</v>
      </c>
      <c r="E206" s="54">
        <v>7.78</v>
      </c>
      <c r="F206" s="54">
        <v>13.51</v>
      </c>
      <c r="G206" s="54">
        <v>1.54</v>
      </c>
      <c r="H206" s="54">
        <v>3.59</v>
      </c>
      <c r="I206" s="54">
        <v>4.28</v>
      </c>
      <c r="J206" s="54">
        <v>3.16</v>
      </c>
      <c r="K206" s="54">
        <v>2.37</v>
      </c>
      <c r="L206" s="54">
        <v>2.96</v>
      </c>
      <c r="M206" s="54">
        <v>0.91</v>
      </c>
      <c r="N206" s="54">
        <v>4.05</v>
      </c>
      <c r="O206" s="54">
        <v>2.72</v>
      </c>
      <c r="P206" s="54"/>
      <c r="Q206" s="54">
        <v>4.97</v>
      </c>
    </row>
    <row r="207" spans="1:17">
      <c r="A207" s="110"/>
      <c r="B207" s="97" t="s">
        <v>35</v>
      </c>
      <c r="C207" s="54">
        <v>4.4000000000000004</v>
      </c>
      <c r="D207" s="54">
        <v>2.92</v>
      </c>
      <c r="E207" s="54">
        <v>6.8</v>
      </c>
      <c r="F207" s="54">
        <v>11.81</v>
      </c>
      <c r="G207" s="54">
        <v>1.43</v>
      </c>
      <c r="H207" s="54">
        <v>2.81</v>
      </c>
      <c r="I207" s="54">
        <v>2.2599999999999998</v>
      </c>
      <c r="J207" s="54">
        <v>4.53</v>
      </c>
      <c r="K207" s="54">
        <v>2.36</v>
      </c>
      <c r="L207" s="54">
        <v>4.47</v>
      </c>
      <c r="M207" s="54">
        <v>0.9</v>
      </c>
      <c r="N207" s="54">
        <v>2.97</v>
      </c>
      <c r="O207" s="54">
        <v>2.77</v>
      </c>
      <c r="P207" s="54">
        <v>0</v>
      </c>
      <c r="Q207" s="54">
        <v>5.9</v>
      </c>
    </row>
    <row r="208" spans="1:17">
      <c r="A208" s="110">
        <v>31</v>
      </c>
      <c r="B208" s="50" t="s">
        <v>14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</row>
    <row r="209" spans="1:17">
      <c r="A209" s="110"/>
      <c r="B209" s="97" t="s">
        <v>59</v>
      </c>
      <c r="C209" s="54">
        <v>1.84</v>
      </c>
      <c r="D209" s="54">
        <v>5.14</v>
      </c>
      <c r="E209" s="54">
        <v>1.06</v>
      </c>
      <c r="F209" s="54">
        <v>0.08</v>
      </c>
      <c r="G209" s="54">
        <v>2.35</v>
      </c>
      <c r="H209" s="54">
        <v>3.27</v>
      </c>
      <c r="I209" s="54">
        <v>1.19</v>
      </c>
      <c r="J209" s="54">
        <v>1.43</v>
      </c>
      <c r="K209" s="54">
        <v>1.42</v>
      </c>
      <c r="L209" s="54">
        <v>1.89</v>
      </c>
      <c r="M209" s="54">
        <v>0.99</v>
      </c>
      <c r="N209" s="54">
        <v>2.8</v>
      </c>
      <c r="O209" s="54">
        <v>2.75</v>
      </c>
      <c r="P209" s="54">
        <v>1.43</v>
      </c>
      <c r="Q209" s="54">
        <v>1.84</v>
      </c>
    </row>
    <row r="210" spans="1:17">
      <c r="A210" s="110"/>
      <c r="B210" s="97" t="s">
        <v>58</v>
      </c>
      <c r="C210" s="54">
        <v>2.08</v>
      </c>
      <c r="D210" s="54">
        <v>5.09</v>
      </c>
      <c r="E210" s="54">
        <v>1.19</v>
      </c>
      <c r="F210" s="54">
        <v>0.21</v>
      </c>
      <c r="G210" s="54">
        <v>2.5499999999999998</v>
      </c>
      <c r="H210" s="54">
        <v>2.64</v>
      </c>
      <c r="I210" s="54">
        <v>0.98</v>
      </c>
      <c r="J210" s="54">
        <v>2.11</v>
      </c>
      <c r="K210" s="54">
        <v>1.56</v>
      </c>
      <c r="L210" s="54">
        <v>3.06</v>
      </c>
      <c r="M210" s="54">
        <v>0.89</v>
      </c>
      <c r="N210" s="54">
        <v>2.63</v>
      </c>
      <c r="O210" s="54">
        <v>2.96</v>
      </c>
      <c r="P210" s="54">
        <v>1.43</v>
      </c>
      <c r="Q210" s="54">
        <v>2.06</v>
      </c>
    </row>
    <row r="211" spans="1:17">
      <c r="A211" s="110"/>
      <c r="B211" s="97" t="s">
        <v>57</v>
      </c>
      <c r="C211" s="54">
        <v>2.2200000000000002</v>
      </c>
      <c r="D211" s="54">
        <v>5.44</v>
      </c>
      <c r="E211" s="54">
        <v>1.19</v>
      </c>
      <c r="F211" s="54">
        <v>0.12</v>
      </c>
      <c r="G211" s="54">
        <v>2.63</v>
      </c>
      <c r="H211" s="54">
        <v>2.56</v>
      </c>
      <c r="I211" s="54">
        <v>0.96</v>
      </c>
      <c r="J211" s="54">
        <v>2.29</v>
      </c>
      <c r="K211" s="54">
        <v>1.55</v>
      </c>
      <c r="L211" s="54">
        <v>3.31</v>
      </c>
      <c r="M211" s="54">
        <v>0.91</v>
      </c>
      <c r="N211" s="54">
        <v>2.74</v>
      </c>
      <c r="O211" s="54">
        <v>3.03</v>
      </c>
      <c r="P211" s="54">
        <v>1.4</v>
      </c>
      <c r="Q211" s="54">
        <v>2.21</v>
      </c>
    </row>
    <row r="212" spans="1:17">
      <c r="A212" s="110"/>
      <c r="B212" s="97">
        <v>2010</v>
      </c>
      <c r="C212" s="54">
        <v>2</v>
      </c>
      <c r="D212" s="54">
        <v>4.5</v>
      </c>
      <c r="E212" s="54">
        <v>1.1000000000000001</v>
      </c>
      <c r="F212" s="54">
        <v>0.2</v>
      </c>
      <c r="G212" s="54">
        <v>2.4</v>
      </c>
      <c r="H212" s="54">
        <v>2.7</v>
      </c>
      <c r="I212" s="54">
        <v>1</v>
      </c>
      <c r="J212" s="54">
        <v>2.4</v>
      </c>
      <c r="K212" s="54">
        <v>1.6</v>
      </c>
      <c r="L212" s="54">
        <v>2.6</v>
      </c>
      <c r="M212" s="54">
        <v>0.9</v>
      </c>
      <c r="N212" s="54">
        <v>2.6</v>
      </c>
      <c r="O212" s="54">
        <v>3</v>
      </c>
      <c r="P212" s="54">
        <v>1.4</v>
      </c>
      <c r="Q212" s="54">
        <v>2</v>
      </c>
    </row>
    <row r="213" spans="1:17">
      <c r="A213" s="110"/>
      <c r="B213" s="97" t="s">
        <v>56</v>
      </c>
      <c r="C213" s="54">
        <v>1.91</v>
      </c>
      <c r="D213" s="54">
        <v>4.79</v>
      </c>
      <c r="E213" s="54">
        <v>1.17</v>
      </c>
      <c r="F213" s="54">
        <v>0.16</v>
      </c>
      <c r="G213" s="54">
        <v>2.61</v>
      </c>
      <c r="H213" s="54">
        <v>3.51</v>
      </c>
      <c r="I213" s="54">
        <v>0.87</v>
      </c>
      <c r="J213" s="54">
        <v>2.08</v>
      </c>
      <c r="K213" s="54">
        <v>1.32</v>
      </c>
      <c r="L213" s="54">
        <v>2.1800000000000002</v>
      </c>
      <c r="M213" s="54">
        <v>0.92</v>
      </c>
      <c r="N213" s="54">
        <v>2.5099999999999998</v>
      </c>
      <c r="O213" s="54">
        <v>3.05</v>
      </c>
      <c r="P213" s="54">
        <v>1.48</v>
      </c>
      <c r="Q213" s="54">
        <v>1.52</v>
      </c>
    </row>
    <row r="214" spans="1:17">
      <c r="A214" s="110"/>
      <c r="B214" s="97" t="s">
        <v>55</v>
      </c>
      <c r="C214" s="54">
        <v>2.0499999999999998</v>
      </c>
      <c r="D214" s="54">
        <v>4.57</v>
      </c>
      <c r="E214" s="54">
        <v>1.25</v>
      </c>
      <c r="F214" s="54">
        <v>0.21</v>
      </c>
      <c r="G214" s="54">
        <v>2.82</v>
      </c>
      <c r="H214" s="54">
        <v>2.76</v>
      </c>
      <c r="I214" s="54">
        <v>0.85</v>
      </c>
      <c r="J214" s="54">
        <v>2.5099999999999998</v>
      </c>
      <c r="K214" s="54">
        <v>1.68</v>
      </c>
      <c r="L214" s="54">
        <v>3.53</v>
      </c>
      <c r="M214" s="54">
        <v>0.83</v>
      </c>
      <c r="N214" s="54">
        <v>2.52</v>
      </c>
      <c r="O214" s="54">
        <v>3.03</v>
      </c>
      <c r="P214" s="54">
        <v>1.4</v>
      </c>
      <c r="Q214" s="54">
        <v>1.52</v>
      </c>
    </row>
    <row r="215" spans="1:17">
      <c r="A215" s="110"/>
      <c r="B215" s="97" t="s">
        <v>54</v>
      </c>
      <c r="C215" s="54">
        <v>2.21</v>
      </c>
      <c r="D215" s="54">
        <v>5.33</v>
      </c>
      <c r="E215" s="54">
        <v>1.35</v>
      </c>
      <c r="F215" s="54">
        <v>0.27</v>
      </c>
      <c r="G215" s="54">
        <v>2.79</v>
      </c>
      <c r="H215" s="54">
        <v>2.91</v>
      </c>
      <c r="I215" s="54">
        <v>0.77</v>
      </c>
      <c r="J215" s="54">
        <v>2.87</v>
      </c>
      <c r="K215" s="54">
        <v>1.6</v>
      </c>
      <c r="L215" s="54">
        <v>3.51</v>
      </c>
      <c r="M215" s="54">
        <v>0.82</v>
      </c>
      <c r="N215" s="54">
        <v>2.5</v>
      </c>
      <c r="O215" s="54">
        <v>3.15</v>
      </c>
      <c r="P215" s="54">
        <v>1.41</v>
      </c>
      <c r="Q215" s="54">
        <v>1.58</v>
      </c>
    </row>
    <row r="216" spans="1:17">
      <c r="A216" s="110"/>
      <c r="B216" s="97">
        <v>2011</v>
      </c>
      <c r="C216" s="54">
        <v>2.2000000000000002</v>
      </c>
      <c r="D216" s="54">
        <v>4.3</v>
      </c>
      <c r="E216" s="54">
        <v>1.3</v>
      </c>
      <c r="F216" s="54">
        <v>0.2</v>
      </c>
      <c r="G216" s="54">
        <v>2.9</v>
      </c>
      <c r="H216" s="54">
        <v>2.9</v>
      </c>
      <c r="I216" s="54">
        <v>0.9</v>
      </c>
      <c r="J216" s="54">
        <v>3.1</v>
      </c>
      <c r="K216" s="54">
        <v>2</v>
      </c>
      <c r="L216" s="54">
        <v>3.5</v>
      </c>
      <c r="M216" s="54">
        <v>0.8</v>
      </c>
      <c r="N216" s="54">
        <v>2.6</v>
      </c>
      <c r="O216" s="54">
        <v>3</v>
      </c>
      <c r="P216" s="54">
        <v>0</v>
      </c>
      <c r="Q216" s="54">
        <v>1.5</v>
      </c>
    </row>
    <row r="217" spans="1:17">
      <c r="A217" s="110"/>
      <c r="B217" s="97" t="s">
        <v>53</v>
      </c>
      <c r="C217" s="54">
        <v>2.2000000000000002</v>
      </c>
      <c r="D217" s="54">
        <v>5.56</v>
      </c>
      <c r="E217" s="54">
        <v>1.27</v>
      </c>
      <c r="F217" s="54">
        <v>0.17</v>
      </c>
      <c r="G217" s="54">
        <v>2.57</v>
      </c>
      <c r="H217" s="54">
        <v>3.98</v>
      </c>
      <c r="I217" s="54">
        <v>1.01</v>
      </c>
      <c r="J217" s="54">
        <v>2.2000000000000002</v>
      </c>
      <c r="K217" s="54">
        <v>1.51</v>
      </c>
      <c r="L217" s="54">
        <v>3.93</v>
      </c>
      <c r="M217" s="54">
        <v>0.84</v>
      </c>
      <c r="N217" s="54">
        <v>3.41</v>
      </c>
      <c r="O217" s="54">
        <v>2.99</v>
      </c>
      <c r="P217" s="54">
        <v>0</v>
      </c>
      <c r="Q217" s="54">
        <v>1.67</v>
      </c>
    </row>
    <row r="218" spans="1:17">
      <c r="A218" s="110"/>
      <c r="B218" s="97" t="s">
        <v>52</v>
      </c>
      <c r="C218" s="54">
        <v>2.33</v>
      </c>
      <c r="D218" s="54">
        <v>5.61</v>
      </c>
      <c r="E218" s="54">
        <v>1.23</v>
      </c>
      <c r="F218" s="54">
        <v>0.24</v>
      </c>
      <c r="G218" s="54">
        <v>2.59</v>
      </c>
      <c r="H218" s="54">
        <v>2.92</v>
      </c>
      <c r="I218" s="54">
        <v>0.85</v>
      </c>
      <c r="J218" s="54">
        <v>3.59</v>
      </c>
      <c r="K218" s="54">
        <v>1.63</v>
      </c>
      <c r="L218" s="54">
        <v>4.2300000000000004</v>
      </c>
      <c r="M218" s="54">
        <v>0.87</v>
      </c>
      <c r="N218" s="54">
        <v>3.36</v>
      </c>
      <c r="O218" s="54">
        <v>3.31</v>
      </c>
      <c r="P218" s="54">
        <v>0</v>
      </c>
      <c r="Q218" s="54">
        <v>1.66</v>
      </c>
    </row>
    <row r="219" spans="1:17">
      <c r="A219" s="110"/>
      <c r="B219" s="97" t="s">
        <v>51</v>
      </c>
      <c r="C219" s="54">
        <v>2.4700000000000002</v>
      </c>
      <c r="D219" s="54">
        <v>5.0999999999999996</v>
      </c>
      <c r="E219" s="54">
        <v>1.32</v>
      </c>
      <c r="F219" s="54">
        <v>0.24</v>
      </c>
      <c r="G219" s="54">
        <v>2.81</v>
      </c>
      <c r="H219" s="54">
        <v>2.76</v>
      </c>
      <c r="I219" s="54">
        <v>0.84</v>
      </c>
      <c r="J219" s="54">
        <v>5.0599999999999996</v>
      </c>
      <c r="K219" s="54">
        <v>1.65</v>
      </c>
      <c r="L219" s="54">
        <v>4.16</v>
      </c>
      <c r="M219" s="54">
        <v>0.84</v>
      </c>
      <c r="N219" s="54">
        <v>3.35</v>
      </c>
      <c r="O219" s="54">
        <v>3.17</v>
      </c>
      <c r="P219" s="54">
        <v>0</v>
      </c>
      <c r="Q219" s="54">
        <v>1.75</v>
      </c>
    </row>
    <row r="220" spans="1:17">
      <c r="A220" s="110"/>
      <c r="B220" s="97">
        <v>2012</v>
      </c>
      <c r="C220" s="54">
        <v>2.5</v>
      </c>
      <c r="D220" s="54">
        <v>5.0999999999999996</v>
      </c>
      <c r="E220" s="54">
        <v>1.3</v>
      </c>
      <c r="F220" s="54">
        <v>0.2</v>
      </c>
      <c r="G220" s="54">
        <v>2.8</v>
      </c>
      <c r="H220" s="54">
        <v>2.4</v>
      </c>
      <c r="I220" s="54">
        <v>1.2</v>
      </c>
      <c r="J220" s="54">
        <v>4.9000000000000004</v>
      </c>
      <c r="K220" s="54">
        <v>1.9</v>
      </c>
      <c r="L220" s="54">
        <v>3.7</v>
      </c>
      <c r="M220" s="54">
        <v>0.8</v>
      </c>
      <c r="N220" s="54">
        <v>3.2</v>
      </c>
      <c r="O220" s="54">
        <v>3.1</v>
      </c>
      <c r="P220" s="54">
        <v>0</v>
      </c>
      <c r="Q220" s="54">
        <v>1.7</v>
      </c>
    </row>
    <row r="221" spans="1:17">
      <c r="A221" s="110"/>
      <c r="B221" s="97" t="s">
        <v>50</v>
      </c>
      <c r="C221" s="54">
        <v>2.25</v>
      </c>
      <c r="D221" s="54">
        <v>5.77</v>
      </c>
      <c r="E221" s="54">
        <v>1.44</v>
      </c>
      <c r="F221" s="54">
        <v>0.2</v>
      </c>
      <c r="G221" s="54">
        <v>3.09</v>
      </c>
      <c r="H221" s="54">
        <v>3.63</v>
      </c>
      <c r="I221" s="54">
        <v>1.47</v>
      </c>
      <c r="J221" s="54">
        <v>2.68</v>
      </c>
      <c r="K221" s="54">
        <v>1.45</v>
      </c>
      <c r="L221" s="54">
        <v>4.0199999999999996</v>
      </c>
      <c r="M221" s="54">
        <v>0.83</v>
      </c>
      <c r="N221" s="54">
        <v>3.07</v>
      </c>
      <c r="O221" s="54">
        <v>3.08</v>
      </c>
      <c r="P221" s="54">
        <v>0</v>
      </c>
      <c r="Q221" s="54">
        <v>1.68</v>
      </c>
    </row>
    <row r="222" spans="1:17">
      <c r="A222" s="110"/>
      <c r="B222" s="97" t="s">
        <v>49</v>
      </c>
      <c r="C222" s="54">
        <v>2.4300000000000002</v>
      </c>
      <c r="D222" s="54">
        <v>6.23</v>
      </c>
      <c r="E222" s="54">
        <v>1.57</v>
      </c>
      <c r="F222" s="54">
        <v>0.24</v>
      </c>
      <c r="G222" s="54">
        <v>3.48</v>
      </c>
      <c r="H222" s="54">
        <v>3.11</v>
      </c>
      <c r="I222" s="54">
        <v>1.97</v>
      </c>
      <c r="J222" s="54">
        <v>3.16</v>
      </c>
      <c r="K222" s="54">
        <v>1.53</v>
      </c>
      <c r="L222" s="54">
        <v>4.1100000000000003</v>
      </c>
      <c r="M222" s="54">
        <v>0.76</v>
      </c>
      <c r="N222" s="54">
        <v>3.93</v>
      </c>
      <c r="O222" s="54">
        <v>3.04</v>
      </c>
      <c r="P222" s="54">
        <v>0</v>
      </c>
      <c r="Q222" s="54">
        <v>1.8</v>
      </c>
    </row>
    <row r="223" spans="1:17">
      <c r="A223" s="110"/>
      <c r="B223" s="97" t="s">
        <v>48</v>
      </c>
      <c r="C223" s="54">
        <v>2.48</v>
      </c>
      <c r="D223" s="54">
        <v>5.51</v>
      </c>
      <c r="E223" s="54">
        <v>1.5</v>
      </c>
      <c r="F223" s="54">
        <v>0.3</v>
      </c>
      <c r="G223" s="54">
        <v>3.13</v>
      </c>
      <c r="H223" s="54">
        <v>3.05</v>
      </c>
      <c r="I223" s="54">
        <v>2</v>
      </c>
      <c r="J223" s="54">
        <v>4.3099999999999996</v>
      </c>
      <c r="K223" s="54">
        <v>1.79</v>
      </c>
      <c r="L223" s="54">
        <v>3.87</v>
      </c>
      <c r="M223" s="54">
        <v>0.82</v>
      </c>
      <c r="N223" s="54">
        <v>3.04</v>
      </c>
      <c r="O223" s="54">
        <v>3.04</v>
      </c>
      <c r="P223" s="54">
        <v>0</v>
      </c>
      <c r="Q223" s="54">
        <v>1.86</v>
      </c>
    </row>
    <row r="224" spans="1:17">
      <c r="A224" s="110"/>
      <c r="B224" s="97">
        <v>2013</v>
      </c>
      <c r="C224" s="54">
        <v>2.4</v>
      </c>
      <c r="D224" s="54">
        <v>5.2</v>
      </c>
      <c r="E224" s="54">
        <v>1.5</v>
      </c>
      <c r="F224" s="54">
        <v>0.3</v>
      </c>
      <c r="G224" s="54">
        <v>3</v>
      </c>
      <c r="H224" s="54">
        <v>3.3</v>
      </c>
      <c r="I224" s="54">
        <v>1.3</v>
      </c>
      <c r="J224" s="54">
        <v>5.2</v>
      </c>
      <c r="K224" s="54">
        <v>1.6</v>
      </c>
      <c r="L224" s="54">
        <v>3.8</v>
      </c>
      <c r="M224" s="54">
        <v>0.7</v>
      </c>
      <c r="N224" s="54">
        <v>2.8</v>
      </c>
      <c r="O224" s="54">
        <v>2.7</v>
      </c>
      <c r="P224" s="54">
        <v>0</v>
      </c>
      <c r="Q224" s="54">
        <v>1.8</v>
      </c>
    </row>
    <row r="225" spans="1:17">
      <c r="A225" s="110"/>
      <c r="B225" s="97" t="s">
        <v>47</v>
      </c>
      <c r="C225" s="54">
        <v>2.34</v>
      </c>
      <c r="D225" s="54">
        <v>6.94</v>
      </c>
      <c r="E225" s="54">
        <v>1.44</v>
      </c>
      <c r="F225" s="54">
        <v>0.32</v>
      </c>
      <c r="G225" s="54">
        <v>2.86</v>
      </c>
      <c r="H225" s="54">
        <v>3.64</v>
      </c>
      <c r="I225" s="54">
        <v>1.37</v>
      </c>
      <c r="J225" s="54">
        <v>3.55</v>
      </c>
      <c r="K225" s="54">
        <v>1.65</v>
      </c>
      <c r="L225" s="54">
        <v>4.09</v>
      </c>
      <c r="M225" s="54">
        <v>0.82</v>
      </c>
      <c r="N225" s="54">
        <v>2.98</v>
      </c>
      <c r="O225" s="54">
        <v>3.02</v>
      </c>
      <c r="P225" s="54">
        <v>0</v>
      </c>
      <c r="Q225" s="54">
        <v>1.78</v>
      </c>
    </row>
    <row r="226" spans="1:17">
      <c r="A226" s="110"/>
      <c r="B226" s="97" t="s">
        <v>46</v>
      </c>
      <c r="C226" s="54">
        <v>2.6</v>
      </c>
      <c r="D226" s="54">
        <v>8.11</v>
      </c>
      <c r="E226" s="54">
        <v>1.65</v>
      </c>
      <c r="F226" s="54">
        <v>0.33</v>
      </c>
      <c r="G226" s="54">
        <v>3.5</v>
      </c>
      <c r="H226" s="54">
        <v>3.53</v>
      </c>
      <c r="I226" s="54">
        <v>1.42</v>
      </c>
      <c r="J226" s="54">
        <v>3.71</v>
      </c>
      <c r="K226" s="54">
        <v>1.93</v>
      </c>
      <c r="L226" s="54">
        <v>4.8</v>
      </c>
      <c r="M226" s="54">
        <v>0.82</v>
      </c>
      <c r="N226" s="54">
        <v>2.7</v>
      </c>
      <c r="O226" s="54">
        <v>3.21</v>
      </c>
      <c r="P226" s="54">
        <v>0</v>
      </c>
      <c r="Q226" s="54">
        <v>1.97</v>
      </c>
    </row>
    <row r="227" spans="1:17">
      <c r="A227" s="110"/>
      <c r="B227" s="97" t="s">
        <v>45</v>
      </c>
      <c r="C227" s="54">
        <v>2.4500000000000002</v>
      </c>
      <c r="D227" s="54">
        <v>6.09</v>
      </c>
      <c r="E227" s="54">
        <v>1.57</v>
      </c>
      <c r="F227" s="54">
        <v>0.34</v>
      </c>
      <c r="G227" s="54">
        <v>3.14</v>
      </c>
      <c r="H227" s="54">
        <v>3.84</v>
      </c>
      <c r="I227" s="54">
        <v>1.65</v>
      </c>
      <c r="J227" s="54">
        <v>3.98</v>
      </c>
      <c r="K227" s="54">
        <v>1.71</v>
      </c>
      <c r="L227" s="54">
        <v>3.8</v>
      </c>
      <c r="M227" s="54">
        <v>0.85</v>
      </c>
      <c r="N227" s="54">
        <v>2.65</v>
      </c>
      <c r="O227" s="54">
        <v>2.99</v>
      </c>
      <c r="P227" s="54">
        <v>0</v>
      </c>
      <c r="Q227" s="54">
        <v>1.88</v>
      </c>
    </row>
    <row r="228" spans="1:17">
      <c r="A228" s="110"/>
      <c r="B228" s="97">
        <v>2014</v>
      </c>
      <c r="C228" s="54">
        <v>2.5</v>
      </c>
      <c r="D228" s="54">
        <v>6.1</v>
      </c>
      <c r="E228" s="54">
        <v>1.7</v>
      </c>
      <c r="F228" s="54">
        <v>0.4</v>
      </c>
      <c r="G228" s="54">
        <v>3.3</v>
      </c>
      <c r="H228" s="54">
        <v>4</v>
      </c>
      <c r="I228" s="54">
        <v>1.2</v>
      </c>
      <c r="J228" s="54">
        <v>4.0999999999999996</v>
      </c>
      <c r="K228" s="54">
        <v>1.9</v>
      </c>
      <c r="L228" s="54">
        <v>3.5</v>
      </c>
      <c r="M228" s="54">
        <v>0.8</v>
      </c>
      <c r="N228" s="54">
        <v>2.6</v>
      </c>
      <c r="O228" s="54">
        <v>2.7</v>
      </c>
      <c r="P228" s="54">
        <v>0</v>
      </c>
      <c r="Q228" s="54">
        <v>1.9</v>
      </c>
    </row>
    <row r="229" spans="1:17">
      <c r="A229" s="110"/>
      <c r="B229" s="97" t="s">
        <v>44</v>
      </c>
      <c r="C229" s="54">
        <v>2.34</v>
      </c>
      <c r="D229" s="54">
        <v>6.35</v>
      </c>
      <c r="E229" s="54">
        <v>1.69</v>
      </c>
      <c r="F229" s="54">
        <v>0.33</v>
      </c>
      <c r="G229" s="54">
        <v>2.8</v>
      </c>
      <c r="H229" s="54">
        <v>4.82</v>
      </c>
      <c r="I229" s="54">
        <v>1.26</v>
      </c>
      <c r="J229" s="54">
        <v>3.48</v>
      </c>
      <c r="K229" s="54">
        <v>1.67</v>
      </c>
      <c r="L229" s="54">
        <v>3.93</v>
      </c>
      <c r="M229" s="54">
        <v>0.88</v>
      </c>
      <c r="N229" s="54">
        <v>2.3199999999999998</v>
      </c>
      <c r="O229" s="54">
        <v>2.67</v>
      </c>
      <c r="P229" s="54">
        <v>0</v>
      </c>
      <c r="Q229" s="54">
        <v>1.95</v>
      </c>
    </row>
    <row r="230" spans="1:17">
      <c r="A230" s="110"/>
      <c r="B230" s="97" t="s">
        <v>43</v>
      </c>
      <c r="C230" s="54">
        <v>2.63</v>
      </c>
      <c r="D230" s="54">
        <v>7.56</v>
      </c>
      <c r="E230" s="54">
        <v>1.73</v>
      </c>
      <c r="F230" s="54">
        <v>0.28999999999999998</v>
      </c>
      <c r="G230" s="54">
        <v>3.27</v>
      </c>
      <c r="H230" s="54">
        <v>4.54</v>
      </c>
      <c r="I230" s="54">
        <v>1.33</v>
      </c>
      <c r="J230" s="54">
        <v>4.67</v>
      </c>
      <c r="K230" s="54">
        <v>1.96</v>
      </c>
      <c r="L230" s="54">
        <v>4.4800000000000004</v>
      </c>
      <c r="M230" s="54">
        <v>0.86</v>
      </c>
      <c r="N230" s="54">
        <v>2.33</v>
      </c>
      <c r="O230" s="54">
        <v>2.92</v>
      </c>
      <c r="P230" s="54">
        <v>0</v>
      </c>
      <c r="Q230" s="54">
        <v>2.2799999999999998</v>
      </c>
    </row>
    <row r="231" spans="1:17">
      <c r="A231" s="110"/>
      <c r="B231" s="97" t="s">
        <v>42</v>
      </c>
      <c r="C231" s="54">
        <v>2.4900000000000002</v>
      </c>
      <c r="D231" s="54">
        <v>6.47</v>
      </c>
      <c r="E231" s="54">
        <v>1.61</v>
      </c>
      <c r="F231" s="54">
        <v>0.31</v>
      </c>
      <c r="G231" s="54">
        <v>2.82</v>
      </c>
      <c r="H231" s="54">
        <v>4.84</v>
      </c>
      <c r="I231" s="54">
        <v>1.71</v>
      </c>
      <c r="J231" s="54">
        <v>3.15</v>
      </c>
      <c r="K231" s="54">
        <v>1.8</v>
      </c>
      <c r="L231" s="54">
        <v>3.71</v>
      </c>
      <c r="M231" s="54">
        <v>0.85</v>
      </c>
      <c r="N231" s="54">
        <v>2.72</v>
      </c>
      <c r="O231" s="54">
        <v>2.76</v>
      </c>
      <c r="P231" s="54">
        <v>0</v>
      </c>
      <c r="Q231" s="54">
        <v>2.21</v>
      </c>
    </row>
    <row r="232" spans="1:17">
      <c r="A232" s="110"/>
      <c r="B232" s="97">
        <v>2015</v>
      </c>
      <c r="C232" s="54">
        <v>2.5</v>
      </c>
      <c r="D232" s="54">
        <v>6.3</v>
      </c>
      <c r="E232" s="54">
        <v>1.8</v>
      </c>
      <c r="F232" s="54">
        <v>0.4</v>
      </c>
      <c r="G232" s="54">
        <v>2.9</v>
      </c>
      <c r="H232" s="54">
        <v>4.7</v>
      </c>
      <c r="I232" s="54">
        <v>1.4</v>
      </c>
      <c r="J232" s="54">
        <v>3.4</v>
      </c>
      <c r="K232" s="54">
        <v>1.7</v>
      </c>
      <c r="L232" s="54">
        <v>4</v>
      </c>
      <c r="M232" s="54">
        <v>0.8</v>
      </c>
      <c r="N232" s="54">
        <v>2.6</v>
      </c>
      <c r="O232" s="54">
        <v>2.5</v>
      </c>
      <c r="P232" s="54">
        <v>0</v>
      </c>
      <c r="Q232" s="54">
        <v>2.2000000000000002</v>
      </c>
    </row>
    <row r="233" spans="1:17">
      <c r="A233" s="110"/>
      <c r="B233" s="97" t="s">
        <v>41</v>
      </c>
      <c r="C233" s="54">
        <v>2.37</v>
      </c>
      <c r="D233" s="54">
        <v>6.34</v>
      </c>
      <c r="E233" s="54">
        <v>1.72</v>
      </c>
      <c r="F233" s="54">
        <v>0.34</v>
      </c>
      <c r="G233" s="54">
        <v>2.85</v>
      </c>
      <c r="H233" s="54">
        <v>3.89</v>
      </c>
      <c r="I233" s="54">
        <v>1.28</v>
      </c>
      <c r="J233" s="54">
        <v>2.65</v>
      </c>
      <c r="K233" s="54">
        <v>1.6</v>
      </c>
      <c r="L233" s="54">
        <v>4.2</v>
      </c>
      <c r="M233" s="54">
        <v>0.85</v>
      </c>
      <c r="N233" s="54">
        <v>2.85</v>
      </c>
      <c r="O233" s="54">
        <v>2.5299999999999998</v>
      </c>
      <c r="P233" s="54">
        <v>0</v>
      </c>
      <c r="Q233" s="54">
        <v>2.27</v>
      </c>
    </row>
    <row r="234" spans="1:17">
      <c r="A234" s="110"/>
      <c r="B234" s="97" t="s">
        <v>40</v>
      </c>
      <c r="C234" s="54">
        <v>2.52</v>
      </c>
      <c r="D234" s="54">
        <v>7.16</v>
      </c>
      <c r="E234" s="54">
        <v>1.7</v>
      </c>
      <c r="F234" s="54">
        <v>0.39</v>
      </c>
      <c r="G234" s="54">
        <v>2.96</v>
      </c>
      <c r="H234" s="54">
        <v>3.81</v>
      </c>
      <c r="I234" s="54">
        <v>1.35</v>
      </c>
      <c r="J234" s="54">
        <v>3.11</v>
      </c>
      <c r="K234" s="54">
        <v>1.92</v>
      </c>
      <c r="L234" s="54">
        <v>5.34</v>
      </c>
      <c r="M234" s="54">
        <v>0.8</v>
      </c>
      <c r="N234" s="54">
        <v>2.08</v>
      </c>
      <c r="O234" s="54">
        <v>2.59</v>
      </c>
      <c r="P234" s="54">
        <v>0</v>
      </c>
      <c r="Q234" s="54">
        <v>2.4700000000000002</v>
      </c>
    </row>
    <row r="235" spans="1:17">
      <c r="A235" s="110"/>
      <c r="B235" s="97" t="s">
        <v>39</v>
      </c>
      <c r="C235" s="54">
        <v>2.48</v>
      </c>
      <c r="D235" s="54">
        <v>5.96</v>
      </c>
      <c r="E235" s="54">
        <v>1.8</v>
      </c>
      <c r="F235" s="54">
        <v>0.41</v>
      </c>
      <c r="G235" s="54">
        <v>3.08</v>
      </c>
      <c r="H235" s="54">
        <v>4.37</v>
      </c>
      <c r="I235" s="54">
        <v>1.67</v>
      </c>
      <c r="J235" s="54">
        <v>2.62</v>
      </c>
      <c r="K235" s="54">
        <v>1.62</v>
      </c>
      <c r="L235" s="54">
        <v>4.7699999999999996</v>
      </c>
      <c r="M235" s="54">
        <f>[1]Свод2!$N$90</f>
        <v>0.91</v>
      </c>
      <c r="N235" s="54">
        <f>[1]Свод2!$P$90</f>
        <v>2.39</v>
      </c>
      <c r="O235" s="54">
        <f>[1]Свод2!$X$90</f>
        <v>2.54</v>
      </c>
      <c r="P235" s="54">
        <v>0</v>
      </c>
      <c r="Q235" s="54">
        <f>[1]Свод2!$Y$90</f>
        <v>2.41</v>
      </c>
    </row>
    <row r="236" spans="1:17">
      <c r="A236" s="110"/>
      <c r="B236" s="97">
        <v>2016</v>
      </c>
      <c r="C236" s="54">
        <v>2.5</v>
      </c>
      <c r="D236" s="54">
        <v>5.9</v>
      </c>
      <c r="E236" s="54">
        <v>1.8</v>
      </c>
      <c r="F236" s="54">
        <v>0.5</v>
      </c>
      <c r="G236" s="54">
        <v>2.8</v>
      </c>
      <c r="H236" s="54">
        <v>4.4000000000000004</v>
      </c>
      <c r="I236" s="54">
        <v>1.3</v>
      </c>
      <c r="J236" s="54">
        <v>3.4</v>
      </c>
      <c r="K236" s="54">
        <v>1.8</v>
      </c>
      <c r="L236" s="54">
        <v>4.9000000000000004</v>
      </c>
      <c r="M236" s="54">
        <v>0.8</v>
      </c>
      <c r="N236" s="54">
        <v>2.4</v>
      </c>
      <c r="O236" s="54">
        <v>2.4</v>
      </c>
      <c r="P236" s="54"/>
      <c r="Q236" s="54">
        <v>2.4</v>
      </c>
    </row>
    <row r="237" spans="1:17">
      <c r="A237" s="110"/>
      <c r="B237" s="97" t="s">
        <v>38</v>
      </c>
      <c r="C237" s="54">
        <v>2.2200000000000002</v>
      </c>
      <c r="D237" s="54">
        <v>6.18</v>
      </c>
      <c r="E237" s="54">
        <v>1.43</v>
      </c>
      <c r="F237" s="54">
        <v>0.39</v>
      </c>
      <c r="G237" s="54">
        <v>2.16</v>
      </c>
      <c r="H237" s="54">
        <v>3.65</v>
      </c>
      <c r="I237" s="54">
        <v>2.76</v>
      </c>
      <c r="J237" s="54">
        <v>2.98</v>
      </c>
      <c r="K237" s="54">
        <v>1.43</v>
      </c>
      <c r="L237" s="54">
        <v>3.94</v>
      </c>
      <c r="M237" s="54">
        <v>0.84</v>
      </c>
      <c r="N237" s="54">
        <v>2.85</v>
      </c>
      <c r="O237" s="54">
        <v>0.79</v>
      </c>
      <c r="P237" s="54">
        <v>0</v>
      </c>
      <c r="Q237" s="54">
        <v>2.14</v>
      </c>
    </row>
    <row r="238" spans="1:17">
      <c r="A238" s="110"/>
      <c r="B238" s="97" t="s">
        <v>37</v>
      </c>
      <c r="C238" s="54">
        <v>2.4500000000000002</v>
      </c>
      <c r="D238" s="54">
        <v>7.07</v>
      </c>
      <c r="E238" s="54">
        <v>1.48</v>
      </c>
      <c r="F238" s="54">
        <v>0.46</v>
      </c>
      <c r="G238" s="54">
        <v>2.36</v>
      </c>
      <c r="H238" s="54">
        <v>3.9</v>
      </c>
      <c r="I238" s="54">
        <v>2.2799999999999998</v>
      </c>
      <c r="J238" s="54">
        <v>3.06</v>
      </c>
      <c r="K238" s="54">
        <v>1.81</v>
      </c>
      <c r="L238" s="54">
        <v>5.3</v>
      </c>
      <c r="M238" s="54">
        <v>0.72</v>
      </c>
      <c r="N238" s="54">
        <v>2.75</v>
      </c>
      <c r="O238" s="54">
        <v>1</v>
      </c>
      <c r="P238" s="54">
        <v>0</v>
      </c>
      <c r="Q238" s="54">
        <v>2.2999999999999998</v>
      </c>
    </row>
    <row r="239" spans="1:17">
      <c r="A239" s="110"/>
      <c r="B239" s="97" t="s">
        <v>36</v>
      </c>
      <c r="C239" s="54">
        <v>2.4500000000000002</v>
      </c>
      <c r="D239" s="54">
        <v>5.99</v>
      </c>
      <c r="E239" s="54">
        <v>1.66</v>
      </c>
      <c r="F239" s="54">
        <v>0.5</v>
      </c>
      <c r="G239" s="54">
        <v>2.73</v>
      </c>
      <c r="H239" s="54">
        <v>4.0999999999999996</v>
      </c>
      <c r="I239" s="54">
        <v>2.3199999999999998</v>
      </c>
      <c r="J239" s="54">
        <v>2.68</v>
      </c>
      <c r="K239" s="54">
        <v>1.54</v>
      </c>
      <c r="L239" s="54">
        <v>4.82</v>
      </c>
      <c r="M239" s="54">
        <v>0.8</v>
      </c>
      <c r="N239" s="54">
        <v>2.6</v>
      </c>
      <c r="O239" s="54">
        <v>2.59</v>
      </c>
      <c r="P239" s="54">
        <v>0</v>
      </c>
      <c r="Q239" s="54">
        <v>2.31</v>
      </c>
    </row>
    <row r="240" spans="1:17">
      <c r="A240" s="110"/>
      <c r="B240" s="97">
        <v>2017</v>
      </c>
      <c r="C240" s="54">
        <v>2.48</v>
      </c>
      <c r="D240" s="54">
        <v>5.79</v>
      </c>
      <c r="E240" s="54">
        <v>1.6</v>
      </c>
      <c r="F240" s="54">
        <v>0.49</v>
      </c>
      <c r="G240" s="54">
        <v>2.57</v>
      </c>
      <c r="H240" s="54">
        <v>4.18</v>
      </c>
      <c r="I240" s="54">
        <v>1.63</v>
      </c>
      <c r="J240" s="54">
        <v>3.41</v>
      </c>
      <c r="K240" s="54">
        <v>1.74</v>
      </c>
      <c r="L240" s="54">
        <v>5.35</v>
      </c>
      <c r="M240" s="54">
        <v>0.78</v>
      </c>
      <c r="N240" s="54">
        <v>2.4</v>
      </c>
      <c r="O240" s="54">
        <v>2.39</v>
      </c>
      <c r="P240" s="54"/>
      <c r="Q240" s="54">
        <v>2.2999999999999998</v>
      </c>
    </row>
    <row r="241" spans="1:17">
      <c r="A241" s="110"/>
      <c r="B241" s="97" t="s">
        <v>35</v>
      </c>
      <c r="C241" s="54">
        <v>2.25</v>
      </c>
      <c r="D241" s="54">
        <v>5.97</v>
      </c>
      <c r="E241" s="54">
        <v>1.54</v>
      </c>
      <c r="F241" s="54">
        <v>0.44</v>
      </c>
      <c r="G241" s="54">
        <v>2.5099999999999998</v>
      </c>
      <c r="H241" s="54">
        <v>3.82</v>
      </c>
      <c r="I241" s="54">
        <v>1.1599999999999999</v>
      </c>
      <c r="J241" s="54">
        <v>3.49</v>
      </c>
      <c r="K241" s="54">
        <v>1.65</v>
      </c>
      <c r="L241" s="54">
        <v>3.88</v>
      </c>
      <c r="M241" s="54">
        <v>0.81</v>
      </c>
      <c r="N241" s="54">
        <v>2.97</v>
      </c>
      <c r="O241" s="54">
        <v>2.41</v>
      </c>
      <c r="P241" s="54">
        <v>0</v>
      </c>
      <c r="Q241" s="54">
        <v>2.09</v>
      </c>
    </row>
    <row r="242" spans="1:17">
      <c r="A242" s="110">
        <v>35</v>
      </c>
      <c r="B242" s="50" t="s">
        <v>15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</row>
    <row r="243" spans="1:17">
      <c r="A243" s="110"/>
      <c r="B243" s="97" t="s">
        <v>59</v>
      </c>
      <c r="C243" s="54">
        <v>8.8800000000000008</v>
      </c>
      <c r="D243" s="54">
        <v>5.4</v>
      </c>
      <c r="E243" s="54">
        <v>13.39</v>
      </c>
      <c r="F243" s="54">
        <v>4.6500000000000004</v>
      </c>
      <c r="G243" s="54">
        <v>28.78</v>
      </c>
      <c r="H243" s="54">
        <v>17.149999999999999</v>
      </c>
      <c r="I243" s="54">
        <v>19.71</v>
      </c>
      <c r="J243" s="54">
        <v>3.26</v>
      </c>
      <c r="K243" s="54">
        <v>7.78</v>
      </c>
      <c r="L243" s="54">
        <v>8.92</v>
      </c>
      <c r="M243" s="54">
        <v>2.2999999999999998</v>
      </c>
      <c r="N243" s="54">
        <v>7.17</v>
      </c>
      <c r="O243" s="54">
        <v>5.3</v>
      </c>
      <c r="P243" s="54">
        <v>3.73</v>
      </c>
      <c r="Q243" s="54">
        <v>8.7899999999999991</v>
      </c>
    </row>
    <row r="244" spans="1:17">
      <c r="A244" s="110"/>
      <c r="B244" s="97" t="s">
        <v>58</v>
      </c>
      <c r="C244" s="54">
        <v>8.86</v>
      </c>
      <c r="D244" s="54">
        <v>6.17</v>
      </c>
      <c r="E244" s="54">
        <v>12.92</v>
      </c>
      <c r="F244" s="54">
        <v>4.3899999999999997</v>
      </c>
      <c r="G244" s="54">
        <v>25.84</v>
      </c>
      <c r="H244" s="54">
        <v>17.09</v>
      </c>
      <c r="I244" s="54">
        <v>19.97</v>
      </c>
      <c r="J244" s="54">
        <v>3.21</v>
      </c>
      <c r="K244" s="54">
        <v>8.6199999999999992</v>
      </c>
      <c r="L244" s="54">
        <v>8.9499999999999993</v>
      </c>
      <c r="M244" s="54">
        <v>2.4300000000000002</v>
      </c>
      <c r="N244" s="54">
        <v>7.23</v>
      </c>
      <c r="O244" s="54">
        <v>5.44</v>
      </c>
      <c r="P244" s="54">
        <v>3.73</v>
      </c>
      <c r="Q244" s="54">
        <v>8.74</v>
      </c>
    </row>
    <row r="245" spans="1:17">
      <c r="A245" s="110"/>
      <c r="B245" s="97" t="s">
        <v>57</v>
      </c>
      <c r="C245" s="54">
        <v>8.94</v>
      </c>
      <c r="D245" s="54">
        <v>5.4</v>
      </c>
      <c r="E245" s="54">
        <v>13.91</v>
      </c>
      <c r="F245" s="54">
        <v>5.03</v>
      </c>
      <c r="G245" s="54">
        <v>26.59</v>
      </c>
      <c r="H245" s="54">
        <v>17.62</v>
      </c>
      <c r="I245" s="54">
        <v>22.17</v>
      </c>
      <c r="J245" s="54">
        <v>4.0199999999999996</v>
      </c>
      <c r="K245" s="54">
        <v>8.6</v>
      </c>
      <c r="L245" s="54">
        <v>7.78</v>
      </c>
      <c r="M245" s="54">
        <v>2.44</v>
      </c>
      <c r="N245" s="54">
        <v>7.11</v>
      </c>
      <c r="O245" s="54">
        <v>5.36</v>
      </c>
      <c r="P245" s="54">
        <v>3.88</v>
      </c>
      <c r="Q245" s="54">
        <v>8.83</v>
      </c>
    </row>
    <row r="246" spans="1:17">
      <c r="A246" s="110"/>
      <c r="B246" s="97">
        <v>2010</v>
      </c>
      <c r="C246" s="54">
        <v>8.6</v>
      </c>
      <c r="D246" s="54">
        <v>5.6</v>
      </c>
      <c r="E246" s="54">
        <v>12.7</v>
      </c>
      <c r="F246" s="54">
        <v>5</v>
      </c>
      <c r="G246" s="54">
        <v>25.1</v>
      </c>
      <c r="H246" s="54">
        <v>16.600000000000001</v>
      </c>
      <c r="I246" s="54">
        <v>25.8</v>
      </c>
      <c r="J246" s="54">
        <v>4.5</v>
      </c>
      <c r="K246" s="54">
        <v>8</v>
      </c>
      <c r="L246" s="54">
        <v>7.7</v>
      </c>
      <c r="M246" s="54">
        <v>3.1</v>
      </c>
      <c r="N246" s="54">
        <v>7</v>
      </c>
      <c r="O246" s="54">
        <v>5.7</v>
      </c>
      <c r="P246" s="54">
        <v>3.9</v>
      </c>
      <c r="Q246" s="54">
        <v>8.5</v>
      </c>
    </row>
    <row r="247" spans="1:17">
      <c r="A247" s="110"/>
      <c r="B247" s="97" t="s">
        <v>56</v>
      </c>
      <c r="C247" s="54">
        <v>9.23</v>
      </c>
      <c r="D247" s="54">
        <v>6.17</v>
      </c>
      <c r="E247" s="54">
        <v>13.95</v>
      </c>
      <c r="F247" s="54">
        <v>4.8099999999999996</v>
      </c>
      <c r="G247" s="54">
        <v>30.58</v>
      </c>
      <c r="H247" s="54">
        <v>17.559999999999999</v>
      </c>
      <c r="I247" s="54">
        <v>19.47</v>
      </c>
      <c r="J247" s="54">
        <v>4.38</v>
      </c>
      <c r="K247" s="54">
        <v>8.1999999999999993</v>
      </c>
      <c r="L247" s="54">
        <v>8.8800000000000008</v>
      </c>
      <c r="M247" s="54">
        <v>2.3199999999999998</v>
      </c>
      <c r="N247" s="54">
        <v>7.16</v>
      </c>
      <c r="O247" s="54">
        <v>5.5</v>
      </c>
      <c r="P247" s="54">
        <v>3.95</v>
      </c>
      <c r="Q247" s="54">
        <v>7.28</v>
      </c>
    </row>
    <row r="248" spans="1:17">
      <c r="A248" s="110"/>
      <c r="B248" s="97" t="s">
        <v>55</v>
      </c>
      <c r="C248" s="54">
        <v>9.0299999999999994</v>
      </c>
      <c r="D248" s="54">
        <v>6.15</v>
      </c>
      <c r="E248" s="54">
        <v>13.53</v>
      </c>
      <c r="F248" s="54">
        <v>4.62</v>
      </c>
      <c r="G248" s="54">
        <v>28.23</v>
      </c>
      <c r="H248" s="54">
        <v>17.21</v>
      </c>
      <c r="I248" s="54">
        <v>20.190000000000001</v>
      </c>
      <c r="J248" s="54">
        <v>3.05</v>
      </c>
      <c r="K248" s="54">
        <v>8.33</v>
      </c>
      <c r="L248" s="54">
        <v>9.17</v>
      </c>
      <c r="M248" s="54">
        <v>2.52</v>
      </c>
      <c r="N248" s="54">
        <v>6.95</v>
      </c>
      <c r="O248" s="54">
        <v>5.62</v>
      </c>
      <c r="P248" s="54">
        <v>3.9</v>
      </c>
      <c r="Q248" s="54">
        <v>6.66</v>
      </c>
    </row>
    <row r="249" spans="1:17">
      <c r="A249" s="110"/>
      <c r="B249" s="97" t="s">
        <v>54</v>
      </c>
      <c r="C249" s="54">
        <v>8.98</v>
      </c>
      <c r="D249" s="54">
        <v>5.35</v>
      </c>
      <c r="E249" s="54">
        <v>14.12</v>
      </c>
      <c r="F249" s="54">
        <v>4.2300000000000004</v>
      </c>
      <c r="G249" s="54">
        <v>28.52</v>
      </c>
      <c r="H249" s="54">
        <v>17.82</v>
      </c>
      <c r="I249" s="54">
        <v>22.07</v>
      </c>
      <c r="J249" s="54">
        <v>4.68</v>
      </c>
      <c r="K249" s="54">
        <v>7.38</v>
      </c>
      <c r="L249" s="54">
        <v>7.68</v>
      </c>
      <c r="M249" s="54">
        <v>2.5299999999999998</v>
      </c>
      <c r="N249" s="54">
        <v>7.11</v>
      </c>
      <c r="O249" s="54">
        <v>5.88</v>
      </c>
      <c r="P249" s="54">
        <v>4.01</v>
      </c>
      <c r="Q249" s="54">
        <v>6.41</v>
      </c>
    </row>
    <row r="250" spans="1:17">
      <c r="A250" s="110"/>
      <c r="B250" s="97">
        <v>2011</v>
      </c>
      <c r="C250" s="54">
        <v>8.5</v>
      </c>
      <c r="D250" s="54">
        <v>4.7</v>
      </c>
      <c r="E250" s="54">
        <v>13.6</v>
      </c>
      <c r="F250" s="54">
        <v>4.9000000000000004</v>
      </c>
      <c r="G250" s="54">
        <v>26.7</v>
      </c>
      <c r="H250" s="54">
        <v>17.3</v>
      </c>
      <c r="I250" s="54">
        <v>21.4</v>
      </c>
      <c r="J250" s="54">
        <v>4.9000000000000004</v>
      </c>
      <c r="K250" s="54">
        <v>7.3</v>
      </c>
      <c r="L250" s="54">
        <v>7.6</v>
      </c>
      <c r="M250" s="54">
        <v>2.5</v>
      </c>
      <c r="N250" s="54">
        <v>7.1</v>
      </c>
      <c r="O250" s="54">
        <v>5.8</v>
      </c>
      <c r="P250" s="54">
        <v>0</v>
      </c>
      <c r="Q250" s="54">
        <v>5.8</v>
      </c>
    </row>
    <row r="251" spans="1:17">
      <c r="A251" s="110"/>
      <c r="B251" s="97" t="s">
        <v>53</v>
      </c>
      <c r="C251" s="54">
        <v>8.6</v>
      </c>
      <c r="D251" s="54">
        <v>6.64</v>
      </c>
      <c r="E251" s="54">
        <v>13.01</v>
      </c>
      <c r="F251" s="54">
        <v>4.8</v>
      </c>
      <c r="G251" s="54">
        <v>26.28</v>
      </c>
      <c r="H251" s="54">
        <v>16.48</v>
      </c>
      <c r="I251" s="54">
        <v>23.5</v>
      </c>
      <c r="J251" s="54">
        <v>5.72</v>
      </c>
      <c r="K251" s="54">
        <v>7.41</v>
      </c>
      <c r="L251" s="54">
        <v>7.84</v>
      </c>
      <c r="M251" s="54">
        <v>2.5499999999999998</v>
      </c>
      <c r="N251" s="54">
        <v>7.81</v>
      </c>
      <c r="O251" s="54">
        <v>5.55</v>
      </c>
      <c r="P251" s="54">
        <v>0</v>
      </c>
      <c r="Q251" s="54">
        <v>6.52</v>
      </c>
    </row>
    <row r="252" spans="1:17">
      <c r="A252" s="110"/>
      <c r="B252" s="97" t="s">
        <v>52</v>
      </c>
      <c r="C252" s="54">
        <v>8.31</v>
      </c>
      <c r="D252" s="54">
        <v>6.52</v>
      </c>
      <c r="E252" s="54">
        <v>12.75</v>
      </c>
      <c r="F252" s="54">
        <v>4.5</v>
      </c>
      <c r="G252" s="54">
        <v>25.55</v>
      </c>
      <c r="H252" s="54">
        <v>16.12</v>
      </c>
      <c r="I252" s="54">
        <v>24.16</v>
      </c>
      <c r="J252" s="54">
        <v>2.7</v>
      </c>
      <c r="K252" s="54">
        <v>7.54</v>
      </c>
      <c r="L252" s="54">
        <v>7.54</v>
      </c>
      <c r="M252" s="54">
        <v>2.68</v>
      </c>
      <c r="N252" s="54">
        <v>7.66</v>
      </c>
      <c r="O252" s="54">
        <v>5.67</v>
      </c>
      <c r="P252" s="54">
        <v>0</v>
      </c>
      <c r="Q252" s="54">
        <v>5.9</v>
      </c>
    </row>
    <row r="253" spans="1:17">
      <c r="A253" s="110"/>
      <c r="B253" s="97" t="s">
        <v>51</v>
      </c>
      <c r="C253" s="54">
        <v>8.9</v>
      </c>
      <c r="D253" s="54">
        <v>5.64</v>
      </c>
      <c r="E253" s="54">
        <v>14.44</v>
      </c>
      <c r="F253" s="54">
        <v>5.76</v>
      </c>
      <c r="G253" s="54">
        <v>27.27</v>
      </c>
      <c r="H253" s="54">
        <v>17.149999999999999</v>
      </c>
      <c r="I253" s="54">
        <v>24.66</v>
      </c>
      <c r="J253" s="54">
        <v>5.26</v>
      </c>
      <c r="K253" s="54">
        <v>7.3</v>
      </c>
      <c r="L253" s="54">
        <v>7.76</v>
      </c>
      <c r="M253" s="54">
        <v>2.5499999999999998</v>
      </c>
      <c r="N253" s="54">
        <v>7.75</v>
      </c>
      <c r="O253" s="54">
        <v>5.76</v>
      </c>
      <c r="P253" s="54">
        <v>0</v>
      </c>
      <c r="Q253" s="54">
        <v>6.32</v>
      </c>
    </row>
    <row r="254" spans="1:17">
      <c r="A254" s="110"/>
      <c r="B254" s="97">
        <v>2012</v>
      </c>
      <c r="C254" s="54">
        <v>7.9</v>
      </c>
      <c r="D254" s="54">
        <v>5.5</v>
      </c>
      <c r="E254" s="54">
        <v>13.2</v>
      </c>
      <c r="F254" s="54">
        <v>5.0999999999999996</v>
      </c>
      <c r="G254" s="54">
        <v>25.1</v>
      </c>
      <c r="H254" s="54">
        <v>15.3</v>
      </c>
      <c r="I254" s="54">
        <v>23.3</v>
      </c>
      <c r="J254" s="54">
        <v>5.5</v>
      </c>
      <c r="K254" s="54">
        <v>6.5</v>
      </c>
      <c r="L254" s="54">
        <v>3.5</v>
      </c>
      <c r="M254" s="54">
        <v>2.4</v>
      </c>
      <c r="N254" s="54">
        <v>7.1</v>
      </c>
      <c r="O254" s="54">
        <v>5.6</v>
      </c>
      <c r="P254" s="54">
        <v>0</v>
      </c>
      <c r="Q254" s="54">
        <v>5.5</v>
      </c>
    </row>
    <row r="255" spans="1:17">
      <c r="A255" s="110"/>
      <c r="B255" s="97" t="s">
        <v>50</v>
      </c>
      <c r="C255" s="54">
        <v>8.69</v>
      </c>
      <c r="D255" s="54">
        <v>6.67</v>
      </c>
      <c r="E255" s="54">
        <v>13.23</v>
      </c>
      <c r="F255" s="54">
        <v>5.86</v>
      </c>
      <c r="G255" s="54">
        <v>25.41</v>
      </c>
      <c r="H255" s="54">
        <v>14.89</v>
      </c>
      <c r="I255" s="54">
        <v>21.68</v>
      </c>
      <c r="J255" s="54">
        <v>7.86</v>
      </c>
      <c r="K255" s="54">
        <v>7.08</v>
      </c>
      <c r="L255" s="54">
        <v>7.59</v>
      </c>
      <c r="M255" s="54">
        <v>2.76</v>
      </c>
      <c r="N255" s="54">
        <v>6.49</v>
      </c>
      <c r="O255" s="54">
        <v>5.66</v>
      </c>
      <c r="P255" s="54">
        <v>0</v>
      </c>
      <c r="Q255" s="54">
        <v>6.47</v>
      </c>
    </row>
    <row r="256" spans="1:17">
      <c r="A256" s="110"/>
      <c r="B256" s="97" t="s">
        <v>49</v>
      </c>
      <c r="C256" s="54">
        <v>8.15</v>
      </c>
      <c r="D256" s="54">
        <v>9.14</v>
      </c>
      <c r="E256" s="54">
        <v>12.64</v>
      </c>
      <c r="F256" s="54">
        <v>5.15</v>
      </c>
      <c r="G256" s="54">
        <v>23.4</v>
      </c>
      <c r="H256" s="54">
        <v>19.3</v>
      </c>
      <c r="I256" s="54">
        <v>26.94</v>
      </c>
      <c r="J256" s="54">
        <v>8.33</v>
      </c>
      <c r="K256" s="54">
        <v>6.94</v>
      </c>
      <c r="L256" s="54">
        <v>4.01</v>
      </c>
      <c r="M256" s="54">
        <v>2.4300000000000002</v>
      </c>
      <c r="N256" s="54">
        <v>7.22</v>
      </c>
      <c r="O256" s="54">
        <v>5.6</v>
      </c>
      <c r="P256" s="54">
        <v>0</v>
      </c>
      <c r="Q256" s="54">
        <v>6.02</v>
      </c>
    </row>
    <row r="257" spans="1:17">
      <c r="A257" s="110"/>
      <c r="B257" s="97" t="s">
        <v>48</v>
      </c>
      <c r="C257" s="54">
        <v>8.1300000000000008</v>
      </c>
      <c r="D257" s="54">
        <v>5.83</v>
      </c>
      <c r="E257" s="54">
        <v>13.28</v>
      </c>
      <c r="F257" s="54">
        <v>5.92</v>
      </c>
      <c r="G257" s="54">
        <v>23.49</v>
      </c>
      <c r="H257" s="54">
        <v>19.91</v>
      </c>
      <c r="I257" s="54">
        <v>24.96</v>
      </c>
      <c r="J257" s="54">
        <v>8.98</v>
      </c>
      <c r="K257" s="54">
        <v>6.55</v>
      </c>
      <c r="L257" s="54">
        <v>4.07</v>
      </c>
      <c r="M257" s="54">
        <v>2.4700000000000002</v>
      </c>
      <c r="N257" s="54">
        <v>6.93</v>
      </c>
      <c r="O257" s="54">
        <v>5.61</v>
      </c>
      <c r="P257" s="54">
        <v>0</v>
      </c>
      <c r="Q257" s="54">
        <v>6.08</v>
      </c>
    </row>
    <row r="258" spans="1:17">
      <c r="A258" s="110"/>
      <c r="B258" s="97">
        <v>2013</v>
      </c>
      <c r="C258" s="54">
        <v>7.3</v>
      </c>
      <c r="D258" s="54">
        <v>5.8</v>
      </c>
      <c r="E258" s="54">
        <v>11.9</v>
      </c>
      <c r="F258" s="54">
        <v>5.3</v>
      </c>
      <c r="G258" s="54">
        <v>20.7</v>
      </c>
      <c r="H258" s="54">
        <v>13.9</v>
      </c>
      <c r="I258" s="54">
        <v>23.7</v>
      </c>
      <c r="J258" s="54">
        <v>8.6</v>
      </c>
      <c r="K258" s="54">
        <v>5.8</v>
      </c>
      <c r="L258" s="54">
        <v>3.3</v>
      </c>
      <c r="M258" s="54">
        <v>2.6</v>
      </c>
      <c r="N258" s="54">
        <v>6.7</v>
      </c>
      <c r="O258" s="54">
        <v>5.0999999999999996</v>
      </c>
      <c r="P258" s="54">
        <v>0</v>
      </c>
      <c r="Q258" s="54">
        <v>5.3</v>
      </c>
    </row>
    <row r="259" spans="1:17">
      <c r="A259" s="110"/>
      <c r="B259" s="97" t="s">
        <v>47</v>
      </c>
      <c r="C259" s="54">
        <v>7.99</v>
      </c>
      <c r="D259" s="54">
        <v>6.34</v>
      </c>
      <c r="E259" s="54">
        <v>11.99</v>
      </c>
      <c r="F259" s="54">
        <v>5.44</v>
      </c>
      <c r="G259" s="54">
        <v>21.9</v>
      </c>
      <c r="H259" s="54">
        <v>14.94</v>
      </c>
      <c r="I259" s="54">
        <v>27.39</v>
      </c>
      <c r="J259" s="54">
        <v>9.17</v>
      </c>
      <c r="K259" s="54">
        <v>6.72</v>
      </c>
      <c r="L259" s="54">
        <v>4.01</v>
      </c>
      <c r="M259" s="54">
        <v>2.5499999999999998</v>
      </c>
      <c r="N259" s="54">
        <v>7.44</v>
      </c>
      <c r="O259" s="54">
        <v>5.59</v>
      </c>
      <c r="P259" s="54">
        <v>0</v>
      </c>
      <c r="Q259" s="54">
        <v>6.1</v>
      </c>
    </row>
    <row r="260" spans="1:17">
      <c r="A260" s="110"/>
      <c r="B260" s="97" t="s">
        <v>46</v>
      </c>
      <c r="C260" s="54">
        <v>7.94</v>
      </c>
      <c r="D260" s="54">
        <v>8.1199999999999992</v>
      </c>
      <c r="E260" s="54">
        <v>11.32</v>
      </c>
      <c r="F260" s="54">
        <v>4.3099999999999996</v>
      </c>
      <c r="G260" s="54">
        <v>21.76</v>
      </c>
      <c r="H260" s="54">
        <v>15.13</v>
      </c>
      <c r="I260" s="54">
        <v>29.66</v>
      </c>
      <c r="J260" s="54">
        <v>7.86</v>
      </c>
      <c r="K260" s="54">
        <v>7.66</v>
      </c>
      <c r="L260" s="54">
        <v>7.39</v>
      </c>
      <c r="M260" s="54">
        <v>2.4300000000000002</v>
      </c>
      <c r="N260" s="54">
        <v>7.05</v>
      </c>
      <c r="O260" s="54">
        <v>5.1100000000000003</v>
      </c>
      <c r="P260" s="54">
        <v>0</v>
      </c>
      <c r="Q260" s="54">
        <v>6</v>
      </c>
    </row>
    <row r="261" spans="1:17">
      <c r="A261" s="110"/>
      <c r="B261" s="97" t="s">
        <v>45</v>
      </c>
      <c r="C261" s="54">
        <v>7.75</v>
      </c>
      <c r="D261" s="54">
        <v>5.31</v>
      </c>
      <c r="E261" s="54">
        <v>11.5</v>
      </c>
      <c r="F261" s="54">
        <v>4.88</v>
      </c>
      <c r="G261" s="54">
        <v>20.55</v>
      </c>
      <c r="H261" s="54">
        <v>16.47</v>
      </c>
      <c r="I261" s="54">
        <v>29.83</v>
      </c>
      <c r="J261" s="54">
        <v>7.59</v>
      </c>
      <c r="K261" s="54">
        <v>6.78</v>
      </c>
      <c r="L261" s="54">
        <v>7.11</v>
      </c>
      <c r="M261" s="54">
        <v>2.63</v>
      </c>
      <c r="N261" s="54">
        <v>8.06</v>
      </c>
      <c r="O261" s="54">
        <v>5.16</v>
      </c>
      <c r="P261" s="54">
        <v>0</v>
      </c>
      <c r="Q261" s="54">
        <v>5.95</v>
      </c>
    </row>
    <row r="262" spans="1:17">
      <c r="A262" s="110"/>
      <c r="B262" s="97">
        <v>2014</v>
      </c>
      <c r="C262" s="54">
        <v>7.3</v>
      </c>
      <c r="D262" s="54">
        <v>5.6</v>
      </c>
      <c r="E262" s="54">
        <v>10.9</v>
      </c>
      <c r="F262" s="54">
        <v>4.5999999999999996</v>
      </c>
      <c r="G262" s="54">
        <v>19.3</v>
      </c>
      <c r="H262" s="54">
        <v>14.3</v>
      </c>
      <c r="I262" s="54">
        <v>25.3</v>
      </c>
      <c r="J262" s="54">
        <v>7.8</v>
      </c>
      <c r="K262" s="54">
        <v>5.7</v>
      </c>
      <c r="L262" s="54">
        <v>8.6</v>
      </c>
      <c r="M262" s="54">
        <v>2.6</v>
      </c>
      <c r="N262" s="54">
        <v>6.5</v>
      </c>
      <c r="O262" s="54">
        <v>5</v>
      </c>
      <c r="P262" s="54">
        <v>0</v>
      </c>
      <c r="Q262" s="54">
        <v>5.6</v>
      </c>
    </row>
    <row r="263" spans="1:17">
      <c r="A263" s="110"/>
      <c r="B263" s="97" t="s">
        <v>44</v>
      </c>
      <c r="C263" s="54">
        <v>8.24</v>
      </c>
      <c r="D263" s="54">
        <v>6.42</v>
      </c>
      <c r="E263" s="54">
        <v>14.7</v>
      </c>
      <c r="F263" s="54">
        <v>6.52</v>
      </c>
      <c r="G263" s="54">
        <v>24.76</v>
      </c>
      <c r="H263" s="54">
        <v>16.149999999999999</v>
      </c>
      <c r="I263" s="54">
        <v>22.77</v>
      </c>
      <c r="J263" s="54">
        <v>5.84</v>
      </c>
      <c r="K263" s="54">
        <v>6.19</v>
      </c>
      <c r="L263" s="54">
        <v>3.38</v>
      </c>
      <c r="M263" s="54">
        <v>2.84</v>
      </c>
      <c r="N263" s="54">
        <v>6.35</v>
      </c>
      <c r="O263" s="54">
        <v>5.26</v>
      </c>
      <c r="P263" s="54">
        <v>0</v>
      </c>
      <c r="Q263" s="54">
        <v>6.86</v>
      </c>
    </row>
    <row r="264" spans="1:17">
      <c r="A264" s="110"/>
      <c r="B264" s="97" t="s">
        <v>43</v>
      </c>
      <c r="C264" s="54">
        <v>8.0500000000000007</v>
      </c>
      <c r="D264" s="54">
        <v>8.19</v>
      </c>
      <c r="E264" s="54">
        <v>12.99</v>
      </c>
      <c r="F264" s="54">
        <v>5.71</v>
      </c>
      <c r="G264" s="54">
        <v>22.73</v>
      </c>
      <c r="H264" s="54">
        <v>15.28</v>
      </c>
      <c r="I264" s="54">
        <v>26.75</v>
      </c>
      <c r="J264" s="54">
        <v>5.69</v>
      </c>
      <c r="K264" s="54">
        <v>7.54</v>
      </c>
      <c r="L264" s="54">
        <v>7.14</v>
      </c>
      <c r="M264" s="54">
        <v>2.7</v>
      </c>
      <c r="N264" s="54">
        <v>5.58</v>
      </c>
      <c r="O264" s="54">
        <v>4.8899999999999997</v>
      </c>
      <c r="P264" s="54">
        <v>0</v>
      </c>
      <c r="Q264" s="54">
        <v>6.95</v>
      </c>
    </row>
    <row r="265" spans="1:17">
      <c r="A265" s="110"/>
      <c r="B265" s="97" t="s">
        <v>42</v>
      </c>
      <c r="C265" s="54">
        <v>8.18</v>
      </c>
      <c r="D265" s="54">
        <v>5.3</v>
      </c>
      <c r="E265" s="54">
        <v>13.84</v>
      </c>
      <c r="F265" s="54">
        <v>6.39</v>
      </c>
      <c r="G265" s="54">
        <v>23.26</v>
      </c>
      <c r="H265" s="54">
        <v>16.760000000000002</v>
      </c>
      <c r="I265" s="54">
        <v>23.92</v>
      </c>
      <c r="J265" s="54">
        <v>6.38</v>
      </c>
      <c r="K265" s="54">
        <v>6.57</v>
      </c>
      <c r="L265" s="54">
        <v>7.45</v>
      </c>
      <c r="M265" s="54">
        <v>2.69</v>
      </c>
      <c r="N265" s="54">
        <v>7.54</v>
      </c>
      <c r="O265" s="54">
        <v>5.0599999999999996</v>
      </c>
      <c r="P265" s="54">
        <v>0</v>
      </c>
      <c r="Q265" s="54">
        <v>7.25</v>
      </c>
    </row>
    <row r="266" spans="1:17">
      <c r="A266" s="110"/>
      <c r="B266" s="97">
        <v>2015</v>
      </c>
      <c r="C266" s="54">
        <v>7.6</v>
      </c>
      <c r="D266" s="54">
        <v>5.8</v>
      </c>
      <c r="E266" s="54">
        <v>13.2</v>
      </c>
      <c r="F266" s="54">
        <v>5.3</v>
      </c>
      <c r="G266" s="54">
        <v>22</v>
      </c>
      <c r="H266" s="54">
        <v>17.8</v>
      </c>
      <c r="I266" s="54">
        <v>22</v>
      </c>
      <c r="J266" s="54">
        <v>5.4</v>
      </c>
      <c r="K266" s="54">
        <v>5.7</v>
      </c>
      <c r="L266" s="54">
        <v>8.8000000000000007</v>
      </c>
      <c r="M266" s="54">
        <v>2.8</v>
      </c>
      <c r="N266" s="54">
        <v>5.5</v>
      </c>
      <c r="O266" s="54">
        <v>4.8</v>
      </c>
      <c r="P266" s="54">
        <v>0</v>
      </c>
      <c r="Q266" s="54">
        <v>6.8</v>
      </c>
    </row>
    <row r="267" spans="1:17">
      <c r="A267" s="110"/>
      <c r="B267" s="97" t="s">
        <v>41</v>
      </c>
      <c r="C267" s="54">
        <v>8.02</v>
      </c>
      <c r="D267" s="54">
        <v>6.41</v>
      </c>
      <c r="E267" s="54">
        <v>14.13</v>
      </c>
      <c r="F267" s="54">
        <v>6.52</v>
      </c>
      <c r="G267" s="54">
        <v>22.1</v>
      </c>
      <c r="H267" s="54">
        <v>15.79</v>
      </c>
      <c r="I267" s="54">
        <v>22.34</v>
      </c>
      <c r="J267" s="54">
        <v>3.77</v>
      </c>
      <c r="K267" s="54">
        <v>5.43</v>
      </c>
      <c r="L267" s="54">
        <v>4.59</v>
      </c>
      <c r="M267" s="54">
        <v>3.08</v>
      </c>
      <c r="N267" s="54">
        <v>8.26</v>
      </c>
      <c r="O267" s="54">
        <v>4.9000000000000004</v>
      </c>
      <c r="P267" s="54">
        <v>0</v>
      </c>
      <c r="Q267" s="54">
        <v>7.69</v>
      </c>
    </row>
    <row r="268" spans="1:17">
      <c r="A268" s="110"/>
      <c r="B268" s="97" t="s">
        <v>40</v>
      </c>
      <c r="C268" s="54">
        <v>8.24</v>
      </c>
      <c r="D268" s="54">
        <v>8.42</v>
      </c>
      <c r="E268" s="54">
        <v>13.95</v>
      </c>
      <c r="F268" s="54">
        <v>5.91</v>
      </c>
      <c r="G268" s="54">
        <v>23.4</v>
      </c>
      <c r="H268" s="54">
        <v>14.34</v>
      </c>
      <c r="I268" s="54">
        <v>26.77</v>
      </c>
      <c r="J268" s="54">
        <v>4.76</v>
      </c>
      <c r="K268" s="54">
        <v>6.95</v>
      </c>
      <c r="L268" s="54">
        <v>7.25</v>
      </c>
      <c r="M268" s="54">
        <v>2.77</v>
      </c>
      <c r="N268" s="54">
        <v>6.56</v>
      </c>
      <c r="O268" s="54">
        <v>4.58</v>
      </c>
      <c r="P268" s="54">
        <v>0</v>
      </c>
      <c r="Q268" s="54">
        <v>8.06</v>
      </c>
    </row>
    <row r="269" spans="1:17">
      <c r="A269" s="110"/>
      <c r="B269" s="97" t="s">
        <v>39</v>
      </c>
      <c r="C269" s="54">
        <v>8.36</v>
      </c>
      <c r="D269" s="54">
        <v>6.04</v>
      </c>
      <c r="E269" s="54">
        <v>15.07</v>
      </c>
      <c r="F269" s="54">
        <v>7.67</v>
      </c>
      <c r="G269" s="54">
        <v>23.6</v>
      </c>
      <c r="H269" s="54">
        <v>15.62</v>
      </c>
      <c r="I269" s="54">
        <v>24.5</v>
      </c>
      <c r="J269" s="54">
        <v>5.29</v>
      </c>
      <c r="K269" s="54">
        <v>6.12</v>
      </c>
      <c r="L269" s="54">
        <v>7.75</v>
      </c>
      <c r="M269" s="54">
        <f>[1]Свод2!$N$91</f>
        <v>2.88</v>
      </c>
      <c r="N269" s="54">
        <f>[1]Свод2!$P$91</f>
        <v>6.8</v>
      </c>
      <c r="O269" s="54">
        <f>[1]Свод2!$X$91</f>
        <v>4.7</v>
      </c>
      <c r="P269" s="54">
        <v>0</v>
      </c>
      <c r="Q269" s="54">
        <f>[1]Свод2!$Y$91</f>
        <v>8.1300000000000008</v>
      </c>
    </row>
    <row r="270" spans="1:17">
      <c r="A270" s="110"/>
      <c r="B270" s="97">
        <v>2016</v>
      </c>
      <c r="C270" s="54">
        <v>7.9</v>
      </c>
      <c r="D270" s="54">
        <v>6.5</v>
      </c>
      <c r="E270" s="54">
        <v>13.7</v>
      </c>
      <c r="F270" s="54">
        <v>5.7</v>
      </c>
      <c r="G270" s="54">
        <v>22.1</v>
      </c>
      <c r="H270" s="54">
        <v>16.600000000000001</v>
      </c>
      <c r="I270" s="54">
        <v>22.4</v>
      </c>
      <c r="J270" s="54">
        <v>4.5</v>
      </c>
      <c r="K270" s="54">
        <v>6.6</v>
      </c>
      <c r="L270" s="54">
        <v>8.1999999999999993</v>
      </c>
      <c r="M270" s="54">
        <v>2.7</v>
      </c>
      <c r="N270" s="54">
        <v>5.9</v>
      </c>
      <c r="O270" s="54">
        <v>4.5</v>
      </c>
      <c r="P270" s="54"/>
      <c r="Q270" s="54">
        <v>7.6</v>
      </c>
    </row>
    <row r="271" spans="1:17">
      <c r="A271" s="110"/>
      <c r="B271" s="97" t="s">
        <v>38</v>
      </c>
      <c r="C271" s="54">
        <v>7.86</v>
      </c>
      <c r="D271" s="54">
        <v>6.15</v>
      </c>
      <c r="E271" s="54">
        <v>13.79</v>
      </c>
      <c r="F271" s="54">
        <v>6.84</v>
      </c>
      <c r="G271" s="54">
        <v>21.18</v>
      </c>
      <c r="H271" s="54">
        <v>15.44</v>
      </c>
      <c r="I271" s="54">
        <v>25.03</v>
      </c>
      <c r="J271" s="54">
        <v>3.56</v>
      </c>
      <c r="K271" s="54">
        <v>5.44</v>
      </c>
      <c r="L271" s="54">
        <v>4.68</v>
      </c>
      <c r="M271" s="54">
        <v>3.11</v>
      </c>
      <c r="N271" s="54">
        <v>6.29</v>
      </c>
      <c r="O271" s="54">
        <v>3.06</v>
      </c>
      <c r="P271" s="54">
        <v>0</v>
      </c>
      <c r="Q271" s="54">
        <v>7.59</v>
      </c>
    </row>
    <row r="272" spans="1:17">
      <c r="A272" s="110"/>
      <c r="B272" s="97" t="s">
        <v>37</v>
      </c>
      <c r="C272" s="54">
        <v>7.92</v>
      </c>
      <c r="D272" s="54">
        <v>8.01</v>
      </c>
      <c r="E272" s="54">
        <v>12.86</v>
      </c>
      <c r="F272" s="54">
        <v>6.29</v>
      </c>
      <c r="G272" s="54">
        <v>20.46</v>
      </c>
      <c r="H272" s="54">
        <v>15.25</v>
      </c>
      <c r="I272" s="54">
        <v>26.48</v>
      </c>
      <c r="J272" s="54">
        <v>4.08</v>
      </c>
      <c r="K272" s="54">
        <v>7.11</v>
      </c>
      <c r="L272" s="54">
        <v>7.25</v>
      </c>
      <c r="M272" s="54">
        <v>2.94</v>
      </c>
      <c r="N272" s="54">
        <v>5.67</v>
      </c>
      <c r="O272" s="54">
        <v>3.05</v>
      </c>
      <c r="P272" s="54">
        <v>0</v>
      </c>
      <c r="Q272" s="54">
        <v>7.44</v>
      </c>
    </row>
    <row r="273" spans="1:17">
      <c r="A273" s="110"/>
      <c r="B273" s="97" t="s">
        <v>36</v>
      </c>
      <c r="C273" s="54">
        <v>8.1999999999999993</v>
      </c>
      <c r="D273" s="54">
        <v>5.85</v>
      </c>
      <c r="E273" s="54">
        <v>14.75</v>
      </c>
      <c r="F273" s="54">
        <v>7.6</v>
      </c>
      <c r="G273" s="54">
        <v>22.92</v>
      </c>
      <c r="H273" s="54">
        <v>16.399999999999999</v>
      </c>
      <c r="I273" s="54">
        <v>26.12</v>
      </c>
      <c r="J273" s="54">
        <v>4.08</v>
      </c>
      <c r="K273" s="54">
        <v>6.37</v>
      </c>
      <c r="L273" s="54">
        <v>7.41</v>
      </c>
      <c r="M273" s="54">
        <v>2.77</v>
      </c>
      <c r="N273" s="54">
        <v>6</v>
      </c>
      <c r="O273" s="54">
        <v>4.68</v>
      </c>
      <c r="P273" s="54">
        <v>0</v>
      </c>
      <c r="Q273" s="54">
        <v>7.72</v>
      </c>
    </row>
    <row r="274" spans="1:17">
      <c r="A274" s="110"/>
      <c r="B274" s="97">
        <v>2017</v>
      </c>
      <c r="C274" s="54">
        <v>7.88</v>
      </c>
      <c r="D274" s="54">
        <v>6.26</v>
      </c>
      <c r="E274" s="54">
        <v>13.41</v>
      </c>
      <c r="F274" s="54">
        <v>5.95</v>
      </c>
      <c r="G274" s="54">
        <v>21.82</v>
      </c>
      <c r="H274" s="54">
        <v>15.85</v>
      </c>
      <c r="I274" s="54">
        <v>24.64</v>
      </c>
      <c r="J274" s="54">
        <v>4.72</v>
      </c>
      <c r="K274" s="54">
        <v>6.48</v>
      </c>
      <c r="L274" s="54">
        <v>7.66</v>
      </c>
      <c r="M274" s="54">
        <v>2.68</v>
      </c>
      <c r="N274" s="54">
        <v>6.47</v>
      </c>
      <c r="O274" s="54">
        <v>4.54</v>
      </c>
      <c r="P274" s="54"/>
      <c r="Q274" s="54">
        <v>7.35</v>
      </c>
    </row>
    <row r="275" spans="1:17">
      <c r="A275" s="110"/>
      <c r="B275" s="97" t="s">
        <v>35</v>
      </c>
      <c r="C275" s="54">
        <v>7.97</v>
      </c>
      <c r="D275" s="54">
        <v>5.9</v>
      </c>
      <c r="E275" s="54">
        <v>13.99</v>
      </c>
      <c r="F275" s="54">
        <v>6.76</v>
      </c>
      <c r="G275" s="54">
        <v>22.99</v>
      </c>
      <c r="H275" s="54">
        <v>12.21</v>
      </c>
      <c r="I275" s="54">
        <v>26.1</v>
      </c>
      <c r="J275" s="54">
        <v>4.41</v>
      </c>
      <c r="K275" s="54">
        <v>5.49</v>
      </c>
      <c r="L275" s="54">
        <v>4.5999999999999996</v>
      </c>
      <c r="M275" s="54">
        <v>2.76</v>
      </c>
      <c r="N275" s="54">
        <v>5.9</v>
      </c>
      <c r="O275" s="54">
        <v>4.53</v>
      </c>
      <c r="P275" s="54">
        <v>0</v>
      </c>
      <c r="Q275" s="54">
        <v>7.41</v>
      </c>
    </row>
    <row r="276" spans="1:17">
      <c r="A276" s="110">
        <v>39</v>
      </c>
      <c r="B276" s="50" t="s">
        <v>17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</row>
    <row r="277" spans="1:17">
      <c r="A277" s="110"/>
      <c r="B277" s="97" t="s">
        <v>59</v>
      </c>
      <c r="C277" s="54">
        <v>3.46</v>
      </c>
      <c r="D277" s="54">
        <v>14.85</v>
      </c>
      <c r="E277" s="54">
        <v>2.73</v>
      </c>
      <c r="F277" s="54">
        <v>2.4300000000000002</v>
      </c>
      <c r="G277" s="54">
        <v>2.73</v>
      </c>
      <c r="H277" s="54">
        <v>4.8600000000000003</v>
      </c>
      <c r="I277" s="54">
        <v>4.28</v>
      </c>
      <c r="J277" s="54">
        <v>1.96</v>
      </c>
      <c r="K277" s="54">
        <v>2.94</v>
      </c>
      <c r="L277" s="54">
        <v>6.84</v>
      </c>
      <c r="M277" s="54">
        <v>1.75</v>
      </c>
      <c r="N277" s="54">
        <v>4.29</v>
      </c>
      <c r="O277" s="54">
        <v>2.75</v>
      </c>
      <c r="P277" s="54">
        <v>1.91</v>
      </c>
      <c r="Q277" s="54">
        <v>3.43</v>
      </c>
    </row>
    <row r="278" spans="1:17">
      <c r="A278" s="110"/>
      <c r="B278" s="97" t="s">
        <v>58</v>
      </c>
      <c r="C278" s="54">
        <v>3.73</v>
      </c>
      <c r="D278" s="54">
        <v>14.54</v>
      </c>
      <c r="E278" s="54">
        <v>3.11</v>
      </c>
      <c r="F278" s="54">
        <v>2.99</v>
      </c>
      <c r="G278" s="54">
        <v>3.01</v>
      </c>
      <c r="H278" s="54">
        <v>4.6100000000000003</v>
      </c>
      <c r="I278" s="54">
        <v>4.3</v>
      </c>
      <c r="J278" s="54">
        <v>2.64</v>
      </c>
      <c r="K278" s="54">
        <v>3.29</v>
      </c>
      <c r="L278" s="54">
        <v>6.97</v>
      </c>
      <c r="M278" s="54">
        <v>1.68</v>
      </c>
      <c r="N278" s="54">
        <v>4.1900000000000004</v>
      </c>
      <c r="O278" s="54">
        <v>2.81</v>
      </c>
      <c r="P278" s="54">
        <v>1.91</v>
      </c>
      <c r="Q278" s="54">
        <v>3.69</v>
      </c>
    </row>
    <row r="279" spans="1:17">
      <c r="A279" s="110"/>
      <c r="B279" s="97" t="s">
        <v>57</v>
      </c>
      <c r="C279" s="54">
        <v>4.0199999999999996</v>
      </c>
      <c r="D279" s="54">
        <v>14.15</v>
      </c>
      <c r="E279" s="54">
        <v>3.66</v>
      </c>
      <c r="F279" s="54">
        <v>3.85</v>
      </c>
      <c r="G279" s="54">
        <v>3.21</v>
      </c>
      <c r="H279" s="54">
        <v>4.55</v>
      </c>
      <c r="I279" s="54">
        <v>4.33</v>
      </c>
      <c r="J279" s="54">
        <v>2.8</v>
      </c>
      <c r="K279" s="54">
        <v>3.16</v>
      </c>
      <c r="L279" s="54">
        <v>5</v>
      </c>
      <c r="M279" s="54">
        <v>1.64</v>
      </c>
      <c r="N279" s="54">
        <v>4.0599999999999996</v>
      </c>
      <c r="O279" s="54">
        <v>3.08</v>
      </c>
      <c r="P279" s="54">
        <v>1.99</v>
      </c>
      <c r="Q279" s="54">
        <v>3.97</v>
      </c>
    </row>
    <row r="280" spans="1:17">
      <c r="A280" s="110"/>
      <c r="B280" s="97">
        <v>2010</v>
      </c>
      <c r="C280" s="54">
        <v>3.9</v>
      </c>
      <c r="D280" s="54">
        <v>14.4</v>
      </c>
      <c r="E280" s="54">
        <v>3.5</v>
      </c>
      <c r="F280" s="54">
        <v>3.5</v>
      </c>
      <c r="G280" s="54">
        <v>3.3</v>
      </c>
      <c r="H280" s="54">
        <v>4.5</v>
      </c>
      <c r="I280" s="54">
        <v>3.6</v>
      </c>
      <c r="J280" s="54">
        <v>2.5</v>
      </c>
      <c r="K280" s="54">
        <v>3.2</v>
      </c>
      <c r="L280" s="54">
        <v>5.2</v>
      </c>
      <c r="M280" s="54">
        <v>1.8</v>
      </c>
      <c r="N280" s="54">
        <v>3.9</v>
      </c>
      <c r="O280" s="54">
        <v>2.9</v>
      </c>
      <c r="P280" s="54">
        <v>2</v>
      </c>
      <c r="Q280" s="54">
        <v>3.9</v>
      </c>
    </row>
    <row r="281" spans="1:17">
      <c r="A281" s="110"/>
      <c r="B281" s="97" t="s">
        <v>56</v>
      </c>
      <c r="C281" s="54">
        <v>3.47</v>
      </c>
      <c r="D281" s="54">
        <v>13.93</v>
      </c>
      <c r="E281" s="54">
        <v>2.95</v>
      </c>
      <c r="F281" s="54">
        <v>2.87</v>
      </c>
      <c r="G281" s="54">
        <v>2.7</v>
      </c>
      <c r="H281" s="54">
        <v>4.79</v>
      </c>
      <c r="I281" s="54">
        <v>2.86</v>
      </c>
      <c r="J281" s="54">
        <v>3.3</v>
      </c>
      <c r="K281" s="54">
        <v>3.2</v>
      </c>
      <c r="L281" s="54">
        <v>5.0999999999999996</v>
      </c>
      <c r="M281" s="54">
        <v>1.69</v>
      </c>
      <c r="N281" s="54">
        <v>4.25</v>
      </c>
      <c r="O281" s="54">
        <v>2.94</v>
      </c>
      <c r="P281" s="54">
        <v>2.04</v>
      </c>
      <c r="Q281" s="54">
        <v>2.75</v>
      </c>
    </row>
    <row r="282" spans="1:17">
      <c r="A282" s="110"/>
      <c r="B282" s="97" t="s">
        <v>55</v>
      </c>
      <c r="C282" s="54">
        <v>3.56</v>
      </c>
      <c r="D282" s="54">
        <v>14.54</v>
      </c>
      <c r="E282" s="54">
        <v>3.15</v>
      </c>
      <c r="F282" s="54">
        <v>3.2</v>
      </c>
      <c r="G282" s="54">
        <v>2.9</v>
      </c>
      <c r="H282" s="54">
        <v>4.2300000000000004</v>
      </c>
      <c r="I282" s="54">
        <v>2.94</v>
      </c>
      <c r="J282" s="54">
        <v>2.66</v>
      </c>
      <c r="K282" s="54">
        <v>3.68</v>
      </c>
      <c r="L282" s="54">
        <v>5.53</v>
      </c>
      <c r="M282" s="54">
        <v>1.49</v>
      </c>
      <c r="N282" s="54">
        <v>4.13</v>
      </c>
      <c r="O282" s="54">
        <v>2.91</v>
      </c>
      <c r="P282" s="54">
        <v>1.95</v>
      </c>
      <c r="Q282" s="54">
        <v>2.6</v>
      </c>
    </row>
    <row r="283" spans="1:17">
      <c r="A283" s="110"/>
      <c r="B283" s="97" t="s">
        <v>54</v>
      </c>
      <c r="C283" s="54">
        <v>3.98</v>
      </c>
      <c r="D283" s="54">
        <v>15.12</v>
      </c>
      <c r="E283" s="54">
        <v>3.58</v>
      </c>
      <c r="F283" s="54">
        <v>3.78</v>
      </c>
      <c r="G283" s="54">
        <v>3.17</v>
      </c>
      <c r="H283" s="54">
        <v>4.43</v>
      </c>
      <c r="I283" s="54">
        <v>2.97</v>
      </c>
      <c r="J283" s="54">
        <v>3.14</v>
      </c>
      <c r="K283" s="54">
        <v>3.59</v>
      </c>
      <c r="L283" s="54">
        <v>4.9400000000000004</v>
      </c>
      <c r="M283" s="54">
        <v>1.44</v>
      </c>
      <c r="N283" s="54">
        <v>4.22</v>
      </c>
      <c r="O283" s="54">
        <v>3.1</v>
      </c>
      <c r="P283" s="54">
        <v>1.96</v>
      </c>
      <c r="Q283" s="54">
        <v>2.84</v>
      </c>
    </row>
    <row r="284" spans="1:17">
      <c r="A284" s="110"/>
      <c r="B284" s="97">
        <v>2011</v>
      </c>
      <c r="C284" s="54">
        <v>4</v>
      </c>
      <c r="D284" s="54">
        <v>17.100000000000001</v>
      </c>
      <c r="E284" s="54">
        <v>3.3</v>
      </c>
      <c r="F284" s="54">
        <v>3.4</v>
      </c>
      <c r="G284" s="54">
        <v>3.2</v>
      </c>
      <c r="H284" s="54">
        <v>2.8</v>
      </c>
      <c r="I284" s="54">
        <v>3</v>
      </c>
      <c r="J284" s="54">
        <v>2.8</v>
      </c>
      <c r="K284" s="54">
        <v>3.2</v>
      </c>
      <c r="L284" s="54">
        <v>4.9000000000000004</v>
      </c>
      <c r="M284" s="54">
        <v>1.4</v>
      </c>
      <c r="N284" s="54">
        <v>4.2</v>
      </c>
      <c r="O284" s="54">
        <v>3.2</v>
      </c>
      <c r="P284" s="54">
        <v>0</v>
      </c>
      <c r="Q284" s="54">
        <v>2.8</v>
      </c>
    </row>
    <row r="285" spans="1:17">
      <c r="A285" s="110"/>
      <c r="B285" s="97" t="s">
        <v>53</v>
      </c>
      <c r="C285" s="54">
        <v>3.24</v>
      </c>
      <c r="D285" s="54">
        <v>9.3000000000000007</v>
      </c>
      <c r="E285" s="54">
        <v>2.86</v>
      </c>
      <c r="F285" s="54">
        <v>2.63</v>
      </c>
      <c r="G285" s="54">
        <v>3.09</v>
      </c>
      <c r="H285" s="54">
        <v>3.55</v>
      </c>
      <c r="I285" s="54">
        <v>3.1</v>
      </c>
      <c r="J285" s="54">
        <v>2.33</v>
      </c>
      <c r="K285" s="54">
        <v>3.5</v>
      </c>
      <c r="L285" s="54">
        <v>4.55</v>
      </c>
      <c r="M285" s="54">
        <v>1.64</v>
      </c>
      <c r="N285" s="54">
        <v>4.4400000000000004</v>
      </c>
      <c r="O285" s="54">
        <v>2.82</v>
      </c>
      <c r="P285" s="54">
        <v>0</v>
      </c>
      <c r="Q285" s="54">
        <v>2.46</v>
      </c>
    </row>
    <row r="286" spans="1:17">
      <c r="A286" s="110"/>
      <c r="B286" s="97" t="s">
        <v>52</v>
      </c>
      <c r="C286" s="54">
        <v>3.47</v>
      </c>
      <c r="D286" s="54">
        <v>8.1199999999999992</v>
      </c>
      <c r="E286" s="54">
        <v>2.68</v>
      </c>
      <c r="F286" s="54">
        <v>2.14</v>
      </c>
      <c r="G286" s="54">
        <v>3.49</v>
      </c>
      <c r="H286" s="54">
        <v>3.22</v>
      </c>
      <c r="I286" s="54">
        <v>2.58</v>
      </c>
      <c r="J286" s="54">
        <v>5.69</v>
      </c>
      <c r="K286" s="54">
        <v>4.05</v>
      </c>
      <c r="L286" s="54">
        <v>4.5999999999999996</v>
      </c>
      <c r="M286" s="54">
        <v>1.64</v>
      </c>
      <c r="N286" s="54">
        <v>4.76</v>
      </c>
      <c r="O286" s="54">
        <v>2.99</v>
      </c>
      <c r="P286" s="54">
        <v>0</v>
      </c>
      <c r="Q286" s="54">
        <v>2.46</v>
      </c>
    </row>
    <row r="287" spans="1:17">
      <c r="A287" s="110"/>
      <c r="B287" s="97" t="s">
        <v>51</v>
      </c>
      <c r="C287" s="54">
        <v>3.53</v>
      </c>
      <c r="D287" s="54">
        <v>9.9499999999999993</v>
      </c>
      <c r="E287" s="54">
        <v>2.66</v>
      </c>
      <c r="F287" s="54">
        <v>2.31</v>
      </c>
      <c r="G287" s="54">
        <v>3.15</v>
      </c>
      <c r="H287" s="54">
        <v>2.88</v>
      </c>
      <c r="I287" s="54">
        <v>3.03</v>
      </c>
      <c r="J287" s="54">
        <v>3.28</v>
      </c>
      <c r="K287" s="54">
        <v>4.05</v>
      </c>
      <c r="L287" s="54">
        <v>4.59</v>
      </c>
      <c r="M287" s="54">
        <v>1.64</v>
      </c>
      <c r="N287" s="54">
        <v>5.04</v>
      </c>
      <c r="O287" s="54">
        <v>3.04</v>
      </c>
      <c r="P287" s="54">
        <v>0</v>
      </c>
      <c r="Q287" s="54">
        <v>2.5099999999999998</v>
      </c>
    </row>
    <row r="288" spans="1:17">
      <c r="A288" s="110"/>
      <c r="B288" s="97">
        <v>2012</v>
      </c>
      <c r="C288" s="54">
        <v>3.7</v>
      </c>
      <c r="D288" s="54">
        <v>9.1</v>
      </c>
      <c r="E288" s="54">
        <v>2.9</v>
      </c>
      <c r="F288" s="54">
        <v>2.5</v>
      </c>
      <c r="G288" s="54">
        <v>3.5</v>
      </c>
      <c r="H288" s="54">
        <v>1.7</v>
      </c>
      <c r="I288" s="54">
        <v>3.9</v>
      </c>
      <c r="J288" s="54">
        <v>3.2</v>
      </c>
      <c r="K288" s="54">
        <v>2.5</v>
      </c>
      <c r="L288" s="54">
        <v>8.9</v>
      </c>
      <c r="M288" s="54">
        <v>1.5</v>
      </c>
      <c r="N288" s="54">
        <v>5</v>
      </c>
      <c r="O288" s="54">
        <v>3.1</v>
      </c>
      <c r="P288" s="54">
        <v>0</v>
      </c>
      <c r="Q288" s="54">
        <v>2.6</v>
      </c>
    </row>
    <row r="289" spans="1:17">
      <c r="A289" s="110"/>
      <c r="B289" s="97" t="s">
        <v>50</v>
      </c>
      <c r="C289" s="54">
        <v>3.06</v>
      </c>
      <c r="D289" s="54">
        <v>6.5</v>
      </c>
      <c r="E289" s="54">
        <v>2.5299999999999998</v>
      </c>
      <c r="F289" s="54">
        <v>2.38</v>
      </c>
      <c r="G289" s="54">
        <v>3.06</v>
      </c>
      <c r="H289" s="54">
        <v>1.0900000000000001</v>
      </c>
      <c r="I289" s="54">
        <v>3.54</v>
      </c>
      <c r="J289" s="54">
        <v>3.63</v>
      </c>
      <c r="K289" s="54">
        <v>3.06</v>
      </c>
      <c r="L289" s="54">
        <v>4.3899999999999997</v>
      </c>
      <c r="M289" s="54">
        <v>1.64</v>
      </c>
      <c r="N289" s="54">
        <v>4.82</v>
      </c>
      <c r="O289" s="54">
        <v>2.81</v>
      </c>
      <c r="P289" s="54">
        <v>0</v>
      </c>
      <c r="Q289" s="54">
        <v>2.2799999999999998</v>
      </c>
    </row>
    <row r="290" spans="1:17">
      <c r="A290" s="110"/>
      <c r="B290" s="97" t="s">
        <v>49</v>
      </c>
      <c r="C290" s="54">
        <v>3.63</v>
      </c>
      <c r="D290" s="54">
        <v>7.76</v>
      </c>
      <c r="E290" s="54">
        <v>2.5099999999999998</v>
      </c>
      <c r="F290" s="54">
        <v>1.83</v>
      </c>
      <c r="G290" s="54">
        <v>3.66</v>
      </c>
      <c r="H290" s="54">
        <v>2.21</v>
      </c>
      <c r="I290" s="54">
        <v>3.32</v>
      </c>
      <c r="J290" s="54">
        <v>3.97</v>
      </c>
      <c r="K290" s="54">
        <v>3.77</v>
      </c>
      <c r="L290" s="54">
        <v>7.83</v>
      </c>
      <c r="M290" s="54">
        <v>1.53</v>
      </c>
      <c r="N290" s="54">
        <v>6.27</v>
      </c>
      <c r="O290" s="54">
        <v>2.83</v>
      </c>
      <c r="P290" s="54">
        <v>0</v>
      </c>
      <c r="Q290" s="54">
        <v>2.68</v>
      </c>
    </row>
    <row r="291" spans="1:17">
      <c r="A291" s="110"/>
      <c r="B291" s="97" t="s">
        <v>48</v>
      </c>
      <c r="C291" s="54">
        <v>3.69</v>
      </c>
      <c r="D291" s="54">
        <v>9.66</v>
      </c>
      <c r="E291" s="54">
        <v>2.62</v>
      </c>
      <c r="F291" s="54">
        <v>1.94</v>
      </c>
      <c r="G291" s="54">
        <v>3.7</v>
      </c>
      <c r="H291" s="54">
        <v>2.5299999999999998</v>
      </c>
      <c r="I291" s="54">
        <v>3.34</v>
      </c>
      <c r="J291" s="54">
        <v>4.22</v>
      </c>
      <c r="K291" s="54">
        <v>3.21</v>
      </c>
      <c r="L291" s="54">
        <v>7.74</v>
      </c>
      <c r="M291" s="54">
        <v>1.56</v>
      </c>
      <c r="N291" s="54">
        <v>4.87</v>
      </c>
      <c r="O291" s="54">
        <v>2.91</v>
      </c>
      <c r="P291" s="54">
        <v>0</v>
      </c>
      <c r="Q291" s="54">
        <v>2.76</v>
      </c>
    </row>
    <row r="292" spans="1:17">
      <c r="A292" s="110"/>
      <c r="B292" s="97">
        <v>2013</v>
      </c>
      <c r="C292" s="54">
        <v>3.7</v>
      </c>
      <c r="D292" s="54">
        <v>9.1999999999999993</v>
      </c>
      <c r="E292" s="54">
        <v>2.8</v>
      </c>
      <c r="F292" s="54">
        <v>2.5</v>
      </c>
      <c r="G292" s="54">
        <v>3.3</v>
      </c>
      <c r="H292" s="54">
        <v>2.5</v>
      </c>
      <c r="I292" s="54">
        <v>3.2</v>
      </c>
      <c r="J292" s="54">
        <v>3.3</v>
      </c>
      <c r="K292" s="54">
        <v>2.9</v>
      </c>
      <c r="L292" s="54">
        <v>8.8000000000000007</v>
      </c>
      <c r="M292" s="54">
        <v>1.6</v>
      </c>
      <c r="N292" s="54">
        <v>4.7</v>
      </c>
      <c r="O292" s="54">
        <v>2.9</v>
      </c>
      <c r="P292" s="54">
        <v>0</v>
      </c>
      <c r="Q292" s="54">
        <v>2.7</v>
      </c>
    </row>
    <row r="293" spans="1:17">
      <c r="A293" s="110"/>
      <c r="B293" s="97" t="s">
        <v>47</v>
      </c>
      <c r="C293" s="54">
        <v>3.26</v>
      </c>
      <c r="D293" s="54">
        <v>6.03</v>
      </c>
      <c r="E293" s="54">
        <v>2.2799999999999998</v>
      </c>
      <c r="F293" s="54">
        <v>1.83</v>
      </c>
      <c r="G293" s="54">
        <v>2.91</v>
      </c>
      <c r="H293" s="54">
        <v>2.72</v>
      </c>
      <c r="I293" s="54">
        <v>3.59</v>
      </c>
      <c r="J293" s="54">
        <v>3.21</v>
      </c>
      <c r="K293" s="54">
        <v>2.95</v>
      </c>
      <c r="L293" s="54">
        <v>8.0500000000000007</v>
      </c>
      <c r="M293" s="54">
        <v>1.82</v>
      </c>
      <c r="N293" s="54">
        <v>4.97</v>
      </c>
      <c r="O293" s="54">
        <v>2.85</v>
      </c>
      <c r="P293" s="54">
        <v>0</v>
      </c>
      <c r="Q293" s="54">
        <v>2.48</v>
      </c>
    </row>
    <row r="294" spans="1:17">
      <c r="A294" s="110"/>
      <c r="B294" s="97" t="s">
        <v>46</v>
      </c>
      <c r="C294" s="54">
        <v>3.31</v>
      </c>
      <c r="D294" s="54">
        <v>7.52</v>
      </c>
      <c r="E294" s="54">
        <v>2.5</v>
      </c>
      <c r="F294" s="54">
        <v>1.81</v>
      </c>
      <c r="G294" s="54">
        <v>3.56</v>
      </c>
      <c r="H294" s="54">
        <v>2.6</v>
      </c>
      <c r="I294" s="54">
        <v>4.6399999999999997</v>
      </c>
      <c r="J294" s="54">
        <v>3.89</v>
      </c>
      <c r="K294" s="54">
        <v>3.08</v>
      </c>
      <c r="L294" s="54">
        <v>5.0999999999999996</v>
      </c>
      <c r="M294" s="54">
        <v>1.71</v>
      </c>
      <c r="N294" s="54">
        <v>6.06</v>
      </c>
      <c r="O294" s="54">
        <v>2.96</v>
      </c>
      <c r="P294" s="54">
        <v>0</v>
      </c>
      <c r="Q294" s="54">
        <v>2.5099999999999998</v>
      </c>
    </row>
    <row r="295" spans="1:17">
      <c r="A295" s="110"/>
      <c r="B295" s="97" t="s">
        <v>45</v>
      </c>
      <c r="C295" s="54">
        <v>3.41</v>
      </c>
      <c r="D295" s="54">
        <v>9.26</v>
      </c>
      <c r="E295" s="54">
        <v>2.38</v>
      </c>
      <c r="F295" s="54">
        <v>1.66</v>
      </c>
      <c r="G295" s="54">
        <v>3.44</v>
      </c>
      <c r="H295" s="54">
        <v>2.5099999999999998</v>
      </c>
      <c r="I295" s="54">
        <v>4.2699999999999996</v>
      </c>
      <c r="J295" s="54">
        <v>4.45</v>
      </c>
      <c r="K295" s="54">
        <v>2.99</v>
      </c>
      <c r="L295" s="54">
        <v>5.33</v>
      </c>
      <c r="M295" s="54">
        <v>1.89</v>
      </c>
      <c r="N295" s="54">
        <v>5.36</v>
      </c>
      <c r="O295" s="54">
        <v>2.88</v>
      </c>
      <c r="P295" s="54">
        <v>0</v>
      </c>
      <c r="Q295" s="54">
        <v>2.62</v>
      </c>
    </row>
    <row r="296" spans="1:17">
      <c r="A296" s="110"/>
      <c r="B296" s="97">
        <v>2014</v>
      </c>
      <c r="C296" s="54">
        <v>3.5</v>
      </c>
      <c r="D296" s="54">
        <v>9.4</v>
      </c>
      <c r="E296" s="54">
        <v>3.1</v>
      </c>
      <c r="F296" s="54">
        <v>2.8</v>
      </c>
      <c r="G296" s="54">
        <v>3.9</v>
      </c>
      <c r="H296" s="54">
        <v>2.6</v>
      </c>
      <c r="I296" s="54">
        <v>3.6</v>
      </c>
      <c r="J296" s="54">
        <v>3.4</v>
      </c>
      <c r="K296" s="54">
        <v>2.8</v>
      </c>
      <c r="L296" s="54">
        <v>5</v>
      </c>
      <c r="M296" s="54">
        <v>1.6</v>
      </c>
      <c r="N296" s="54">
        <v>4.9000000000000004</v>
      </c>
      <c r="O296" s="54">
        <v>2.7</v>
      </c>
      <c r="P296" s="54">
        <v>0</v>
      </c>
      <c r="Q296" s="54">
        <v>2.7</v>
      </c>
    </row>
    <row r="297" spans="1:17">
      <c r="A297" s="110"/>
      <c r="B297" s="97" t="s">
        <v>44</v>
      </c>
      <c r="C297" s="54">
        <v>3.51</v>
      </c>
      <c r="D297" s="54">
        <v>6.31</v>
      </c>
      <c r="E297" s="54">
        <v>2.6</v>
      </c>
      <c r="F297" s="54">
        <v>1.87</v>
      </c>
      <c r="G297" s="54">
        <v>3.34</v>
      </c>
      <c r="H297" s="54">
        <v>3.27</v>
      </c>
      <c r="I297" s="54">
        <v>4.88</v>
      </c>
      <c r="J297" s="54">
        <v>3.42</v>
      </c>
      <c r="K297" s="54">
        <v>2.75</v>
      </c>
      <c r="L297" s="54">
        <v>8.49</v>
      </c>
      <c r="M297" s="54">
        <v>1.8</v>
      </c>
      <c r="N297" s="54">
        <v>5.33</v>
      </c>
      <c r="O297" s="54">
        <v>2.69</v>
      </c>
      <c r="P297" s="54">
        <v>0</v>
      </c>
      <c r="Q297" s="54">
        <v>2.92</v>
      </c>
    </row>
    <row r="298" spans="1:17">
      <c r="A298" s="110"/>
      <c r="B298" s="97" t="s">
        <v>43</v>
      </c>
      <c r="C298" s="54">
        <v>3.37</v>
      </c>
      <c r="D298" s="54">
        <v>7.46</v>
      </c>
      <c r="E298" s="54">
        <v>2.66</v>
      </c>
      <c r="F298" s="54">
        <v>1.78</v>
      </c>
      <c r="G298" s="54">
        <v>3.85</v>
      </c>
      <c r="H298" s="54">
        <v>2.78</v>
      </c>
      <c r="I298" s="54">
        <v>5.13</v>
      </c>
      <c r="J298" s="54">
        <v>3.98</v>
      </c>
      <c r="K298" s="54">
        <v>3.1</v>
      </c>
      <c r="L298" s="54">
        <v>4.92</v>
      </c>
      <c r="M298" s="54">
        <v>1.8</v>
      </c>
      <c r="N298" s="54">
        <v>5.39</v>
      </c>
      <c r="O298" s="54">
        <v>2.77</v>
      </c>
      <c r="P298" s="54">
        <v>0</v>
      </c>
      <c r="Q298" s="54">
        <v>2.91</v>
      </c>
    </row>
    <row r="299" spans="1:17">
      <c r="A299" s="110"/>
      <c r="B299" s="97" t="s">
        <v>42</v>
      </c>
      <c r="C299" s="54">
        <v>3.44</v>
      </c>
      <c r="D299" s="54">
        <v>9.0299999999999994</v>
      </c>
      <c r="E299" s="54">
        <v>2.34</v>
      </c>
      <c r="F299" s="54">
        <v>1.46</v>
      </c>
      <c r="G299" s="54">
        <v>3.42</v>
      </c>
      <c r="H299" s="54">
        <v>2.67</v>
      </c>
      <c r="I299" s="54">
        <v>4.72</v>
      </c>
      <c r="J299" s="54">
        <v>5.09</v>
      </c>
      <c r="K299" s="54">
        <v>2.87</v>
      </c>
      <c r="L299" s="54">
        <v>5.29</v>
      </c>
      <c r="M299" s="54">
        <v>1.87</v>
      </c>
      <c r="N299" s="54">
        <v>4.63</v>
      </c>
      <c r="O299" s="54">
        <v>2.75</v>
      </c>
      <c r="P299" s="54">
        <v>0</v>
      </c>
      <c r="Q299" s="54">
        <v>3.05</v>
      </c>
    </row>
    <row r="300" spans="1:17">
      <c r="A300" s="110"/>
      <c r="B300" s="97">
        <v>2015</v>
      </c>
      <c r="C300" s="54">
        <v>3.4</v>
      </c>
      <c r="D300" s="54">
        <v>9</v>
      </c>
      <c r="E300" s="54">
        <v>2.8</v>
      </c>
      <c r="F300" s="54">
        <v>1.9</v>
      </c>
      <c r="G300" s="54">
        <v>3.8</v>
      </c>
      <c r="H300" s="54">
        <v>2.7</v>
      </c>
      <c r="I300" s="54">
        <v>3.8</v>
      </c>
      <c r="J300" s="54">
        <v>3.2</v>
      </c>
      <c r="K300" s="54">
        <v>3</v>
      </c>
      <c r="L300" s="54">
        <v>5.0999999999999996</v>
      </c>
      <c r="M300" s="54">
        <v>1.6</v>
      </c>
      <c r="N300" s="54">
        <v>4.4000000000000004</v>
      </c>
      <c r="O300" s="54">
        <v>2.4</v>
      </c>
      <c r="P300" s="54">
        <v>0</v>
      </c>
      <c r="Q300" s="54">
        <v>3</v>
      </c>
    </row>
    <row r="301" spans="1:17">
      <c r="A301" s="110"/>
      <c r="B301" s="97" t="s">
        <v>41</v>
      </c>
      <c r="C301" s="54">
        <v>3.12</v>
      </c>
      <c r="D301" s="54">
        <v>6.33</v>
      </c>
      <c r="E301" s="54">
        <v>2.41</v>
      </c>
      <c r="F301" s="54">
        <v>1.87</v>
      </c>
      <c r="G301" s="54">
        <v>2.87</v>
      </c>
      <c r="H301" s="54">
        <v>2.89</v>
      </c>
      <c r="I301" s="54">
        <v>4.68</v>
      </c>
      <c r="J301" s="54">
        <v>2.66</v>
      </c>
      <c r="K301" s="54">
        <v>2.63</v>
      </c>
      <c r="L301" s="54">
        <v>5.65</v>
      </c>
      <c r="M301" s="54">
        <v>1.79</v>
      </c>
      <c r="N301" s="54">
        <v>4.99</v>
      </c>
      <c r="O301" s="54">
        <v>2.63</v>
      </c>
      <c r="P301" s="54">
        <v>0</v>
      </c>
      <c r="Q301" s="54">
        <v>2.98</v>
      </c>
    </row>
    <row r="302" spans="1:17">
      <c r="A302" s="110"/>
      <c r="B302" s="97" t="s">
        <v>40</v>
      </c>
      <c r="C302" s="54">
        <v>3.23</v>
      </c>
      <c r="D302" s="54">
        <v>7.51</v>
      </c>
      <c r="E302" s="54">
        <v>2.62</v>
      </c>
      <c r="F302" s="54">
        <v>1.96</v>
      </c>
      <c r="G302" s="54">
        <v>3.37</v>
      </c>
      <c r="H302" s="54">
        <v>2.5299999999999998</v>
      </c>
      <c r="I302" s="54">
        <v>5.62</v>
      </c>
      <c r="J302" s="54">
        <v>2.61</v>
      </c>
      <c r="K302" s="54">
        <v>3.34</v>
      </c>
      <c r="L302" s="54">
        <v>4.8499999999999996</v>
      </c>
      <c r="M302" s="54">
        <v>1.84</v>
      </c>
      <c r="N302" s="54">
        <v>4.88</v>
      </c>
      <c r="O302" s="54">
        <v>2.5099999999999998</v>
      </c>
      <c r="P302" s="54">
        <v>0</v>
      </c>
      <c r="Q302" s="54">
        <v>3.16</v>
      </c>
    </row>
    <row r="303" spans="1:17">
      <c r="A303" s="110"/>
      <c r="B303" s="97" t="s">
        <v>39</v>
      </c>
      <c r="C303" s="54">
        <v>3.34</v>
      </c>
      <c r="D303" s="54">
        <v>8.61</v>
      </c>
      <c r="E303" s="54">
        <v>2.66</v>
      </c>
      <c r="F303" s="54">
        <v>1.84</v>
      </c>
      <c r="G303" s="54">
        <v>3.58</v>
      </c>
      <c r="H303" s="54">
        <v>2.56</v>
      </c>
      <c r="I303" s="54">
        <v>5.16</v>
      </c>
      <c r="J303" s="54">
        <v>3.38</v>
      </c>
      <c r="K303" s="54">
        <v>2.95</v>
      </c>
      <c r="L303" s="54">
        <v>4.8899999999999997</v>
      </c>
      <c r="M303" s="54">
        <f>[1]Свод2!$N$92</f>
        <v>1.97</v>
      </c>
      <c r="N303" s="54">
        <f>[1]Свод2!$P$92</f>
        <v>4.79</v>
      </c>
      <c r="O303" s="54">
        <f>[1]Свод2!$X$92</f>
        <v>2.4500000000000002</v>
      </c>
      <c r="P303" s="54">
        <v>0</v>
      </c>
      <c r="Q303" s="54">
        <f>[1]Свод2!$Y$92</f>
        <v>3.24</v>
      </c>
    </row>
    <row r="304" spans="1:17">
      <c r="A304" s="110"/>
      <c r="B304" s="97">
        <v>2016</v>
      </c>
      <c r="C304" s="54">
        <v>3.2</v>
      </c>
      <c r="D304" s="54">
        <v>9</v>
      </c>
      <c r="E304" s="54">
        <v>2.8</v>
      </c>
      <c r="F304" s="54">
        <v>2.2000000000000002</v>
      </c>
      <c r="G304" s="54">
        <v>3.4</v>
      </c>
      <c r="H304" s="54">
        <v>2.8</v>
      </c>
      <c r="I304" s="54">
        <v>3.7</v>
      </c>
      <c r="J304" s="54">
        <v>2.2999999999999998</v>
      </c>
      <c r="K304" s="54">
        <v>3.3</v>
      </c>
      <c r="L304" s="54">
        <v>5.2</v>
      </c>
      <c r="M304" s="54">
        <v>1.8</v>
      </c>
      <c r="N304" s="54">
        <v>3.2</v>
      </c>
      <c r="O304" s="54">
        <v>2.2999999999999998</v>
      </c>
      <c r="P304" s="54"/>
      <c r="Q304" s="54">
        <v>3.1</v>
      </c>
    </row>
    <row r="305" spans="1:17">
      <c r="A305" s="110"/>
      <c r="B305" s="97" t="s">
        <v>38</v>
      </c>
      <c r="C305" s="54">
        <v>3.16</v>
      </c>
      <c r="D305" s="54">
        <v>6.22</v>
      </c>
      <c r="E305" s="54">
        <v>2.69</v>
      </c>
      <c r="F305" s="54">
        <v>2.2400000000000002</v>
      </c>
      <c r="G305" s="54">
        <v>3.1</v>
      </c>
      <c r="H305" s="54">
        <v>2.97</v>
      </c>
      <c r="I305" s="54">
        <v>4.47</v>
      </c>
      <c r="J305" s="54">
        <v>2.59</v>
      </c>
      <c r="K305" s="54">
        <v>2.56</v>
      </c>
      <c r="L305" s="54">
        <v>5.93</v>
      </c>
      <c r="M305" s="54">
        <v>1.83</v>
      </c>
      <c r="N305" s="54">
        <v>4.59</v>
      </c>
      <c r="O305" s="54">
        <v>1.46</v>
      </c>
      <c r="P305" s="54">
        <v>0</v>
      </c>
      <c r="Q305" s="54">
        <v>3.05</v>
      </c>
    </row>
    <row r="306" spans="1:17">
      <c r="A306" s="110"/>
      <c r="B306" s="97" t="s">
        <v>37</v>
      </c>
      <c r="C306" s="54">
        <v>3.2</v>
      </c>
      <c r="D306" s="54">
        <v>7.15</v>
      </c>
      <c r="E306" s="54">
        <v>2.8</v>
      </c>
      <c r="F306" s="54">
        <v>2.29</v>
      </c>
      <c r="G306" s="54">
        <v>3.45</v>
      </c>
      <c r="H306" s="54">
        <v>2.4700000000000002</v>
      </c>
      <c r="I306" s="54">
        <v>5.62</v>
      </c>
      <c r="J306" s="54">
        <v>2.61</v>
      </c>
      <c r="K306" s="54">
        <v>3.25</v>
      </c>
      <c r="L306" s="54">
        <v>5.09</v>
      </c>
      <c r="M306" s="54">
        <v>1.92</v>
      </c>
      <c r="N306" s="54">
        <v>4.3099999999999996</v>
      </c>
      <c r="O306" s="54">
        <v>1.32</v>
      </c>
      <c r="P306" s="54">
        <v>0</v>
      </c>
      <c r="Q306" s="54">
        <v>3.01</v>
      </c>
    </row>
    <row r="307" spans="1:17">
      <c r="A307" s="110"/>
      <c r="B307" s="97" t="s">
        <v>36</v>
      </c>
      <c r="C307" s="54">
        <v>3.58</v>
      </c>
      <c r="D307" s="54">
        <v>8.2100000000000009</v>
      </c>
      <c r="E307" s="54">
        <v>3.15</v>
      </c>
      <c r="F307" s="54">
        <v>2.4</v>
      </c>
      <c r="G307" s="54">
        <v>4.12</v>
      </c>
      <c r="H307" s="54">
        <v>2.6</v>
      </c>
      <c r="I307" s="54">
        <v>4.8099999999999996</v>
      </c>
      <c r="J307" s="54">
        <v>3.96</v>
      </c>
      <c r="K307" s="54">
        <v>2.85</v>
      </c>
      <c r="L307" s="54">
        <v>6.62</v>
      </c>
      <c r="M307" s="54">
        <v>1.91</v>
      </c>
      <c r="N307" s="54">
        <v>4.3</v>
      </c>
      <c r="O307" s="54">
        <v>2.5299999999999998</v>
      </c>
      <c r="P307" s="54">
        <v>0</v>
      </c>
      <c r="Q307" s="54">
        <v>3.37</v>
      </c>
    </row>
    <row r="308" spans="1:17">
      <c r="A308" s="110"/>
      <c r="B308" s="97">
        <v>2017</v>
      </c>
      <c r="C308" s="54">
        <v>3.4</v>
      </c>
      <c r="D308" s="54">
        <v>9.36</v>
      </c>
      <c r="E308" s="54">
        <v>3.03</v>
      </c>
      <c r="F308" s="54">
        <v>2.14</v>
      </c>
      <c r="G308" s="54">
        <v>4.12</v>
      </c>
      <c r="H308" s="54">
        <v>2.78</v>
      </c>
      <c r="I308" s="54">
        <v>3.75</v>
      </c>
      <c r="J308" s="54">
        <v>3.01</v>
      </c>
      <c r="K308" s="54">
        <v>3.15</v>
      </c>
      <c r="L308" s="54">
        <v>4.79</v>
      </c>
      <c r="M308" s="54">
        <v>1.76</v>
      </c>
      <c r="N308" s="54">
        <v>4.1500000000000004</v>
      </c>
      <c r="O308" s="54">
        <v>2.35</v>
      </c>
      <c r="P308" s="54"/>
      <c r="Q308" s="54">
        <v>3.12</v>
      </c>
    </row>
    <row r="309" spans="1:17">
      <c r="A309" s="110"/>
      <c r="B309" s="97" t="s">
        <v>35</v>
      </c>
      <c r="C309" s="54">
        <v>2.99</v>
      </c>
      <c r="D309" s="54">
        <v>6.17</v>
      </c>
      <c r="E309" s="54">
        <v>2.54</v>
      </c>
      <c r="F309" s="54">
        <v>1.89</v>
      </c>
      <c r="G309" s="54">
        <v>3.21</v>
      </c>
      <c r="H309" s="54">
        <v>2.91</v>
      </c>
      <c r="I309" s="54">
        <v>5.42</v>
      </c>
      <c r="J309" s="54">
        <v>3.02</v>
      </c>
      <c r="K309" s="54">
        <v>2.48</v>
      </c>
      <c r="L309" s="54">
        <v>5.43</v>
      </c>
      <c r="M309" s="54">
        <v>1.61</v>
      </c>
      <c r="N309" s="54">
        <v>4.3600000000000003</v>
      </c>
      <c r="O309" s="54">
        <v>2.48</v>
      </c>
      <c r="P309" s="54">
        <v>0</v>
      </c>
      <c r="Q309" s="54">
        <v>2.78</v>
      </c>
    </row>
    <row r="310" spans="1:17">
      <c r="A310" s="110">
        <v>43</v>
      </c>
      <c r="B310" s="50" t="s">
        <v>16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</row>
    <row r="311" spans="1:17">
      <c r="A311" s="110"/>
      <c r="B311" s="97" t="s">
        <v>59</v>
      </c>
      <c r="C311" s="54">
        <v>3.79</v>
      </c>
      <c r="D311" s="54">
        <v>2.21</v>
      </c>
      <c r="E311" s="54">
        <v>6.12</v>
      </c>
      <c r="F311" s="54">
        <v>9.73</v>
      </c>
      <c r="G311" s="54">
        <v>0.56000000000000005</v>
      </c>
      <c r="H311" s="54">
        <v>1.61</v>
      </c>
      <c r="I311" s="54">
        <v>1.1599999999999999</v>
      </c>
      <c r="J311" s="54">
        <v>2.71</v>
      </c>
      <c r="K311" s="54">
        <v>1.1399999999999999</v>
      </c>
      <c r="L311" s="54">
        <v>3.52</v>
      </c>
      <c r="M311" s="54">
        <v>0.77</v>
      </c>
      <c r="N311" s="54">
        <v>2.58</v>
      </c>
      <c r="O311" s="54">
        <v>2.96</v>
      </c>
      <c r="P311" s="54">
        <v>1.18</v>
      </c>
      <c r="Q311" s="54">
        <v>3.75</v>
      </c>
    </row>
    <row r="312" spans="1:17">
      <c r="A312" s="110"/>
      <c r="B312" s="97" t="s">
        <v>58</v>
      </c>
      <c r="C312" s="54">
        <v>3.92</v>
      </c>
      <c r="D312" s="54">
        <v>1.96</v>
      </c>
      <c r="E312" s="54">
        <v>6.06</v>
      </c>
      <c r="F312" s="54">
        <v>9.8800000000000008</v>
      </c>
      <c r="G312" s="54">
        <v>0.77</v>
      </c>
      <c r="H312" s="54">
        <v>1.63</v>
      </c>
      <c r="I312" s="54">
        <v>1.08</v>
      </c>
      <c r="J312" s="54">
        <v>4.1100000000000003</v>
      </c>
      <c r="K312" s="54">
        <v>1.24</v>
      </c>
      <c r="L312" s="54">
        <v>4.1100000000000003</v>
      </c>
      <c r="M312" s="54">
        <v>0.71</v>
      </c>
      <c r="N312" s="54">
        <v>2.6</v>
      </c>
      <c r="O312" s="54">
        <v>2.92</v>
      </c>
      <c r="P312" s="54">
        <v>1.18</v>
      </c>
      <c r="Q312" s="54">
        <v>3.86</v>
      </c>
    </row>
    <row r="313" spans="1:17">
      <c r="A313" s="110"/>
      <c r="B313" s="97" t="s">
        <v>57</v>
      </c>
      <c r="C313" s="54">
        <v>3.93</v>
      </c>
      <c r="D313" s="54">
        <v>2.87</v>
      </c>
      <c r="E313" s="54">
        <v>5.9</v>
      </c>
      <c r="F313" s="54">
        <v>9.81</v>
      </c>
      <c r="G313" s="54">
        <v>0.75</v>
      </c>
      <c r="H313" s="54">
        <v>1.71</v>
      </c>
      <c r="I313" s="54">
        <v>1.17</v>
      </c>
      <c r="J313" s="54">
        <v>3.61</v>
      </c>
      <c r="K313" s="54">
        <v>1.18</v>
      </c>
      <c r="L313" s="54">
        <v>5.52</v>
      </c>
      <c r="M313" s="54">
        <v>0.68</v>
      </c>
      <c r="N313" s="54">
        <v>2.46</v>
      </c>
      <c r="O313" s="54">
        <v>3.02</v>
      </c>
      <c r="P313" s="54">
        <v>1.23</v>
      </c>
      <c r="Q313" s="54">
        <v>3.87</v>
      </c>
    </row>
    <row r="314" spans="1:17">
      <c r="A314" s="110"/>
      <c r="B314" s="97">
        <v>2010</v>
      </c>
      <c r="C314" s="54">
        <v>3.9</v>
      </c>
      <c r="D314" s="54">
        <v>3.4</v>
      </c>
      <c r="E314" s="54">
        <v>6.3</v>
      </c>
      <c r="F314" s="54">
        <v>10</v>
      </c>
      <c r="G314" s="54">
        <v>0.8</v>
      </c>
      <c r="H314" s="54">
        <v>1.9</v>
      </c>
      <c r="I314" s="54">
        <v>1.3</v>
      </c>
      <c r="J314" s="54">
        <v>3.6</v>
      </c>
      <c r="K314" s="54">
        <v>1.1000000000000001</v>
      </c>
      <c r="L314" s="54">
        <v>4</v>
      </c>
      <c r="M314" s="54">
        <v>0.8</v>
      </c>
      <c r="N314" s="54">
        <v>2.4</v>
      </c>
      <c r="O314" s="54">
        <v>2.9</v>
      </c>
      <c r="P314" s="54">
        <v>1.2</v>
      </c>
      <c r="Q314" s="54">
        <v>3.9</v>
      </c>
    </row>
    <row r="315" spans="1:17">
      <c r="A315" s="110"/>
      <c r="B315" s="97" t="s">
        <v>56</v>
      </c>
      <c r="C315" s="54">
        <v>4.16</v>
      </c>
      <c r="D315" s="54">
        <v>2.33</v>
      </c>
      <c r="E315" s="54">
        <v>6.08</v>
      </c>
      <c r="F315" s="54">
        <v>9.3699999999999992</v>
      </c>
      <c r="G315" s="54">
        <v>0.84</v>
      </c>
      <c r="H315" s="54">
        <v>1.87</v>
      </c>
      <c r="I315" s="54">
        <v>1.28</v>
      </c>
      <c r="J315" s="54">
        <v>3.43</v>
      </c>
      <c r="K315" s="54">
        <v>1.1599999999999999</v>
      </c>
      <c r="L315" s="54">
        <v>4.38</v>
      </c>
      <c r="M315" s="54">
        <v>0.71</v>
      </c>
      <c r="N315" s="54">
        <v>2.12</v>
      </c>
      <c r="O315" s="54">
        <v>3.09</v>
      </c>
      <c r="P315" s="54">
        <v>1.26</v>
      </c>
      <c r="Q315" s="54">
        <v>6.12</v>
      </c>
    </row>
    <row r="316" spans="1:17">
      <c r="A316" s="110"/>
      <c r="B316" s="97" t="s">
        <v>55</v>
      </c>
      <c r="C316" s="54">
        <v>4.29</v>
      </c>
      <c r="D316" s="54">
        <v>1.59</v>
      </c>
      <c r="E316" s="54">
        <v>5.9</v>
      </c>
      <c r="F316" s="54">
        <v>9.33</v>
      </c>
      <c r="G316" s="54">
        <v>0.72</v>
      </c>
      <c r="H316" s="54">
        <v>1.84</v>
      </c>
      <c r="I316" s="54">
        <v>1.39</v>
      </c>
      <c r="J316" s="54">
        <v>4.45</v>
      </c>
      <c r="K316" s="54">
        <v>1.19</v>
      </c>
      <c r="L316" s="54">
        <v>4.49</v>
      </c>
      <c r="M316" s="54">
        <v>0.67</v>
      </c>
      <c r="N316" s="54">
        <v>2.5499999999999998</v>
      </c>
      <c r="O316" s="54">
        <v>3.03</v>
      </c>
      <c r="P316" s="54">
        <v>1.19</v>
      </c>
      <c r="Q316" s="54">
        <v>6.85</v>
      </c>
    </row>
    <row r="317" spans="1:17">
      <c r="A317" s="110"/>
      <c r="B317" s="97" t="s">
        <v>54</v>
      </c>
      <c r="C317" s="54">
        <v>4.22</v>
      </c>
      <c r="D317" s="54">
        <v>2.44</v>
      </c>
      <c r="E317" s="54">
        <v>5.82</v>
      </c>
      <c r="F317" s="54">
        <v>9.57</v>
      </c>
      <c r="G317" s="54">
        <v>0.72</v>
      </c>
      <c r="H317" s="54">
        <v>1.99</v>
      </c>
      <c r="I317" s="54">
        <v>1.43</v>
      </c>
      <c r="J317" s="54">
        <v>4.42</v>
      </c>
      <c r="K317" s="54">
        <v>1.06</v>
      </c>
      <c r="L317" s="54">
        <v>5.03</v>
      </c>
      <c r="M317" s="54">
        <v>0.65</v>
      </c>
      <c r="N317" s="54">
        <v>2.54</v>
      </c>
      <c r="O317" s="54">
        <v>3.01</v>
      </c>
      <c r="P317" s="54">
        <v>1.1599999999999999</v>
      </c>
      <c r="Q317" s="54">
        <v>6.85</v>
      </c>
    </row>
    <row r="318" spans="1:17">
      <c r="A318" s="110"/>
      <c r="B318" s="97">
        <v>2011</v>
      </c>
      <c r="C318" s="54">
        <v>4</v>
      </c>
      <c r="D318" s="54">
        <v>2</v>
      </c>
      <c r="E318" s="54">
        <v>5.7</v>
      </c>
      <c r="F318" s="54">
        <v>9.1999999999999993</v>
      </c>
      <c r="G318" s="54">
        <v>0.7</v>
      </c>
      <c r="H318" s="54">
        <v>2.2000000000000002</v>
      </c>
      <c r="I318" s="54">
        <v>1.6</v>
      </c>
      <c r="J318" s="54">
        <v>5.4</v>
      </c>
      <c r="K318" s="54">
        <v>1.2</v>
      </c>
      <c r="L318" s="54">
        <v>4.5</v>
      </c>
      <c r="M318" s="54">
        <v>0.6</v>
      </c>
      <c r="N318" s="54">
        <v>2.7</v>
      </c>
      <c r="O318" s="54">
        <v>3</v>
      </c>
      <c r="P318" s="54">
        <v>0</v>
      </c>
      <c r="Q318" s="54">
        <v>7</v>
      </c>
    </row>
    <row r="319" spans="1:17">
      <c r="A319" s="110"/>
      <c r="B319" s="97" t="s">
        <v>53</v>
      </c>
      <c r="C319" s="54">
        <v>3.94</v>
      </c>
      <c r="D319" s="54">
        <v>2.21</v>
      </c>
      <c r="E319" s="54">
        <v>5.56</v>
      </c>
      <c r="F319" s="54">
        <v>8.76</v>
      </c>
      <c r="G319" s="54">
        <v>0.84</v>
      </c>
      <c r="H319" s="54">
        <v>2.17</v>
      </c>
      <c r="I319" s="54">
        <v>1.72</v>
      </c>
      <c r="J319" s="54">
        <v>3.64</v>
      </c>
      <c r="K319" s="54">
        <v>1.37</v>
      </c>
      <c r="L319" s="54">
        <v>4.3600000000000003</v>
      </c>
      <c r="M319" s="54">
        <v>0.76</v>
      </c>
      <c r="N319" s="54">
        <v>2.57</v>
      </c>
      <c r="O319" s="54">
        <v>3.35</v>
      </c>
      <c r="P319" s="54">
        <v>0</v>
      </c>
      <c r="Q319" s="54">
        <v>5.55</v>
      </c>
    </row>
    <row r="320" spans="1:17">
      <c r="A320" s="110"/>
      <c r="B320" s="97" t="s">
        <v>52</v>
      </c>
      <c r="C320" s="54">
        <v>4.1900000000000004</v>
      </c>
      <c r="D320" s="54">
        <v>2.09</v>
      </c>
      <c r="E320" s="54">
        <v>6.02</v>
      </c>
      <c r="F320" s="54">
        <v>9.6300000000000008</v>
      </c>
      <c r="G320" s="54">
        <v>0.79</v>
      </c>
      <c r="H320" s="54">
        <v>2.4</v>
      </c>
      <c r="I320" s="54">
        <v>1.57</v>
      </c>
      <c r="J320" s="54">
        <v>2.78</v>
      </c>
      <c r="K320" s="54">
        <v>1.29</v>
      </c>
      <c r="L320" s="54">
        <v>4.4400000000000004</v>
      </c>
      <c r="M320" s="54">
        <v>0.74</v>
      </c>
      <c r="N320" s="54">
        <v>2.56</v>
      </c>
      <c r="O320" s="54">
        <v>3.69</v>
      </c>
      <c r="P320" s="54">
        <v>0</v>
      </c>
      <c r="Q320" s="54">
        <v>6.66</v>
      </c>
    </row>
    <row r="321" spans="1:17">
      <c r="A321" s="110"/>
      <c r="B321" s="97" t="s">
        <v>51</v>
      </c>
      <c r="C321" s="54">
        <v>4.0999999999999996</v>
      </c>
      <c r="D321" s="54">
        <v>2.36</v>
      </c>
      <c r="E321" s="54">
        <v>5.88</v>
      </c>
      <c r="F321" s="54">
        <v>9.57</v>
      </c>
      <c r="G321" s="54">
        <v>0.73</v>
      </c>
      <c r="H321" s="54">
        <v>2.61</v>
      </c>
      <c r="I321" s="54">
        <v>1.75</v>
      </c>
      <c r="J321" s="54">
        <v>3.69</v>
      </c>
      <c r="K321" s="54">
        <v>1.22</v>
      </c>
      <c r="L321" s="54">
        <v>4.9000000000000004</v>
      </c>
      <c r="M321" s="54">
        <v>0.73</v>
      </c>
      <c r="N321" s="54">
        <v>2.63</v>
      </c>
      <c r="O321" s="54">
        <v>3.52</v>
      </c>
      <c r="P321" s="54">
        <v>0</v>
      </c>
      <c r="Q321" s="54">
        <v>6.37</v>
      </c>
    </row>
    <row r="322" spans="1:17">
      <c r="A322" s="110"/>
      <c r="B322" s="97">
        <v>2012</v>
      </c>
      <c r="C322" s="54">
        <v>4.0999999999999996</v>
      </c>
      <c r="D322" s="54">
        <v>2.6</v>
      </c>
      <c r="E322" s="54">
        <v>5.9</v>
      </c>
      <c r="F322" s="54">
        <v>9.5</v>
      </c>
      <c r="G322" s="54">
        <v>0.9</v>
      </c>
      <c r="H322" s="54">
        <v>2.7</v>
      </c>
      <c r="I322" s="54">
        <v>2.7</v>
      </c>
      <c r="J322" s="54">
        <v>4.9000000000000004</v>
      </c>
      <c r="K322" s="54">
        <v>1.3</v>
      </c>
      <c r="L322" s="54">
        <v>5.7</v>
      </c>
      <c r="M322" s="54">
        <v>0.6</v>
      </c>
      <c r="N322" s="54">
        <v>2.4</v>
      </c>
      <c r="O322" s="54">
        <v>3.1</v>
      </c>
      <c r="P322" s="54">
        <v>0</v>
      </c>
      <c r="Q322" s="54">
        <v>6.6</v>
      </c>
    </row>
    <row r="323" spans="1:17">
      <c r="A323" s="110"/>
      <c r="B323" s="97" t="s">
        <v>50</v>
      </c>
      <c r="C323" s="54">
        <v>4.34</v>
      </c>
      <c r="D323" s="54">
        <v>1.81</v>
      </c>
      <c r="E323" s="54">
        <v>6.34</v>
      </c>
      <c r="F323" s="54">
        <v>10.050000000000001</v>
      </c>
      <c r="G323" s="54">
        <v>0.85</v>
      </c>
      <c r="H323" s="54">
        <v>2.56</v>
      </c>
      <c r="I323" s="54">
        <v>2.63</v>
      </c>
      <c r="J323" s="54">
        <v>4.92</v>
      </c>
      <c r="K323" s="54">
        <v>1.25</v>
      </c>
      <c r="L323" s="54">
        <v>4.41</v>
      </c>
      <c r="M323" s="54">
        <v>0.7</v>
      </c>
      <c r="N323" s="54">
        <v>2.4</v>
      </c>
      <c r="O323" s="54">
        <v>3.43</v>
      </c>
      <c r="P323" s="54">
        <v>0</v>
      </c>
      <c r="Q323" s="54">
        <v>6.4</v>
      </c>
    </row>
    <row r="324" spans="1:17">
      <c r="A324" s="110"/>
      <c r="B324" s="97" t="s">
        <v>49</v>
      </c>
      <c r="C324" s="54">
        <v>4.5</v>
      </c>
      <c r="D324" s="54">
        <v>1.74</v>
      </c>
      <c r="E324" s="54">
        <v>6.52</v>
      </c>
      <c r="F324" s="54">
        <v>10.28</v>
      </c>
      <c r="G324" s="54">
        <v>1.1200000000000001</v>
      </c>
      <c r="H324" s="54">
        <v>2.65</v>
      </c>
      <c r="I324" s="54">
        <v>2.41</v>
      </c>
      <c r="J324" s="54">
        <v>6.88</v>
      </c>
      <c r="K324" s="54">
        <v>1.1599999999999999</v>
      </c>
      <c r="L324" s="54">
        <v>4.34</v>
      </c>
      <c r="M324" s="54">
        <v>0.63</v>
      </c>
      <c r="N324" s="54">
        <v>2.84</v>
      </c>
      <c r="O324" s="54">
        <v>3.27</v>
      </c>
      <c r="P324" s="54">
        <v>0</v>
      </c>
      <c r="Q324" s="54">
        <v>7.38</v>
      </c>
    </row>
    <row r="325" spans="1:17">
      <c r="A325" s="110"/>
      <c r="B325" s="97" t="s">
        <v>48</v>
      </c>
      <c r="C325" s="54">
        <v>4.34</v>
      </c>
      <c r="D325" s="54">
        <v>2.09</v>
      </c>
      <c r="E325" s="54">
        <v>6.66</v>
      </c>
      <c r="F325" s="54">
        <v>10.78</v>
      </c>
      <c r="G325" s="54">
        <v>0.94</v>
      </c>
      <c r="H325" s="54">
        <v>2.59</v>
      </c>
      <c r="I325" s="54">
        <v>2.73</v>
      </c>
      <c r="J325" s="54">
        <v>5.88</v>
      </c>
      <c r="K325" s="54">
        <v>1.26</v>
      </c>
      <c r="L325" s="54">
        <v>4.5599999999999996</v>
      </c>
      <c r="M325" s="54">
        <v>0.62</v>
      </c>
      <c r="N325" s="54">
        <v>2.59</v>
      </c>
      <c r="O325" s="54">
        <v>3.09</v>
      </c>
      <c r="P325" s="54">
        <v>0</v>
      </c>
      <c r="Q325" s="54">
        <v>7.11</v>
      </c>
    </row>
    <row r="326" spans="1:17">
      <c r="A326" s="110"/>
      <c r="B326" s="97">
        <v>2013</v>
      </c>
      <c r="C326" s="54">
        <v>4</v>
      </c>
      <c r="D326" s="54">
        <v>2.2000000000000002</v>
      </c>
      <c r="E326" s="54">
        <v>5.9</v>
      </c>
      <c r="F326" s="54">
        <v>9.8000000000000007</v>
      </c>
      <c r="G326" s="54">
        <v>0.9</v>
      </c>
      <c r="H326" s="54">
        <v>2.4</v>
      </c>
      <c r="I326" s="54">
        <v>3.2</v>
      </c>
      <c r="J326" s="54">
        <v>5.9</v>
      </c>
      <c r="K326" s="54">
        <v>1.3</v>
      </c>
      <c r="L326" s="54">
        <v>5.2</v>
      </c>
      <c r="M326" s="54">
        <v>0.6</v>
      </c>
      <c r="N326" s="54">
        <v>2.5</v>
      </c>
      <c r="O326" s="54">
        <v>2.8</v>
      </c>
      <c r="P326" s="54">
        <v>0</v>
      </c>
      <c r="Q326" s="54">
        <v>6.8</v>
      </c>
    </row>
    <row r="327" spans="1:17">
      <c r="A327" s="110"/>
      <c r="B327" s="97" t="s">
        <v>47</v>
      </c>
      <c r="C327" s="54">
        <v>4.03</v>
      </c>
      <c r="D327" s="54">
        <v>2.73</v>
      </c>
      <c r="E327" s="54">
        <v>5.68</v>
      </c>
      <c r="F327" s="54">
        <v>8.99</v>
      </c>
      <c r="G327" s="54">
        <v>0.93</v>
      </c>
      <c r="H327" s="54">
        <v>2.2599999999999998</v>
      </c>
      <c r="I327" s="54">
        <v>2.94</v>
      </c>
      <c r="J327" s="54">
        <v>3.04</v>
      </c>
      <c r="K327" s="54">
        <v>1.45</v>
      </c>
      <c r="L327" s="54">
        <v>4.7300000000000004</v>
      </c>
      <c r="M327" s="54">
        <v>0.65</v>
      </c>
      <c r="N327" s="54">
        <v>2.34</v>
      </c>
      <c r="O327" s="54">
        <v>3.41</v>
      </c>
      <c r="P327" s="54">
        <v>0</v>
      </c>
      <c r="Q327" s="54">
        <v>5.85</v>
      </c>
    </row>
    <row r="328" spans="1:17">
      <c r="A328" s="110"/>
      <c r="B328" s="97" t="s">
        <v>46</v>
      </c>
      <c r="C328" s="54">
        <v>3.92</v>
      </c>
      <c r="D328" s="54">
        <v>2.2000000000000002</v>
      </c>
      <c r="E328" s="54">
        <v>5.51</v>
      </c>
      <c r="F328" s="54">
        <v>8.5299999999999994</v>
      </c>
      <c r="G328" s="54">
        <v>1.0900000000000001</v>
      </c>
      <c r="H328" s="54">
        <v>2.68</v>
      </c>
      <c r="I328" s="54">
        <v>3.21</v>
      </c>
      <c r="J328" s="54">
        <v>3.54</v>
      </c>
      <c r="K328" s="54">
        <v>1.65</v>
      </c>
      <c r="L328" s="54">
        <v>3.85</v>
      </c>
      <c r="M328" s="54">
        <v>0.62</v>
      </c>
      <c r="N328" s="54">
        <v>3.51</v>
      </c>
      <c r="O328" s="54">
        <v>3.4</v>
      </c>
      <c r="P328" s="54">
        <v>0</v>
      </c>
      <c r="Q328" s="54">
        <v>5.6</v>
      </c>
    </row>
    <row r="329" spans="1:17">
      <c r="A329" s="110"/>
      <c r="B329" s="97" t="s">
        <v>45</v>
      </c>
      <c r="C329" s="54">
        <v>3.87</v>
      </c>
      <c r="D329" s="54">
        <v>2.48</v>
      </c>
      <c r="E329" s="54">
        <v>5.89</v>
      </c>
      <c r="F329" s="54">
        <v>9.2799999999999994</v>
      </c>
      <c r="G329" s="54">
        <v>1.18</v>
      </c>
      <c r="H329" s="54">
        <v>2.68</v>
      </c>
      <c r="I329" s="54">
        <v>3.43</v>
      </c>
      <c r="J329" s="54">
        <v>3.87</v>
      </c>
      <c r="K329" s="54">
        <v>1.52</v>
      </c>
      <c r="L329" s="54">
        <v>4.53</v>
      </c>
      <c r="M329" s="54">
        <v>0.69</v>
      </c>
      <c r="N329" s="54">
        <v>2.6</v>
      </c>
      <c r="O329" s="54">
        <v>3.12</v>
      </c>
      <c r="P329" s="54">
        <v>0</v>
      </c>
      <c r="Q329" s="54">
        <v>5.27</v>
      </c>
    </row>
    <row r="330" spans="1:17">
      <c r="A330" s="110"/>
      <c r="B330" s="97">
        <v>2014</v>
      </c>
      <c r="C330" s="54">
        <v>3.5</v>
      </c>
      <c r="D330" s="54">
        <v>2.1</v>
      </c>
      <c r="E330" s="54">
        <v>5.3</v>
      </c>
      <c r="F330" s="54">
        <v>8.5</v>
      </c>
      <c r="G330" s="54">
        <v>1.1000000000000001</v>
      </c>
      <c r="H330" s="54">
        <v>2.2000000000000002</v>
      </c>
      <c r="I330" s="54">
        <v>3.1</v>
      </c>
      <c r="J330" s="54">
        <v>4.8</v>
      </c>
      <c r="K330" s="54">
        <v>1.3</v>
      </c>
      <c r="L330" s="54">
        <v>3.5</v>
      </c>
      <c r="M330" s="54">
        <v>0.7</v>
      </c>
      <c r="N330" s="54">
        <v>2.2999999999999998</v>
      </c>
      <c r="O330" s="54">
        <v>3</v>
      </c>
      <c r="P330" s="54">
        <v>0</v>
      </c>
      <c r="Q330" s="54">
        <v>4.7</v>
      </c>
    </row>
    <row r="331" spans="1:17">
      <c r="A331" s="110"/>
      <c r="B331" s="97" t="s">
        <v>44</v>
      </c>
      <c r="C331" s="54">
        <v>3.3</v>
      </c>
      <c r="D331" s="54">
        <v>2.92</v>
      </c>
      <c r="E331" s="54">
        <v>4.55</v>
      </c>
      <c r="F331" s="54">
        <v>7.37</v>
      </c>
      <c r="G331" s="54">
        <v>1.38</v>
      </c>
      <c r="H331" s="54">
        <v>2.42</v>
      </c>
      <c r="I331" s="54">
        <v>3.22</v>
      </c>
      <c r="J331" s="54">
        <v>3.85</v>
      </c>
      <c r="K331" s="54">
        <v>1.38</v>
      </c>
      <c r="L331" s="54">
        <v>4.0999999999999996</v>
      </c>
      <c r="M331" s="54">
        <v>0.72</v>
      </c>
      <c r="N331" s="54">
        <v>2.4300000000000002</v>
      </c>
      <c r="O331" s="54">
        <v>3.14</v>
      </c>
      <c r="P331" s="54">
        <v>0</v>
      </c>
      <c r="Q331" s="54">
        <v>3.71</v>
      </c>
    </row>
    <row r="332" spans="1:17">
      <c r="A332" s="110"/>
      <c r="B332" s="97" t="s">
        <v>43</v>
      </c>
      <c r="C332" s="54">
        <v>3.19</v>
      </c>
      <c r="D332" s="54">
        <v>2.81</v>
      </c>
      <c r="E332" s="54">
        <v>4.46</v>
      </c>
      <c r="F332" s="54">
        <v>6.74</v>
      </c>
      <c r="G332" s="54">
        <v>1.59</v>
      </c>
      <c r="H332" s="54">
        <v>2.44</v>
      </c>
      <c r="I332" s="54">
        <v>3.09</v>
      </c>
      <c r="J332" s="54">
        <v>3.29</v>
      </c>
      <c r="K332" s="54">
        <v>1.67</v>
      </c>
      <c r="L332" s="54">
        <v>3.62</v>
      </c>
      <c r="M332" s="54">
        <v>0.67</v>
      </c>
      <c r="N332" s="54">
        <v>2.4300000000000002</v>
      </c>
      <c r="O332" s="54">
        <v>2.93</v>
      </c>
      <c r="P332" s="54">
        <v>0</v>
      </c>
      <c r="Q332" s="54">
        <v>4.08</v>
      </c>
    </row>
    <row r="333" spans="1:17">
      <c r="A333" s="110"/>
      <c r="B333" s="97" t="s">
        <v>42</v>
      </c>
      <c r="C333" s="54">
        <v>3.31</v>
      </c>
      <c r="D333" s="54">
        <v>2.75</v>
      </c>
      <c r="E333" s="54">
        <v>4.88</v>
      </c>
      <c r="F333" s="54">
        <v>7.8</v>
      </c>
      <c r="G333" s="54">
        <v>1.37</v>
      </c>
      <c r="H333" s="54">
        <v>2.3199999999999998</v>
      </c>
      <c r="I333" s="54">
        <v>3.35</v>
      </c>
      <c r="J333" s="54">
        <v>3.48</v>
      </c>
      <c r="K333" s="54">
        <v>1.5</v>
      </c>
      <c r="L333" s="54">
        <v>4.22</v>
      </c>
      <c r="M333" s="54">
        <v>0.75</v>
      </c>
      <c r="N333" s="54">
        <v>2.66</v>
      </c>
      <c r="O333" s="54">
        <v>2.85</v>
      </c>
      <c r="P333" s="54">
        <v>0</v>
      </c>
      <c r="Q333" s="54">
        <v>4.01</v>
      </c>
    </row>
    <row r="334" spans="1:17">
      <c r="A334" s="110"/>
      <c r="B334" s="97">
        <v>2015</v>
      </c>
      <c r="C334" s="54">
        <v>2.9</v>
      </c>
      <c r="D334" s="54">
        <v>2.2999999999999998</v>
      </c>
      <c r="E334" s="54">
        <v>4</v>
      </c>
      <c r="F334" s="54">
        <v>6.4</v>
      </c>
      <c r="G334" s="54">
        <v>1.4</v>
      </c>
      <c r="H334" s="54">
        <v>2.6</v>
      </c>
      <c r="I334" s="54">
        <v>3</v>
      </c>
      <c r="J334" s="54">
        <v>4.3</v>
      </c>
      <c r="K334" s="54">
        <v>1.3</v>
      </c>
      <c r="L334" s="54">
        <v>3.5</v>
      </c>
      <c r="M334" s="54">
        <v>0.7</v>
      </c>
      <c r="N334" s="54">
        <v>2</v>
      </c>
      <c r="O334" s="54">
        <v>2.7</v>
      </c>
      <c r="P334" s="54">
        <v>0</v>
      </c>
      <c r="Q334" s="54">
        <v>3.5</v>
      </c>
    </row>
    <row r="335" spans="1:17">
      <c r="A335" s="110"/>
      <c r="B335" s="97" t="s">
        <v>41</v>
      </c>
      <c r="C335" s="54">
        <v>2.71</v>
      </c>
      <c r="D335" s="54">
        <v>2.86</v>
      </c>
      <c r="E335" s="54">
        <v>3.37</v>
      </c>
      <c r="F335" s="54">
        <v>4.84</v>
      </c>
      <c r="G335" s="54">
        <v>2.0099999999999998</v>
      </c>
      <c r="H335" s="54">
        <v>2.0099999999999998</v>
      </c>
      <c r="I335" s="54">
        <v>2.71</v>
      </c>
      <c r="J335" s="54">
        <v>1.91</v>
      </c>
      <c r="K335" s="54">
        <v>1.44</v>
      </c>
      <c r="L335" s="54">
        <v>3.71</v>
      </c>
      <c r="M335" s="54">
        <v>0.69</v>
      </c>
      <c r="N335" s="54">
        <v>2.75</v>
      </c>
      <c r="O335" s="54">
        <v>2.57</v>
      </c>
      <c r="P335" s="54">
        <v>0</v>
      </c>
      <c r="Q335" s="54">
        <v>2.75</v>
      </c>
    </row>
    <row r="336" spans="1:17">
      <c r="A336" s="110"/>
      <c r="B336" s="97" t="s">
        <v>40</v>
      </c>
      <c r="C336" s="54">
        <v>2.78</v>
      </c>
      <c r="D336" s="54">
        <v>2.63</v>
      </c>
      <c r="E336" s="54">
        <v>3.56</v>
      </c>
      <c r="F336" s="54">
        <v>5.05</v>
      </c>
      <c r="G336" s="54">
        <v>2.06</v>
      </c>
      <c r="H336" s="54">
        <v>2.0099999999999998</v>
      </c>
      <c r="I336" s="54">
        <v>2.13</v>
      </c>
      <c r="J336" s="54">
        <v>1.98</v>
      </c>
      <c r="K336" s="54">
        <v>1.85</v>
      </c>
      <c r="L336" s="54">
        <v>3.63</v>
      </c>
      <c r="M336" s="54">
        <v>0.65</v>
      </c>
      <c r="N336" s="54">
        <v>2.33</v>
      </c>
      <c r="O336" s="54">
        <v>2.67</v>
      </c>
      <c r="P336" s="54">
        <v>0</v>
      </c>
      <c r="Q336" s="54">
        <v>2.84</v>
      </c>
    </row>
    <row r="337" spans="1:17">
      <c r="A337" s="110"/>
      <c r="B337" s="97" t="s">
        <v>39</v>
      </c>
      <c r="C337" s="54">
        <v>2.94</v>
      </c>
      <c r="D337" s="54">
        <v>2.71</v>
      </c>
      <c r="E337" s="54">
        <v>4.28</v>
      </c>
      <c r="F337" s="54">
        <v>6.48</v>
      </c>
      <c r="G337" s="54">
        <v>2.06</v>
      </c>
      <c r="H337" s="54">
        <v>1.97</v>
      </c>
      <c r="I337" s="54">
        <v>2.4300000000000002</v>
      </c>
      <c r="J337" s="54">
        <v>2.34</v>
      </c>
      <c r="K337" s="54">
        <v>1.59</v>
      </c>
      <c r="L337" s="54">
        <v>3.75</v>
      </c>
      <c r="M337" s="54">
        <f>[1]Свод2!$N$93</f>
        <v>0.68</v>
      </c>
      <c r="N337" s="54">
        <f>[1]Свод2!$P$93</f>
        <v>2.61</v>
      </c>
      <c r="O337" s="54">
        <f>[1]Свод2!$X$93</f>
        <v>2.5299999999999998</v>
      </c>
      <c r="P337" s="54">
        <v>0</v>
      </c>
      <c r="Q337" s="54">
        <f>[1]Свод2!$Y$93</f>
        <v>3.02</v>
      </c>
    </row>
    <row r="338" spans="1:17">
      <c r="A338" s="110"/>
      <c r="B338" s="97">
        <v>2016</v>
      </c>
      <c r="C338" s="54">
        <v>2.8</v>
      </c>
      <c r="D338" s="54">
        <v>2.2999999999999998</v>
      </c>
      <c r="E338" s="54">
        <v>3.9</v>
      </c>
      <c r="F338" s="54">
        <v>6.2</v>
      </c>
      <c r="G338" s="54">
        <v>1.6</v>
      </c>
      <c r="H338" s="54">
        <v>2.2000000000000002</v>
      </c>
      <c r="I338" s="54">
        <v>2.8</v>
      </c>
      <c r="J338" s="54">
        <v>2.2000000000000002</v>
      </c>
      <c r="K338" s="54">
        <v>1.3</v>
      </c>
      <c r="L338" s="54">
        <v>5.5</v>
      </c>
      <c r="M338" s="54">
        <v>0.7</v>
      </c>
      <c r="N338" s="54">
        <v>1.7</v>
      </c>
      <c r="O338" s="54">
        <v>2.4</v>
      </c>
      <c r="P338" s="54"/>
      <c r="Q338" s="54">
        <v>3</v>
      </c>
    </row>
    <row r="339" spans="1:17">
      <c r="A339" s="110"/>
      <c r="B339" s="97" t="s">
        <v>38</v>
      </c>
      <c r="C339" s="54">
        <v>2.62</v>
      </c>
      <c r="D339" s="54">
        <v>2.64</v>
      </c>
      <c r="E339" s="54">
        <v>2.93</v>
      </c>
      <c r="F339" s="54">
        <v>4.6399999999999997</v>
      </c>
      <c r="G339" s="54">
        <v>1.1399999999999999</v>
      </c>
      <c r="H339" s="54">
        <v>2.06</v>
      </c>
      <c r="I339" s="54">
        <v>2.31</v>
      </c>
      <c r="J339" s="54">
        <v>1.95</v>
      </c>
      <c r="K339" s="54">
        <v>1.43</v>
      </c>
      <c r="L339" s="54">
        <v>4.4000000000000004</v>
      </c>
      <c r="M339" s="54">
        <v>0.74</v>
      </c>
      <c r="N339" s="54">
        <v>2.46</v>
      </c>
      <c r="O339" s="54">
        <v>1.1000000000000001</v>
      </c>
      <c r="P339" s="54">
        <v>0</v>
      </c>
      <c r="Q339" s="54">
        <v>2.64</v>
      </c>
    </row>
    <row r="340" spans="1:17">
      <c r="A340" s="110"/>
      <c r="B340" s="97" t="s">
        <v>37</v>
      </c>
      <c r="C340" s="54">
        <v>3.02</v>
      </c>
      <c r="D340" s="54">
        <v>2.73</v>
      </c>
      <c r="E340" s="54">
        <v>3.64</v>
      </c>
      <c r="F340" s="54">
        <v>5.78</v>
      </c>
      <c r="G340" s="54">
        <v>1.27</v>
      </c>
      <c r="H340" s="54">
        <v>1.89</v>
      </c>
      <c r="I340" s="54">
        <v>1.89</v>
      </c>
      <c r="J340" s="54">
        <v>1.97</v>
      </c>
      <c r="K340" s="54">
        <v>1.87</v>
      </c>
      <c r="L340" s="54">
        <v>5.84</v>
      </c>
      <c r="M340" s="54">
        <v>0.67</v>
      </c>
      <c r="N340" s="54">
        <v>2.06</v>
      </c>
      <c r="O340" s="54">
        <v>0.81</v>
      </c>
      <c r="P340" s="54">
        <v>0</v>
      </c>
      <c r="Q340" s="54">
        <v>3.18</v>
      </c>
    </row>
    <row r="341" spans="1:17">
      <c r="A341" s="110"/>
      <c r="B341" s="97" t="s">
        <v>36</v>
      </c>
      <c r="C341" s="54">
        <v>2.98</v>
      </c>
      <c r="D341" s="54">
        <v>2.72</v>
      </c>
      <c r="E341" s="54">
        <v>4.09</v>
      </c>
      <c r="F341" s="54">
        <v>6.7</v>
      </c>
      <c r="G341" s="54">
        <v>1.32</v>
      </c>
      <c r="H341" s="54">
        <v>1.8</v>
      </c>
      <c r="I341" s="54">
        <v>2.3199999999999998</v>
      </c>
      <c r="J341" s="54">
        <v>2.4500000000000002</v>
      </c>
      <c r="K341" s="54">
        <v>1.5</v>
      </c>
      <c r="L341" s="54">
        <v>4.91</v>
      </c>
      <c r="M341" s="54">
        <v>0.72</v>
      </c>
      <c r="N341" s="54">
        <v>2.2999999999999998</v>
      </c>
      <c r="O341" s="54">
        <v>2.57</v>
      </c>
      <c r="P341" s="54">
        <v>0</v>
      </c>
      <c r="Q341" s="54">
        <v>3.13</v>
      </c>
    </row>
    <row r="342" spans="1:17">
      <c r="A342" s="110"/>
      <c r="B342" s="97">
        <v>2017</v>
      </c>
      <c r="C342" s="54">
        <v>2.63</v>
      </c>
      <c r="D342" s="54">
        <v>2.29</v>
      </c>
      <c r="E342" s="54">
        <v>3.57</v>
      </c>
      <c r="F342" s="54">
        <v>5.72</v>
      </c>
      <c r="G342" s="54">
        <v>1.1599999999999999</v>
      </c>
      <c r="H342" s="54">
        <v>2.42</v>
      </c>
      <c r="I342" s="54">
        <v>2.48</v>
      </c>
      <c r="J342" s="54">
        <v>2.38</v>
      </c>
      <c r="K342" s="54">
        <v>1.31</v>
      </c>
      <c r="L342" s="54">
        <v>4.72</v>
      </c>
      <c r="M342" s="54">
        <v>0.7</v>
      </c>
      <c r="N342" s="54">
        <v>1.82</v>
      </c>
      <c r="O342" s="54">
        <v>2.27</v>
      </c>
      <c r="P342" s="54"/>
      <c r="Q342" s="54">
        <v>2.84</v>
      </c>
    </row>
    <row r="343" spans="1:17">
      <c r="A343" s="110"/>
      <c r="B343" s="97" t="s">
        <v>35</v>
      </c>
      <c r="C343" s="54">
        <v>2.7</v>
      </c>
      <c r="D343" s="54">
        <v>3.07</v>
      </c>
      <c r="E343" s="54">
        <v>2.98</v>
      </c>
      <c r="F343" s="54">
        <v>4.71</v>
      </c>
      <c r="G343" s="54">
        <v>1.01</v>
      </c>
      <c r="H343" s="54">
        <v>2.08</v>
      </c>
      <c r="I343" s="54">
        <v>2.67</v>
      </c>
      <c r="J343" s="54">
        <v>2.31</v>
      </c>
      <c r="K343" s="54">
        <v>1.43</v>
      </c>
      <c r="L343" s="54">
        <v>5.54</v>
      </c>
      <c r="M343" s="54">
        <v>0.7</v>
      </c>
      <c r="N343" s="54">
        <v>2.2999999999999998</v>
      </c>
      <c r="O343" s="54">
        <v>2.4</v>
      </c>
      <c r="P343" s="54">
        <v>0</v>
      </c>
      <c r="Q343" s="54">
        <v>2.79</v>
      </c>
    </row>
    <row r="344" spans="1:17">
      <c r="A344" s="110">
        <v>47</v>
      </c>
      <c r="B344" s="50" t="s">
        <v>18</v>
      </c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</row>
    <row r="345" spans="1:17">
      <c r="A345" s="110"/>
      <c r="B345" s="97" t="s">
        <v>59</v>
      </c>
      <c r="C345" s="54">
        <v>6.85</v>
      </c>
      <c r="D345" s="54">
        <v>0.59</v>
      </c>
      <c r="E345" s="54">
        <v>12.4</v>
      </c>
      <c r="F345" s="54">
        <v>18.53</v>
      </c>
      <c r="G345" s="54">
        <v>2.94</v>
      </c>
      <c r="H345" s="54">
        <v>4.3</v>
      </c>
      <c r="I345" s="54">
        <v>7.5</v>
      </c>
      <c r="J345" s="54">
        <v>8.5</v>
      </c>
      <c r="K345" s="54">
        <v>1.4</v>
      </c>
      <c r="L345" s="54">
        <v>5.79</v>
      </c>
      <c r="M345" s="54">
        <v>1.05</v>
      </c>
      <c r="N345" s="54">
        <v>3.19</v>
      </c>
      <c r="O345" s="54">
        <v>3.9</v>
      </c>
      <c r="P345" s="54">
        <v>1.73</v>
      </c>
      <c r="Q345" s="54">
        <v>6.76</v>
      </c>
    </row>
    <row r="346" spans="1:17">
      <c r="A346" s="110"/>
      <c r="B346" s="97" t="s">
        <v>58</v>
      </c>
      <c r="C346" s="54">
        <v>6.77</v>
      </c>
      <c r="D346" s="54">
        <v>0.53</v>
      </c>
      <c r="E346" s="54">
        <v>12.32</v>
      </c>
      <c r="F346" s="54">
        <v>19.3</v>
      </c>
      <c r="G346" s="54">
        <v>2.42</v>
      </c>
      <c r="H346" s="54">
        <v>4.5199999999999996</v>
      </c>
      <c r="I346" s="54">
        <v>9.14</v>
      </c>
      <c r="J346" s="54">
        <v>8.35</v>
      </c>
      <c r="K346" s="54">
        <v>1.57</v>
      </c>
      <c r="L346" s="54">
        <v>4.97</v>
      </c>
      <c r="M346" s="54">
        <v>1.1100000000000001</v>
      </c>
      <c r="N346" s="54">
        <v>3.18</v>
      </c>
      <c r="O346" s="54">
        <v>3.62</v>
      </c>
      <c r="P346" s="54">
        <v>1.73</v>
      </c>
      <c r="Q346" s="54">
        <v>6.66</v>
      </c>
    </row>
    <row r="347" spans="1:17">
      <c r="A347" s="110"/>
      <c r="B347" s="97" t="s">
        <v>57</v>
      </c>
      <c r="C347" s="54">
        <v>6.43</v>
      </c>
      <c r="D347" s="54">
        <v>0.36</v>
      </c>
      <c r="E347" s="54">
        <v>11.78</v>
      </c>
      <c r="F347" s="54">
        <v>19.02</v>
      </c>
      <c r="G347" s="54">
        <v>1.97</v>
      </c>
      <c r="H347" s="54">
        <v>4.6900000000000004</v>
      </c>
      <c r="I347" s="54">
        <v>8.4700000000000006</v>
      </c>
      <c r="J347" s="54">
        <v>7.67</v>
      </c>
      <c r="K347" s="54">
        <v>1.42</v>
      </c>
      <c r="L347" s="54">
        <v>5.6</v>
      </c>
      <c r="M347" s="54">
        <v>1.2</v>
      </c>
      <c r="N347" s="54">
        <v>3.24</v>
      </c>
      <c r="O347" s="54">
        <v>3.77</v>
      </c>
      <c r="P347" s="54">
        <v>1.79</v>
      </c>
      <c r="Q347" s="54">
        <v>6.32</v>
      </c>
    </row>
    <row r="348" spans="1:17">
      <c r="A348" s="110"/>
      <c r="B348" s="97">
        <v>2010</v>
      </c>
      <c r="C348" s="54">
        <v>6.8</v>
      </c>
      <c r="D348" s="54">
        <v>0.3</v>
      </c>
      <c r="E348" s="54">
        <v>12.3</v>
      </c>
      <c r="F348" s="54">
        <v>19.2</v>
      </c>
      <c r="G348" s="54">
        <v>1.8</v>
      </c>
      <c r="H348" s="54">
        <v>4.5999999999999996</v>
      </c>
      <c r="I348" s="54">
        <v>7.3</v>
      </c>
      <c r="J348" s="54">
        <v>7.3</v>
      </c>
      <c r="K348" s="54">
        <v>1.5</v>
      </c>
      <c r="L348" s="54">
        <v>6.3</v>
      </c>
      <c r="M348" s="54">
        <v>1.5</v>
      </c>
      <c r="N348" s="54">
        <v>3.3</v>
      </c>
      <c r="O348" s="54">
        <v>4.3</v>
      </c>
      <c r="P348" s="54">
        <v>1.8</v>
      </c>
      <c r="Q348" s="54">
        <v>6.7</v>
      </c>
    </row>
    <row r="349" spans="1:17">
      <c r="A349" s="110"/>
      <c r="B349" s="97" t="s">
        <v>56</v>
      </c>
      <c r="C349" s="54">
        <v>6.87</v>
      </c>
      <c r="D349" s="54">
        <v>0.59</v>
      </c>
      <c r="E349" s="54">
        <v>11.91</v>
      </c>
      <c r="F349" s="54">
        <v>17.989999999999998</v>
      </c>
      <c r="G349" s="54">
        <v>2.0099999999999998</v>
      </c>
      <c r="H349" s="54">
        <v>4.4400000000000004</v>
      </c>
      <c r="I349" s="54">
        <v>7.39</v>
      </c>
      <c r="J349" s="54">
        <v>5.44</v>
      </c>
      <c r="K349" s="54">
        <v>1.54</v>
      </c>
      <c r="L349" s="54">
        <v>6.65</v>
      </c>
      <c r="M349" s="54">
        <v>1.64</v>
      </c>
      <c r="N349" s="54">
        <v>3.59</v>
      </c>
      <c r="O349" s="54">
        <v>4.1399999999999997</v>
      </c>
      <c r="P349" s="54">
        <v>1.94</v>
      </c>
      <c r="Q349" s="54">
        <v>6.94</v>
      </c>
    </row>
    <row r="350" spans="1:17">
      <c r="A350" s="110"/>
      <c r="B350" s="97" t="s">
        <v>55</v>
      </c>
      <c r="C350" s="54">
        <v>7.12</v>
      </c>
      <c r="D350" s="54">
        <v>0.53</v>
      </c>
      <c r="E350" s="54">
        <v>11.67</v>
      </c>
      <c r="F350" s="54">
        <v>18.11</v>
      </c>
      <c r="G350" s="54">
        <v>1.75</v>
      </c>
      <c r="H350" s="54">
        <v>4.4400000000000004</v>
      </c>
      <c r="I350" s="54">
        <v>7.76</v>
      </c>
      <c r="J350" s="54">
        <v>6.13</v>
      </c>
      <c r="K350" s="54">
        <v>1.48</v>
      </c>
      <c r="L350" s="54">
        <v>6.39</v>
      </c>
      <c r="M350" s="54">
        <v>1.49</v>
      </c>
      <c r="N350" s="54">
        <v>3.39</v>
      </c>
      <c r="O350" s="54">
        <v>4.82</v>
      </c>
      <c r="P350" s="54">
        <v>1.87</v>
      </c>
      <c r="Q350" s="54">
        <v>8.23</v>
      </c>
    </row>
    <row r="351" spans="1:17">
      <c r="A351" s="110"/>
      <c r="B351" s="97" t="s">
        <v>54</v>
      </c>
      <c r="C351" s="54">
        <v>6.84</v>
      </c>
      <c r="D351" s="54">
        <v>0.32</v>
      </c>
      <c r="E351" s="54">
        <v>10.94</v>
      </c>
      <c r="F351" s="54">
        <v>17.66</v>
      </c>
      <c r="G351" s="54">
        <v>1.62</v>
      </c>
      <c r="H351" s="54">
        <v>4.57</v>
      </c>
      <c r="I351" s="54">
        <v>8.09</v>
      </c>
      <c r="J351" s="54">
        <v>7.65</v>
      </c>
      <c r="K351" s="54">
        <v>1.43</v>
      </c>
      <c r="L351" s="54">
        <v>7.14</v>
      </c>
      <c r="M351" s="54">
        <v>1.35</v>
      </c>
      <c r="N351" s="54">
        <v>3.49</v>
      </c>
      <c r="O351" s="54">
        <v>4.96</v>
      </c>
      <c r="P351" s="54">
        <v>1.93</v>
      </c>
      <c r="Q351" s="54">
        <v>8.4600000000000009</v>
      </c>
    </row>
    <row r="352" spans="1:17">
      <c r="A352" s="110"/>
      <c r="B352" s="97">
        <v>2011</v>
      </c>
      <c r="C352" s="54">
        <v>6.6</v>
      </c>
      <c r="D352" s="54">
        <v>0.3</v>
      </c>
      <c r="E352" s="54">
        <v>11.1</v>
      </c>
      <c r="F352" s="54">
        <v>17.7</v>
      </c>
      <c r="G352" s="54">
        <v>1.6</v>
      </c>
      <c r="H352" s="54">
        <v>4.3</v>
      </c>
      <c r="I352" s="54">
        <v>7</v>
      </c>
      <c r="J352" s="54">
        <v>7.7</v>
      </c>
      <c r="K352" s="54">
        <v>1.4</v>
      </c>
      <c r="L352" s="54">
        <v>7.2</v>
      </c>
      <c r="M352" s="54">
        <v>1.2</v>
      </c>
      <c r="N352" s="54">
        <v>3.3</v>
      </c>
      <c r="O352" s="54">
        <v>5</v>
      </c>
      <c r="P352" s="54">
        <v>0</v>
      </c>
      <c r="Q352" s="54">
        <v>9.3000000000000007</v>
      </c>
    </row>
    <row r="353" spans="1:17">
      <c r="A353" s="110"/>
      <c r="B353" s="97" t="s">
        <v>53</v>
      </c>
      <c r="C353" s="54">
        <v>6.73</v>
      </c>
      <c r="D353" s="54">
        <v>0.78</v>
      </c>
      <c r="E353" s="54">
        <v>11.5</v>
      </c>
      <c r="F353" s="54">
        <v>18.170000000000002</v>
      </c>
      <c r="G353" s="54">
        <v>1.68</v>
      </c>
      <c r="H353" s="54">
        <v>4.03</v>
      </c>
      <c r="I353" s="54">
        <v>7.14</v>
      </c>
      <c r="J353" s="54">
        <v>6.42</v>
      </c>
      <c r="K353" s="54">
        <v>1.67</v>
      </c>
      <c r="L353" s="54">
        <v>6.97</v>
      </c>
      <c r="M353" s="54">
        <v>1.39</v>
      </c>
      <c r="N353" s="54">
        <v>3.36</v>
      </c>
      <c r="O353" s="54">
        <v>4.66</v>
      </c>
      <c r="P353" s="54">
        <v>0</v>
      </c>
      <c r="Q353" s="54">
        <v>7.8</v>
      </c>
    </row>
    <row r="354" spans="1:17">
      <c r="A354" s="110"/>
      <c r="B354" s="97" t="s">
        <v>52</v>
      </c>
      <c r="C354" s="54">
        <v>6.9</v>
      </c>
      <c r="D354" s="54">
        <v>0.65</v>
      </c>
      <c r="E354" s="54">
        <v>12.09</v>
      </c>
      <c r="F354" s="54">
        <v>19.29</v>
      </c>
      <c r="G354" s="54">
        <v>1.54</v>
      </c>
      <c r="H354" s="54">
        <v>4.7300000000000004</v>
      </c>
      <c r="I354" s="54">
        <v>7.25</v>
      </c>
      <c r="J354" s="54">
        <v>3.71</v>
      </c>
      <c r="K354" s="54">
        <v>1.56</v>
      </c>
      <c r="L354" s="54">
        <v>6.84</v>
      </c>
      <c r="M354" s="54">
        <v>1.39</v>
      </c>
      <c r="N354" s="54">
        <v>3.53</v>
      </c>
      <c r="O354" s="54">
        <v>4.79</v>
      </c>
      <c r="P354" s="54">
        <v>0</v>
      </c>
      <c r="Q354" s="54">
        <v>9.06</v>
      </c>
    </row>
    <row r="355" spans="1:17">
      <c r="A355" s="110"/>
      <c r="B355" s="97" t="s">
        <v>51</v>
      </c>
      <c r="C355" s="54">
        <v>6.9</v>
      </c>
      <c r="D355" s="54">
        <v>0.4</v>
      </c>
      <c r="E355" s="54">
        <v>12.2</v>
      </c>
      <c r="F355" s="54">
        <v>20.02</v>
      </c>
      <c r="G355" s="54">
        <v>1.26</v>
      </c>
      <c r="H355" s="54">
        <v>4.58</v>
      </c>
      <c r="I355" s="54">
        <v>7.22</v>
      </c>
      <c r="J355" s="54">
        <v>7.11</v>
      </c>
      <c r="K355" s="54">
        <v>1.43</v>
      </c>
      <c r="L355" s="54">
        <v>6.45</v>
      </c>
      <c r="M355" s="54">
        <v>1.36</v>
      </c>
      <c r="N355" s="54">
        <v>4.0199999999999996</v>
      </c>
      <c r="O355" s="54">
        <v>4.5999999999999996</v>
      </c>
      <c r="P355" s="54">
        <v>0</v>
      </c>
      <c r="Q355" s="54">
        <v>9.11</v>
      </c>
    </row>
    <row r="356" spans="1:17">
      <c r="A356" s="110"/>
      <c r="B356" s="97">
        <v>2012</v>
      </c>
      <c r="C356" s="54">
        <v>5.7</v>
      </c>
      <c r="D356" s="54">
        <v>0.4</v>
      </c>
      <c r="E356" s="54">
        <v>9.9</v>
      </c>
      <c r="F356" s="54">
        <v>16.2</v>
      </c>
      <c r="G356" s="54">
        <v>1.2</v>
      </c>
      <c r="H356" s="54">
        <v>4.2</v>
      </c>
      <c r="I356" s="54">
        <v>7.8</v>
      </c>
      <c r="J356" s="54">
        <v>6</v>
      </c>
      <c r="K356" s="54">
        <v>1.3</v>
      </c>
      <c r="L356" s="54">
        <v>3.4</v>
      </c>
      <c r="M356" s="54">
        <v>1.4</v>
      </c>
      <c r="N356" s="54">
        <v>3.8</v>
      </c>
      <c r="O356" s="54">
        <v>4.4000000000000004</v>
      </c>
      <c r="P356" s="54">
        <v>0</v>
      </c>
      <c r="Q356" s="54">
        <v>9</v>
      </c>
    </row>
    <row r="357" spans="1:17">
      <c r="A357" s="110"/>
      <c r="B357" s="97" t="s">
        <v>50</v>
      </c>
      <c r="C357" s="54">
        <v>7.03</v>
      </c>
      <c r="D357" s="54">
        <v>0.59</v>
      </c>
      <c r="E357" s="54">
        <v>10.85</v>
      </c>
      <c r="F357" s="54">
        <v>17.190000000000001</v>
      </c>
      <c r="G357" s="54">
        <v>1.44</v>
      </c>
      <c r="H357" s="54">
        <v>3.78</v>
      </c>
      <c r="I357" s="54">
        <v>9.1</v>
      </c>
      <c r="J357" s="54">
        <v>6.79</v>
      </c>
      <c r="K357" s="54">
        <v>1.64</v>
      </c>
      <c r="L357" s="54">
        <v>6.11</v>
      </c>
      <c r="M357" s="54">
        <v>1.28</v>
      </c>
      <c r="N357" s="54">
        <v>5.88</v>
      </c>
      <c r="O357" s="54">
        <v>5.6</v>
      </c>
      <c r="P357" s="54">
        <v>0</v>
      </c>
      <c r="Q357" s="54">
        <v>8.58</v>
      </c>
    </row>
    <row r="358" spans="1:17">
      <c r="A358" s="110"/>
      <c r="B358" s="97" t="s">
        <v>49</v>
      </c>
      <c r="C358" s="54">
        <v>6.25</v>
      </c>
      <c r="D358" s="54">
        <v>0.54</v>
      </c>
      <c r="E358" s="54">
        <v>10.06</v>
      </c>
      <c r="F358" s="54">
        <v>15.9</v>
      </c>
      <c r="G358" s="54">
        <v>1.46</v>
      </c>
      <c r="H358" s="54">
        <v>4.45</v>
      </c>
      <c r="I358" s="54">
        <v>9.66</v>
      </c>
      <c r="J358" s="54">
        <v>6.52</v>
      </c>
      <c r="K358" s="54">
        <v>1.48</v>
      </c>
      <c r="L358" s="54">
        <v>4.46</v>
      </c>
      <c r="M358" s="54">
        <v>1.2</v>
      </c>
      <c r="N358" s="54">
        <v>5.49</v>
      </c>
      <c r="O358" s="54">
        <v>4.57</v>
      </c>
      <c r="P358" s="54">
        <v>0</v>
      </c>
      <c r="Q358" s="54">
        <v>9</v>
      </c>
    </row>
    <row r="359" spans="1:17">
      <c r="A359" s="110"/>
      <c r="B359" s="97" t="s">
        <v>48</v>
      </c>
      <c r="C359" s="54">
        <v>6.32</v>
      </c>
      <c r="D359" s="54">
        <v>0.32</v>
      </c>
      <c r="E359" s="54">
        <v>11.08</v>
      </c>
      <c r="F359" s="54">
        <v>17.809999999999999</v>
      </c>
      <c r="G359" s="54">
        <v>1.6</v>
      </c>
      <c r="H359" s="54">
        <v>4.74</v>
      </c>
      <c r="I359" s="54">
        <v>8.1999999999999993</v>
      </c>
      <c r="J359" s="54">
        <v>7.12</v>
      </c>
      <c r="K359" s="54">
        <v>1.63</v>
      </c>
      <c r="L359" s="54">
        <v>4.68</v>
      </c>
      <c r="M359" s="54">
        <v>1.27</v>
      </c>
      <c r="N359" s="54">
        <v>5.39</v>
      </c>
      <c r="O359" s="54">
        <v>4.2699999999999996</v>
      </c>
      <c r="P359" s="54">
        <v>0</v>
      </c>
      <c r="Q359" s="54">
        <v>9.31</v>
      </c>
    </row>
    <row r="360" spans="1:17">
      <c r="A360" s="110"/>
      <c r="B360" s="97">
        <v>2013</v>
      </c>
      <c r="C360" s="54">
        <v>5.8</v>
      </c>
      <c r="D360" s="54">
        <v>0.6</v>
      </c>
      <c r="E360" s="54">
        <v>10.3</v>
      </c>
      <c r="F360" s="54">
        <v>17</v>
      </c>
      <c r="G360" s="54">
        <v>1.5</v>
      </c>
      <c r="H360" s="54">
        <v>5.0999999999999996</v>
      </c>
      <c r="I360" s="54">
        <v>8.3000000000000007</v>
      </c>
      <c r="J360" s="54">
        <v>5.8</v>
      </c>
      <c r="K360" s="54">
        <v>1.4</v>
      </c>
      <c r="L360" s="54">
        <v>3.5</v>
      </c>
      <c r="M360" s="54">
        <v>1.3</v>
      </c>
      <c r="N360" s="54">
        <v>5.3</v>
      </c>
      <c r="O360" s="54">
        <v>4</v>
      </c>
      <c r="P360" s="54">
        <v>0</v>
      </c>
      <c r="Q360" s="54">
        <v>9.6</v>
      </c>
    </row>
    <row r="361" spans="1:17">
      <c r="A361" s="110"/>
      <c r="B361" s="97" t="s">
        <v>47</v>
      </c>
      <c r="C361" s="54">
        <v>6.66</v>
      </c>
      <c r="D361" s="54">
        <v>0.89</v>
      </c>
      <c r="E361" s="54">
        <v>11.03</v>
      </c>
      <c r="F361" s="54">
        <v>17.48</v>
      </c>
      <c r="G361" s="54">
        <v>1.58</v>
      </c>
      <c r="H361" s="54">
        <v>5.0599999999999996</v>
      </c>
      <c r="I361" s="54">
        <v>7.22</v>
      </c>
      <c r="J361" s="54">
        <v>7.21</v>
      </c>
      <c r="K361" s="54">
        <v>1.77</v>
      </c>
      <c r="L361" s="54">
        <v>4.32</v>
      </c>
      <c r="M361" s="54">
        <v>1.27</v>
      </c>
      <c r="N361" s="54">
        <v>4.7300000000000004</v>
      </c>
      <c r="O361" s="54">
        <v>4.66</v>
      </c>
      <c r="P361" s="54">
        <v>0</v>
      </c>
      <c r="Q361" s="54">
        <v>8.9700000000000006</v>
      </c>
    </row>
    <row r="362" spans="1:17">
      <c r="A362" s="110"/>
      <c r="B362" s="97" t="s">
        <v>46</v>
      </c>
      <c r="C362" s="54">
        <v>6.2</v>
      </c>
      <c r="D362" s="54">
        <v>1.1299999999999999</v>
      </c>
      <c r="E362" s="54">
        <v>10.210000000000001</v>
      </c>
      <c r="F362" s="54">
        <v>16.04</v>
      </c>
      <c r="G362" s="54">
        <v>1.52</v>
      </c>
      <c r="H362" s="54">
        <v>5.08</v>
      </c>
      <c r="I362" s="54">
        <v>8.73</v>
      </c>
      <c r="J362" s="54">
        <v>6.02</v>
      </c>
      <c r="K362" s="54">
        <v>1.93</v>
      </c>
      <c r="L362" s="54">
        <v>7.03</v>
      </c>
      <c r="M362" s="54">
        <v>1.19</v>
      </c>
      <c r="N362" s="54">
        <v>4.12</v>
      </c>
      <c r="O362" s="54">
        <v>4</v>
      </c>
      <c r="P362" s="54">
        <v>0</v>
      </c>
      <c r="Q362" s="54">
        <v>8.91</v>
      </c>
    </row>
    <row r="363" spans="1:17">
      <c r="A363" s="110"/>
      <c r="B363" s="97" t="s">
        <v>45</v>
      </c>
      <c r="C363" s="54">
        <v>6.45</v>
      </c>
      <c r="D363" s="54">
        <v>0.62</v>
      </c>
      <c r="E363" s="54">
        <v>11.92</v>
      </c>
      <c r="F363" s="54">
        <v>19.170000000000002</v>
      </c>
      <c r="G363" s="54">
        <v>1.74</v>
      </c>
      <c r="H363" s="54">
        <v>5.53</v>
      </c>
      <c r="I363" s="54">
        <v>7.15</v>
      </c>
      <c r="J363" s="54">
        <v>7.29</v>
      </c>
      <c r="K363" s="54">
        <v>1.89</v>
      </c>
      <c r="L363" s="54">
        <v>5.73</v>
      </c>
      <c r="M363" s="54">
        <v>1.46</v>
      </c>
      <c r="N363" s="54">
        <v>4.7</v>
      </c>
      <c r="O363" s="54">
        <v>3.5</v>
      </c>
      <c r="P363" s="54">
        <v>0</v>
      </c>
      <c r="Q363" s="54">
        <v>9.36</v>
      </c>
    </row>
    <row r="364" spans="1:17">
      <c r="A364" s="110"/>
      <c r="B364" s="97">
        <v>2014</v>
      </c>
      <c r="C364" s="54">
        <v>6.1</v>
      </c>
      <c r="D364" s="54">
        <v>0.6</v>
      </c>
      <c r="E364" s="54">
        <v>10.9</v>
      </c>
      <c r="F364" s="54">
        <v>18</v>
      </c>
      <c r="G364" s="54">
        <v>1.7</v>
      </c>
      <c r="H364" s="54">
        <v>4.9000000000000004</v>
      </c>
      <c r="I364" s="54">
        <v>10.5</v>
      </c>
      <c r="J364" s="54">
        <v>6</v>
      </c>
      <c r="K364" s="54">
        <v>1.3</v>
      </c>
      <c r="L364" s="54">
        <v>5.3</v>
      </c>
      <c r="M364" s="54">
        <v>1.5</v>
      </c>
      <c r="N364" s="54">
        <v>5.0999999999999996</v>
      </c>
      <c r="O364" s="54">
        <v>4.7</v>
      </c>
      <c r="P364" s="54">
        <v>0</v>
      </c>
      <c r="Q364" s="54">
        <v>9.3000000000000007</v>
      </c>
    </row>
    <row r="365" spans="1:17">
      <c r="A365" s="110"/>
      <c r="B365" s="97" t="s">
        <v>44</v>
      </c>
      <c r="C365" s="54">
        <v>5.42</v>
      </c>
      <c r="D365" s="54">
        <v>1.17</v>
      </c>
      <c r="E365" s="54">
        <v>9.36</v>
      </c>
      <c r="F365" s="54">
        <v>16.239999999999998</v>
      </c>
      <c r="G365" s="54">
        <v>1.44</v>
      </c>
      <c r="H365" s="54">
        <v>4.54</v>
      </c>
      <c r="I365" s="54">
        <v>10.1</v>
      </c>
      <c r="J365" s="54">
        <v>8.84</v>
      </c>
      <c r="K365" s="54">
        <v>1.68</v>
      </c>
      <c r="L365" s="54">
        <v>4.16</v>
      </c>
      <c r="M365" s="54">
        <v>1.54</v>
      </c>
      <c r="N365" s="54">
        <v>4.25</v>
      </c>
      <c r="O365" s="54">
        <v>3.91</v>
      </c>
      <c r="P365" s="54">
        <v>0</v>
      </c>
      <c r="Q365" s="54">
        <v>6.24</v>
      </c>
    </row>
    <row r="366" spans="1:17">
      <c r="A366" s="110"/>
      <c r="B366" s="97" t="s">
        <v>43</v>
      </c>
      <c r="C366" s="54">
        <v>5.62</v>
      </c>
      <c r="D366" s="54">
        <v>1.24</v>
      </c>
      <c r="E366" s="54">
        <v>9.6999999999999993</v>
      </c>
      <c r="F366" s="54">
        <v>16.04</v>
      </c>
      <c r="G366" s="54">
        <v>1.37</v>
      </c>
      <c r="H366" s="54">
        <v>4.96</v>
      </c>
      <c r="I366" s="54">
        <v>11.38</v>
      </c>
      <c r="J366" s="54">
        <v>5.89</v>
      </c>
      <c r="K366" s="54">
        <v>1.81</v>
      </c>
      <c r="L366" s="54">
        <v>6.79</v>
      </c>
      <c r="M366" s="54">
        <v>1.37</v>
      </c>
      <c r="N366" s="54">
        <v>4.96</v>
      </c>
      <c r="O366" s="54">
        <v>3.87</v>
      </c>
      <c r="P366" s="54">
        <v>0</v>
      </c>
      <c r="Q366" s="54">
        <v>6.4</v>
      </c>
    </row>
    <row r="367" spans="1:17">
      <c r="A367" s="110"/>
      <c r="B367" s="97" t="s">
        <v>42</v>
      </c>
      <c r="C367" s="54">
        <v>5.7</v>
      </c>
      <c r="D367" s="54">
        <v>0.72</v>
      </c>
      <c r="E367" s="54">
        <v>10.96</v>
      </c>
      <c r="F367" s="54">
        <v>18.57</v>
      </c>
      <c r="G367" s="54">
        <v>1.46</v>
      </c>
      <c r="H367" s="54">
        <v>6.03</v>
      </c>
      <c r="I367" s="54">
        <v>8.6199999999999992</v>
      </c>
      <c r="J367" s="54">
        <v>7.15</v>
      </c>
      <c r="K367" s="54">
        <v>1.68</v>
      </c>
      <c r="L367" s="54">
        <v>5.27</v>
      </c>
      <c r="M367" s="54">
        <v>1.57</v>
      </c>
      <c r="N367" s="54">
        <v>4.6900000000000004</v>
      </c>
      <c r="O367" s="54">
        <v>3.83</v>
      </c>
      <c r="P367" s="54">
        <v>0</v>
      </c>
      <c r="Q367" s="54">
        <v>6.69</v>
      </c>
    </row>
    <row r="368" spans="1:17">
      <c r="A368" s="110"/>
      <c r="B368" s="97">
        <v>2015</v>
      </c>
      <c r="C368" s="54">
        <v>5.2</v>
      </c>
      <c r="D368" s="54">
        <v>0.6</v>
      </c>
      <c r="E368" s="54">
        <v>9.9</v>
      </c>
      <c r="F368" s="54">
        <v>17</v>
      </c>
      <c r="G368" s="54">
        <v>1.8</v>
      </c>
      <c r="H368" s="54">
        <v>6.2</v>
      </c>
      <c r="I368" s="54">
        <v>9</v>
      </c>
      <c r="J368" s="54">
        <v>5.8</v>
      </c>
      <c r="K368" s="54">
        <v>1.2</v>
      </c>
      <c r="L368" s="54">
        <v>5.3</v>
      </c>
      <c r="M368" s="54">
        <v>1.7</v>
      </c>
      <c r="N368" s="54">
        <v>5.2</v>
      </c>
      <c r="O368" s="54">
        <v>3.8</v>
      </c>
      <c r="P368" s="54">
        <v>0</v>
      </c>
      <c r="Q368" s="54">
        <v>6.4</v>
      </c>
    </row>
    <row r="369" spans="1:17">
      <c r="A369" s="110"/>
      <c r="B369" s="97" t="s">
        <v>41</v>
      </c>
      <c r="C369" s="54">
        <v>5.21</v>
      </c>
      <c r="D369" s="54">
        <v>0.97</v>
      </c>
      <c r="E369" s="54">
        <v>9.1199999999999992</v>
      </c>
      <c r="F369" s="54">
        <v>16.170000000000002</v>
      </c>
      <c r="G369" s="54">
        <v>1.95</v>
      </c>
      <c r="H369" s="54">
        <v>5.58</v>
      </c>
      <c r="I369" s="54">
        <v>8.65</v>
      </c>
      <c r="J369" s="54">
        <v>7.14</v>
      </c>
      <c r="K369" s="54">
        <v>1.51</v>
      </c>
      <c r="L369" s="54">
        <v>5.64</v>
      </c>
      <c r="M369" s="54">
        <v>1.59</v>
      </c>
      <c r="N369" s="54">
        <v>4.45</v>
      </c>
      <c r="O369" s="54">
        <v>3.31</v>
      </c>
      <c r="P369" s="54">
        <v>0</v>
      </c>
      <c r="Q369" s="54">
        <v>5.6</v>
      </c>
    </row>
    <row r="370" spans="1:17">
      <c r="A370" s="110"/>
      <c r="B370" s="97" t="s">
        <v>40</v>
      </c>
      <c r="C370" s="54">
        <v>5.34</v>
      </c>
      <c r="D370" s="54">
        <v>0.85</v>
      </c>
      <c r="E370" s="54">
        <v>9.1</v>
      </c>
      <c r="F370" s="54">
        <v>15.35</v>
      </c>
      <c r="G370" s="54">
        <v>1.79</v>
      </c>
      <c r="H370" s="54">
        <v>7.1</v>
      </c>
      <c r="I370" s="54">
        <v>9.73</v>
      </c>
      <c r="J370" s="54">
        <v>5.71</v>
      </c>
      <c r="K370" s="54">
        <v>1.57</v>
      </c>
      <c r="L370" s="54">
        <v>6.07</v>
      </c>
      <c r="M370" s="54">
        <v>1.5</v>
      </c>
      <c r="N370" s="54">
        <v>5.75</v>
      </c>
      <c r="O370" s="54">
        <v>3.7</v>
      </c>
      <c r="P370" s="54">
        <v>0</v>
      </c>
      <c r="Q370" s="54">
        <v>5.57</v>
      </c>
    </row>
    <row r="371" spans="1:17">
      <c r="A371" s="110"/>
      <c r="B371" s="97" t="s">
        <v>39</v>
      </c>
      <c r="C371" s="54">
        <v>5.5</v>
      </c>
      <c r="D371" s="54">
        <v>0.61</v>
      </c>
      <c r="E371" s="54">
        <v>10.24</v>
      </c>
      <c r="F371" s="54">
        <v>17.7</v>
      </c>
      <c r="G371" s="54">
        <v>1.77</v>
      </c>
      <c r="H371" s="54">
        <v>7.84</v>
      </c>
      <c r="I371" s="54">
        <v>7.57</v>
      </c>
      <c r="J371" s="54">
        <v>6.59</v>
      </c>
      <c r="K371" s="54">
        <v>1.55</v>
      </c>
      <c r="L371" s="54">
        <v>5.29</v>
      </c>
      <c r="M371" s="54">
        <f>[1]Свод2!$N$94</f>
        <v>1.71</v>
      </c>
      <c r="N371" s="54">
        <f>[1]Свод2!$P$94</f>
        <v>5.4</v>
      </c>
      <c r="O371" s="54">
        <f>[1]Свод2!$X$94</f>
        <v>3.82</v>
      </c>
      <c r="P371" s="54">
        <v>0</v>
      </c>
      <c r="Q371" s="54">
        <f>[1]Свод2!$Y$94</f>
        <v>5.87</v>
      </c>
    </row>
    <row r="372" spans="1:17">
      <c r="A372" s="110"/>
      <c r="B372" s="97">
        <v>2016</v>
      </c>
      <c r="C372" s="54">
        <v>5.2</v>
      </c>
      <c r="D372" s="54">
        <v>0.6</v>
      </c>
      <c r="E372" s="54">
        <v>9.8000000000000007</v>
      </c>
      <c r="F372" s="54">
        <v>17.100000000000001</v>
      </c>
      <c r="G372" s="54">
        <v>1.8</v>
      </c>
      <c r="H372" s="54">
        <v>7.6</v>
      </c>
      <c r="I372" s="54">
        <v>8.1999999999999993</v>
      </c>
      <c r="J372" s="54">
        <v>5.3</v>
      </c>
      <c r="K372" s="54">
        <v>1.5</v>
      </c>
      <c r="L372" s="54">
        <v>3.9</v>
      </c>
      <c r="M372" s="54">
        <v>1.9</v>
      </c>
      <c r="N372" s="54">
        <v>3.8</v>
      </c>
      <c r="O372" s="54">
        <v>5</v>
      </c>
      <c r="P372" s="54"/>
      <c r="Q372" s="54">
        <v>6</v>
      </c>
    </row>
    <row r="373" spans="1:17">
      <c r="A373" s="110"/>
      <c r="B373" s="97" t="s">
        <v>38</v>
      </c>
      <c r="C373" s="54">
        <v>4.97</v>
      </c>
      <c r="D373" s="54">
        <v>1.07</v>
      </c>
      <c r="E373" s="54">
        <v>8.4700000000000006</v>
      </c>
      <c r="F373" s="54">
        <v>15.09</v>
      </c>
      <c r="G373" s="54">
        <v>1.4</v>
      </c>
      <c r="H373" s="54">
        <v>5.7</v>
      </c>
      <c r="I373" s="54">
        <v>8.25</v>
      </c>
      <c r="J373" s="54">
        <v>6.18</v>
      </c>
      <c r="K373" s="54">
        <v>1.49</v>
      </c>
      <c r="L373" s="54">
        <v>5.25</v>
      </c>
      <c r="M373" s="54">
        <v>1.46</v>
      </c>
      <c r="N373" s="54">
        <v>4.4400000000000004</v>
      </c>
      <c r="O373" s="54">
        <v>3.33</v>
      </c>
      <c r="P373" s="54">
        <v>0</v>
      </c>
      <c r="Q373" s="54">
        <v>5.04</v>
      </c>
    </row>
    <row r="374" spans="1:17">
      <c r="A374" s="110"/>
      <c r="B374" s="97" t="s">
        <v>37</v>
      </c>
      <c r="C374" s="54">
        <v>5.18</v>
      </c>
      <c r="D374" s="54">
        <v>0.87</v>
      </c>
      <c r="E374" s="54">
        <v>9.08</v>
      </c>
      <c r="F374" s="54">
        <v>15.38</v>
      </c>
      <c r="G374" s="54">
        <v>1.56</v>
      </c>
      <c r="H374" s="54">
        <v>6.43</v>
      </c>
      <c r="I374" s="54">
        <v>8.9</v>
      </c>
      <c r="J374" s="54">
        <v>4.5199999999999996</v>
      </c>
      <c r="K374" s="54">
        <v>1.54</v>
      </c>
      <c r="L374" s="54">
        <v>4.22</v>
      </c>
      <c r="M374" s="54">
        <v>1.38</v>
      </c>
      <c r="N374" s="54">
        <v>4.9400000000000004</v>
      </c>
      <c r="O374" s="54">
        <v>5.7</v>
      </c>
      <c r="P374" s="54">
        <v>0</v>
      </c>
      <c r="Q374" s="54">
        <v>5.59</v>
      </c>
    </row>
    <row r="375" spans="1:17">
      <c r="A375" s="110"/>
      <c r="B375" s="97" t="s">
        <v>36</v>
      </c>
      <c r="C375" s="54">
        <v>5.3</v>
      </c>
      <c r="D375" s="54">
        <v>0.59</v>
      </c>
      <c r="E375" s="54">
        <v>9.77</v>
      </c>
      <c r="F375" s="54">
        <v>16.7</v>
      </c>
      <c r="G375" s="54">
        <v>1.78</v>
      </c>
      <c r="H375" s="54">
        <v>7.4</v>
      </c>
      <c r="I375" s="54">
        <v>7.36</v>
      </c>
      <c r="J375" s="54">
        <v>6.47</v>
      </c>
      <c r="K375" s="54">
        <v>1.47</v>
      </c>
      <c r="L375" s="54">
        <v>4.54</v>
      </c>
      <c r="M375" s="54">
        <v>1.39</v>
      </c>
      <c r="N375" s="54">
        <v>4.4000000000000004</v>
      </c>
      <c r="O375" s="54">
        <v>3.91</v>
      </c>
      <c r="P375" s="54">
        <v>0</v>
      </c>
      <c r="Q375" s="54">
        <v>5.82</v>
      </c>
    </row>
    <row r="376" spans="1:17">
      <c r="A376" s="110"/>
      <c r="B376" s="97">
        <v>2017</v>
      </c>
      <c r="C376" s="54">
        <v>6.06</v>
      </c>
      <c r="D376" s="54">
        <v>0.61</v>
      </c>
      <c r="E376" s="54">
        <v>13.29</v>
      </c>
      <c r="F376" s="54">
        <v>23.85</v>
      </c>
      <c r="G376" s="54">
        <v>1.57</v>
      </c>
      <c r="H376" s="54">
        <v>7.09</v>
      </c>
      <c r="I376" s="54">
        <v>7.47</v>
      </c>
      <c r="J376" s="54">
        <v>5.7</v>
      </c>
      <c r="K376" s="54">
        <v>1.34</v>
      </c>
      <c r="L376" s="54">
        <v>4.17</v>
      </c>
      <c r="M376" s="54">
        <v>1.37</v>
      </c>
      <c r="N376" s="54">
        <v>5.21</v>
      </c>
      <c r="O376" s="54">
        <v>3.22</v>
      </c>
      <c r="P376" s="54"/>
      <c r="Q376" s="54">
        <v>7.13</v>
      </c>
    </row>
    <row r="377" spans="1:17">
      <c r="A377" s="110"/>
      <c r="B377" s="97" t="s">
        <v>35</v>
      </c>
      <c r="C377" s="54">
        <v>5.59</v>
      </c>
      <c r="D377" s="54">
        <v>1.04</v>
      </c>
      <c r="E377" s="54">
        <v>9.01</v>
      </c>
      <c r="F377" s="54">
        <v>14.87</v>
      </c>
      <c r="G377" s="54">
        <v>2.4700000000000002</v>
      </c>
      <c r="H377" s="54">
        <v>5.43</v>
      </c>
      <c r="I377" s="54">
        <v>6.16</v>
      </c>
      <c r="J377" s="54">
        <v>7.53</v>
      </c>
      <c r="K377" s="54">
        <v>1.46</v>
      </c>
      <c r="L377" s="54">
        <v>4.1100000000000003</v>
      </c>
      <c r="M377" s="54">
        <v>1.29</v>
      </c>
      <c r="N377" s="54">
        <v>5.39</v>
      </c>
      <c r="O377" s="54">
        <v>4.32</v>
      </c>
      <c r="P377" s="54">
        <v>0</v>
      </c>
      <c r="Q377" s="54">
        <v>6.44</v>
      </c>
    </row>
    <row r="378" spans="1:17">
      <c r="A378" s="110">
        <v>51</v>
      </c>
      <c r="B378" s="50" t="s">
        <v>19</v>
      </c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</row>
    <row r="379" spans="1:17">
      <c r="A379" s="110"/>
      <c r="B379" s="97" t="s">
        <v>59</v>
      </c>
      <c r="C379" s="54">
        <v>5.1100000000000003</v>
      </c>
      <c r="D379" s="54">
        <v>11</v>
      </c>
      <c r="E379" s="54">
        <v>3.52</v>
      </c>
      <c r="F379" s="54">
        <v>0.88</v>
      </c>
      <c r="G379" s="54">
        <v>8.41</v>
      </c>
      <c r="H379" s="54">
        <v>4.03</v>
      </c>
      <c r="I379" s="54">
        <v>3.1</v>
      </c>
      <c r="J379" s="54">
        <v>4.17</v>
      </c>
      <c r="K379" s="54">
        <v>3.3</v>
      </c>
      <c r="L379" s="54">
        <v>4.57</v>
      </c>
      <c r="M379" s="54">
        <v>1.55</v>
      </c>
      <c r="N379" s="54">
        <v>10.07</v>
      </c>
      <c r="O379" s="54">
        <v>6.62</v>
      </c>
      <c r="P379" s="54">
        <v>2.3199999999999998</v>
      </c>
      <c r="Q379" s="54">
        <v>5.0599999999999996</v>
      </c>
    </row>
    <row r="380" spans="1:17">
      <c r="A380" s="110"/>
      <c r="B380" s="97" t="s">
        <v>58</v>
      </c>
      <c r="C380" s="54">
        <v>5.48</v>
      </c>
      <c r="D380" s="54">
        <v>10.63</v>
      </c>
      <c r="E380" s="54">
        <v>4.01</v>
      </c>
      <c r="F380" s="54">
        <v>0.82</v>
      </c>
      <c r="G380" s="54">
        <v>9.2899999999999991</v>
      </c>
      <c r="H380" s="54">
        <v>3.66</v>
      </c>
      <c r="I380" s="54">
        <v>2.4900000000000002</v>
      </c>
      <c r="J380" s="54">
        <v>4.99</v>
      </c>
      <c r="K380" s="54">
        <v>3.49</v>
      </c>
      <c r="L380" s="54">
        <v>4.67</v>
      </c>
      <c r="M380" s="54">
        <v>1.52</v>
      </c>
      <c r="N380" s="54">
        <v>10.210000000000001</v>
      </c>
      <c r="O380" s="54">
        <v>6.98</v>
      </c>
      <c r="P380" s="54">
        <v>2.3199999999999998</v>
      </c>
      <c r="Q380" s="54">
        <v>5.41</v>
      </c>
    </row>
    <row r="381" spans="1:17">
      <c r="A381" s="110"/>
      <c r="B381" s="97" t="s">
        <v>57</v>
      </c>
      <c r="C381" s="54">
        <v>5.45</v>
      </c>
      <c r="D381" s="54">
        <v>11.11</v>
      </c>
      <c r="E381" s="54">
        <v>3.98</v>
      </c>
      <c r="F381" s="54">
        <v>0.9</v>
      </c>
      <c r="G381" s="54">
        <v>8.74</v>
      </c>
      <c r="H381" s="54">
        <v>3.56</v>
      </c>
      <c r="I381" s="54">
        <v>2.79</v>
      </c>
      <c r="J381" s="54">
        <v>5.96</v>
      </c>
      <c r="K381" s="54">
        <v>3.47</v>
      </c>
      <c r="L381" s="54">
        <v>4.7699999999999996</v>
      </c>
      <c r="M381" s="54">
        <v>1.51</v>
      </c>
      <c r="N381" s="54">
        <v>9.75</v>
      </c>
      <c r="O381" s="54">
        <v>6.31</v>
      </c>
      <c r="P381" s="54">
        <v>2.2599999999999998</v>
      </c>
      <c r="Q381" s="54">
        <v>5.38</v>
      </c>
    </row>
    <row r="382" spans="1:17">
      <c r="A382" s="110"/>
      <c r="B382" s="97">
        <v>2010</v>
      </c>
      <c r="C382" s="54">
        <v>5.5</v>
      </c>
      <c r="D382" s="54">
        <v>11</v>
      </c>
      <c r="E382" s="54">
        <v>4.5</v>
      </c>
      <c r="F382" s="54">
        <v>1</v>
      </c>
      <c r="G382" s="54">
        <v>10.7</v>
      </c>
      <c r="H382" s="54">
        <v>3.6</v>
      </c>
      <c r="I382" s="54">
        <v>2.6</v>
      </c>
      <c r="J382" s="54">
        <v>5.9</v>
      </c>
      <c r="K382" s="54">
        <v>3.4</v>
      </c>
      <c r="L382" s="54">
        <v>4.5</v>
      </c>
      <c r="M382" s="54">
        <v>1.7</v>
      </c>
      <c r="N382" s="54">
        <v>9.3000000000000007</v>
      </c>
      <c r="O382" s="54">
        <v>6.3</v>
      </c>
      <c r="P382" s="54">
        <v>2.2999999999999998</v>
      </c>
      <c r="Q382" s="54">
        <v>5.5</v>
      </c>
    </row>
    <row r="383" spans="1:17">
      <c r="A383" s="110"/>
      <c r="B383" s="97" t="s">
        <v>56</v>
      </c>
      <c r="C383" s="54">
        <v>4.42</v>
      </c>
      <c r="D383" s="54">
        <v>11.92</v>
      </c>
      <c r="E383" s="54">
        <v>2.16</v>
      </c>
      <c r="F383" s="54">
        <v>0.79</v>
      </c>
      <c r="G383" s="54">
        <v>4.43</v>
      </c>
      <c r="H383" s="54">
        <v>3.86</v>
      </c>
      <c r="I383" s="54">
        <v>2.15</v>
      </c>
      <c r="J383" s="54">
        <v>4.25</v>
      </c>
      <c r="K383" s="54">
        <v>3.16</v>
      </c>
      <c r="L383" s="54">
        <v>5.34</v>
      </c>
      <c r="M383" s="54">
        <v>1.61</v>
      </c>
      <c r="N383" s="54">
        <v>8.92</v>
      </c>
      <c r="O383" s="54">
        <v>6.45</v>
      </c>
      <c r="P383" s="54">
        <v>2.54</v>
      </c>
      <c r="Q383" s="54">
        <v>3.64</v>
      </c>
    </row>
    <row r="384" spans="1:17">
      <c r="A384" s="110"/>
      <c r="B384" s="97" t="s">
        <v>55</v>
      </c>
      <c r="C384" s="54">
        <v>4.66</v>
      </c>
      <c r="D384" s="54">
        <v>11.98</v>
      </c>
      <c r="E384" s="54">
        <v>3.13</v>
      </c>
      <c r="F384" s="54">
        <v>0.65</v>
      </c>
      <c r="G384" s="54">
        <v>7.36</v>
      </c>
      <c r="H384" s="54">
        <v>3.7</v>
      </c>
      <c r="I384" s="54">
        <v>1.99</v>
      </c>
      <c r="J384" s="54">
        <v>4.51</v>
      </c>
      <c r="K384" s="54">
        <v>3.07</v>
      </c>
      <c r="L384" s="54">
        <v>4.66</v>
      </c>
      <c r="M384" s="54">
        <v>1.67</v>
      </c>
      <c r="N384" s="54">
        <v>9.44</v>
      </c>
      <c r="O384" s="54">
        <v>6.34</v>
      </c>
      <c r="P384" s="54">
        <v>2.4300000000000002</v>
      </c>
      <c r="Q384" s="54">
        <v>3.59</v>
      </c>
    </row>
    <row r="385" spans="1:17">
      <c r="A385" s="110"/>
      <c r="B385" s="97" t="s">
        <v>54</v>
      </c>
      <c r="C385" s="54">
        <v>4.9000000000000004</v>
      </c>
      <c r="D385" s="54">
        <v>10.39</v>
      </c>
      <c r="E385" s="54">
        <v>3.62</v>
      </c>
      <c r="F385" s="54">
        <v>0.74</v>
      </c>
      <c r="G385" s="54">
        <v>8</v>
      </c>
      <c r="H385" s="54">
        <v>3.93</v>
      </c>
      <c r="I385" s="54">
        <v>2.19</v>
      </c>
      <c r="J385" s="54">
        <v>4.7699999999999996</v>
      </c>
      <c r="K385" s="54">
        <v>3.27</v>
      </c>
      <c r="L385" s="54">
        <v>5.28</v>
      </c>
      <c r="M385" s="54">
        <v>1.62</v>
      </c>
      <c r="N385" s="54">
        <v>8.7100000000000009</v>
      </c>
      <c r="O385" s="54">
        <v>6.45</v>
      </c>
      <c r="P385" s="54">
        <v>2.48</v>
      </c>
      <c r="Q385" s="54">
        <v>3.71</v>
      </c>
    </row>
    <row r="386" spans="1:17">
      <c r="A386" s="110"/>
      <c r="B386" s="97">
        <v>2011</v>
      </c>
      <c r="C386" s="54">
        <v>5.4</v>
      </c>
      <c r="D386" s="54">
        <v>9.1999999999999993</v>
      </c>
      <c r="E386" s="54">
        <v>3.4</v>
      </c>
      <c r="F386" s="54">
        <v>0.7</v>
      </c>
      <c r="G386" s="54">
        <v>7.7</v>
      </c>
      <c r="H386" s="54">
        <v>3.6</v>
      </c>
      <c r="I386" s="54">
        <v>2.5</v>
      </c>
      <c r="J386" s="54">
        <v>6</v>
      </c>
      <c r="K386" s="54">
        <v>5.8</v>
      </c>
      <c r="L386" s="54">
        <v>5.3</v>
      </c>
      <c r="M386" s="54">
        <v>1.5</v>
      </c>
      <c r="N386" s="54">
        <v>9.3000000000000007</v>
      </c>
      <c r="O386" s="54">
        <v>6.5</v>
      </c>
      <c r="P386" s="54">
        <v>0</v>
      </c>
      <c r="Q386" s="54">
        <v>3.9</v>
      </c>
    </row>
    <row r="387" spans="1:17">
      <c r="A387" s="110"/>
      <c r="B387" s="97" t="s">
        <v>53</v>
      </c>
      <c r="C387" s="54">
        <v>5.18</v>
      </c>
      <c r="D387" s="54">
        <v>14.72</v>
      </c>
      <c r="E387" s="54">
        <v>3.85</v>
      </c>
      <c r="F387" s="54">
        <v>0.75</v>
      </c>
      <c r="G387" s="54">
        <v>9.14</v>
      </c>
      <c r="H387" s="54">
        <v>4.71</v>
      </c>
      <c r="I387" s="54">
        <v>2.56</v>
      </c>
      <c r="J387" s="54">
        <v>3.96</v>
      </c>
      <c r="K387" s="54">
        <v>3.3</v>
      </c>
      <c r="L387" s="54">
        <v>5.4</v>
      </c>
      <c r="M387" s="54">
        <v>1.46</v>
      </c>
      <c r="N387" s="54">
        <v>9.1</v>
      </c>
      <c r="O387" s="54">
        <v>6.69</v>
      </c>
      <c r="P387" s="54">
        <v>0</v>
      </c>
      <c r="Q387" s="54">
        <v>4.1100000000000003</v>
      </c>
    </row>
    <row r="388" spans="1:17">
      <c r="A388" s="110"/>
      <c r="B388" s="97" t="s">
        <v>52</v>
      </c>
      <c r="C388" s="54">
        <v>5.36</v>
      </c>
      <c r="D388" s="54">
        <v>13.27</v>
      </c>
      <c r="E388" s="54">
        <v>4.01</v>
      </c>
      <c r="F388" s="54">
        <v>0.75</v>
      </c>
      <c r="G388" s="54">
        <v>9.5</v>
      </c>
      <c r="H388" s="54">
        <v>4.07</v>
      </c>
      <c r="I388" s="54">
        <v>2.37</v>
      </c>
      <c r="J388" s="54">
        <v>6.04</v>
      </c>
      <c r="K388" s="54">
        <v>3.59</v>
      </c>
      <c r="L388" s="54">
        <v>5.09</v>
      </c>
      <c r="M388" s="54">
        <v>1.55</v>
      </c>
      <c r="N388" s="54">
        <v>9.17</v>
      </c>
      <c r="O388" s="54">
        <v>7.21</v>
      </c>
      <c r="P388" s="54">
        <v>0</v>
      </c>
      <c r="Q388" s="54">
        <v>4.04</v>
      </c>
    </row>
    <row r="389" spans="1:17">
      <c r="A389" s="110"/>
      <c r="B389" s="97" t="s">
        <v>51</v>
      </c>
      <c r="C389" s="54">
        <v>5.38</v>
      </c>
      <c r="D389" s="54">
        <v>12.17</v>
      </c>
      <c r="E389" s="54">
        <v>3.89</v>
      </c>
      <c r="F389" s="54">
        <v>0.76</v>
      </c>
      <c r="G389" s="54">
        <v>8.82</v>
      </c>
      <c r="H389" s="54">
        <v>3.95</v>
      </c>
      <c r="I389" s="54">
        <v>2.37</v>
      </c>
      <c r="J389" s="54">
        <v>7.09</v>
      </c>
      <c r="K389" s="54">
        <v>3.67</v>
      </c>
      <c r="L389" s="54">
        <v>5.48</v>
      </c>
      <c r="M389" s="54">
        <v>1.6</v>
      </c>
      <c r="N389" s="54">
        <v>9.07</v>
      </c>
      <c r="O389" s="54">
        <v>6.77</v>
      </c>
      <c r="P389" s="54">
        <v>0</v>
      </c>
      <c r="Q389" s="54">
        <v>4.08</v>
      </c>
    </row>
    <row r="390" spans="1:17">
      <c r="A390" s="110"/>
      <c r="B390" s="97">
        <v>2012</v>
      </c>
      <c r="C390" s="54">
        <v>6</v>
      </c>
      <c r="D390" s="54">
        <v>13.4</v>
      </c>
      <c r="E390" s="54">
        <v>5</v>
      </c>
      <c r="F390" s="54">
        <v>2.2000000000000002</v>
      </c>
      <c r="G390" s="54">
        <v>9.6</v>
      </c>
      <c r="H390" s="54">
        <v>3.2</v>
      </c>
      <c r="I390" s="54">
        <v>3.6</v>
      </c>
      <c r="J390" s="54">
        <v>7.2</v>
      </c>
      <c r="K390" s="54">
        <v>4.7</v>
      </c>
      <c r="L390" s="54">
        <v>6.4</v>
      </c>
      <c r="M390" s="54">
        <v>1.6</v>
      </c>
      <c r="N390" s="54">
        <v>8.8000000000000007</v>
      </c>
      <c r="O390" s="54">
        <v>6.6</v>
      </c>
      <c r="P390" s="54">
        <v>0</v>
      </c>
      <c r="Q390" s="54">
        <v>4.5</v>
      </c>
    </row>
    <row r="391" spans="1:17">
      <c r="A391" s="110"/>
      <c r="B391" s="97" t="s">
        <v>50</v>
      </c>
      <c r="C391" s="54">
        <v>5.38</v>
      </c>
      <c r="D391" s="54">
        <v>16.05</v>
      </c>
      <c r="E391" s="54">
        <v>4.0199999999999996</v>
      </c>
      <c r="F391" s="54">
        <v>1</v>
      </c>
      <c r="G391" s="54">
        <v>9.1</v>
      </c>
      <c r="H391" s="54">
        <v>4.72</v>
      </c>
      <c r="I391" s="54">
        <v>3.31</v>
      </c>
      <c r="J391" s="54">
        <v>4.8</v>
      </c>
      <c r="K391" s="54">
        <v>3.85</v>
      </c>
      <c r="L391" s="54">
        <v>6.18</v>
      </c>
      <c r="M391" s="54">
        <v>1.53</v>
      </c>
      <c r="N391" s="54">
        <v>8.98</v>
      </c>
      <c r="O391" s="54">
        <v>6.69</v>
      </c>
      <c r="P391" s="54">
        <v>0</v>
      </c>
      <c r="Q391" s="54">
        <v>4.26</v>
      </c>
    </row>
    <row r="392" spans="1:17">
      <c r="A392" s="110"/>
      <c r="B392" s="97" t="s">
        <v>49</v>
      </c>
      <c r="C392" s="54">
        <v>5.72</v>
      </c>
      <c r="D392" s="54">
        <v>12.15</v>
      </c>
      <c r="E392" s="54">
        <v>4.47</v>
      </c>
      <c r="F392" s="54">
        <v>0.84</v>
      </c>
      <c r="G392" s="54">
        <v>10.69</v>
      </c>
      <c r="H392" s="54">
        <v>3.62</v>
      </c>
      <c r="I392" s="54">
        <v>3.43</v>
      </c>
      <c r="J392" s="54">
        <v>6.12</v>
      </c>
      <c r="K392" s="54">
        <v>4.0599999999999996</v>
      </c>
      <c r="L392" s="54">
        <v>7.5</v>
      </c>
      <c r="M392" s="54">
        <v>1.44</v>
      </c>
      <c r="N392" s="54">
        <v>9.66</v>
      </c>
      <c r="O392" s="54">
        <v>6.77</v>
      </c>
      <c r="P392" s="54">
        <v>0</v>
      </c>
      <c r="Q392" s="54">
        <v>4.47</v>
      </c>
    </row>
    <row r="393" spans="1:17">
      <c r="A393" s="110"/>
      <c r="B393" s="97" t="s">
        <v>48</v>
      </c>
      <c r="C393" s="54">
        <v>5.87</v>
      </c>
      <c r="D393" s="54">
        <v>13.27</v>
      </c>
      <c r="E393" s="54">
        <v>4.25</v>
      </c>
      <c r="F393" s="54">
        <v>0.91</v>
      </c>
      <c r="G393" s="54">
        <v>9.66</v>
      </c>
      <c r="H393" s="54">
        <v>3.61</v>
      </c>
      <c r="I393" s="54">
        <v>3.05</v>
      </c>
      <c r="J393" s="54">
        <v>7</v>
      </c>
      <c r="K393" s="54">
        <v>4.3499999999999996</v>
      </c>
      <c r="L393" s="54">
        <v>6.14</v>
      </c>
      <c r="M393" s="54">
        <v>1.48</v>
      </c>
      <c r="N393" s="54">
        <v>9.44</v>
      </c>
      <c r="O393" s="54">
        <v>7.17</v>
      </c>
      <c r="P393" s="54">
        <v>0</v>
      </c>
      <c r="Q393" s="54">
        <v>4.6399999999999997</v>
      </c>
    </row>
    <row r="394" spans="1:17">
      <c r="A394" s="110"/>
      <c r="B394" s="97">
        <v>2013</v>
      </c>
      <c r="C394" s="54">
        <v>5.9</v>
      </c>
      <c r="D394" s="54">
        <v>12.4</v>
      </c>
      <c r="E394" s="54">
        <v>5.5</v>
      </c>
      <c r="F394" s="54">
        <v>2.2000000000000002</v>
      </c>
      <c r="G394" s="54">
        <v>10.4</v>
      </c>
      <c r="H394" s="54">
        <v>3.6</v>
      </c>
      <c r="I394" s="54">
        <v>4.0999999999999996</v>
      </c>
      <c r="J394" s="54">
        <v>6.9</v>
      </c>
      <c r="K394" s="54">
        <v>4.0999999999999996</v>
      </c>
      <c r="L394" s="54">
        <v>6.2</v>
      </c>
      <c r="M394" s="54">
        <v>1.5</v>
      </c>
      <c r="N394" s="54">
        <v>9.1999999999999993</v>
      </c>
      <c r="O394" s="54">
        <v>6</v>
      </c>
      <c r="P394" s="54">
        <v>0</v>
      </c>
      <c r="Q394" s="54">
        <v>4.5999999999999996</v>
      </c>
    </row>
    <row r="395" spans="1:17">
      <c r="A395" s="110"/>
      <c r="B395" s="97" t="s">
        <v>47</v>
      </c>
      <c r="C395" s="54">
        <v>5.83</v>
      </c>
      <c r="D395" s="54">
        <v>14.71</v>
      </c>
      <c r="E395" s="54">
        <v>5.21</v>
      </c>
      <c r="F395" s="54">
        <v>1.32</v>
      </c>
      <c r="G395" s="54">
        <v>11.84</v>
      </c>
      <c r="H395" s="54">
        <v>4.97</v>
      </c>
      <c r="I395" s="54">
        <v>3.57</v>
      </c>
      <c r="J395" s="54">
        <v>6.13</v>
      </c>
      <c r="K395" s="54">
        <v>4.0199999999999996</v>
      </c>
      <c r="L395" s="54">
        <v>6.27</v>
      </c>
      <c r="M395" s="54">
        <v>1.58</v>
      </c>
      <c r="N395" s="54">
        <v>8.27</v>
      </c>
      <c r="O395" s="54">
        <v>6.83</v>
      </c>
      <c r="P395" s="54">
        <v>0</v>
      </c>
      <c r="Q395" s="54">
        <v>4.66</v>
      </c>
    </row>
    <row r="396" spans="1:17">
      <c r="A396" s="110"/>
      <c r="B396" s="97" t="s">
        <v>46</v>
      </c>
      <c r="C396" s="54">
        <v>6.19</v>
      </c>
      <c r="D396" s="54">
        <v>12.24</v>
      </c>
      <c r="E396" s="54">
        <v>5.87</v>
      </c>
      <c r="F396" s="54">
        <v>1.04</v>
      </c>
      <c r="G396" s="54">
        <v>14.09</v>
      </c>
      <c r="H396" s="54">
        <v>5.2</v>
      </c>
      <c r="I396" s="54">
        <v>4.34</v>
      </c>
      <c r="J396" s="54">
        <v>6.68</v>
      </c>
      <c r="K396" s="54">
        <v>4.59</v>
      </c>
      <c r="L396" s="54">
        <v>6.64</v>
      </c>
      <c r="M396" s="54">
        <v>1.54</v>
      </c>
      <c r="N396" s="54">
        <v>9.8800000000000008</v>
      </c>
      <c r="O396" s="54">
        <v>6.56</v>
      </c>
      <c r="P396" s="54">
        <v>0</v>
      </c>
      <c r="Q396" s="54">
        <v>4.91</v>
      </c>
    </row>
    <row r="397" spans="1:17">
      <c r="A397" s="110"/>
      <c r="B397" s="97" t="s">
        <v>45</v>
      </c>
      <c r="C397" s="54">
        <v>5.96</v>
      </c>
      <c r="D397" s="54">
        <v>12.78</v>
      </c>
      <c r="E397" s="54">
        <v>5.12</v>
      </c>
      <c r="F397" s="54">
        <v>0.97</v>
      </c>
      <c r="G397" s="54">
        <v>11.81</v>
      </c>
      <c r="H397" s="54">
        <v>4.17</v>
      </c>
      <c r="I397" s="54">
        <v>3.49</v>
      </c>
      <c r="J397" s="54">
        <v>6.4</v>
      </c>
      <c r="K397" s="54">
        <v>4.7300000000000004</v>
      </c>
      <c r="L397" s="54">
        <v>6.61</v>
      </c>
      <c r="M397" s="54">
        <v>1.86</v>
      </c>
      <c r="N397" s="54">
        <v>8.34</v>
      </c>
      <c r="O397" s="54">
        <v>6.49</v>
      </c>
      <c r="P397" s="54">
        <v>0</v>
      </c>
      <c r="Q397" s="54">
        <v>4.79</v>
      </c>
    </row>
    <row r="398" spans="1:17">
      <c r="A398" s="110"/>
      <c r="B398" s="97">
        <v>2014</v>
      </c>
      <c r="C398" s="54">
        <v>6</v>
      </c>
      <c r="D398" s="54">
        <v>12.1</v>
      </c>
      <c r="E398" s="54">
        <v>5.9</v>
      </c>
      <c r="F398" s="54">
        <v>2.2000000000000002</v>
      </c>
      <c r="G398" s="54">
        <v>11.6</v>
      </c>
      <c r="H398" s="54">
        <v>4</v>
      </c>
      <c r="I398" s="54">
        <v>3.8</v>
      </c>
      <c r="J398" s="54">
        <v>6.6</v>
      </c>
      <c r="K398" s="54">
        <v>4.5</v>
      </c>
      <c r="L398" s="54">
        <v>6.3</v>
      </c>
      <c r="M398" s="54">
        <v>1.7</v>
      </c>
      <c r="N398" s="54">
        <v>8.6999999999999993</v>
      </c>
      <c r="O398" s="54">
        <v>5.7</v>
      </c>
      <c r="P398" s="54">
        <v>0</v>
      </c>
      <c r="Q398" s="54">
        <v>4.9000000000000004</v>
      </c>
    </row>
    <row r="399" spans="1:17">
      <c r="A399" s="110"/>
      <c r="B399" s="97" t="s">
        <v>44</v>
      </c>
      <c r="C399" s="54">
        <v>6.13</v>
      </c>
      <c r="D399" s="54">
        <v>16.690000000000001</v>
      </c>
      <c r="E399" s="54">
        <v>5.43</v>
      </c>
      <c r="F399" s="54">
        <v>1.71</v>
      </c>
      <c r="G399" s="54">
        <v>10.44</v>
      </c>
      <c r="H399" s="54">
        <v>4.6100000000000003</v>
      </c>
      <c r="I399" s="54">
        <v>4.37</v>
      </c>
      <c r="J399" s="54">
        <v>6.59</v>
      </c>
      <c r="K399" s="54">
        <v>4.16</v>
      </c>
      <c r="L399" s="54">
        <v>5.82</v>
      </c>
      <c r="M399" s="54">
        <v>1.54</v>
      </c>
      <c r="N399" s="54">
        <v>10.89</v>
      </c>
      <c r="O399" s="54">
        <v>6.25</v>
      </c>
      <c r="P399" s="54">
        <v>0</v>
      </c>
      <c r="Q399" s="54">
        <v>5.22</v>
      </c>
    </row>
    <row r="400" spans="1:17">
      <c r="A400" s="110"/>
      <c r="B400" s="97" t="s">
        <v>43</v>
      </c>
      <c r="C400" s="54">
        <v>6.66</v>
      </c>
      <c r="D400" s="54">
        <v>13.84</v>
      </c>
      <c r="E400" s="54">
        <v>6.13</v>
      </c>
      <c r="F400" s="54">
        <v>1.61</v>
      </c>
      <c r="G400" s="54">
        <v>13.01</v>
      </c>
      <c r="H400" s="54">
        <v>4.7699999999999996</v>
      </c>
      <c r="I400" s="54">
        <v>4.93</v>
      </c>
      <c r="J400" s="54">
        <v>6.57</v>
      </c>
      <c r="K400" s="54">
        <v>4.71</v>
      </c>
      <c r="L400" s="54">
        <v>7.05</v>
      </c>
      <c r="M400" s="54">
        <v>1.57</v>
      </c>
      <c r="N400" s="54">
        <v>10.89</v>
      </c>
      <c r="O400" s="54">
        <v>6.84</v>
      </c>
      <c r="P400" s="54">
        <v>0</v>
      </c>
      <c r="Q400" s="54">
        <v>5.86</v>
      </c>
    </row>
    <row r="401" spans="1:17">
      <c r="A401" s="110"/>
      <c r="B401" s="97" t="s">
        <v>42</v>
      </c>
      <c r="C401" s="54">
        <v>6.13</v>
      </c>
      <c r="D401" s="54">
        <v>12.91</v>
      </c>
      <c r="E401" s="54">
        <v>5.43</v>
      </c>
      <c r="F401" s="54">
        <v>1.63</v>
      </c>
      <c r="G401" s="54">
        <v>10.94</v>
      </c>
      <c r="H401" s="54">
        <v>3.79</v>
      </c>
      <c r="I401" s="54">
        <v>4.2</v>
      </c>
      <c r="J401" s="54">
        <v>5.5</v>
      </c>
      <c r="K401" s="54">
        <v>5.01</v>
      </c>
      <c r="L401" s="54">
        <v>6.61</v>
      </c>
      <c r="M401" s="54">
        <v>1.78</v>
      </c>
      <c r="N401" s="54">
        <v>8.1999999999999993</v>
      </c>
      <c r="O401" s="54">
        <v>6.2</v>
      </c>
      <c r="P401" s="54">
        <v>0</v>
      </c>
      <c r="Q401" s="54">
        <v>5.54</v>
      </c>
    </row>
    <row r="402" spans="1:17">
      <c r="A402" s="110"/>
      <c r="B402" s="97">
        <v>2015</v>
      </c>
      <c r="C402" s="54">
        <v>6.1</v>
      </c>
      <c r="D402" s="54">
        <v>12.1</v>
      </c>
      <c r="E402" s="54">
        <v>6.5</v>
      </c>
      <c r="F402" s="54">
        <v>2.7</v>
      </c>
      <c r="G402" s="54">
        <v>11.5</v>
      </c>
      <c r="H402" s="54">
        <v>4.2</v>
      </c>
      <c r="I402" s="54">
        <v>4.8</v>
      </c>
      <c r="J402" s="54">
        <v>6.4</v>
      </c>
      <c r="K402" s="54">
        <v>3.9</v>
      </c>
      <c r="L402" s="54">
        <v>6.2</v>
      </c>
      <c r="M402" s="54">
        <v>1.7</v>
      </c>
      <c r="N402" s="54">
        <v>7.8</v>
      </c>
      <c r="O402" s="54">
        <v>6.1</v>
      </c>
      <c r="P402" s="54">
        <v>0</v>
      </c>
      <c r="Q402" s="54">
        <v>5.6</v>
      </c>
    </row>
    <row r="403" spans="1:17">
      <c r="A403" s="110"/>
      <c r="B403" s="97" t="s">
        <v>41</v>
      </c>
      <c r="C403" s="54">
        <v>6.49</v>
      </c>
      <c r="D403" s="54">
        <v>16.579999999999998</v>
      </c>
      <c r="E403" s="54">
        <v>5.86</v>
      </c>
      <c r="F403" s="54">
        <v>2.16</v>
      </c>
      <c r="G403" s="54">
        <v>10.199999999999999</v>
      </c>
      <c r="H403" s="54">
        <v>4.96</v>
      </c>
      <c r="I403" s="54">
        <v>4.2699999999999996</v>
      </c>
      <c r="J403" s="54">
        <v>4.51</v>
      </c>
      <c r="K403" s="54">
        <v>4.0599999999999996</v>
      </c>
      <c r="L403" s="54">
        <v>8.75</v>
      </c>
      <c r="M403" s="54">
        <v>1.58</v>
      </c>
      <c r="N403" s="54">
        <v>10.36</v>
      </c>
      <c r="O403" s="54">
        <v>6.44</v>
      </c>
      <c r="P403" s="54">
        <v>0</v>
      </c>
      <c r="Q403" s="54">
        <v>6.23</v>
      </c>
    </row>
    <row r="404" spans="1:17">
      <c r="A404" s="110"/>
      <c r="B404" s="97" t="s">
        <v>40</v>
      </c>
      <c r="C404" s="54">
        <v>6.68</v>
      </c>
      <c r="D404" s="54">
        <v>14.07</v>
      </c>
      <c r="E404" s="54">
        <v>6.31</v>
      </c>
      <c r="F404" s="54">
        <v>2.1800000000000002</v>
      </c>
      <c r="G404" s="54">
        <v>11.63</v>
      </c>
      <c r="H404" s="54">
        <v>4.95</v>
      </c>
      <c r="I404" s="54">
        <v>5.19</v>
      </c>
      <c r="J404" s="54">
        <v>5.22</v>
      </c>
      <c r="K404" s="54">
        <v>4.47</v>
      </c>
      <c r="L404" s="54">
        <v>8.4499999999999993</v>
      </c>
      <c r="M404" s="54">
        <v>1.72</v>
      </c>
      <c r="N404" s="54">
        <v>9.84</v>
      </c>
      <c r="O404" s="54">
        <v>6.82</v>
      </c>
      <c r="P404" s="54">
        <v>0</v>
      </c>
      <c r="Q404" s="54">
        <v>6.55</v>
      </c>
    </row>
    <row r="405" spans="1:17">
      <c r="A405" s="110"/>
      <c r="B405" s="97" t="s">
        <v>39</v>
      </c>
      <c r="C405" s="54">
        <v>6.24</v>
      </c>
      <c r="D405" s="54">
        <v>12.85</v>
      </c>
      <c r="E405" s="54">
        <v>5.59</v>
      </c>
      <c r="F405" s="54">
        <v>1.84</v>
      </c>
      <c r="G405" s="54">
        <v>10.38</v>
      </c>
      <c r="H405" s="54">
        <v>3.9</v>
      </c>
      <c r="I405" s="54">
        <v>4.22</v>
      </c>
      <c r="J405" s="54">
        <v>4.96</v>
      </c>
      <c r="K405" s="54">
        <v>4.6100000000000003</v>
      </c>
      <c r="L405" s="54">
        <v>6.98</v>
      </c>
      <c r="M405" s="54">
        <f>[1]Свод2!$N$95</f>
        <v>1.88</v>
      </c>
      <c r="N405" s="54">
        <f>[1]Свод2!$P$95</f>
        <v>9.01</v>
      </c>
      <c r="O405" s="54">
        <f>[1]Свод2!$X$95</f>
        <v>6.34</v>
      </c>
      <c r="P405" s="54">
        <v>0</v>
      </c>
      <c r="Q405" s="54">
        <f>[1]Свод2!$Y$95</f>
        <v>6.08</v>
      </c>
    </row>
    <row r="406" spans="1:17">
      <c r="A406" s="110"/>
      <c r="B406" s="97">
        <v>2016</v>
      </c>
      <c r="C406" s="54">
        <v>5.9</v>
      </c>
      <c r="D406" s="54">
        <v>12.7</v>
      </c>
      <c r="E406" s="54">
        <v>5.7</v>
      </c>
      <c r="F406" s="54">
        <v>2.5</v>
      </c>
      <c r="G406" s="54">
        <v>9.4</v>
      </c>
      <c r="H406" s="54">
        <v>4.9000000000000004</v>
      </c>
      <c r="I406" s="54">
        <v>5.9</v>
      </c>
      <c r="J406" s="54">
        <v>6</v>
      </c>
      <c r="K406" s="54">
        <v>3.9</v>
      </c>
      <c r="L406" s="54">
        <v>7.4</v>
      </c>
      <c r="M406" s="54">
        <v>1.6</v>
      </c>
      <c r="N406" s="54">
        <v>8.5</v>
      </c>
      <c r="O406" s="54">
        <v>5.2</v>
      </c>
      <c r="P406" s="54"/>
      <c r="Q406" s="54">
        <v>5.7</v>
      </c>
    </row>
    <row r="407" spans="1:17">
      <c r="A407" s="110"/>
      <c r="B407" s="97" t="s">
        <v>38</v>
      </c>
      <c r="C407" s="54">
        <v>6.26</v>
      </c>
      <c r="D407" s="54">
        <v>17.68</v>
      </c>
      <c r="E407" s="54">
        <v>5.51</v>
      </c>
      <c r="F407" s="54">
        <v>1.0900000000000001</v>
      </c>
      <c r="G407" s="54">
        <v>10.55</v>
      </c>
      <c r="H407" s="54">
        <v>5.78</v>
      </c>
      <c r="I407" s="54">
        <v>4.3600000000000003</v>
      </c>
      <c r="J407" s="54">
        <v>4.55</v>
      </c>
      <c r="K407" s="54">
        <v>3.6</v>
      </c>
      <c r="L407" s="54">
        <v>8.14</v>
      </c>
      <c r="M407" s="54">
        <v>1.44</v>
      </c>
      <c r="N407" s="54">
        <v>10.59</v>
      </c>
      <c r="O407" s="54">
        <v>5.32</v>
      </c>
      <c r="P407" s="54">
        <v>0</v>
      </c>
      <c r="Q407" s="54">
        <v>6.06</v>
      </c>
    </row>
    <row r="408" spans="1:17">
      <c r="A408" s="110"/>
      <c r="B408" s="97" t="s">
        <v>37</v>
      </c>
      <c r="C408" s="54">
        <v>6.22</v>
      </c>
      <c r="D408" s="54">
        <v>13.43</v>
      </c>
      <c r="E408" s="54">
        <v>5.0199999999999996</v>
      </c>
      <c r="F408" s="54">
        <v>0.82</v>
      </c>
      <c r="G408" s="54">
        <v>10.29</v>
      </c>
      <c r="H408" s="54">
        <v>5.27</v>
      </c>
      <c r="I408" s="54">
        <v>5.35</v>
      </c>
      <c r="J408" s="54">
        <v>5.35</v>
      </c>
      <c r="K408" s="54">
        <v>4.1100000000000003</v>
      </c>
      <c r="L408" s="54">
        <v>9.23</v>
      </c>
      <c r="M408" s="54">
        <v>1.65</v>
      </c>
      <c r="N408" s="54">
        <v>9.93</v>
      </c>
      <c r="O408" s="54">
        <v>3.95</v>
      </c>
      <c r="P408" s="54">
        <v>0</v>
      </c>
      <c r="Q408" s="54">
        <v>5.87</v>
      </c>
    </row>
    <row r="409" spans="1:17">
      <c r="A409" s="110"/>
      <c r="B409" s="97" t="s">
        <v>36</v>
      </c>
      <c r="C409" s="54">
        <v>6.13</v>
      </c>
      <c r="D409" s="54">
        <v>13.16</v>
      </c>
      <c r="E409" s="54">
        <v>4.9400000000000004</v>
      </c>
      <c r="F409" s="54">
        <v>1.3</v>
      </c>
      <c r="G409" s="54">
        <v>9.49</v>
      </c>
      <c r="H409" s="54">
        <v>4.3</v>
      </c>
      <c r="I409" s="54">
        <v>4.12</v>
      </c>
      <c r="J409" s="54">
        <v>4.83</v>
      </c>
      <c r="K409" s="54">
        <v>4.34</v>
      </c>
      <c r="L409" s="54">
        <v>7.57</v>
      </c>
      <c r="M409" s="54">
        <v>1.92</v>
      </c>
      <c r="N409" s="54">
        <v>10.4</v>
      </c>
      <c r="O409" s="54">
        <v>6.23</v>
      </c>
      <c r="P409" s="54">
        <v>0</v>
      </c>
      <c r="Q409" s="54">
        <v>5.8</v>
      </c>
    </row>
    <row r="410" spans="1:17">
      <c r="A410" s="110"/>
      <c r="B410" s="97">
        <v>2017</v>
      </c>
      <c r="C410" s="54">
        <v>5.86</v>
      </c>
      <c r="D410" s="54">
        <v>12.31</v>
      </c>
      <c r="E410" s="54">
        <v>5.32</v>
      </c>
      <c r="F410" s="54">
        <v>1.63</v>
      </c>
      <c r="G410" s="54">
        <v>9.7899999999999991</v>
      </c>
      <c r="H410" s="54">
        <v>5.27</v>
      </c>
      <c r="I410" s="54">
        <v>5.61</v>
      </c>
      <c r="J410" s="54">
        <v>6.06</v>
      </c>
      <c r="K410" s="54">
        <v>3.82</v>
      </c>
      <c r="L410" s="54">
        <v>7.41</v>
      </c>
      <c r="M410" s="54">
        <v>1.65</v>
      </c>
      <c r="N410" s="54">
        <v>8.3800000000000008</v>
      </c>
      <c r="O410" s="54">
        <v>5.67</v>
      </c>
      <c r="P410" s="54"/>
      <c r="Q410" s="54">
        <v>5.45</v>
      </c>
    </row>
    <row r="411" spans="1:17">
      <c r="A411" s="110"/>
      <c r="B411" s="97" t="s">
        <v>35</v>
      </c>
      <c r="C411" s="54">
        <v>6.21</v>
      </c>
      <c r="D411" s="54">
        <v>16.95</v>
      </c>
      <c r="E411" s="54">
        <v>5.33</v>
      </c>
      <c r="F411" s="54">
        <v>1</v>
      </c>
      <c r="G411" s="54">
        <v>10.54</v>
      </c>
      <c r="H411" s="54">
        <v>6</v>
      </c>
      <c r="I411" s="54">
        <v>7.25</v>
      </c>
      <c r="J411" s="54">
        <v>5.47</v>
      </c>
      <c r="K411" s="54">
        <v>4.34</v>
      </c>
      <c r="L411" s="54">
        <v>8.7899999999999991</v>
      </c>
      <c r="M411" s="54">
        <v>1.45</v>
      </c>
      <c r="N411" s="54">
        <v>10.77</v>
      </c>
      <c r="O411" s="54">
        <v>5.73</v>
      </c>
      <c r="P411" s="54">
        <v>0</v>
      </c>
      <c r="Q411" s="54">
        <v>5.82</v>
      </c>
    </row>
    <row r="412" spans="1:17">
      <c r="A412" s="110">
        <v>55</v>
      </c>
      <c r="B412" s="50" t="s">
        <v>20</v>
      </c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</row>
    <row r="413" spans="1:17">
      <c r="A413" s="110"/>
      <c r="B413" s="97" t="s">
        <v>59</v>
      </c>
      <c r="C413" s="54">
        <v>5.36</v>
      </c>
      <c r="D413" s="54">
        <v>4.71</v>
      </c>
      <c r="E413" s="54">
        <v>7.81</v>
      </c>
      <c r="F413" s="54">
        <v>1.1499999999999999</v>
      </c>
      <c r="G413" s="54">
        <v>16</v>
      </c>
      <c r="H413" s="54">
        <v>24.53</v>
      </c>
      <c r="I413" s="54">
        <v>16.989999999999998</v>
      </c>
      <c r="J413" s="54">
        <v>1.85</v>
      </c>
      <c r="K413" s="54">
        <v>2.82</v>
      </c>
      <c r="L413" s="54">
        <v>10.9</v>
      </c>
      <c r="M413" s="54">
        <v>1.62</v>
      </c>
      <c r="N413" s="54">
        <v>3.94</v>
      </c>
      <c r="O413" s="54">
        <v>2.97</v>
      </c>
      <c r="P413" s="54">
        <v>2.2799999999999998</v>
      </c>
      <c r="Q413" s="54">
        <v>5.31</v>
      </c>
    </row>
    <row r="414" spans="1:17">
      <c r="A414" s="110"/>
      <c r="B414" s="97" t="s">
        <v>58</v>
      </c>
      <c r="C414" s="54">
        <v>5.58</v>
      </c>
      <c r="D414" s="54">
        <v>4.7</v>
      </c>
      <c r="E414" s="54">
        <v>8.14</v>
      </c>
      <c r="F414" s="54">
        <v>0.94</v>
      </c>
      <c r="G414" s="54">
        <v>16.760000000000002</v>
      </c>
      <c r="H414" s="54">
        <v>25.01</v>
      </c>
      <c r="I414" s="54">
        <v>15.5</v>
      </c>
      <c r="J414" s="54">
        <v>2.0299999999999998</v>
      </c>
      <c r="K414" s="54">
        <v>3.02</v>
      </c>
      <c r="L414" s="54">
        <v>11.26</v>
      </c>
      <c r="M414" s="54">
        <v>1.59</v>
      </c>
      <c r="N414" s="54">
        <v>3.94</v>
      </c>
      <c r="O414" s="54">
        <v>3.1</v>
      </c>
      <c r="P414" s="54">
        <v>2.2799999999999998</v>
      </c>
      <c r="Q414" s="54">
        <v>5.51</v>
      </c>
    </row>
    <row r="415" spans="1:17">
      <c r="A415" s="110"/>
      <c r="B415" s="97" t="s">
        <v>57</v>
      </c>
      <c r="C415" s="54">
        <v>5.25</v>
      </c>
      <c r="D415" s="54">
        <v>4.4400000000000004</v>
      </c>
      <c r="E415" s="54">
        <v>7.83</v>
      </c>
      <c r="F415" s="54">
        <v>0.88</v>
      </c>
      <c r="G415" s="54">
        <v>15.6</v>
      </c>
      <c r="H415" s="54">
        <v>24.95</v>
      </c>
      <c r="I415" s="54">
        <v>13.53</v>
      </c>
      <c r="J415" s="54">
        <v>2.57</v>
      </c>
      <c r="K415" s="54">
        <v>3.01</v>
      </c>
      <c r="L415" s="54">
        <v>8.48</v>
      </c>
      <c r="M415" s="54">
        <v>1.62</v>
      </c>
      <c r="N415" s="54">
        <v>4.12</v>
      </c>
      <c r="O415" s="54">
        <v>3.12</v>
      </c>
      <c r="P415" s="54">
        <v>2.27</v>
      </c>
      <c r="Q415" s="54">
        <v>5.19</v>
      </c>
    </row>
    <row r="416" spans="1:17">
      <c r="A416" s="110"/>
      <c r="B416" s="97">
        <v>2010</v>
      </c>
      <c r="C416" s="54">
        <v>4.7</v>
      </c>
      <c r="D416" s="54">
        <v>4.7</v>
      </c>
      <c r="E416" s="54">
        <v>6.1</v>
      </c>
      <c r="F416" s="54">
        <v>0.9</v>
      </c>
      <c r="G416" s="54">
        <v>11.8</v>
      </c>
      <c r="H416" s="54">
        <v>24.9</v>
      </c>
      <c r="I416" s="54">
        <v>13.3</v>
      </c>
      <c r="J416" s="54">
        <v>2.9</v>
      </c>
      <c r="K416" s="54">
        <v>3.2</v>
      </c>
      <c r="L416" s="54">
        <v>8.8000000000000007</v>
      </c>
      <c r="M416" s="54">
        <v>1.8</v>
      </c>
      <c r="N416" s="54">
        <v>3.7</v>
      </c>
      <c r="O416" s="54">
        <v>3.1</v>
      </c>
      <c r="P416" s="54">
        <v>2.2999999999999998</v>
      </c>
      <c r="Q416" s="54">
        <v>4.7</v>
      </c>
    </row>
    <row r="417" spans="1:17">
      <c r="A417" s="110"/>
      <c r="B417" s="97" t="s">
        <v>56</v>
      </c>
      <c r="C417" s="54">
        <v>4.8499999999999996</v>
      </c>
      <c r="D417" s="54">
        <v>5.26</v>
      </c>
      <c r="E417" s="54">
        <v>6.99</v>
      </c>
      <c r="F417" s="54">
        <v>1.1299999999999999</v>
      </c>
      <c r="G417" s="54">
        <v>14</v>
      </c>
      <c r="H417" s="54">
        <v>22.86</v>
      </c>
      <c r="I417" s="54">
        <v>27.55</v>
      </c>
      <c r="J417" s="54">
        <v>2.94</v>
      </c>
      <c r="K417" s="54">
        <v>3.17</v>
      </c>
      <c r="L417" s="54">
        <v>5.99</v>
      </c>
      <c r="M417" s="54">
        <v>1.64</v>
      </c>
      <c r="N417" s="54">
        <v>3.89</v>
      </c>
      <c r="O417" s="54">
        <v>3.28</v>
      </c>
      <c r="P417" s="54">
        <v>2.33</v>
      </c>
      <c r="Q417" s="54">
        <v>3.83</v>
      </c>
    </row>
    <row r="418" spans="1:17">
      <c r="A418" s="110"/>
      <c r="B418" s="97" t="s">
        <v>55</v>
      </c>
      <c r="C418" s="54">
        <v>5.08</v>
      </c>
      <c r="D418" s="54">
        <v>4.46</v>
      </c>
      <c r="E418" s="54">
        <v>7.45</v>
      </c>
      <c r="F418" s="54">
        <v>0.89</v>
      </c>
      <c r="G418" s="54">
        <v>15.3</v>
      </c>
      <c r="H418" s="54">
        <v>26.06</v>
      </c>
      <c r="I418" s="54">
        <v>29.84</v>
      </c>
      <c r="J418" s="54">
        <v>2.89</v>
      </c>
      <c r="K418" s="54">
        <v>4.0199999999999996</v>
      </c>
      <c r="L418" s="54">
        <v>5.66</v>
      </c>
      <c r="M418" s="54">
        <v>1.61</v>
      </c>
      <c r="N418" s="54">
        <v>3.95</v>
      </c>
      <c r="O418" s="54">
        <v>3.22</v>
      </c>
      <c r="P418" s="54">
        <v>2.2599999999999998</v>
      </c>
      <c r="Q418" s="54">
        <v>3.76</v>
      </c>
    </row>
    <row r="419" spans="1:17">
      <c r="A419" s="110"/>
      <c r="B419" s="97" t="s">
        <v>54</v>
      </c>
      <c r="C419" s="54">
        <v>5.04</v>
      </c>
      <c r="D419" s="54">
        <v>4.2300000000000004</v>
      </c>
      <c r="E419" s="54">
        <v>7.4</v>
      </c>
      <c r="F419" s="54">
        <v>0.77</v>
      </c>
      <c r="G419" s="54">
        <v>14.69</v>
      </c>
      <c r="H419" s="54">
        <v>24.52</v>
      </c>
      <c r="I419" s="54">
        <v>26.83</v>
      </c>
      <c r="J419" s="54">
        <v>3.15</v>
      </c>
      <c r="K419" s="54">
        <v>3.78</v>
      </c>
      <c r="L419" s="54">
        <v>6.36</v>
      </c>
      <c r="M419" s="54">
        <v>1.62</v>
      </c>
      <c r="N419" s="54">
        <v>3.69</v>
      </c>
      <c r="O419" s="54">
        <v>3.4</v>
      </c>
      <c r="P419" s="54">
        <v>2.31</v>
      </c>
      <c r="Q419" s="54">
        <v>3.6</v>
      </c>
    </row>
    <row r="420" spans="1:17">
      <c r="A420" s="110"/>
      <c r="B420" s="97">
        <v>2011</v>
      </c>
      <c r="C420" s="54">
        <v>5.4</v>
      </c>
      <c r="D420" s="54">
        <v>4.2</v>
      </c>
      <c r="E420" s="54">
        <v>7.4</v>
      </c>
      <c r="F420" s="54">
        <v>0.9</v>
      </c>
      <c r="G420" s="54">
        <v>14.7</v>
      </c>
      <c r="H420" s="54">
        <v>25.4</v>
      </c>
      <c r="I420" s="54">
        <v>21.9</v>
      </c>
      <c r="J420" s="54">
        <v>3.1</v>
      </c>
      <c r="K420" s="54">
        <v>7.5</v>
      </c>
      <c r="L420" s="54">
        <v>6.6</v>
      </c>
      <c r="M420" s="54">
        <v>1.6</v>
      </c>
      <c r="N420" s="54">
        <v>3.5</v>
      </c>
      <c r="O420" s="54">
        <v>3.1</v>
      </c>
      <c r="P420" s="54">
        <v>0</v>
      </c>
      <c r="Q420" s="54">
        <v>3.7</v>
      </c>
    </row>
    <row r="421" spans="1:17">
      <c r="A421" s="110"/>
      <c r="B421" s="97" t="s">
        <v>53</v>
      </c>
      <c r="C421" s="54">
        <v>4.9400000000000004</v>
      </c>
      <c r="D421" s="54">
        <v>4.99</v>
      </c>
      <c r="E421" s="54">
        <v>7.19</v>
      </c>
      <c r="F421" s="54">
        <v>1.01</v>
      </c>
      <c r="G421" s="54">
        <v>13.83</v>
      </c>
      <c r="H421" s="54">
        <v>23.69</v>
      </c>
      <c r="I421" s="54">
        <v>18.32</v>
      </c>
      <c r="J421" s="54">
        <v>2.3199999999999998</v>
      </c>
      <c r="K421" s="54">
        <v>5.14</v>
      </c>
      <c r="L421" s="54">
        <v>5.59</v>
      </c>
      <c r="M421" s="54">
        <v>1.7</v>
      </c>
      <c r="N421" s="54">
        <v>3.53</v>
      </c>
      <c r="O421" s="54">
        <v>3.2</v>
      </c>
      <c r="P421" s="54">
        <v>0</v>
      </c>
      <c r="Q421" s="54">
        <v>3.75</v>
      </c>
    </row>
    <row r="422" spans="1:17">
      <c r="A422" s="110"/>
      <c r="B422" s="97" t="s">
        <v>52</v>
      </c>
      <c r="C422" s="54">
        <v>4.8899999999999997</v>
      </c>
      <c r="D422" s="54">
        <v>5.33</v>
      </c>
      <c r="E422" s="54">
        <v>7.35</v>
      </c>
      <c r="F422" s="54">
        <v>0.84</v>
      </c>
      <c r="G422" s="54">
        <v>14.44</v>
      </c>
      <c r="H422" s="54">
        <v>26.24</v>
      </c>
      <c r="I422" s="54">
        <v>21.08</v>
      </c>
      <c r="J422" s="54">
        <v>2.59</v>
      </c>
      <c r="K422" s="54">
        <v>4.24</v>
      </c>
      <c r="L422" s="54">
        <v>5.41</v>
      </c>
      <c r="M422" s="54">
        <v>1.72</v>
      </c>
      <c r="N422" s="54">
        <v>3.71</v>
      </c>
      <c r="O422" s="54">
        <v>3.3</v>
      </c>
      <c r="P422" s="54">
        <v>0</v>
      </c>
      <c r="Q422" s="54">
        <v>3.48</v>
      </c>
    </row>
    <row r="423" spans="1:17">
      <c r="A423" s="110"/>
      <c r="B423" s="97" t="s">
        <v>51</v>
      </c>
      <c r="C423" s="54">
        <v>4.8</v>
      </c>
      <c r="D423" s="54">
        <v>4.3600000000000003</v>
      </c>
      <c r="E423" s="54">
        <v>7.1</v>
      </c>
      <c r="F423" s="54">
        <v>0.87</v>
      </c>
      <c r="G423" s="54">
        <v>13.48</v>
      </c>
      <c r="H423" s="54">
        <v>26.78</v>
      </c>
      <c r="I423" s="54">
        <v>22.39</v>
      </c>
      <c r="J423" s="54">
        <v>3.19</v>
      </c>
      <c r="K423" s="54">
        <v>4.3</v>
      </c>
      <c r="L423" s="54">
        <v>5.55</v>
      </c>
      <c r="M423" s="54">
        <v>1.76</v>
      </c>
      <c r="N423" s="54">
        <v>3.75</v>
      </c>
      <c r="O423" s="54">
        <v>3.2</v>
      </c>
      <c r="P423" s="54">
        <v>0</v>
      </c>
      <c r="Q423" s="54">
        <v>3.41</v>
      </c>
    </row>
    <row r="424" spans="1:17">
      <c r="A424" s="110"/>
      <c r="B424" s="97">
        <v>2012</v>
      </c>
      <c r="C424" s="54">
        <v>4.9000000000000004</v>
      </c>
      <c r="D424" s="54">
        <v>4.2</v>
      </c>
      <c r="E424" s="54">
        <v>6.7</v>
      </c>
      <c r="F424" s="54">
        <v>1</v>
      </c>
      <c r="G424" s="54">
        <v>12.2</v>
      </c>
      <c r="H424" s="54">
        <v>28.7</v>
      </c>
      <c r="I424" s="54">
        <v>11.8</v>
      </c>
      <c r="J424" s="54">
        <v>3</v>
      </c>
      <c r="K424" s="54">
        <v>5</v>
      </c>
      <c r="L424" s="54">
        <v>8</v>
      </c>
      <c r="M424" s="54">
        <v>1.7</v>
      </c>
      <c r="N424" s="54">
        <v>3.4</v>
      </c>
      <c r="O424" s="54">
        <v>3.1</v>
      </c>
      <c r="P424" s="54">
        <v>0</v>
      </c>
      <c r="Q424" s="54">
        <v>3.4</v>
      </c>
    </row>
    <row r="425" spans="1:17">
      <c r="A425" s="110"/>
      <c r="B425" s="97" t="s">
        <v>50</v>
      </c>
      <c r="C425" s="54">
        <v>4.3600000000000003</v>
      </c>
      <c r="D425" s="54">
        <v>5.1100000000000003</v>
      </c>
      <c r="E425" s="54">
        <v>6.44</v>
      </c>
      <c r="F425" s="54">
        <v>1.05</v>
      </c>
      <c r="G425" s="54">
        <v>11.36</v>
      </c>
      <c r="H425" s="54">
        <v>26.24</v>
      </c>
      <c r="I425" s="54">
        <v>10.52</v>
      </c>
      <c r="J425" s="54">
        <v>3.13</v>
      </c>
      <c r="K425" s="54">
        <v>2.61</v>
      </c>
      <c r="L425" s="54">
        <v>6.13</v>
      </c>
      <c r="M425" s="54">
        <v>1.76</v>
      </c>
      <c r="N425" s="54">
        <v>3.22</v>
      </c>
      <c r="O425" s="54">
        <v>2.91</v>
      </c>
      <c r="P425" s="54">
        <v>0</v>
      </c>
      <c r="Q425" s="54">
        <v>3.25</v>
      </c>
    </row>
    <row r="426" spans="1:17">
      <c r="A426" s="110"/>
      <c r="B426" s="97" t="s">
        <v>49</v>
      </c>
      <c r="C426" s="54">
        <v>4.29</v>
      </c>
      <c r="D426" s="54">
        <v>4.33</v>
      </c>
      <c r="E426" s="54">
        <v>6.4</v>
      </c>
      <c r="F426" s="54">
        <v>0.89</v>
      </c>
      <c r="G426" s="54">
        <v>12.41</v>
      </c>
      <c r="H426" s="54">
        <v>22.28</v>
      </c>
      <c r="I426" s="54">
        <v>10.62</v>
      </c>
      <c r="J426" s="54">
        <v>2.54</v>
      </c>
      <c r="K426" s="54">
        <v>3.2</v>
      </c>
      <c r="L426" s="54">
        <v>5.84</v>
      </c>
      <c r="M426" s="54">
        <v>1.61</v>
      </c>
      <c r="N426" s="54">
        <v>3.39</v>
      </c>
      <c r="O426" s="54">
        <v>2.95</v>
      </c>
      <c r="P426" s="54">
        <v>0</v>
      </c>
      <c r="Q426" s="54">
        <v>3.17</v>
      </c>
    </row>
    <row r="427" spans="1:17">
      <c r="A427" s="110"/>
      <c r="B427" s="97" t="s">
        <v>48</v>
      </c>
      <c r="C427" s="54">
        <v>4.47</v>
      </c>
      <c r="D427" s="54">
        <v>3.82</v>
      </c>
      <c r="E427" s="54">
        <v>6.64</v>
      </c>
      <c r="F427" s="54">
        <v>0.91</v>
      </c>
      <c r="G427" s="54">
        <v>12.85</v>
      </c>
      <c r="H427" s="54">
        <v>23.14</v>
      </c>
      <c r="I427" s="54">
        <v>11.77</v>
      </c>
      <c r="J427" s="54">
        <v>3.73</v>
      </c>
      <c r="K427" s="54">
        <v>3.4</v>
      </c>
      <c r="L427" s="54">
        <v>6.4</v>
      </c>
      <c r="M427" s="54">
        <v>1.56</v>
      </c>
      <c r="N427" s="54">
        <v>3.46</v>
      </c>
      <c r="O427" s="54">
        <v>3.01</v>
      </c>
      <c r="P427" s="54">
        <v>0</v>
      </c>
      <c r="Q427" s="54">
        <v>3.34</v>
      </c>
    </row>
    <row r="428" spans="1:17">
      <c r="A428" s="110"/>
      <c r="B428" s="97">
        <v>2013</v>
      </c>
      <c r="C428" s="54">
        <v>4.9000000000000004</v>
      </c>
      <c r="D428" s="54">
        <v>4.8</v>
      </c>
      <c r="E428" s="54">
        <v>7.1</v>
      </c>
      <c r="F428" s="54">
        <v>0.9</v>
      </c>
      <c r="G428" s="54">
        <v>13</v>
      </c>
      <c r="H428" s="54">
        <v>25.8</v>
      </c>
      <c r="I428" s="54">
        <v>11.3</v>
      </c>
      <c r="J428" s="54">
        <v>3.6</v>
      </c>
      <c r="K428" s="54">
        <v>4.0999999999999996</v>
      </c>
      <c r="L428" s="54">
        <v>8.1</v>
      </c>
      <c r="M428" s="54">
        <v>1.5</v>
      </c>
      <c r="N428" s="54">
        <v>3.2</v>
      </c>
      <c r="O428" s="54">
        <v>3.2</v>
      </c>
      <c r="P428" s="54">
        <v>0</v>
      </c>
      <c r="Q428" s="54">
        <v>3.6</v>
      </c>
    </row>
    <row r="429" spans="1:17">
      <c r="A429" s="110"/>
      <c r="B429" s="97" t="s">
        <v>47</v>
      </c>
      <c r="C429" s="54">
        <v>4.5</v>
      </c>
      <c r="D429" s="54">
        <v>3.85</v>
      </c>
      <c r="E429" s="54">
        <v>6.2</v>
      </c>
      <c r="F429" s="54">
        <v>0.93</v>
      </c>
      <c r="G429" s="54">
        <v>11.32</v>
      </c>
      <c r="H429" s="54">
        <v>23.3</v>
      </c>
      <c r="I429" s="54">
        <v>9.24</v>
      </c>
      <c r="J429" s="54">
        <v>5.61</v>
      </c>
      <c r="K429" s="54">
        <v>3.54</v>
      </c>
      <c r="L429" s="54">
        <v>6.4</v>
      </c>
      <c r="M429" s="54">
        <v>1.6</v>
      </c>
      <c r="N429" s="54">
        <v>3.45</v>
      </c>
      <c r="O429" s="54">
        <v>2.86</v>
      </c>
      <c r="P429" s="54">
        <v>0</v>
      </c>
      <c r="Q429" s="54">
        <v>3.43</v>
      </c>
    </row>
    <row r="430" spans="1:17">
      <c r="A430" s="110"/>
      <c r="B430" s="97" t="s">
        <v>46</v>
      </c>
      <c r="C430" s="54">
        <v>4.34</v>
      </c>
      <c r="D430" s="54">
        <v>3.43</v>
      </c>
      <c r="E430" s="54">
        <v>5.64</v>
      </c>
      <c r="F430" s="54">
        <v>0.75</v>
      </c>
      <c r="G430" s="54">
        <v>10.66</v>
      </c>
      <c r="H430" s="54">
        <v>21.92</v>
      </c>
      <c r="I430" s="54">
        <v>8.57</v>
      </c>
      <c r="J430" s="54">
        <v>3.32</v>
      </c>
      <c r="K430" s="54">
        <v>4.5599999999999996</v>
      </c>
      <c r="L430" s="54">
        <v>5.65</v>
      </c>
      <c r="M430" s="54">
        <v>1.56</v>
      </c>
      <c r="N430" s="54">
        <v>4.32</v>
      </c>
      <c r="O430" s="54">
        <v>2.9</v>
      </c>
      <c r="P430" s="54">
        <v>0</v>
      </c>
      <c r="Q430" s="54">
        <v>3.28</v>
      </c>
    </row>
    <row r="431" spans="1:17">
      <c r="A431" s="110"/>
      <c r="B431" s="97" t="s">
        <v>45</v>
      </c>
      <c r="C431" s="54">
        <v>4.4400000000000004</v>
      </c>
      <c r="D431" s="54">
        <v>4.24</v>
      </c>
      <c r="E431" s="54">
        <v>5.79</v>
      </c>
      <c r="F431" s="54">
        <v>0.83</v>
      </c>
      <c r="G431" s="54">
        <v>10.76</v>
      </c>
      <c r="H431" s="54">
        <v>22.6</v>
      </c>
      <c r="I431" s="54">
        <v>9.9</v>
      </c>
      <c r="J431" s="54">
        <v>4.34</v>
      </c>
      <c r="K431" s="54">
        <v>4.33</v>
      </c>
      <c r="L431" s="54">
        <v>7.4</v>
      </c>
      <c r="M431" s="54">
        <v>1.64</v>
      </c>
      <c r="N431" s="54">
        <v>2.89</v>
      </c>
      <c r="O431" s="54">
        <v>2.89</v>
      </c>
      <c r="P431" s="54">
        <v>0</v>
      </c>
      <c r="Q431" s="54">
        <v>3.41</v>
      </c>
    </row>
    <row r="432" spans="1:17">
      <c r="A432" s="110"/>
      <c r="B432" s="97">
        <v>2014</v>
      </c>
      <c r="C432" s="54">
        <v>4.4000000000000004</v>
      </c>
      <c r="D432" s="54">
        <v>4</v>
      </c>
      <c r="E432" s="54">
        <v>5.7</v>
      </c>
      <c r="F432" s="54">
        <v>0.9</v>
      </c>
      <c r="G432" s="54">
        <v>9.6</v>
      </c>
      <c r="H432" s="54">
        <v>26</v>
      </c>
      <c r="I432" s="54">
        <v>9.5</v>
      </c>
      <c r="J432" s="54">
        <v>3.8</v>
      </c>
      <c r="K432" s="54">
        <v>3.9</v>
      </c>
      <c r="L432" s="54">
        <v>8.9</v>
      </c>
      <c r="M432" s="54">
        <v>1.6</v>
      </c>
      <c r="N432" s="54">
        <v>3</v>
      </c>
      <c r="O432" s="54">
        <v>2.8</v>
      </c>
      <c r="P432" s="54">
        <v>0</v>
      </c>
      <c r="Q432" s="54">
        <v>3.4</v>
      </c>
    </row>
    <row r="433" spans="1:17">
      <c r="A433" s="110"/>
      <c r="B433" s="97" t="s">
        <v>44</v>
      </c>
      <c r="C433" s="54">
        <v>4.34</v>
      </c>
      <c r="D433" s="54">
        <v>4.93</v>
      </c>
      <c r="E433" s="54">
        <v>6.38</v>
      </c>
      <c r="F433" s="54">
        <v>1.1200000000000001</v>
      </c>
      <c r="G433" s="54">
        <v>10.18</v>
      </c>
      <c r="H433" s="54">
        <v>20.39</v>
      </c>
      <c r="I433" s="54">
        <v>8.49</v>
      </c>
      <c r="J433" s="54">
        <v>3.2</v>
      </c>
      <c r="K433" s="54">
        <v>2.77</v>
      </c>
      <c r="L433" s="54">
        <v>6.01</v>
      </c>
      <c r="M433" s="54">
        <v>1.87</v>
      </c>
      <c r="N433" s="54">
        <v>3.92</v>
      </c>
      <c r="O433" s="54">
        <v>2.85</v>
      </c>
      <c r="P433" s="54">
        <v>0</v>
      </c>
      <c r="Q433" s="54">
        <v>3.61</v>
      </c>
    </row>
    <row r="434" spans="1:17">
      <c r="A434" s="110"/>
      <c r="B434" s="97" t="s">
        <v>43</v>
      </c>
      <c r="C434" s="54">
        <v>4.42</v>
      </c>
      <c r="D434" s="54">
        <v>3.55</v>
      </c>
      <c r="E434" s="54">
        <v>5.71</v>
      </c>
      <c r="F434" s="54">
        <v>0.89</v>
      </c>
      <c r="G434" s="54">
        <v>9.83</v>
      </c>
      <c r="H434" s="54">
        <v>19.8</v>
      </c>
      <c r="I434" s="54">
        <v>7.92</v>
      </c>
      <c r="J434" s="54">
        <v>5.84</v>
      </c>
      <c r="K434" s="54">
        <v>3.93</v>
      </c>
      <c r="L434" s="54">
        <v>6.28</v>
      </c>
      <c r="M434" s="54">
        <v>1.68</v>
      </c>
      <c r="N434" s="54">
        <v>3.49</v>
      </c>
      <c r="O434" s="54">
        <v>3.05</v>
      </c>
      <c r="P434" s="54">
        <v>0</v>
      </c>
      <c r="Q434" s="54">
        <v>3.82</v>
      </c>
    </row>
    <row r="435" spans="1:17">
      <c r="A435" s="110"/>
      <c r="B435" s="97" t="s">
        <v>42</v>
      </c>
      <c r="C435" s="54">
        <v>4.4800000000000004</v>
      </c>
      <c r="D435" s="54">
        <v>4.51</v>
      </c>
      <c r="E435" s="54">
        <v>6.01</v>
      </c>
      <c r="F435" s="54">
        <v>0.88</v>
      </c>
      <c r="G435" s="54">
        <v>10.7</v>
      </c>
      <c r="H435" s="54">
        <v>18.8</v>
      </c>
      <c r="I435" s="54">
        <v>9.5</v>
      </c>
      <c r="J435" s="54">
        <v>5.78</v>
      </c>
      <c r="K435" s="54">
        <v>3.76</v>
      </c>
      <c r="L435" s="54">
        <v>7.23</v>
      </c>
      <c r="M435" s="54">
        <v>1.73</v>
      </c>
      <c r="N435" s="54">
        <v>2.83</v>
      </c>
      <c r="O435" s="54">
        <v>2.91</v>
      </c>
      <c r="P435" s="54">
        <v>0</v>
      </c>
      <c r="Q435" s="54">
        <v>3.97</v>
      </c>
    </row>
    <row r="436" spans="1:17">
      <c r="A436" s="110"/>
      <c r="B436" s="97">
        <v>2015</v>
      </c>
      <c r="C436" s="54">
        <v>4.2</v>
      </c>
      <c r="D436" s="54">
        <v>4.2</v>
      </c>
      <c r="E436" s="54">
        <v>5.5</v>
      </c>
      <c r="F436" s="54">
        <v>1.1000000000000001</v>
      </c>
      <c r="G436" s="54">
        <v>9.3000000000000007</v>
      </c>
      <c r="H436" s="54">
        <v>14.5</v>
      </c>
      <c r="I436" s="54">
        <v>6.5</v>
      </c>
      <c r="J436" s="54">
        <v>5.6</v>
      </c>
      <c r="K436" s="54">
        <v>3.3</v>
      </c>
      <c r="L436" s="54">
        <v>8.3000000000000007</v>
      </c>
      <c r="M436" s="54">
        <v>1.6</v>
      </c>
      <c r="N436" s="54">
        <v>2.9</v>
      </c>
      <c r="O436" s="54">
        <v>2.7</v>
      </c>
      <c r="P436" s="54">
        <v>0</v>
      </c>
      <c r="Q436" s="54">
        <v>3.8</v>
      </c>
    </row>
    <row r="437" spans="1:17">
      <c r="A437" s="110"/>
      <c r="B437" s="97" t="s">
        <v>41</v>
      </c>
      <c r="C437" s="54">
        <v>4.41</v>
      </c>
      <c r="D437" s="54">
        <v>4.6900000000000004</v>
      </c>
      <c r="E437" s="54">
        <v>7.08</v>
      </c>
      <c r="F437" s="54">
        <v>1.2</v>
      </c>
      <c r="G437" s="54">
        <v>11.64</v>
      </c>
      <c r="H437" s="54">
        <v>17.190000000000001</v>
      </c>
      <c r="I437" s="54">
        <v>8.6999999999999993</v>
      </c>
      <c r="J437" s="54">
        <v>2.14</v>
      </c>
      <c r="K437" s="54">
        <v>2.17</v>
      </c>
      <c r="L437" s="54">
        <v>6.04</v>
      </c>
      <c r="M437" s="54">
        <v>1.9</v>
      </c>
      <c r="N437" s="54">
        <v>3.93</v>
      </c>
      <c r="O437" s="54">
        <v>2.82</v>
      </c>
      <c r="P437" s="54">
        <v>0</v>
      </c>
      <c r="Q437" s="54">
        <v>4.2300000000000004</v>
      </c>
    </row>
    <row r="438" spans="1:17">
      <c r="A438" s="110"/>
      <c r="B438" s="97" t="s">
        <v>40</v>
      </c>
      <c r="C438" s="54">
        <v>4.2</v>
      </c>
      <c r="D438" s="54">
        <v>3.52</v>
      </c>
      <c r="E438" s="54">
        <v>6.42</v>
      </c>
      <c r="F438" s="54">
        <v>1.05</v>
      </c>
      <c r="G438" s="54">
        <v>11.01</v>
      </c>
      <c r="H438" s="54">
        <v>17.72</v>
      </c>
      <c r="I438" s="54">
        <v>7.88</v>
      </c>
      <c r="J438" s="54">
        <v>3.11</v>
      </c>
      <c r="K438" s="54">
        <v>2.9</v>
      </c>
      <c r="L438" s="54">
        <v>5.46</v>
      </c>
      <c r="M438" s="54">
        <v>1.82</v>
      </c>
      <c r="N438" s="54">
        <v>3.53</v>
      </c>
      <c r="O438" s="54">
        <v>2.77</v>
      </c>
      <c r="P438" s="54">
        <v>0</v>
      </c>
      <c r="Q438" s="54">
        <v>4.1100000000000003</v>
      </c>
    </row>
    <row r="439" spans="1:17">
      <c r="A439" s="110"/>
      <c r="B439" s="97" t="s">
        <v>39</v>
      </c>
      <c r="C439" s="54">
        <v>4.3</v>
      </c>
      <c r="D439" s="54">
        <v>4.46</v>
      </c>
      <c r="E439" s="54">
        <v>6.53</v>
      </c>
      <c r="F439" s="54">
        <v>1.1399999999999999</v>
      </c>
      <c r="G439" s="54">
        <v>11.26</v>
      </c>
      <c r="H439" s="54">
        <v>17.02</v>
      </c>
      <c r="I439" s="54">
        <v>9.6999999999999993</v>
      </c>
      <c r="J439" s="54">
        <v>3.96</v>
      </c>
      <c r="K439" s="54">
        <v>2.82</v>
      </c>
      <c r="L439" s="54">
        <v>6.36</v>
      </c>
      <c r="M439" s="54">
        <f>[1]Свод2!$N$96</f>
        <v>1.86</v>
      </c>
      <c r="N439" s="54">
        <f>[1]Свод2!$P$96</f>
        <v>3.05</v>
      </c>
      <c r="O439" s="54">
        <f>[1]Свод2!$X$96</f>
        <v>2.79</v>
      </c>
      <c r="P439" s="54">
        <v>0</v>
      </c>
      <c r="Q439" s="54">
        <f>[1]Свод2!$Y$96</f>
        <v>4.18</v>
      </c>
    </row>
    <row r="440" spans="1:17">
      <c r="A440" s="110"/>
      <c r="B440" s="97">
        <v>2016</v>
      </c>
      <c r="C440" s="54">
        <v>4.2</v>
      </c>
      <c r="D440" s="54">
        <v>4.5999999999999996</v>
      </c>
      <c r="E440" s="54">
        <v>6.1</v>
      </c>
      <c r="F440" s="54">
        <v>1.6</v>
      </c>
      <c r="G440" s="54">
        <v>10.1</v>
      </c>
      <c r="H440" s="54">
        <v>13.8</v>
      </c>
      <c r="I440" s="54">
        <v>6.8</v>
      </c>
      <c r="J440" s="54">
        <v>4.8</v>
      </c>
      <c r="K440" s="54">
        <v>2.6</v>
      </c>
      <c r="L440" s="54">
        <v>7.5</v>
      </c>
      <c r="M440" s="54">
        <v>1.9</v>
      </c>
      <c r="N440" s="54">
        <v>2.7</v>
      </c>
      <c r="O440" s="54">
        <v>2.6</v>
      </c>
      <c r="P440" s="54"/>
      <c r="Q440" s="54">
        <v>4</v>
      </c>
    </row>
    <row r="441" spans="1:17">
      <c r="A441" s="110"/>
      <c r="B441" s="97" t="s">
        <v>38</v>
      </c>
      <c r="C441" s="54">
        <v>4.71</v>
      </c>
      <c r="D441" s="54">
        <v>5.08</v>
      </c>
      <c r="E441" s="54">
        <v>7.67</v>
      </c>
      <c r="F441" s="54">
        <v>1.94</v>
      </c>
      <c r="G441" s="54">
        <v>11.91</v>
      </c>
      <c r="H441" s="54">
        <v>19.66</v>
      </c>
      <c r="I441" s="54">
        <v>8.4600000000000009</v>
      </c>
      <c r="J441" s="54">
        <v>3.38</v>
      </c>
      <c r="K441" s="54">
        <v>2.2999999999999998</v>
      </c>
      <c r="L441" s="54">
        <v>6.73</v>
      </c>
      <c r="M441" s="54">
        <v>1.94</v>
      </c>
      <c r="N441" s="54">
        <v>3.38</v>
      </c>
      <c r="O441" s="54">
        <v>1.34</v>
      </c>
      <c r="P441" s="54">
        <v>0</v>
      </c>
      <c r="Q441" s="54">
        <v>4.55</v>
      </c>
    </row>
    <row r="442" spans="1:17">
      <c r="A442" s="110"/>
      <c r="B442" s="97" t="s">
        <v>37</v>
      </c>
      <c r="C442" s="54">
        <v>4.71</v>
      </c>
      <c r="D442" s="54">
        <v>3.81</v>
      </c>
      <c r="E442" s="54">
        <v>7.74</v>
      </c>
      <c r="F442" s="54">
        <v>2.3199999999999998</v>
      </c>
      <c r="G442" s="54">
        <v>12.73</v>
      </c>
      <c r="H442" s="54">
        <v>18.829999999999998</v>
      </c>
      <c r="I442" s="54">
        <v>9.06</v>
      </c>
      <c r="J442" s="54">
        <v>3.79</v>
      </c>
      <c r="K442" s="54">
        <v>2.91</v>
      </c>
      <c r="L442" s="54">
        <v>6.24</v>
      </c>
      <c r="M442" s="54">
        <v>1.88</v>
      </c>
      <c r="N442" s="54">
        <v>3.49</v>
      </c>
      <c r="O442" s="54">
        <v>1.37</v>
      </c>
      <c r="P442" s="54">
        <v>0</v>
      </c>
      <c r="Q442" s="54">
        <v>4.43</v>
      </c>
    </row>
    <row r="443" spans="1:17">
      <c r="A443" s="110"/>
      <c r="B443" s="97" t="s">
        <v>36</v>
      </c>
      <c r="C443" s="54">
        <v>4.5199999999999996</v>
      </c>
      <c r="D443" s="54">
        <v>4.6100000000000003</v>
      </c>
      <c r="E443" s="54">
        <v>7.22</v>
      </c>
      <c r="F443" s="54">
        <v>2</v>
      </c>
      <c r="G443" s="54">
        <v>11.87</v>
      </c>
      <c r="H443" s="54">
        <v>17.899999999999999</v>
      </c>
      <c r="I443" s="54">
        <v>10.37</v>
      </c>
      <c r="J443" s="54">
        <v>4.83</v>
      </c>
      <c r="K443" s="54">
        <v>2.68</v>
      </c>
      <c r="L443" s="54">
        <v>6.86</v>
      </c>
      <c r="M443" s="54">
        <v>1.82</v>
      </c>
      <c r="N443" s="54">
        <v>2.8</v>
      </c>
      <c r="O443" s="54">
        <v>2.5499999999999998</v>
      </c>
      <c r="P443" s="54">
        <v>0</v>
      </c>
      <c r="Q443" s="54">
        <v>4.26</v>
      </c>
    </row>
    <row r="444" spans="1:17">
      <c r="A444" s="110"/>
      <c r="B444" s="97">
        <v>2017</v>
      </c>
      <c r="C444" s="54">
        <v>4.3600000000000003</v>
      </c>
      <c r="D444" s="54">
        <v>4.79</v>
      </c>
      <c r="E444" s="54">
        <v>6.61</v>
      </c>
      <c r="F444" s="54">
        <v>2.2200000000000002</v>
      </c>
      <c r="G444" s="54">
        <v>10.79</v>
      </c>
      <c r="H444" s="54">
        <v>14.25</v>
      </c>
      <c r="I444" s="54">
        <v>7.22</v>
      </c>
      <c r="J444" s="54">
        <v>4.92</v>
      </c>
      <c r="K444" s="54">
        <v>2.52</v>
      </c>
      <c r="L444" s="54">
        <v>7.33</v>
      </c>
      <c r="M444" s="54">
        <v>1.89</v>
      </c>
      <c r="N444" s="54">
        <v>3.18</v>
      </c>
      <c r="O444" s="54">
        <v>2.41</v>
      </c>
      <c r="P444" s="54"/>
      <c r="Q444" s="54">
        <v>4.08</v>
      </c>
    </row>
    <row r="445" spans="1:17">
      <c r="A445" s="110"/>
      <c r="B445" s="97" t="s">
        <v>35</v>
      </c>
      <c r="C445" s="54">
        <v>4.5199999999999996</v>
      </c>
      <c r="D445" s="54">
        <v>5.15</v>
      </c>
      <c r="E445" s="54">
        <v>7.1</v>
      </c>
      <c r="F445" s="54">
        <v>2.08</v>
      </c>
      <c r="G445" s="54">
        <v>10.73</v>
      </c>
      <c r="H445" s="54">
        <v>21.13</v>
      </c>
      <c r="I445" s="54">
        <v>9.39</v>
      </c>
      <c r="J445" s="54">
        <v>2.56</v>
      </c>
      <c r="K445" s="54">
        <v>2.38</v>
      </c>
      <c r="L445" s="54">
        <v>6.88</v>
      </c>
      <c r="M445" s="54">
        <v>1.76</v>
      </c>
      <c r="N445" s="54">
        <v>3.54</v>
      </c>
      <c r="O445" s="54">
        <v>2.39</v>
      </c>
      <c r="P445" s="54">
        <v>0</v>
      </c>
      <c r="Q445" s="54">
        <v>4.2</v>
      </c>
    </row>
    <row r="446" spans="1:17">
      <c r="A446" s="110">
        <v>59</v>
      </c>
      <c r="B446" s="50" t="s">
        <v>21</v>
      </c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</row>
    <row r="447" spans="1:17">
      <c r="A447" s="110"/>
      <c r="B447" s="97" t="s">
        <v>59</v>
      </c>
      <c r="C447" s="54">
        <v>1.69</v>
      </c>
      <c r="D447" s="54">
        <v>6.93</v>
      </c>
      <c r="E447" s="54">
        <v>0.64</v>
      </c>
      <c r="F447" s="54">
        <v>0</v>
      </c>
      <c r="G447" s="54">
        <v>1.25</v>
      </c>
      <c r="H447" s="54">
        <v>2.68</v>
      </c>
      <c r="I447" s="54">
        <v>3.27</v>
      </c>
      <c r="J447" s="54">
        <v>0.43</v>
      </c>
      <c r="K447" s="54">
        <v>2.15</v>
      </c>
      <c r="L447" s="54">
        <v>1.65</v>
      </c>
      <c r="M447" s="54">
        <v>1.06</v>
      </c>
      <c r="N447" s="54">
        <v>3.69</v>
      </c>
      <c r="O447" s="54">
        <v>2.04</v>
      </c>
      <c r="P447" s="54">
        <v>1.38</v>
      </c>
      <c r="Q447" s="54">
        <v>1.68</v>
      </c>
    </row>
    <row r="448" spans="1:17">
      <c r="A448" s="110"/>
      <c r="B448" s="97" t="s">
        <v>58</v>
      </c>
      <c r="C448" s="54">
        <v>1.82</v>
      </c>
      <c r="D448" s="54">
        <v>7.39</v>
      </c>
      <c r="E448" s="54">
        <v>0.71</v>
      </c>
      <c r="F448" s="54">
        <v>0</v>
      </c>
      <c r="G448" s="54">
        <v>1.47</v>
      </c>
      <c r="H448" s="54">
        <v>2.59</v>
      </c>
      <c r="I448" s="54">
        <v>2.66</v>
      </c>
      <c r="J448" s="54">
        <v>0.74</v>
      </c>
      <c r="K448" s="54">
        <v>2.2799999999999998</v>
      </c>
      <c r="L448" s="54">
        <v>2.09</v>
      </c>
      <c r="M448" s="54">
        <v>1.04</v>
      </c>
      <c r="N448" s="54">
        <v>3.69</v>
      </c>
      <c r="O448" s="54">
        <v>2.13</v>
      </c>
      <c r="P448" s="54">
        <v>1.38</v>
      </c>
      <c r="Q448" s="54">
        <v>1.81</v>
      </c>
    </row>
    <row r="449" spans="1:17">
      <c r="A449" s="110"/>
      <c r="B449" s="97" t="s">
        <v>57</v>
      </c>
      <c r="C449" s="54">
        <v>2.17</v>
      </c>
      <c r="D449" s="54">
        <v>11.53</v>
      </c>
      <c r="E449" s="54">
        <v>0.71</v>
      </c>
      <c r="F449" s="54">
        <v>0</v>
      </c>
      <c r="G449" s="54">
        <v>1.45</v>
      </c>
      <c r="H449" s="54">
        <v>2.46</v>
      </c>
      <c r="I449" s="54">
        <v>2.69</v>
      </c>
      <c r="J449" s="54">
        <v>0.97</v>
      </c>
      <c r="K449" s="54">
        <v>2.46</v>
      </c>
      <c r="L449" s="54">
        <v>2.21</v>
      </c>
      <c r="M449" s="54">
        <v>0.96</v>
      </c>
      <c r="N449" s="54">
        <v>3.72</v>
      </c>
      <c r="O449" s="54">
        <v>2.12</v>
      </c>
      <c r="P449" s="54">
        <v>1.39</v>
      </c>
      <c r="Q449" s="54">
        <v>2.15</v>
      </c>
    </row>
    <row r="450" spans="1:17">
      <c r="A450" s="110"/>
      <c r="B450" s="97">
        <v>2010</v>
      </c>
      <c r="C450" s="54">
        <v>2.2000000000000002</v>
      </c>
      <c r="D450" s="54">
        <v>11.3</v>
      </c>
      <c r="E450" s="54">
        <v>0.7</v>
      </c>
      <c r="F450" s="54">
        <v>0</v>
      </c>
      <c r="G450" s="54">
        <v>1.6</v>
      </c>
      <c r="H450" s="54">
        <v>2.5</v>
      </c>
      <c r="I450" s="54">
        <v>2.6</v>
      </c>
      <c r="J450" s="54">
        <v>1.1000000000000001</v>
      </c>
      <c r="K450" s="54">
        <v>2.4</v>
      </c>
      <c r="L450" s="54">
        <v>2</v>
      </c>
      <c r="M450" s="54">
        <v>1.1000000000000001</v>
      </c>
      <c r="N450" s="54">
        <v>3.6</v>
      </c>
      <c r="O450" s="54">
        <v>2.2000000000000002</v>
      </c>
      <c r="P450" s="54">
        <v>1.4</v>
      </c>
      <c r="Q450" s="54">
        <v>2.1</v>
      </c>
    </row>
    <row r="451" spans="1:17">
      <c r="A451" s="110"/>
      <c r="B451" s="97" t="s">
        <v>56</v>
      </c>
      <c r="C451" s="54">
        <v>1.68</v>
      </c>
      <c r="D451" s="54">
        <v>6.75</v>
      </c>
      <c r="E451" s="54">
        <v>0.63</v>
      </c>
      <c r="F451" s="54">
        <v>0</v>
      </c>
      <c r="G451" s="54">
        <v>1.42</v>
      </c>
      <c r="H451" s="54">
        <v>2.27</v>
      </c>
      <c r="I451" s="54">
        <v>2.2599999999999998</v>
      </c>
      <c r="J451" s="54">
        <v>0.25</v>
      </c>
      <c r="K451" s="54">
        <v>2.12</v>
      </c>
      <c r="L451" s="54">
        <v>2.48</v>
      </c>
      <c r="M451" s="54">
        <v>1.01</v>
      </c>
      <c r="N451" s="54">
        <v>3.51</v>
      </c>
      <c r="O451" s="54">
        <v>2.1</v>
      </c>
      <c r="P451" s="54">
        <v>1.38</v>
      </c>
      <c r="Q451" s="54">
        <v>1.34</v>
      </c>
    </row>
    <row r="452" spans="1:17">
      <c r="A452" s="110"/>
      <c r="B452" s="97" t="s">
        <v>55</v>
      </c>
      <c r="C452" s="54">
        <v>1.72</v>
      </c>
      <c r="D452" s="54">
        <v>7.87</v>
      </c>
      <c r="E452" s="54">
        <v>0.66</v>
      </c>
      <c r="F452" s="54">
        <v>0.01</v>
      </c>
      <c r="G452" s="54">
        <v>1.53</v>
      </c>
      <c r="H452" s="54">
        <v>2.2000000000000002</v>
      </c>
      <c r="I452" s="54">
        <v>1.84</v>
      </c>
      <c r="J452" s="54">
        <v>0.56999999999999995</v>
      </c>
      <c r="K452" s="54">
        <v>2.08</v>
      </c>
      <c r="L452" s="54">
        <v>3.17</v>
      </c>
      <c r="M452" s="54">
        <v>0.85</v>
      </c>
      <c r="N452" s="54">
        <v>3.55</v>
      </c>
      <c r="O452" s="54">
        <v>2.04</v>
      </c>
      <c r="P452" s="54">
        <v>1.32</v>
      </c>
      <c r="Q452" s="54">
        <v>1.3</v>
      </c>
    </row>
    <row r="453" spans="1:17">
      <c r="A453" s="110"/>
      <c r="B453" s="97" t="s">
        <v>54</v>
      </c>
      <c r="C453" s="54">
        <v>2.13</v>
      </c>
      <c r="D453" s="54">
        <v>14.45</v>
      </c>
      <c r="E453" s="54">
        <v>0.77</v>
      </c>
      <c r="F453" s="54">
        <v>0.01</v>
      </c>
      <c r="G453" s="54">
        <v>1.67</v>
      </c>
      <c r="H453" s="54">
        <v>2.5</v>
      </c>
      <c r="I453" s="54">
        <v>1.78</v>
      </c>
      <c r="J453" s="54">
        <v>0.9</v>
      </c>
      <c r="K453" s="54">
        <v>2.08</v>
      </c>
      <c r="L453" s="54">
        <v>2.2799999999999998</v>
      </c>
      <c r="M453" s="54">
        <v>0.88</v>
      </c>
      <c r="N453" s="54">
        <v>3.48</v>
      </c>
      <c r="O453" s="54">
        <v>2.19</v>
      </c>
      <c r="P453" s="54">
        <v>1.35</v>
      </c>
      <c r="Q453" s="54">
        <v>1.53</v>
      </c>
    </row>
    <row r="454" spans="1:17">
      <c r="A454" s="110"/>
      <c r="B454" s="97">
        <v>2011</v>
      </c>
      <c r="C454" s="54">
        <v>2.4</v>
      </c>
      <c r="D454" s="54">
        <v>15.2</v>
      </c>
      <c r="E454" s="54">
        <v>0.7</v>
      </c>
      <c r="F454" s="54">
        <v>0</v>
      </c>
      <c r="G454" s="54">
        <v>1.7</v>
      </c>
      <c r="H454" s="54">
        <v>2.4</v>
      </c>
      <c r="I454" s="54">
        <v>1.6</v>
      </c>
      <c r="J454" s="54">
        <v>1.1000000000000001</v>
      </c>
      <c r="K454" s="54">
        <v>2</v>
      </c>
      <c r="L454" s="54">
        <v>2.2999999999999998</v>
      </c>
      <c r="M454" s="54">
        <v>0.9</v>
      </c>
      <c r="N454" s="54">
        <v>3.7</v>
      </c>
      <c r="O454" s="54">
        <v>2.2000000000000002</v>
      </c>
      <c r="P454" s="54">
        <v>0</v>
      </c>
      <c r="Q454" s="54">
        <v>1.6</v>
      </c>
    </row>
    <row r="455" spans="1:17">
      <c r="A455" s="110"/>
      <c r="B455" s="97" t="s">
        <v>53</v>
      </c>
      <c r="C455" s="54">
        <v>1.71</v>
      </c>
      <c r="D455" s="54">
        <v>6.49</v>
      </c>
      <c r="E455" s="54">
        <v>0.66</v>
      </c>
      <c r="F455" s="54">
        <v>0.01</v>
      </c>
      <c r="G455" s="54">
        <v>1.39</v>
      </c>
      <c r="H455" s="54">
        <v>2.2000000000000002</v>
      </c>
      <c r="I455" s="54">
        <v>2.37</v>
      </c>
      <c r="J455" s="54">
        <v>0.27</v>
      </c>
      <c r="K455" s="54">
        <v>2.04</v>
      </c>
      <c r="L455" s="54">
        <v>2.4900000000000002</v>
      </c>
      <c r="M455" s="54">
        <v>0.98</v>
      </c>
      <c r="N455" s="54">
        <v>3.52</v>
      </c>
      <c r="O455" s="54">
        <v>2.14</v>
      </c>
      <c r="P455" s="54">
        <v>0</v>
      </c>
      <c r="Q455" s="54">
        <v>1.3</v>
      </c>
    </row>
    <row r="456" spans="1:17">
      <c r="A456" s="110"/>
      <c r="B456" s="97" t="s">
        <v>52</v>
      </c>
      <c r="C456" s="54">
        <v>1.77</v>
      </c>
      <c r="D456" s="54">
        <v>6.62</v>
      </c>
      <c r="E456" s="54">
        <v>0.76</v>
      </c>
      <c r="F456" s="54">
        <v>0.01</v>
      </c>
      <c r="G456" s="54">
        <v>1.72</v>
      </c>
      <c r="H456" s="54">
        <v>2.15</v>
      </c>
      <c r="I456" s="54">
        <v>2.2400000000000002</v>
      </c>
      <c r="J456" s="54">
        <v>0.69</v>
      </c>
      <c r="K456" s="54">
        <v>2.0099999999999998</v>
      </c>
      <c r="L456" s="54">
        <v>2.79</v>
      </c>
      <c r="M456" s="54">
        <v>0.95</v>
      </c>
      <c r="N456" s="54">
        <v>3.49</v>
      </c>
      <c r="O456" s="54">
        <v>2.27</v>
      </c>
      <c r="P456" s="54">
        <v>0</v>
      </c>
      <c r="Q456" s="54">
        <v>1.26</v>
      </c>
    </row>
    <row r="457" spans="1:17">
      <c r="A457" s="110"/>
      <c r="B457" s="97" t="s">
        <v>51</v>
      </c>
      <c r="C457" s="54">
        <v>2.06</v>
      </c>
      <c r="D457" s="54">
        <v>12.36</v>
      </c>
      <c r="E457" s="54">
        <v>0.71</v>
      </c>
      <c r="F457" s="54">
        <v>0.01</v>
      </c>
      <c r="G457" s="54">
        <v>1.57</v>
      </c>
      <c r="H457" s="54">
        <v>1.98</v>
      </c>
      <c r="I457" s="54">
        <v>2.34</v>
      </c>
      <c r="J457" s="54">
        <v>0.98</v>
      </c>
      <c r="K457" s="54">
        <v>1.99</v>
      </c>
      <c r="L457" s="54">
        <v>2.5499999999999998</v>
      </c>
      <c r="M457" s="54">
        <v>0.94</v>
      </c>
      <c r="N457" s="54">
        <v>3.29</v>
      </c>
      <c r="O457" s="54">
        <v>2.23</v>
      </c>
      <c r="P457" s="54">
        <v>0</v>
      </c>
      <c r="Q457" s="54">
        <v>1.46</v>
      </c>
    </row>
    <row r="458" spans="1:17">
      <c r="A458" s="110"/>
      <c r="B458" s="97">
        <v>2012</v>
      </c>
      <c r="C458" s="54">
        <v>2.2000000000000002</v>
      </c>
      <c r="D458" s="54">
        <v>13.2</v>
      </c>
      <c r="E458" s="54">
        <v>0.8</v>
      </c>
      <c r="F458" s="54">
        <v>0</v>
      </c>
      <c r="G458" s="54">
        <v>1.7</v>
      </c>
      <c r="H458" s="54">
        <v>2.1</v>
      </c>
      <c r="I458" s="54">
        <v>2.2000000000000002</v>
      </c>
      <c r="J458" s="54">
        <v>1.1000000000000001</v>
      </c>
      <c r="K458" s="54">
        <v>2.2999999999999998</v>
      </c>
      <c r="L458" s="54">
        <v>2.2000000000000002</v>
      </c>
      <c r="M458" s="54">
        <v>0.9</v>
      </c>
      <c r="N458" s="54">
        <v>3.4</v>
      </c>
      <c r="O458" s="54">
        <v>2.1</v>
      </c>
      <c r="P458" s="54">
        <v>0</v>
      </c>
      <c r="Q458" s="54">
        <v>1.5</v>
      </c>
    </row>
    <row r="459" spans="1:17">
      <c r="A459" s="110"/>
      <c r="B459" s="97" t="s">
        <v>50</v>
      </c>
      <c r="C459" s="54">
        <v>1.66</v>
      </c>
      <c r="D459" s="54">
        <v>4.9800000000000004</v>
      </c>
      <c r="E459" s="54">
        <v>0.71</v>
      </c>
      <c r="F459" s="54">
        <v>0.01</v>
      </c>
      <c r="G459" s="54">
        <v>1.58</v>
      </c>
      <c r="H459" s="54">
        <v>2.0099999999999998</v>
      </c>
      <c r="I459" s="54">
        <v>2.8</v>
      </c>
      <c r="J459" s="54">
        <v>0.47</v>
      </c>
      <c r="K459" s="54">
        <v>2.2200000000000002</v>
      </c>
      <c r="L459" s="54">
        <v>2.3199999999999998</v>
      </c>
      <c r="M459" s="54">
        <v>0.98</v>
      </c>
      <c r="N459" s="54">
        <v>3.31</v>
      </c>
      <c r="O459" s="54">
        <v>2.09</v>
      </c>
      <c r="P459" s="54">
        <v>0</v>
      </c>
      <c r="Q459" s="54">
        <v>1.24</v>
      </c>
    </row>
    <row r="460" spans="1:17">
      <c r="A460" s="110"/>
      <c r="B460" s="97" t="s">
        <v>49</v>
      </c>
      <c r="C460" s="54">
        <v>1.81</v>
      </c>
      <c r="D460" s="54">
        <v>6.64</v>
      </c>
      <c r="E460" s="54">
        <v>0.88</v>
      </c>
      <c r="F460" s="54">
        <v>0.02</v>
      </c>
      <c r="G460" s="54">
        <v>1.99</v>
      </c>
      <c r="H460" s="54">
        <v>2.31</v>
      </c>
      <c r="I460" s="54">
        <v>2.75</v>
      </c>
      <c r="J460" s="54">
        <v>0.69</v>
      </c>
      <c r="K460" s="54">
        <v>2.09</v>
      </c>
      <c r="L460" s="54">
        <v>2.67</v>
      </c>
      <c r="M460" s="54">
        <v>0.93</v>
      </c>
      <c r="N460" s="54">
        <v>3.45</v>
      </c>
      <c r="O460" s="54">
        <v>2.09</v>
      </c>
      <c r="P460" s="54">
        <v>0</v>
      </c>
      <c r="Q460" s="54">
        <v>1.33</v>
      </c>
    </row>
    <row r="461" spans="1:17">
      <c r="A461" s="110"/>
      <c r="B461" s="97" t="s">
        <v>48</v>
      </c>
      <c r="C461" s="54">
        <v>2.17</v>
      </c>
      <c r="D461" s="54">
        <v>11.55</v>
      </c>
      <c r="E461" s="54">
        <v>0.79</v>
      </c>
      <c r="F461" s="54">
        <v>0.02</v>
      </c>
      <c r="G461" s="54">
        <v>1.73</v>
      </c>
      <c r="H461" s="54">
        <v>2.0499999999999998</v>
      </c>
      <c r="I461" s="54">
        <v>3.11</v>
      </c>
      <c r="J461" s="54">
        <v>1.22</v>
      </c>
      <c r="K461" s="54">
        <v>2.2000000000000002</v>
      </c>
      <c r="L461" s="54">
        <v>2.5099999999999998</v>
      </c>
      <c r="M461" s="54">
        <v>0.91</v>
      </c>
      <c r="N461" s="54">
        <v>3.27</v>
      </c>
      <c r="O461" s="54">
        <v>2.16</v>
      </c>
      <c r="P461" s="54">
        <v>0</v>
      </c>
      <c r="Q461" s="54">
        <v>1.62</v>
      </c>
    </row>
    <row r="462" spans="1:17">
      <c r="A462" s="110"/>
      <c r="B462" s="97">
        <v>2013</v>
      </c>
      <c r="C462" s="54">
        <v>2.1</v>
      </c>
      <c r="D462" s="54">
        <v>11</v>
      </c>
      <c r="E462" s="54">
        <v>0.9</v>
      </c>
      <c r="F462" s="54">
        <v>0</v>
      </c>
      <c r="G462" s="54">
        <v>1.8</v>
      </c>
      <c r="H462" s="54">
        <v>2.1</v>
      </c>
      <c r="I462" s="54">
        <v>2.6</v>
      </c>
      <c r="J462" s="54">
        <v>1.2</v>
      </c>
      <c r="K462" s="54">
        <v>2.2000000000000002</v>
      </c>
      <c r="L462" s="54">
        <v>2.1</v>
      </c>
      <c r="M462" s="54">
        <v>0.9</v>
      </c>
      <c r="N462" s="54">
        <v>3</v>
      </c>
      <c r="O462" s="54">
        <v>1.9</v>
      </c>
      <c r="P462" s="54">
        <v>0</v>
      </c>
      <c r="Q462" s="54">
        <v>1.5</v>
      </c>
    </row>
    <row r="463" spans="1:17">
      <c r="A463" s="110"/>
      <c r="B463" s="97" t="s">
        <v>47</v>
      </c>
      <c r="C463" s="54">
        <v>1.7</v>
      </c>
      <c r="D463" s="54">
        <v>5.5</v>
      </c>
      <c r="E463" s="54">
        <v>0.76</v>
      </c>
      <c r="F463" s="54">
        <v>0.01</v>
      </c>
      <c r="G463" s="54">
        <v>1.61</v>
      </c>
      <c r="H463" s="54">
        <v>2.4500000000000002</v>
      </c>
      <c r="I463" s="54">
        <v>2.5099999999999998</v>
      </c>
      <c r="J463" s="54">
        <v>0.74</v>
      </c>
      <c r="K463" s="54">
        <v>2.35</v>
      </c>
      <c r="L463" s="54">
        <v>2.2799999999999998</v>
      </c>
      <c r="M463" s="54">
        <v>1.02</v>
      </c>
      <c r="N463" s="54">
        <v>3.26</v>
      </c>
      <c r="O463" s="54">
        <v>1.96</v>
      </c>
      <c r="P463" s="54">
        <v>0</v>
      </c>
      <c r="Q463" s="54">
        <v>1.3</v>
      </c>
    </row>
    <row r="464" spans="1:17">
      <c r="A464" s="110"/>
      <c r="B464" s="97" t="s">
        <v>46</v>
      </c>
      <c r="C464" s="54">
        <v>1.82</v>
      </c>
      <c r="D464" s="54">
        <v>6.38</v>
      </c>
      <c r="E464" s="54">
        <v>0.88</v>
      </c>
      <c r="F464" s="54">
        <v>0.02</v>
      </c>
      <c r="G464" s="54">
        <v>1.97</v>
      </c>
      <c r="H464" s="54">
        <v>2.4300000000000002</v>
      </c>
      <c r="I464" s="54">
        <v>2.89</v>
      </c>
      <c r="J464" s="54">
        <v>0.86</v>
      </c>
      <c r="K464" s="54">
        <v>2.34</v>
      </c>
      <c r="L464" s="54">
        <v>2.61</v>
      </c>
      <c r="M464" s="54">
        <v>0.87</v>
      </c>
      <c r="N464" s="54">
        <v>3.45</v>
      </c>
      <c r="O464" s="54">
        <v>1.92</v>
      </c>
      <c r="P464" s="54">
        <v>0</v>
      </c>
      <c r="Q464" s="54">
        <v>1.37</v>
      </c>
    </row>
    <row r="465" spans="1:17">
      <c r="A465" s="110"/>
      <c r="B465" s="97" t="s">
        <v>45</v>
      </c>
      <c r="C465" s="54">
        <v>2.0299999999999998</v>
      </c>
      <c r="D465" s="54">
        <v>10.220000000000001</v>
      </c>
      <c r="E465" s="54">
        <v>0.78</v>
      </c>
      <c r="F465" s="54">
        <v>0.01</v>
      </c>
      <c r="G465" s="54">
        <v>1.68</v>
      </c>
      <c r="H465" s="54">
        <v>2.17</v>
      </c>
      <c r="I465" s="54">
        <v>3.37</v>
      </c>
      <c r="J465" s="54">
        <v>1.52</v>
      </c>
      <c r="K465" s="54">
        <v>2.37</v>
      </c>
      <c r="L465" s="54">
        <v>2.61</v>
      </c>
      <c r="M465" s="54">
        <v>1</v>
      </c>
      <c r="N465" s="54">
        <v>2.66</v>
      </c>
      <c r="O465" s="54">
        <v>1.86</v>
      </c>
      <c r="P465" s="54">
        <v>0</v>
      </c>
      <c r="Q465" s="54">
        <v>1.56</v>
      </c>
    </row>
    <row r="466" spans="1:17">
      <c r="A466" s="110"/>
      <c r="B466" s="97">
        <v>2014</v>
      </c>
      <c r="C466" s="54">
        <v>2</v>
      </c>
      <c r="D466" s="54">
        <v>11</v>
      </c>
      <c r="E466" s="54">
        <v>0.9</v>
      </c>
      <c r="F466" s="54">
        <v>0</v>
      </c>
      <c r="G466" s="54">
        <v>1.8</v>
      </c>
      <c r="H466" s="54">
        <v>2.4</v>
      </c>
      <c r="I466" s="54">
        <v>2.9</v>
      </c>
      <c r="J466" s="54">
        <v>1.2</v>
      </c>
      <c r="K466" s="54">
        <v>2.1</v>
      </c>
      <c r="L466" s="54">
        <v>1.9</v>
      </c>
      <c r="M466" s="54">
        <v>0.9</v>
      </c>
      <c r="N466" s="54">
        <v>2.8</v>
      </c>
      <c r="O466" s="54">
        <v>1.7</v>
      </c>
      <c r="P466" s="54">
        <v>0</v>
      </c>
      <c r="Q466" s="54">
        <v>1.5</v>
      </c>
    </row>
    <row r="467" spans="1:17">
      <c r="A467" s="110"/>
      <c r="B467" s="97" t="s">
        <v>44</v>
      </c>
      <c r="C467" s="54">
        <v>1.7</v>
      </c>
      <c r="D467" s="54">
        <v>6.26</v>
      </c>
      <c r="E467" s="54">
        <v>0.86</v>
      </c>
      <c r="F467" s="54">
        <v>0.01</v>
      </c>
      <c r="G467" s="54">
        <v>1.48</v>
      </c>
      <c r="H467" s="54">
        <v>2.79</v>
      </c>
      <c r="I467" s="54">
        <v>3.23</v>
      </c>
      <c r="J467" s="54">
        <v>0.87</v>
      </c>
      <c r="K467" s="54">
        <v>2.25</v>
      </c>
      <c r="L467" s="54">
        <v>2.21</v>
      </c>
      <c r="M467" s="54">
        <v>1.03</v>
      </c>
      <c r="N467" s="54">
        <v>2.57</v>
      </c>
      <c r="O467" s="54">
        <v>1.73</v>
      </c>
      <c r="P467" s="54">
        <v>0</v>
      </c>
      <c r="Q467" s="54">
        <v>1.42</v>
      </c>
    </row>
    <row r="468" spans="1:17">
      <c r="A468" s="110"/>
      <c r="B468" s="97" t="s">
        <v>43</v>
      </c>
      <c r="C468" s="54">
        <v>1.85</v>
      </c>
      <c r="D468" s="54">
        <v>6.45</v>
      </c>
      <c r="E468" s="54">
        <v>0.97</v>
      </c>
      <c r="F468" s="54">
        <v>0.02</v>
      </c>
      <c r="G468" s="54">
        <v>1.93</v>
      </c>
      <c r="H468" s="54">
        <v>2.75</v>
      </c>
      <c r="I468" s="54">
        <v>3.37</v>
      </c>
      <c r="J468" s="54">
        <v>1.51</v>
      </c>
      <c r="K468" s="54">
        <v>2.1</v>
      </c>
      <c r="L468" s="54">
        <v>2.52</v>
      </c>
      <c r="M468" s="54">
        <v>0.91</v>
      </c>
      <c r="N468" s="54">
        <v>3.03</v>
      </c>
      <c r="O468" s="54">
        <v>1.76</v>
      </c>
      <c r="P468" s="54">
        <v>0</v>
      </c>
      <c r="Q468" s="54">
        <v>1.6</v>
      </c>
    </row>
    <row r="469" spans="1:17">
      <c r="A469" s="110"/>
      <c r="B469" s="97" t="s">
        <v>42</v>
      </c>
      <c r="C469" s="54">
        <v>2.08</v>
      </c>
      <c r="D469" s="54">
        <v>10.24</v>
      </c>
      <c r="E469" s="54">
        <v>0.87</v>
      </c>
      <c r="F469" s="54">
        <v>0.02</v>
      </c>
      <c r="G469" s="54">
        <v>1.65</v>
      </c>
      <c r="H469" s="54">
        <v>2.59</v>
      </c>
      <c r="I469" s="54">
        <v>3.87</v>
      </c>
      <c r="J469" s="54">
        <v>1.9</v>
      </c>
      <c r="K469" s="54">
        <v>2.12</v>
      </c>
      <c r="L469" s="54">
        <v>2.52</v>
      </c>
      <c r="M469" s="54">
        <v>1.05</v>
      </c>
      <c r="N469" s="54">
        <v>2.2200000000000002</v>
      </c>
      <c r="O469" s="54">
        <v>1.74</v>
      </c>
      <c r="P469" s="54">
        <v>0</v>
      </c>
      <c r="Q469" s="54">
        <v>1.84</v>
      </c>
    </row>
    <row r="470" spans="1:17">
      <c r="A470" s="110"/>
      <c r="B470" s="97">
        <v>2015</v>
      </c>
      <c r="C470" s="54">
        <v>2</v>
      </c>
      <c r="D470" s="54">
        <v>11</v>
      </c>
      <c r="E470" s="54">
        <v>1</v>
      </c>
      <c r="F470" s="54">
        <v>0</v>
      </c>
      <c r="G470" s="54">
        <v>1.7</v>
      </c>
      <c r="H470" s="54">
        <v>3</v>
      </c>
      <c r="I470" s="54">
        <v>3</v>
      </c>
      <c r="J470" s="54">
        <v>1.6</v>
      </c>
      <c r="K470" s="54">
        <v>1.9</v>
      </c>
      <c r="L470" s="54">
        <v>1.8</v>
      </c>
      <c r="M470" s="54">
        <v>0.9</v>
      </c>
      <c r="N470" s="54">
        <v>2.7</v>
      </c>
      <c r="O470" s="54">
        <v>1.6</v>
      </c>
      <c r="P470" s="54">
        <v>0</v>
      </c>
      <c r="Q470" s="54">
        <v>1.8</v>
      </c>
    </row>
    <row r="471" spans="1:17">
      <c r="A471" s="110"/>
      <c r="B471" s="97" t="s">
        <v>41</v>
      </c>
      <c r="C471" s="54">
        <v>1.55</v>
      </c>
      <c r="D471" s="54">
        <v>5.92</v>
      </c>
      <c r="E471" s="54">
        <v>0.79</v>
      </c>
      <c r="F471" s="54">
        <v>0.01</v>
      </c>
      <c r="G471" s="54">
        <v>1.1499999999999999</v>
      </c>
      <c r="H471" s="54">
        <v>3.16</v>
      </c>
      <c r="I471" s="54">
        <v>2.89</v>
      </c>
      <c r="J471" s="54">
        <v>0.68</v>
      </c>
      <c r="K471" s="54">
        <v>1.51</v>
      </c>
      <c r="L471" s="54">
        <v>2.5</v>
      </c>
      <c r="M471" s="54">
        <v>1.0900000000000001</v>
      </c>
      <c r="N471" s="54">
        <v>2.38</v>
      </c>
      <c r="O471" s="54">
        <v>1.65</v>
      </c>
      <c r="P471" s="54">
        <v>0</v>
      </c>
      <c r="Q471" s="54">
        <v>1.49</v>
      </c>
    </row>
    <row r="472" spans="1:17">
      <c r="A472" s="110"/>
      <c r="B472" s="97" t="s">
        <v>40</v>
      </c>
      <c r="C472" s="54">
        <v>1.76</v>
      </c>
      <c r="D472" s="54">
        <v>6.48</v>
      </c>
      <c r="E472" s="54">
        <v>0.9</v>
      </c>
      <c r="F472" s="54">
        <v>0.01</v>
      </c>
      <c r="G472" s="54">
        <v>1.57</v>
      </c>
      <c r="H472" s="54">
        <v>2.97</v>
      </c>
      <c r="I472" s="54">
        <v>3.21</v>
      </c>
      <c r="J472" s="54">
        <v>1.5</v>
      </c>
      <c r="K472" s="54">
        <v>1.82</v>
      </c>
      <c r="L472" s="54">
        <v>2.41</v>
      </c>
      <c r="M472" s="54">
        <v>0.91</v>
      </c>
      <c r="N472" s="54">
        <v>3</v>
      </c>
      <c r="O472" s="54">
        <v>1.69</v>
      </c>
      <c r="P472" s="54">
        <v>0</v>
      </c>
      <c r="Q472" s="54">
        <v>1.72</v>
      </c>
    </row>
    <row r="473" spans="1:17">
      <c r="A473" s="110"/>
      <c r="B473" s="97" t="s">
        <v>39</v>
      </c>
      <c r="C473" s="54">
        <v>2.09</v>
      </c>
      <c r="D473" s="54">
        <v>10.31</v>
      </c>
      <c r="E473" s="54">
        <v>0.83</v>
      </c>
      <c r="F473" s="54">
        <v>0.02</v>
      </c>
      <c r="G473" s="54">
        <v>1.41</v>
      </c>
      <c r="H473" s="54">
        <v>2.87</v>
      </c>
      <c r="I473" s="54">
        <v>3.74</v>
      </c>
      <c r="J473" s="54">
        <v>1.83</v>
      </c>
      <c r="K473" s="54">
        <v>1.91</v>
      </c>
      <c r="L473" s="54">
        <v>2.4300000000000002</v>
      </c>
      <c r="M473" s="54">
        <f>[1]Свод2!$N$97</f>
        <v>1.1299999999999999</v>
      </c>
      <c r="N473" s="54">
        <f>[1]Свод2!$P$97</f>
        <v>3.11</v>
      </c>
      <c r="O473" s="54">
        <f>[1]Свод2!$X$97</f>
        <v>1.73</v>
      </c>
      <c r="P473" s="54">
        <v>0</v>
      </c>
      <c r="Q473" s="54">
        <f>[1]Свод2!$Y$97</f>
        <v>2.04</v>
      </c>
    </row>
    <row r="474" spans="1:17">
      <c r="A474" s="110"/>
      <c r="B474" s="97">
        <v>2016</v>
      </c>
      <c r="C474" s="54">
        <v>2</v>
      </c>
      <c r="D474" s="54">
        <v>10.199999999999999</v>
      </c>
      <c r="E474" s="54">
        <v>1</v>
      </c>
      <c r="F474" s="54">
        <v>0</v>
      </c>
      <c r="G474" s="54">
        <v>1.8</v>
      </c>
      <c r="H474" s="54">
        <v>3</v>
      </c>
      <c r="I474" s="54">
        <v>3.1</v>
      </c>
      <c r="J474" s="54">
        <v>1.4</v>
      </c>
      <c r="K474" s="54">
        <v>1.8</v>
      </c>
      <c r="L474" s="54">
        <v>2</v>
      </c>
      <c r="M474" s="54">
        <v>1</v>
      </c>
      <c r="N474" s="54">
        <v>2.2999999999999998</v>
      </c>
      <c r="O474" s="54">
        <v>1.5</v>
      </c>
      <c r="P474" s="54"/>
      <c r="Q474" s="54">
        <v>1.9</v>
      </c>
    </row>
    <row r="475" spans="1:17">
      <c r="A475" s="110"/>
      <c r="B475" s="97" t="s">
        <v>38</v>
      </c>
      <c r="C475" s="54">
        <v>1.57</v>
      </c>
      <c r="D475" s="54">
        <v>5.82</v>
      </c>
      <c r="E475" s="54">
        <v>1.02</v>
      </c>
      <c r="F475" s="54">
        <v>0.05</v>
      </c>
      <c r="G475" s="54">
        <v>1.69</v>
      </c>
      <c r="H475" s="54">
        <v>3.06</v>
      </c>
      <c r="I475" s="54">
        <v>2.75</v>
      </c>
      <c r="J475" s="54">
        <v>0.77</v>
      </c>
      <c r="K475" s="54">
        <v>1.4</v>
      </c>
      <c r="L475" s="54">
        <v>2.46</v>
      </c>
      <c r="M475" s="54">
        <v>1.05</v>
      </c>
      <c r="N475" s="54">
        <v>2.41</v>
      </c>
      <c r="O475" s="54">
        <v>0.68</v>
      </c>
      <c r="P475" s="54">
        <v>0</v>
      </c>
      <c r="Q475" s="54">
        <v>1.52</v>
      </c>
    </row>
    <row r="476" spans="1:17">
      <c r="A476" s="110"/>
      <c r="B476" s="97" t="s">
        <v>37</v>
      </c>
      <c r="C476" s="54">
        <v>1.62</v>
      </c>
      <c r="D476" s="54">
        <v>6.52</v>
      </c>
      <c r="E476" s="54">
        <v>0.97</v>
      </c>
      <c r="F476" s="54">
        <v>0.04</v>
      </c>
      <c r="G476" s="54">
        <v>1.75</v>
      </c>
      <c r="H476" s="54">
        <v>3.07</v>
      </c>
      <c r="I476" s="54">
        <v>3.55</v>
      </c>
      <c r="J476" s="54">
        <v>1.42</v>
      </c>
      <c r="K476" s="54">
        <v>1.69</v>
      </c>
      <c r="L476" s="54">
        <v>2.35</v>
      </c>
      <c r="M476" s="54">
        <v>1.07</v>
      </c>
      <c r="N476" s="54">
        <v>1.9</v>
      </c>
      <c r="O476" s="54">
        <v>0.59</v>
      </c>
      <c r="P476" s="54">
        <v>0</v>
      </c>
      <c r="Q476" s="54">
        <v>1.52</v>
      </c>
    </row>
    <row r="477" spans="1:17">
      <c r="A477" s="110"/>
      <c r="B477" s="97" t="s">
        <v>36</v>
      </c>
      <c r="C477" s="54">
        <v>1.96</v>
      </c>
      <c r="D477" s="54">
        <v>10.7</v>
      </c>
      <c r="E477" s="54">
        <v>0.96</v>
      </c>
      <c r="F477" s="54">
        <v>0</v>
      </c>
      <c r="G477" s="54">
        <v>1.65</v>
      </c>
      <c r="H477" s="54">
        <v>3.2</v>
      </c>
      <c r="I477" s="54">
        <v>3.81</v>
      </c>
      <c r="J477" s="54">
        <v>1.58</v>
      </c>
      <c r="K477" s="54">
        <v>1.81</v>
      </c>
      <c r="L477" s="54">
        <v>2.3199999999999998</v>
      </c>
      <c r="M477" s="54">
        <v>1.08</v>
      </c>
      <c r="N477" s="54">
        <v>1.9</v>
      </c>
      <c r="O477" s="54">
        <v>1.69</v>
      </c>
      <c r="P477" s="54">
        <v>0</v>
      </c>
      <c r="Q477" s="54">
        <v>1.85</v>
      </c>
    </row>
    <row r="478" spans="1:17">
      <c r="A478" s="110"/>
      <c r="B478" s="97">
        <v>2017</v>
      </c>
      <c r="C478" s="54">
        <v>2.0499999999999998</v>
      </c>
      <c r="D478" s="54">
        <v>11.46</v>
      </c>
      <c r="E478" s="54">
        <v>1.08</v>
      </c>
      <c r="F478" s="54">
        <v>0.06</v>
      </c>
      <c r="G478" s="54">
        <v>1.91</v>
      </c>
      <c r="H478" s="54">
        <v>3.49</v>
      </c>
      <c r="I478" s="54">
        <v>3.03</v>
      </c>
      <c r="J478" s="54">
        <v>1.57</v>
      </c>
      <c r="K478" s="54">
        <v>1.82</v>
      </c>
      <c r="L478" s="54">
        <v>1.96</v>
      </c>
      <c r="M478" s="54">
        <v>1.05</v>
      </c>
      <c r="N478" s="54">
        <v>2.7</v>
      </c>
      <c r="O478" s="54">
        <v>1.51</v>
      </c>
      <c r="P478" s="54"/>
      <c r="Q478" s="54">
        <v>1.89</v>
      </c>
    </row>
    <row r="479" spans="1:17">
      <c r="A479" s="110"/>
      <c r="B479" s="97" t="s">
        <v>35</v>
      </c>
      <c r="C479" s="54">
        <v>1.58</v>
      </c>
      <c r="D479" s="54">
        <v>5.5</v>
      </c>
      <c r="E479" s="54">
        <v>1</v>
      </c>
      <c r="F479" s="54">
        <v>0.04</v>
      </c>
      <c r="G479" s="54">
        <v>1.71</v>
      </c>
      <c r="H479" s="54">
        <v>3.46</v>
      </c>
      <c r="I479" s="54">
        <v>2.72</v>
      </c>
      <c r="J479" s="54">
        <v>1.46</v>
      </c>
      <c r="K479" s="54">
        <v>1.52</v>
      </c>
      <c r="L479" s="54">
        <v>2.4300000000000002</v>
      </c>
      <c r="M479" s="54">
        <v>1</v>
      </c>
      <c r="N479" s="54">
        <v>2.5299999999999998</v>
      </c>
      <c r="O479" s="54">
        <v>1.51</v>
      </c>
      <c r="P479" s="54">
        <v>0</v>
      </c>
      <c r="Q479" s="54">
        <v>1.47</v>
      </c>
    </row>
    <row r="480" spans="1:17" ht="13.5" customHeight="1">
      <c r="A480" s="110">
        <v>63</v>
      </c>
      <c r="B480" s="50" t="s">
        <v>22</v>
      </c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</row>
    <row r="481" spans="1:17">
      <c r="A481" s="110"/>
      <c r="B481" s="97" t="s">
        <v>59</v>
      </c>
      <c r="C481" s="54">
        <v>5.43</v>
      </c>
      <c r="D481" s="54">
        <v>9.9499999999999993</v>
      </c>
      <c r="E481" s="54">
        <v>4.71</v>
      </c>
      <c r="F481" s="54">
        <v>1.19</v>
      </c>
      <c r="G481" s="54">
        <v>10.6</v>
      </c>
      <c r="H481" s="54">
        <v>7.2</v>
      </c>
      <c r="I481" s="54">
        <v>9.43</v>
      </c>
      <c r="J481" s="54">
        <v>3.18</v>
      </c>
      <c r="K481" s="54">
        <v>6.53</v>
      </c>
      <c r="L481" s="54">
        <v>4.8099999999999996</v>
      </c>
      <c r="M481" s="54">
        <v>2.33</v>
      </c>
      <c r="N481" s="54">
        <v>7.74</v>
      </c>
      <c r="O481" s="54">
        <v>5.44</v>
      </c>
      <c r="P481" s="54">
        <v>3.3</v>
      </c>
      <c r="Q481" s="54">
        <v>5.4</v>
      </c>
    </row>
    <row r="482" spans="1:17">
      <c r="A482" s="110"/>
      <c r="B482" s="97" t="s">
        <v>58</v>
      </c>
      <c r="C482" s="54">
        <v>5.67</v>
      </c>
      <c r="D482" s="54">
        <v>10.54</v>
      </c>
      <c r="E482" s="54">
        <v>5.22</v>
      </c>
      <c r="F482" s="54">
        <v>1.82</v>
      </c>
      <c r="G482" s="54">
        <v>10.39</v>
      </c>
      <c r="H482" s="54">
        <v>6.88</v>
      </c>
      <c r="I482" s="54">
        <v>7.74</v>
      </c>
      <c r="J482" s="54">
        <v>3.58</v>
      </c>
      <c r="K482" s="54">
        <v>6.68</v>
      </c>
      <c r="L482" s="54">
        <v>5.08</v>
      </c>
      <c r="M482" s="54">
        <v>2.25</v>
      </c>
      <c r="N482" s="54">
        <v>7.42</v>
      </c>
      <c r="O482" s="54">
        <v>5.46</v>
      </c>
      <c r="P482" s="54">
        <v>3.3</v>
      </c>
      <c r="Q482" s="54">
        <v>5.61</v>
      </c>
    </row>
    <row r="483" spans="1:17">
      <c r="A483" s="110"/>
      <c r="B483" s="97" t="s">
        <v>57</v>
      </c>
      <c r="C483" s="54">
        <v>5.97</v>
      </c>
      <c r="D483" s="54">
        <v>9.1199999999999992</v>
      </c>
      <c r="E483" s="54">
        <v>5.61</v>
      </c>
      <c r="F483" s="54">
        <v>2.2599999999999998</v>
      </c>
      <c r="G483" s="54">
        <v>10.47</v>
      </c>
      <c r="H483" s="54">
        <v>6.81</v>
      </c>
      <c r="I483" s="54">
        <v>7.24</v>
      </c>
      <c r="J483" s="54">
        <v>4.5999999999999996</v>
      </c>
      <c r="K483" s="54">
        <v>6.46</v>
      </c>
      <c r="L483" s="54">
        <v>5.48</v>
      </c>
      <c r="M483" s="54">
        <v>2.36</v>
      </c>
      <c r="N483" s="54">
        <v>7.3</v>
      </c>
      <c r="O483" s="54">
        <v>5.89</v>
      </c>
      <c r="P483" s="54">
        <v>3.46</v>
      </c>
      <c r="Q483" s="54">
        <v>5.91</v>
      </c>
    </row>
    <row r="484" spans="1:17">
      <c r="A484" s="110"/>
      <c r="B484" s="97">
        <v>2010</v>
      </c>
      <c r="C484" s="54">
        <v>5.7</v>
      </c>
      <c r="D484" s="54">
        <v>10.3</v>
      </c>
      <c r="E484" s="54">
        <v>5.0999999999999996</v>
      </c>
      <c r="F484" s="54">
        <v>2</v>
      </c>
      <c r="G484" s="54">
        <v>10</v>
      </c>
      <c r="H484" s="54">
        <v>6.9</v>
      </c>
      <c r="I484" s="54">
        <v>7</v>
      </c>
      <c r="J484" s="54">
        <v>4.2</v>
      </c>
      <c r="K484" s="54">
        <v>6.3</v>
      </c>
      <c r="L484" s="54">
        <v>5.6</v>
      </c>
      <c r="M484" s="54">
        <v>2.5</v>
      </c>
      <c r="N484" s="54">
        <v>7</v>
      </c>
      <c r="O484" s="54">
        <v>5.6</v>
      </c>
      <c r="P484" s="54">
        <v>3.5</v>
      </c>
      <c r="Q484" s="54">
        <v>5.6</v>
      </c>
    </row>
    <row r="485" spans="1:17">
      <c r="A485" s="110"/>
      <c r="B485" s="97" t="s">
        <v>56</v>
      </c>
      <c r="C485" s="54">
        <v>5.67</v>
      </c>
      <c r="D485" s="54">
        <v>10.78</v>
      </c>
      <c r="E485" s="54">
        <v>5.08</v>
      </c>
      <c r="F485" s="54">
        <v>1.45</v>
      </c>
      <c r="G485" s="54">
        <v>11.68</v>
      </c>
      <c r="H485" s="54">
        <v>6.48</v>
      </c>
      <c r="I485" s="54">
        <v>7.14</v>
      </c>
      <c r="J485" s="54">
        <v>3.5</v>
      </c>
      <c r="K485" s="54">
        <v>6.91</v>
      </c>
      <c r="L485" s="54">
        <v>5.43</v>
      </c>
      <c r="M485" s="54">
        <v>2.34</v>
      </c>
      <c r="N485" s="54">
        <v>7.5</v>
      </c>
      <c r="O485" s="54">
        <v>5.88</v>
      </c>
      <c r="P485" s="54">
        <v>3.56</v>
      </c>
      <c r="Q485" s="54">
        <v>4.5</v>
      </c>
    </row>
    <row r="486" spans="1:17">
      <c r="A486" s="110"/>
      <c r="B486" s="97" t="s">
        <v>55</v>
      </c>
      <c r="C486" s="54">
        <v>5.43</v>
      </c>
      <c r="D486" s="54">
        <v>11.3</v>
      </c>
      <c r="E486" s="54">
        <v>4.91</v>
      </c>
      <c r="F486" s="54">
        <v>1.34</v>
      </c>
      <c r="G486" s="54">
        <v>10.8</v>
      </c>
      <c r="H486" s="54">
        <v>6.78</v>
      </c>
      <c r="I486" s="54">
        <v>5.31</v>
      </c>
      <c r="J486" s="54">
        <v>3.98</v>
      </c>
      <c r="K486" s="54">
        <v>6.9</v>
      </c>
      <c r="L486" s="54">
        <v>5.24</v>
      </c>
      <c r="M486" s="54">
        <v>2.15</v>
      </c>
      <c r="N486" s="54">
        <v>7.05</v>
      </c>
      <c r="O486" s="54">
        <v>5.47</v>
      </c>
      <c r="P486" s="54">
        <v>3.37</v>
      </c>
      <c r="Q486" s="54">
        <v>3.98</v>
      </c>
    </row>
    <row r="487" spans="1:17">
      <c r="A487" s="110"/>
      <c r="B487" s="97" t="s">
        <v>54</v>
      </c>
      <c r="C487" s="54">
        <v>5.55</v>
      </c>
      <c r="D487" s="54">
        <v>8.76</v>
      </c>
      <c r="E487" s="54">
        <v>5.32</v>
      </c>
      <c r="F487" s="54">
        <v>1.82</v>
      </c>
      <c r="G487" s="54">
        <v>10.5</v>
      </c>
      <c r="H487" s="54">
        <v>6.4</v>
      </c>
      <c r="I487" s="54">
        <v>5.6</v>
      </c>
      <c r="J487" s="54">
        <v>4.43</v>
      </c>
      <c r="K487" s="54">
        <v>6.25</v>
      </c>
      <c r="L487" s="54">
        <v>5.17</v>
      </c>
      <c r="M487" s="54">
        <v>2.13</v>
      </c>
      <c r="N487" s="54">
        <v>6.97</v>
      </c>
      <c r="O487" s="54">
        <v>5.75</v>
      </c>
      <c r="P487" s="54">
        <v>3.43</v>
      </c>
      <c r="Q487" s="54">
        <v>3.98</v>
      </c>
    </row>
    <row r="488" spans="1:17">
      <c r="A488" s="110"/>
      <c r="B488" s="97">
        <v>2011</v>
      </c>
      <c r="C488" s="54">
        <v>5.7</v>
      </c>
      <c r="D488" s="54">
        <v>8.6999999999999993</v>
      </c>
      <c r="E488" s="54">
        <v>5.4</v>
      </c>
      <c r="F488" s="54">
        <v>2.1</v>
      </c>
      <c r="G488" s="54">
        <v>10.6</v>
      </c>
      <c r="H488" s="54">
        <v>6.1</v>
      </c>
      <c r="I488" s="54">
        <v>6.7</v>
      </c>
      <c r="J488" s="54">
        <v>4.5999999999999996</v>
      </c>
      <c r="K488" s="54">
        <v>7</v>
      </c>
      <c r="L488" s="54">
        <v>5.2</v>
      </c>
      <c r="M488" s="54">
        <v>2</v>
      </c>
      <c r="N488" s="54">
        <v>6.9</v>
      </c>
      <c r="O488" s="54">
        <v>5.9</v>
      </c>
      <c r="P488" s="54">
        <v>0</v>
      </c>
      <c r="Q488" s="54">
        <v>4</v>
      </c>
    </row>
    <row r="489" spans="1:17">
      <c r="A489" s="110"/>
      <c r="B489" s="97" t="s">
        <v>53</v>
      </c>
      <c r="C489" s="54">
        <v>5.7</v>
      </c>
      <c r="D489" s="54">
        <v>11.51</v>
      </c>
      <c r="E489" s="54">
        <v>5.67</v>
      </c>
      <c r="F489" s="54">
        <v>1.4</v>
      </c>
      <c r="G489" s="54">
        <v>12.97</v>
      </c>
      <c r="H489" s="54">
        <v>6.35</v>
      </c>
      <c r="I489" s="54">
        <v>7.27</v>
      </c>
      <c r="J489" s="54">
        <v>3.55</v>
      </c>
      <c r="K489" s="54">
        <v>6.69</v>
      </c>
      <c r="L489" s="54">
        <v>5.07</v>
      </c>
      <c r="M489" s="54">
        <v>2.19</v>
      </c>
      <c r="N489" s="54">
        <v>6.79</v>
      </c>
      <c r="O489" s="54">
        <v>5.68</v>
      </c>
      <c r="P489" s="54">
        <v>0</v>
      </c>
      <c r="Q489" s="54">
        <v>4.32</v>
      </c>
    </row>
    <row r="490" spans="1:17">
      <c r="A490" s="110"/>
      <c r="B490" s="97" t="s">
        <v>52</v>
      </c>
      <c r="C490" s="54">
        <v>5.62</v>
      </c>
      <c r="D490" s="54">
        <v>12.79</v>
      </c>
      <c r="E490" s="54">
        <v>5.18</v>
      </c>
      <c r="F490" s="54">
        <v>1.24</v>
      </c>
      <c r="G490" s="54">
        <v>11.58</v>
      </c>
      <c r="H490" s="54">
        <v>6.08</v>
      </c>
      <c r="I490" s="54">
        <v>6.02</v>
      </c>
      <c r="J490" s="54">
        <v>5.38</v>
      </c>
      <c r="K490" s="54">
        <v>6.35</v>
      </c>
      <c r="L490" s="54">
        <v>5.13</v>
      </c>
      <c r="M490" s="54">
        <v>2.25</v>
      </c>
      <c r="N490" s="54">
        <v>6.93</v>
      </c>
      <c r="O490" s="54">
        <v>5.87</v>
      </c>
      <c r="P490" s="54">
        <v>0</v>
      </c>
      <c r="Q490" s="54">
        <v>4</v>
      </c>
    </row>
    <row r="491" spans="1:17">
      <c r="A491" s="110"/>
      <c r="B491" s="97" t="s">
        <v>51</v>
      </c>
      <c r="C491" s="54">
        <v>5.8</v>
      </c>
      <c r="D491" s="54">
        <v>10.06</v>
      </c>
      <c r="E491" s="54">
        <v>5.85</v>
      </c>
      <c r="F491" s="54">
        <v>1.57</v>
      </c>
      <c r="G491" s="54">
        <v>12.53</v>
      </c>
      <c r="H491" s="54">
        <v>5.99</v>
      </c>
      <c r="I491" s="54">
        <v>5.31</v>
      </c>
      <c r="J491" s="54">
        <v>4.6399999999999997</v>
      </c>
      <c r="K491" s="54">
        <v>6.01</v>
      </c>
      <c r="L491" s="54">
        <v>5.37</v>
      </c>
      <c r="M491" s="54">
        <v>2.21</v>
      </c>
      <c r="N491" s="54">
        <v>7.03</v>
      </c>
      <c r="O491" s="54">
        <v>5.92</v>
      </c>
      <c r="P491" s="54">
        <v>0</v>
      </c>
      <c r="Q491" s="54">
        <v>4.1100000000000003</v>
      </c>
    </row>
    <row r="492" spans="1:17">
      <c r="A492" s="110"/>
      <c r="B492" s="97">
        <v>2012</v>
      </c>
      <c r="C492" s="54">
        <v>5.8</v>
      </c>
      <c r="D492" s="54">
        <v>12.8</v>
      </c>
      <c r="E492" s="54">
        <v>5.6</v>
      </c>
      <c r="F492" s="54">
        <v>1.3</v>
      </c>
      <c r="G492" s="54">
        <v>12.2</v>
      </c>
      <c r="H492" s="54">
        <v>5.5</v>
      </c>
      <c r="I492" s="54">
        <v>5.0999999999999996</v>
      </c>
      <c r="J492" s="54">
        <v>4.4000000000000004</v>
      </c>
      <c r="K492" s="54">
        <v>5.7</v>
      </c>
      <c r="L492" s="54">
        <v>6.1</v>
      </c>
      <c r="M492" s="54">
        <v>2.1</v>
      </c>
      <c r="N492" s="54">
        <v>7</v>
      </c>
      <c r="O492" s="54">
        <v>6</v>
      </c>
      <c r="P492" s="54">
        <v>0</v>
      </c>
      <c r="Q492" s="54">
        <v>4.0999999999999996</v>
      </c>
    </row>
    <row r="493" spans="1:17">
      <c r="A493" s="110"/>
      <c r="B493" s="97" t="s">
        <v>50</v>
      </c>
      <c r="C493" s="54">
        <v>6.05</v>
      </c>
      <c r="D493" s="54">
        <v>12.48</v>
      </c>
      <c r="E493" s="54">
        <v>6.32</v>
      </c>
      <c r="F493" s="54">
        <v>2.39</v>
      </c>
      <c r="G493" s="54">
        <v>13.09</v>
      </c>
      <c r="H493" s="54">
        <v>6.42</v>
      </c>
      <c r="I493" s="54">
        <v>6.43</v>
      </c>
      <c r="J493" s="54">
        <v>5.4</v>
      </c>
      <c r="K493" s="54">
        <v>6.97</v>
      </c>
      <c r="L493" s="54">
        <v>5.33</v>
      </c>
      <c r="M493" s="54">
        <v>2.39</v>
      </c>
      <c r="N493" s="54">
        <v>6.74</v>
      </c>
      <c r="O493" s="54">
        <v>5.58</v>
      </c>
      <c r="P493" s="54">
        <v>0</v>
      </c>
      <c r="Q493" s="54">
        <v>4.51</v>
      </c>
    </row>
    <row r="494" spans="1:17">
      <c r="A494" s="110"/>
      <c r="B494" s="97" t="s">
        <v>49</v>
      </c>
      <c r="C494" s="54">
        <v>5.92</v>
      </c>
      <c r="D494" s="54">
        <v>14.41</v>
      </c>
      <c r="E494" s="54">
        <v>5.6</v>
      </c>
      <c r="F494" s="54">
        <v>2.31</v>
      </c>
      <c r="G494" s="54">
        <v>10.99</v>
      </c>
      <c r="H494" s="54">
        <v>5.72</v>
      </c>
      <c r="I494" s="54">
        <v>7.02</v>
      </c>
      <c r="J494" s="54">
        <v>4.87</v>
      </c>
      <c r="K494" s="54">
        <v>6.7</v>
      </c>
      <c r="L494" s="54">
        <v>5.6</v>
      </c>
      <c r="M494" s="54">
        <v>2.2599999999999998</v>
      </c>
      <c r="N494" s="54">
        <v>7.78</v>
      </c>
      <c r="O494" s="54">
        <v>5.7</v>
      </c>
      <c r="P494" s="54">
        <v>0</v>
      </c>
      <c r="Q494" s="54">
        <v>4.38</v>
      </c>
    </row>
    <row r="495" spans="1:17">
      <c r="A495" s="110"/>
      <c r="B495" s="97" t="s">
        <v>48</v>
      </c>
      <c r="C495" s="54">
        <v>6.02</v>
      </c>
      <c r="D495" s="54">
        <v>11.08</v>
      </c>
      <c r="E495" s="54">
        <v>5.98</v>
      </c>
      <c r="F495" s="54">
        <v>2.08</v>
      </c>
      <c r="G495" s="54">
        <v>12.18</v>
      </c>
      <c r="H495" s="54">
        <v>5.6</v>
      </c>
      <c r="I495" s="54">
        <v>5.97</v>
      </c>
      <c r="J495" s="54">
        <v>5.52</v>
      </c>
      <c r="K495" s="54">
        <v>6.1</v>
      </c>
      <c r="L495" s="54">
        <v>6.29</v>
      </c>
      <c r="M495" s="54">
        <v>2.23</v>
      </c>
      <c r="N495" s="54">
        <v>6.66</v>
      </c>
      <c r="O495" s="54">
        <v>5.84</v>
      </c>
      <c r="P495" s="54">
        <v>0</v>
      </c>
      <c r="Q495" s="54">
        <v>4.51</v>
      </c>
    </row>
    <row r="496" spans="1:17">
      <c r="A496" s="110"/>
      <c r="B496" s="97">
        <v>2013</v>
      </c>
      <c r="C496" s="54">
        <v>5.7</v>
      </c>
      <c r="D496" s="54">
        <v>12</v>
      </c>
      <c r="E496" s="54">
        <v>5.8</v>
      </c>
      <c r="F496" s="54">
        <v>1.9</v>
      </c>
      <c r="G496" s="54">
        <v>11.4</v>
      </c>
      <c r="H496" s="54">
        <v>5.7</v>
      </c>
      <c r="I496" s="54">
        <v>4.7</v>
      </c>
      <c r="J496" s="54">
        <v>4.9000000000000004</v>
      </c>
      <c r="K496" s="54">
        <v>5.5</v>
      </c>
      <c r="L496" s="54">
        <v>6.3</v>
      </c>
      <c r="M496" s="54">
        <v>2.1</v>
      </c>
      <c r="N496" s="54">
        <v>6.3</v>
      </c>
      <c r="O496" s="54">
        <v>5.4</v>
      </c>
      <c r="P496" s="54">
        <v>0</v>
      </c>
      <c r="Q496" s="54">
        <v>4.2</v>
      </c>
    </row>
    <row r="497" spans="1:17">
      <c r="A497" s="110"/>
      <c r="B497" s="97" t="s">
        <v>47</v>
      </c>
      <c r="C497" s="54">
        <v>5.96</v>
      </c>
      <c r="D497" s="54">
        <v>11.73</v>
      </c>
      <c r="E497" s="54">
        <v>6.21</v>
      </c>
      <c r="F497" s="54">
        <v>2.4700000000000002</v>
      </c>
      <c r="G497" s="54">
        <v>12.52</v>
      </c>
      <c r="H497" s="54">
        <v>6.17</v>
      </c>
      <c r="I497" s="54">
        <v>5.3</v>
      </c>
      <c r="J497" s="54">
        <v>6.17</v>
      </c>
      <c r="K497" s="54">
        <v>5.94</v>
      </c>
      <c r="L497" s="54">
        <v>6.14</v>
      </c>
      <c r="M497" s="54">
        <v>2.2000000000000002</v>
      </c>
      <c r="N497" s="54">
        <v>6.5</v>
      </c>
      <c r="O497" s="54">
        <v>5.69</v>
      </c>
      <c r="P497" s="54">
        <v>0</v>
      </c>
      <c r="Q497" s="54">
        <v>4.57</v>
      </c>
    </row>
    <row r="498" spans="1:17">
      <c r="A498" s="110"/>
      <c r="B498" s="97" t="s">
        <v>46</v>
      </c>
      <c r="C498" s="54">
        <v>5.56</v>
      </c>
      <c r="D498" s="54">
        <v>13.14</v>
      </c>
      <c r="E498" s="54">
        <v>5.13</v>
      </c>
      <c r="F498" s="54">
        <v>2.0499999999999998</v>
      </c>
      <c r="G498" s="54">
        <v>10.09</v>
      </c>
      <c r="H498" s="54">
        <v>6.1</v>
      </c>
      <c r="I498" s="54">
        <v>4.8499999999999996</v>
      </c>
      <c r="J498" s="54">
        <v>5.83</v>
      </c>
      <c r="K498" s="54">
        <v>6.06</v>
      </c>
      <c r="L498" s="54">
        <v>5.03</v>
      </c>
      <c r="M498" s="54">
        <v>2.0699999999999998</v>
      </c>
      <c r="N498" s="54">
        <v>6.53</v>
      </c>
      <c r="O498" s="54">
        <v>5.65</v>
      </c>
      <c r="P498" s="54">
        <v>0</v>
      </c>
      <c r="Q498" s="54">
        <v>4.2300000000000004</v>
      </c>
    </row>
    <row r="499" spans="1:17">
      <c r="A499" s="110"/>
      <c r="B499" s="97" t="s">
        <v>45</v>
      </c>
      <c r="C499" s="54">
        <v>5.9</v>
      </c>
      <c r="D499" s="54">
        <v>11.21</v>
      </c>
      <c r="E499" s="54">
        <v>6.08</v>
      </c>
      <c r="F499" s="54">
        <v>2.0299999999999998</v>
      </c>
      <c r="G499" s="54">
        <v>12.42</v>
      </c>
      <c r="H499" s="54">
        <v>6.09</v>
      </c>
      <c r="I499" s="54">
        <v>5</v>
      </c>
      <c r="J499" s="54">
        <v>5.49</v>
      </c>
      <c r="K499" s="54">
        <v>6.31</v>
      </c>
      <c r="L499" s="54">
        <v>5.82</v>
      </c>
      <c r="M499" s="54">
        <v>2.2999999999999998</v>
      </c>
      <c r="N499" s="54">
        <v>5.79</v>
      </c>
      <c r="O499" s="54">
        <v>5.31</v>
      </c>
      <c r="P499" s="54">
        <v>0</v>
      </c>
      <c r="Q499" s="54">
        <v>4.55</v>
      </c>
    </row>
    <row r="500" spans="1:17">
      <c r="A500" s="110"/>
      <c r="B500" s="97">
        <v>2014</v>
      </c>
      <c r="C500" s="54">
        <v>5.8</v>
      </c>
      <c r="D500" s="54">
        <v>11.6</v>
      </c>
      <c r="E500" s="54">
        <v>6.3</v>
      </c>
      <c r="F500" s="54">
        <v>2.2999999999999998</v>
      </c>
      <c r="G500" s="54">
        <v>12.3</v>
      </c>
      <c r="H500" s="54">
        <v>6.2</v>
      </c>
      <c r="I500" s="54">
        <v>4.9000000000000004</v>
      </c>
      <c r="J500" s="54">
        <v>5</v>
      </c>
      <c r="K500" s="54">
        <v>5.4</v>
      </c>
      <c r="L500" s="54">
        <v>5.4</v>
      </c>
      <c r="M500" s="54">
        <v>2.2000000000000002</v>
      </c>
      <c r="N500" s="54">
        <v>5.8</v>
      </c>
      <c r="O500" s="54">
        <v>5.4</v>
      </c>
      <c r="P500" s="54">
        <v>0</v>
      </c>
      <c r="Q500" s="54">
        <v>4.5</v>
      </c>
    </row>
    <row r="501" spans="1:17">
      <c r="A501" s="110"/>
      <c r="B501" s="97" t="s">
        <v>44</v>
      </c>
      <c r="C501" s="54">
        <v>6.04</v>
      </c>
      <c r="D501" s="54">
        <v>10.64</v>
      </c>
      <c r="E501" s="54">
        <v>6.79</v>
      </c>
      <c r="F501" s="54">
        <v>2.95</v>
      </c>
      <c r="G501" s="54">
        <v>11.78</v>
      </c>
      <c r="H501" s="54">
        <v>6.88</v>
      </c>
      <c r="I501" s="54">
        <v>4.8</v>
      </c>
      <c r="J501" s="54">
        <v>6.49</v>
      </c>
      <c r="K501" s="54">
        <v>5.4</v>
      </c>
      <c r="L501" s="54">
        <v>6.46</v>
      </c>
      <c r="M501" s="54">
        <v>2.2999999999999998</v>
      </c>
      <c r="N501" s="54">
        <v>7.18</v>
      </c>
      <c r="O501" s="54">
        <v>5</v>
      </c>
      <c r="P501" s="54">
        <v>0</v>
      </c>
      <c r="Q501" s="54">
        <v>5.05</v>
      </c>
    </row>
    <row r="502" spans="1:17">
      <c r="A502" s="110"/>
      <c r="B502" s="97" t="s">
        <v>43</v>
      </c>
      <c r="C502" s="54">
        <v>5.64</v>
      </c>
      <c r="D502" s="54">
        <v>13.21</v>
      </c>
      <c r="E502" s="54">
        <v>5.38</v>
      </c>
      <c r="F502" s="54">
        <v>2.75</v>
      </c>
      <c r="G502" s="54">
        <v>9.0399999999999991</v>
      </c>
      <c r="H502" s="54">
        <v>6.29</v>
      </c>
      <c r="I502" s="54">
        <v>4.41</v>
      </c>
      <c r="J502" s="54">
        <v>7.09</v>
      </c>
      <c r="K502" s="54">
        <v>5.36</v>
      </c>
      <c r="L502" s="54">
        <v>5.31</v>
      </c>
      <c r="M502" s="54">
        <v>2.15</v>
      </c>
      <c r="N502" s="54">
        <v>6.57</v>
      </c>
      <c r="O502" s="54">
        <v>5.22</v>
      </c>
      <c r="P502" s="54">
        <v>0</v>
      </c>
      <c r="Q502" s="54">
        <v>4.8899999999999997</v>
      </c>
    </row>
    <row r="503" spans="1:17">
      <c r="A503" s="110"/>
      <c r="B503" s="97" t="s">
        <v>42</v>
      </c>
      <c r="C503" s="54">
        <v>5.97</v>
      </c>
      <c r="D503" s="54">
        <v>9.7899999999999991</v>
      </c>
      <c r="E503" s="54">
        <v>6.48</v>
      </c>
      <c r="F503" s="54">
        <v>2.71</v>
      </c>
      <c r="G503" s="54">
        <v>11.61</v>
      </c>
      <c r="H503" s="54">
        <v>6.89</v>
      </c>
      <c r="I503" s="54">
        <v>5.16</v>
      </c>
      <c r="J503" s="54">
        <v>6.56</v>
      </c>
      <c r="K503" s="54">
        <v>5.67</v>
      </c>
      <c r="L503" s="54">
        <v>5.75</v>
      </c>
      <c r="M503" s="54">
        <v>2.41</v>
      </c>
      <c r="N503" s="54">
        <v>6.25</v>
      </c>
      <c r="O503" s="54">
        <v>5.0999999999999996</v>
      </c>
      <c r="P503" s="54">
        <v>0</v>
      </c>
      <c r="Q503" s="54">
        <v>5.31</v>
      </c>
    </row>
    <row r="504" spans="1:17">
      <c r="A504" s="110"/>
      <c r="B504" s="97">
        <v>2015</v>
      </c>
      <c r="C504" s="54">
        <v>5.7</v>
      </c>
      <c r="D504" s="54">
        <v>11.5</v>
      </c>
      <c r="E504" s="54">
        <v>6.7</v>
      </c>
      <c r="F504" s="54">
        <v>3.3</v>
      </c>
      <c r="G504" s="54">
        <v>10.8</v>
      </c>
      <c r="H504" s="54">
        <v>8.5</v>
      </c>
      <c r="I504" s="54">
        <v>6.2</v>
      </c>
      <c r="J504" s="54">
        <v>4.8</v>
      </c>
      <c r="K504" s="54">
        <v>4.5999999999999996</v>
      </c>
      <c r="L504" s="54">
        <v>5.9</v>
      </c>
      <c r="M504" s="54">
        <v>2.2999999999999998</v>
      </c>
      <c r="N504" s="54">
        <v>5.9</v>
      </c>
      <c r="O504" s="54">
        <v>4.5999999999999996</v>
      </c>
      <c r="P504" s="54">
        <v>0</v>
      </c>
      <c r="Q504" s="54">
        <v>5.0999999999999996</v>
      </c>
    </row>
    <row r="505" spans="1:17">
      <c r="A505" s="110"/>
      <c r="B505" s="97" t="s">
        <v>41</v>
      </c>
      <c r="C505" s="54">
        <v>6.34</v>
      </c>
      <c r="D505" s="54">
        <v>10.86</v>
      </c>
      <c r="E505" s="54">
        <v>8.2200000000000006</v>
      </c>
      <c r="F505" s="54">
        <v>2.96</v>
      </c>
      <c r="G505" s="54">
        <v>14.06</v>
      </c>
      <c r="H505" s="54">
        <v>8.69</v>
      </c>
      <c r="I505" s="54">
        <v>5.83</v>
      </c>
      <c r="J505" s="54">
        <v>4.17</v>
      </c>
      <c r="K505" s="54">
        <v>5.22</v>
      </c>
      <c r="L505" s="54">
        <v>6.22</v>
      </c>
      <c r="M505" s="54">
        <v>2.54</v>
      </c>
      <c r="N505" s="54">
        <v>6.52</v>
      </c>
      <c r="O505" s="54">
        <v>5.13</v>
      </c>
      <c r="P505" s="54">
        <v>0</v>
      </c>
      <c r="Q505" s="54">
        <v>6.09</v>
      </c>
    </row>
    <row r="506" spans="1:17">
      <c r="A506" s="110"/>
      <c r="B506" s="97" t="s">
        <v>40</v>
      </c>
      <c r="C506" s="54">
        <v>5.76</v>
      </c>
      <c r="D506" s="54">
        <v>13.25</v>
      </c>
      <c r="E506" s="54">
        <v>6.32</v>
      </c>
      <c r="F506" s="54">
        <v>2.65</v>
      </c>
      <c r="G506" s="54">
        <v>10.76</v>
      </c>
      <c r="H506" s="54">
        <v>6.73</v>
      </c>
      <c r="I506" s="54">
        <v>5.31</v>
      </c>
      <c r="J506" s="54">
        <v>6.06</v>
      </c>
      <c r="K506" s="54">
        <v>5.3</v>
      </c>
      <c r="L506" s="54">
        <v>4.66</v>
      </c>
      <c r="M506" s="54">
        <v>2.33</v>
      </c>
      <c r="N506" s="54">
        <v>6.09</v>
      </c>
      <c r="O506" s="54">
        <v>5.13</v>
      </c>
      <c r="P506" s="54">
        <v>0</v>
      </c>
      <c r="Q506" s="54">
        <v>5.64</v>
      </c>
    </row>
    <row r="507" spans="1:17">
      <c r="A507" s="110"/>
      <c r="B507" s="97" t="s">
        <v>39</v>
      </c>
      <c r="C507" s="54">
        <v>6.08</v>
      </c>
      <c r="D507" s="54">
        <v>9.86</v>
      </c>
      <c r="E507" s="54">
        <v>7.33</v>
      </c>
      <c r="F507" s="54">
        <v>2.63</v>
      </c>
      <c r="G507" s="54">
        <v>12.77</v>
      </c>
      <c r="H507" s="54">
        <v>8.52</v>
      </c>
      <c r="I507" s="54">
        <v>6.29</v>
      </c>
      <c r="J507" s="54">
        <v>5.78</v>
      </c>
      <c r="K507" s="54">
        <v>5.63</v>
      </c>
      <c r="L507" s="54">
        <v>5.39</v>
      </c>
      <c r="M507" s="54">
        <f>[1]Свод2!$N$98</f>
        <v>2.59</v>
      </c>
      <c r="N507" s="54">
        <f>[1]Свод2!$P$98</f>
        <v>6.2</v>
      </c>
      <c r="O507" s="54">
        <f>[1]Свод2!$X$98</f>
        <v>4.8</v>
      </c>
      <c r="P507" s="54">
        <v>0</v>
      </c>
      <c r="Q507" s="54">
        <f>[1]Свод2!$Y$98</f>
        <v>5.92</v>
      </c>
    </row>
    <row r="508" spans="1:17">
      <c r="A508" s="110"/>
      <c r="B508" s="97">
        <v>2016</v>
      </c>
      <c r="C508" s="54">
        <v>5.9</v>
      </c>
      <c r="D508" s="54">
        <v>11.2</v>
      </c>
      <c r="E508" s="54">
        <v>7.7</v>
      </c>
      <c r="F508" s="54">
        <v>3.1</v>
      </c>
      <c r="G508" s="54">
        <v>12.9</v>
      </c>
      <c r="H508" s="54">
        <v>9.1</v>
      </c>
      <c r="I508" s="54">
        <v>6</v>
      </c>
      <c r="J508" s="54">
        <v>6.1</v>
      </c>
      <c r="K508" s="54">
        <v>4.3</v>
      </c>
      <c r="L508" s="54">
        <v>5.9</v>
      </c>
      <c r="M508" s="54">
        <v>2.1</v>
      </c>
      <c r="N508" s="54">
        <v>5.5</v>
      </c>
      <c r="O508" s="54">
        <v>4.5</v>
      </c>
      <c r="P508" s="54"/>
      <c r="Q508" s="54">
        <v>5.7</v>
      </c>
    </row>
    <row r="509" spans="1:17">
      <c r="A509" s="110"/>
      <c r="B509" s="97" t="s">
        <v>38</v>
      </c>
      <c r="C509" s="54">
        <v>6.21</v>
      </c>
      <c r="D509" s="54">
        <v>11.14</v>
      </c>
      <c r="E509" s="54">
        <v>7.55</v>
      </c>
      <c r="F509" s="54">
        <v>3.85</v>
      </c>
      <c r="G509" s="54">
        <v>11.76</v>
      </c>
      <c r="H509" s="54">
        <v>8.01</v>
      </c>
      <c r="I509" s="54">
        <v>5.61</v>
      </c>
      <c r="J509" s="54">
        <v>4.74</v>
      </c>
      <c r="K509" s="54">
        <v>5.18</v>
      </c>
      <c r="L509" s="54">
        <v>7.06</v>
      </c>
      <c r="M509" s="54">
        <v>2.27</v>
      </c>
      <c r="N509" s="54">
        <v>6.28</v>
      </c>
      <c r="O509" s="54">
        <v>1.91</v>
      </c>
      <c r="P509" s="54">
        <v>0</v>
      </c>
      <c r="Q509" s="54">
        <v>6</v>
      </c>
    </row>
    <row r="510" spans="1:17">
      <c r="A510" s="110"/>
      <c r="B510" s="97" t="s">
        <v>37</v>
      </c>
      <c r="C510" s="54">
        <v>5.8</v>
      </c>
      <c r="D510" s="54">
        <v>13.46</v>
      </c>
      <c r="E510" s="54">
        <v>6.58</v>
      </c>
      <c r="F510" s="54">
        <v>3.06</v>
      </c>
      <c r="G510" s="54">
        <v>11.11</v>
      </c>
      <c r="H510" s="54">
        <v>6.36</v>
      </c>
      <c r="I510" s="54">
        <v>5.05</v>
      </c>
      <c r="J510" s="54">
        <v>5.84</v>
      </c>
      <c r="K510" s="54">
        <v>5.43</v>
      </c>
      <c r="L510" s="54">
        <v>5.26</v>
      </c>
      <c r="M510" s="54">
        <v>2.1800000000000002</v>
      </c>
      <c r="N510" s="54">
        <v>6.26</v>
      </c>
      <c r="O510" s="54">
        <v>1.78</v>
      </c>
      <c r="P510" s="54">
        <v>0</v>
      </c>
      <c r="Q510" s="54">
        <v>5.45</v>
      </c>
    </row>
    <row r="511" spans="1:17">
      <c r="A511" s="110"/>
      <c r="B511" s="97" t="s">
        <v>36</v>
      </c>
      <c r="C511" s="54">
        <v>5.95</v>
      </c>
      <c r="D511" s="54">
        <v>10.08</v>
      </c>
      <c r="E511" s="54">
        <v>6.96</v>
      </c>
      <c r="F511" s="54">
        <v>3.2</v>
      </c>
      <c r="G511" s="54">
        <v>11.48</v>
      </c>
      <c r="H511" s="54">
        <v>7.6</v>
      </c>
      <c r="I511" s="54">
        <v>5.84</v>
      </c>
      <c r="J511" s="54">
        <v>6</v>
      </c>
      <c r="K511" s="54">
        <v>5.64</v>
      </c>
      <c r="L511" s="54">
        <v>5.65</v>
      </c>
      <c r="M511" s="54">
        <v>2.0099999999999998</v>
      </c>
      <c r="N511" s="54">
        <v>6.1</v>
      </c>
      <c r="O511" s="54">
        <v>4.59</v>
      </c>
      <c r="P511" s="54">
        <v>0</v>
      </c>
      <c r="Q511" s="54">
        <v>5.61</v>
      </c>
    </row>
    <row r="512" spans="1:17">
      <c r="A512" s="110"/>
      <c r="B512" s="97">
        <v>2017</v>
      </c>
      <c r="C512" s="54">
        <v>5.84</v>
      </c>
      <c r="D512" s="54">
        <v>11.63</v>
      </c>
      <c r="E512" s="54">
        <v>7.01</v>
      </c>
      <c r="F512" s="54">
        <v>3.66</v>
      </c>
      <c r="G512" s="54">
        <v>10.9</v>
      </c>
      <c r="H512" s="54">
        <v>8.32</v>
      </c>
      <c r="I512" s="54">
        <v>5.84</v>
      </c>
      <c r="J512" s="54">
        <v>5.93</v>
      </c>
      <c r="K512" s="54">
        <v>4.21</v>
      </c>
      <c r="L512" s="54">
        <v>7.38</v>
      </c>
      <c r="M512" s="54">
        <v>2.13</v>
      </c>
      <c r="N512" s="54">
        <v>5.4</v>
      </c>
      <c r="O512" s="54">
        <v>4.49</v>
      </c>
      <c r="P512" s="54"/>
      <c r="Q512" s="54">
        <v>5.41</v>
      </c>
    </row>
    <row r="513" spans="1:17">
      <c r="A513" s="110"/>
      <c r="B513" s="97" t="s">
        <v>35</v>
      </c>
      <c r="C513" s="54">
        <v>5.97</v>
      </c>
      <c r="D513" s="54">
        <v>11.12</v>
      </c>
      <c r="E513" s="54">
        <v>6.97</v>
      </c>
      <c r="F513" s="54">
        <v>3.86</v>
      </c>
      <c r="G513" s="54">
        <v>10.73</v>
      </c>
      <c r="H513" s="54">
        <v>7.61</v>
      </c>
      <c r="I513" s="54">
        <v>5.9</v>
      </c>
      <c r="J513" s="54">
        <v>7.69</v>
      </c>
      <c r="K513" s="54">
        <v>5.28</v>
      </c>
      <c r="L513" s="54">
        <v>6.99</v>
      </c>
      <c r="M513" s="54">
        <v>2.1800000000000002</v>
      </c>
      <c r="N513" s="54">
        <v>5.83</v>
      </c>
      <c r="O513" s="54">
        <v>4.42</v>
      </c>
      <c r="P513" s="54">
        <v>0</v>
      </c>
      <c r="Q513" s="54">
        <v>5.56</v>
      </c>
    </row>
    <row r="514" spans="1:17">
      <c r="A514" s="110">
        <v>71</v>
      </c>
      <c r="B514" s="50" t="s">
        <v>24</v>
      </c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</row>
    <row r="515" spans="1:17">
      <c r="A515" s="110"/>
      <c r="B515" s="97" t="s">
        <v>59</v>
      </c>
      <c r="C515" s="54">
        <v>8.24</v>
      </c>
      <c r="D515" s="54">
        <v>0.06</v>
      </c>
      <c r="E515" s="54">
        <v>0.9</v>
      </c>
      <c r="F515" s="54">
        <v>0</v>
      </c>
      <c r="G515" s="54">
        <v>1.84</v>
      </c>
      <c r="H515" s="54">
        <v>3.53</v>
      </c>
      <c r="I515" s="54">
        <v>4.97</v>
      </c>
      <c r="J515" s="54">
        <v>16.28</v>
      </c>
      <c r="K515" s="54">
        <v>16.61</v>
      </c>
      <c r="L515" s="54">
        <v>15.95</v>
      </c>
      <c r="M515" s="54">
        <v>8.57</v>
      </c>
      <c r="N515" s="54">
        <v>11.91</v>
      </c>
      <c r="O515" s="54">
        <v>9.9600000000000009</v>
      </c>
      <c r="P515" s="54">
        <v>14.84</v>
      </c>
      <c r="Q515" s="54">
        <v>8.35</v>
      </c>
    </row>
    <row r="516" spans="1:17">
      <c r="A516" s="110"/>
      <c r="B516" s="97" t="s">
        <v>58</v>
      </c>
      <c r="C516" s="54">
        <v>8.23</v>
      </c>
      <c r="D516" s="54">
        <v>0.08</v>
      </c>
      <c r="E516" s="54">
        <v>0.85</v>
      </c>
      <c r="F516" s="54">
        <v>0</v>
      </c>
      <c r="G516" s="54">
        <v>1.76</v>
      </c>
      <c r="H516" s="54">
        <v>2.85</v>
      </c>
      <c r="I516" s="54">
        <v>4.75</v>
      </c>
      <c r="J516" s="54">
        <v>13.81</v>
      </c>
      <c r="K516" s="54">
        <v>17.38</v>
      </c>
      <c r="L516" s="54">
        <v>13.33</v>
      </c>
      <c r="M516" s="54">
        <v>9.24</v>
      </c>
      <c r="N516" s="54">
        <v>11.92</v>
      </c>
      <c r="O516" s="54">
        <v>11.2</v>
      </c>
      <c r="P516" s="54">
        <v>14.84</v>
      </c>
      <c r="Q516" s="54">
        <v>8.3800000000000008</v>
      </c>
    </row>
    <row r="517" spans="1:17">
      <c r="A517" s="110"/>
      <c r="B517" s="97" t="s">
        <v>57</v>
      </c>
      <c r="C517" s="54">
        <v>8.26</v>
      </c>
      <c r="D517" s="54">
        <v>0.08</v>
      </c>
      <c r="E517" s="54">
        <v>0.97</v>
      </c>
      <c r="F517" s="54">
        <v>0</v>
      </c>
      <c r="G517" s="54">
        <v>2.08</v>
      </c>
      <c r="H517" s="54">
        <v>2.72</v>
      </c>
      <c r="I517" s="54">
        <v>4.55</v>
      </c>
      <c r="J517" s="54">
        <v>13.79</v>
      </c>
      <c r="K517" s="54">
        <v>15.85</v>
      </c>
      <c r="L517" s="54">
        <v>13.53</v>
      </c>
      <c r="M517" s="54">
        <v>9.56</v>
      </c>
      <c r="N517" s="54">
        <v>12.66</v>
      </c>
      <c r="O517" s="54">
        <v>11.46</v>
      </c>
      <c r="P517" s="54">
        <v>14.83</v>
      </c>
      <c r="Q517" s="54">
        <v>8.4</v>
      </c>
    </row>
    <row r="518" spans="1:17">
      <c r="A518" s="110"/>
      <c r="B518" s="97">
        <v>2010</v>
      </c>
      <c r="C518" s="54">
        <v>8.1</v>
      </c>
      <c r="D518" s="54">
        <v>0.1</v>
      </c>
      <c r="E518" s="54">
        <v>0.9</v>
      </c>
      <c r="F518" s="54">
        <v>0</v>
      </c>
      <c r="G518" s="54">
        <v>2.1</v>
      </c>
      <c r="H518" s="54">
        <v>2.9</v>
      </c>
      <c r="I518" s="54">
        <v>3.9</v>
      </c>
      <c r="J518" s="54">
        <v>14.2</v>
      </c>
      <c r="K518" s="54">
        <v>14.6</v>
      </c>
      <c r="L518" s="54">
        <v>13.8</v>
      </c>
      <c r="M518" s="54">
        <v>8.5</v>
      </c>
      <c r="N518" s="54">
        <v>13.5</v>
      </c>
      <c r="O518" s="54">
        <v>11.5</v>
      </c>
      <c r="P518" s="54">
        <v>15.4</v>
      </c>
      <c r="Q518" s="54">
        <v>8.3000000000000007</v>
      </c>
    </row>
    <row r="519" spans="1:17">
      <c r="A519" s="110"/>
      <c r="B519" s="97" t="s">
        <v>56</v>
      </c>
      <c r="C519" s="54">
        <v>8.1</v>
      </c>
      <c r="D519" s="54">
        <v>0.03</v>
      </c>
      <c r="E519" s="54">
        <v>0.92</v>
      </c>
      <c r="F519" s="54">
        <v>0</v>
      </c>
      <c r="G519" s="54">
        <v>2.08</v>
      </c>
      <c r="H519" s="54">
        <v>3.26</v>
      </c>
      <c r="I519" s="54">
        <v>3.84</v>
      </c>
      <c r="J519" s="54">
        <v>11.96</v>
      </c>
      <c r="K519" s="54">
        <v>16.600000000000001</v>
      </c>
      <c r="L519" s="54">
        <v>15.15</v>
      </c>
      <c r="M519" s="54">
        <v>9.64</v>
      </c>
      <c r="N519" s="54">
        <v>13.07</v>
      </c>
      <c r="O519" s="54">
        <v>10.72</v>
      </c>
      <c r="P519" s="54">
        <v>14.55</v>
      </c>
      <c r="Q519" s="54">
        <v>8.8800000000000008</v>
      </c>
    </row>
    <row r="520" spans="1:17">
      <c r="A520" s="110"/>
      <c r="B520" s="97" t="s">
        <v>55</v>
      </c>
      <c r="C520" s="54">
        <v>7.96</v>
      </c>
      <c r="D520" s="54">
        <v>0.15</v>
      </c>
      <c r="E520" s="54">
        <v>0.91</v>
      </c>
      <c r="F520" s="54">
        <v>0</v>
      </c>
      <c r="G520" s="54">
        <v>2.11</v>
      </c>
      <c r="H520" s="54">
        <v>2.98</v>
      </c>
      <c r="I520" s="54">
        <v>3.09</v>
      </c>
      <c r="J520" s="54">
        <v>13.22</v>
      </c>
      <c r="K520" s="54">
        <v>17</v>
      </c>
      <c r="L520" s="54">
        <v>14.36</v>
      </c>
      <c r="M520" s="54">
        <v>7.82</v>
      </c>
      <c r="N520" s="54">
        <v>12.69</v>
      </c>
      <c r="O520" s="54">
        <v>10.75</v>
      </c>
      <c r="P520" s="54">
        <v>13.82</v>
      </c>
      <c r="Q520" s="54">
        <v>8.77</v>
      </c>
    </row>
    <row r="521" spans="1:17">
      <c r="A521" s="110"/>
      <c r="B521" s="97" t="s">
        <v>54</v>
      </c>
      <c r="C521" s="54">
        <v>8.02</v>
      </c>
      <c r="D521" s="54">
        <v>0.08</v>
      </c>
      <c r="E521" s="54">
        <v>0.95</v>
      </c>
      <c r="F521" s="54">
        <v>0</v>
      </c>
      <c r="G521" s="54">
        <v>2.09</v>
      </c>
      <c r="H521" s="54">
        <v>2.78</v>
      </c>
      <c r="I521" s="54">
        <v>3.16</v>
      </c>
      <c r="J521" s="54">
        <v>13.5</v>
      </c>
      <c r="K521" s="54">
        <v>16.02</v>
      </c>
      <c r="L521" s="54">
        <v>13.6</v>
      </c>
      <c r="M521" s="54">
        <v>9.77</v>
      </c>
      <c r="N521" s="54">
        <v>12.65</v>
      </c>
      <c r="O521" s="54">
        <v>11.2</v>
      </c>
      <c r="P521" s="54">
        <v>14.31</v>
      </c>
      <c r="Q521" s="54">
        <v>8.85</v>
      </c>
    </row>
    <row r="522" spans="1:17">
      <c r="A522" s="110"/>
      <c r="B522" s="97">
        <v>2011</v>
      </c>
      <c r="C522" s="54">
        <v>7.6</v>
      </c>
      <c r="D522" s="54">
        <v>0.2</v>
      </c>
      <c r="E522" s="54">
        <v>1</v>
      </c>
      <c r="F522" s="54">
        <v>0</v>
      </c>
      <c r="G522" s="54">
        <v>2.2000000000000002</v>
      </c>
      <c r="H522" s="54">
        <v>2.8</v>
      </c>
      <c r="I522" s="54">
        <v>3</v>
      </c>
      <c r="J522" s="54">
        <v>14.1</v>
      </c>
      <c r="K522" s="54">
        <v>10.1</v>
      </c>
      <c r="L522" s="54">
        <v>12.9</v>
      </c>
      <c r="M522" s="54">
        <v>10.199999999999999</v>
      </c>
      <c r="N522" s="54">
        <v>13.1</v>
      </c>
      <c r="O522" s="54">
        <v>11.6</v>
      </c>
      <c r="P522" s="54">
        <v>0</v>
      </c>
      <c r="Q522" s="54">
        <v>8.3000000000000007</v>
      </c>
    </row>
    <row r="523" spans="1:17">
      <c r="A523" s="110"/>
      <c r="B523" s="97" t="s">
        <v>53</v>
      </c>
      <c r="C523" s="54">
        <v>8.56</v>
      </c>
      <c r="D523" s="54">
        <v>0.03</v>
      </c>
      <c r="E523" s="54">
        <v>0.91</v>
      </c>
      <c r="F523" s="54">
        <v>0</v>
      </c>
      <c r="G523" s="54">
        <v>1.98</v>
      </c>
      <c r="H523" s="54">
        <v>2.89</v>
      </c>
      <c r="I523" s="54">
        <v>3.39</v>
      </c>
      <c r="J523" s="54">
        <v>16.079999999999998</v>
      </c>
      <c r="K523" s="54">
        <v>14.83</v>
      </c>
      <c r="L523" s="54">
        <v>13.38</v>
      </c>
      <c r="M523" s="54">
        <v>11.65</v>
      </c>
      <c r="N523" s="54">
        <v>12.5</v>
      </c>
      <c r="O523" s="54">
        <v>12.07</v>
      </c>
      <c r="P523" s="54">
        <v>0</v>
      </c>
      <c r="Q523" s="54">
        <v>8.9600000000000009</v>
      </c>
    </row>
    <row r="524" spans="1:17">
      <c r="A524" s="110"/>
      <c r="B524" s="97" t="s">
        <v>52</v>
      </c>
      <c r="C524" s="54">
        <v>8.7200000000000006</v>
      </c>
      <c r="D524" s="54">
        <v>0.03</v>
      </c>
      <c r="E524" s="54">
        <v>0.96</v>
      </c>
      <c r="F524" s="54">
        <v>0</v>
      </c>
      <c r="G524" s="54">
        <v>2.16</v>
      </c>
      <c r="H524" s="54">
        <v>2.72</v>
      </c>
      <c r="I524" s="54">
        <v>3.78</v>
      </c>
      <c r="J524" s="54">
        <v>15.96</v>
      </c>
      <c r="K524" s="54">
        <v>15.35</v>
      </c>
      <c r="L524" s="54">
        <v>14.37</v>
      </c>
      <c r="M524" s="54">
        <v>10.33</v>
      </c>
      <c r="N524" s="54">
        <v>12.33</v>
      </c>
      <c r="O524" s="54">
        <v>11.98</v>
      </c>
      <c r="P524" s="54">
        <v>0</v>
      </c>
      <c r="Q524" s="54">
        <v>9.17</v>
      </c>
    </row>
    <row r="525" spans="1:17">
      <c r="A525" s="110"/>
      <c r="B525" s="97" t="s">
        <v>51</v>
      </c>
      <c r="C525" s="54">
        <v>8.66</v>
      </c>
      <c r="D525" s="54">
        <v>0.04</v>
      </c>
      <c r="E525" s="54">
        <v>0.94</v>
      </c>
      <c r="F525" s="54">
        <v>0</v>
      </c>
      <c r="G525" s="54">
        <v>2.09</v>
      </c>
      <c r="H525" s="54">
        <v>2.56</v>
      </c>
      <c r="I525" s="54">
        <v>3.88</v>
      </c>
      <c r="J525" s="54">
        <v>14.73</v>
      </c>
      <c r="K525" s="54">
        <v>15.64</v>
      </c>
      <c r="L525" s="54">
        <v>13.12</v>
      </c>
      <c r="M525" s="54">
        <v>10.67</v>
      </c>
      <c r="N525" s="54">
        <v>12.6</v>
      </c>
      <c r="O525" s="54">
        <v>12.26</v>
      </c>
      <c r="P525" s="54">
        <v>0</v>
      </c>
      <c r="Q525" s="54">
        <v>9.2799999999999994</v>
      </c>
    </row>
    <row r="526" spans="1:17">
      <c r="A526" s="110"/>
      <c r="B526" s="97">
        <v>2012</v>
      </c>
      <c r="C526" s="54">
        <v>8.5</v>
      </c>
      <c r="D526" s="54">
        <v>0.2</v>
      </c>
      <c r="E526" s="54">
        <v>1.1000000000000001</v>
      </c>
      <c r="F526" s="54">
        <v>0</v>
      </c>
      <c r="G526" s="54">
        <v>2.2000000000000002</v>
      </c>
      <c r="H526" s="54">
        <v>3.3</v>
      </c>
      <c r="I526" s="54">
        <v>5.3</v>
      </c>
      <c r="J526" s="54">
        <v>16.600000000000001</v>
      </c>
      <c r="K526" s="54">
        <v>12.7</v>
      </c>
      <c r="L526" s="54">
        <v>12.2</v>
      </c>
      <c r="M526" s="54">
        <v>12.1</v>
      </c>
      <c r="N526" s="54">
        <v>12.9</v>
      </c>
      <c r="O526" s="54">
        <v>12.4</v>
      </c>
      <c r="P526" s="54">
        <v>0</v>
      </c>
      <c r="Q526" s="54">
        <v>8.8000000000000007</v>
      </c>
    </row>
    <row r="527" spans="1:17">
      <c r="A527" s="110"/>
      <c r="B527" s="97" t="s">
        <v>50</v>
      </c>
      <c r="C527" s="54">
        <v>8.7899999999999991</v>
      </c>
      <c r="D527" s="54">
        <v>0.1</v>
      </c>
      <c r="E527" s="54">
        <v>1.29</v>
      </c>
      <c r="F527" s="54">
        <v>0</v>
      </c>
      <c r="G527" s="54">
        <v>2.95</v>
      </c>
      <c r="H527" s="54">
        <v>3.67</v>
      </c>
      <c r="I527" s="54">
        <v>3.34</v>
      </c>
      <c r="J527" s="54">
        <v>14.36</v>
      </c>
      <c r="K527" s="54">
        <v>16.989999999999998</v>
      </c>
      <c r="L527" s="54">
        <v>12.38</v>
      </c>
      <c r="M527" s="54">
        <v>12.4</v>
      </c>
      <c r="N527" s="54">
        <v>13.63</v>
      </c>
      <c r="O527" s="54">
        <v>12.53</v>
      </c>
      <c r="P527" s="54">
        <v>0</v>
      </c>
      <c r="Q527" s="54">
        <v>7.39</v>
      </c>
    </row>
    <row r="528" spans="1:17">
      <c r="A528" s="110"/>
      <c r="B528" s="97" t="s">
        <v>49</v>
      </c>
      <c r="C528" s="54">
        <v>9.2200000000000006</v>
      </c>
      <c r="D528" s="54">
        <v>0.19</v>
      </c>
      <c r="E528" s="54">
        <v>1.1299999999999999</v>
      </c>
      <c r="F528" s="54">
        <v>0</v>
      </c>
      <c r="G528" s="54">
        <v>2.5</v>
      </c>
      <c r="H528" s="54">
        <v>3.4</v>
      </c>
      <c r="I528" s="54">
        <v>3.56</v>
      </c>
      <c r="J528" s="54">
        <v>16.38</v>
      </c>
      <c r="K528" s="54">
        <v>15.76</v>
      </c>
      <c r="L528" s="54">
        <v>13.13</v>
      </c>
      <c r="M528" s="54">
        <v>25.77</v>
      </c>
      <c r="N528" s="54">
        <v>11.5</v>
      </c>
      <c r="O528" s="54">
        <v>12.83</v>
      </c>
      <c r="P528" s="54">
        <v>0</v>
      </c>
      <c r="Q528" s="54">
        <v>7.29</v>
      </c>
    </row>
    <row r="529" spans="1:17">
      <c r="A529" s="110"/>
      <c r="B529" s="97" t="s">
        <v>48</v>
      </c>
      <c r="C529" s="54">
        <v>9.16</v>
      </c>
      <c r="D529" s="54">
        <v>0.11</v>
      </c>
      <c r="E529" s="54">
        <v>0.99</v>
      </c>
      <c r="F529" s="54">
        <v>0</v>
      </c>
      <c r="G529" s="54">
        <v>2.16</v>
      </c>
      <c r="H529" s="54">
        <v>3.05</v>
      </c>
      <c r="I529" s="54">
        <v>3.25</v>
      </c>
      <c r="J529" s="54">
        <v>11.94</v>
      </c>
      <c r="K529" s="54">
        <v>16.98</v>
      </c>
      <c r="L529" s="54">
        <v>12.29</v>
      </c>
      <c r="M529" s="54">
        <v>26.11</v>
      </c>
      <c r="N529" s="54">
        <v>12.43</v>
      </c>
      <c r="O529" s="54">
        <v>12.87</v>
      </c>
      <c r="P529" s="54">
        <v>0</v>
      </c>
      <c r="Q529" s="54">
        <v>7.31</v>
      </c>
    </row>
    <row r="530" spans="1:17">
      <c r="A530" s="110"/>
      <c r="B530" s="97">
        <v>2013</v>
      </c>
      <c r="C530" s="54">
        <v>9.6999999999999993</v>
      </c>
      <c r="D530" s="54">
        <v>0.3</v>
      </c>
      <c r="E530" s="54">
        <v>1.3</v>
      </c>
      <c r="F530" s="54">
        <v>0</v>
      </c>
      <c r="G530" s="54">
        <v>2.7</v>
      </c>
      <c r="H530" s="54">
        <v>3.4</v>
      </c>
      <c r="I530" s="54">
        <v>3.8</v>
      </c>
      <c r="J530" s="54">
        <v>14.9</v>
      </c>
      <c r="K530" s="54">
        <v>14.3</v>
      </c>
      <c r="L530" s="54">
        <v>12.1</v>
      </c>
      <c r="M530" s="54">
        <v>26</v>
      </c>
      <c r="N530" s="54">
        <v>12.6</v>
      </c>
      <c r="O530" s="54">
        <v>15.2</v>
      </c>
      <c r="P530" s="54">
        <v>0</v>
      </c>
      <c r="Q530" s="54">
        <v>7.5</v>
      </c>
    </row>
    <row r="531" spans="1:17">
      <c r="A531" s="110"/>
      <c r="B531" s="97" t="s">
        <v>47</v>
      </c>
      <c r="C531" s="54">
        <v>8.57</v>
      </c>
      <c r="D531" s="54">
        <v>0.32</v>
      </c>
      <c r="E531" s="54">
        <v>1.1499999999999999</v>
      </c>
      <c r="F531" s="54">
        <v>0</v>
      </c>
      <c r="G531" s="54">
        <v>2.48</v>
      </c>
      <c r="H531" s="54">
        <v>3.52</v>
      </c>
      <c r="I531" s="54">
        <v>4.83</v>
      </c>
      <c r="J531" s="54">
        <v>15.49</v>
      </c>
      <c r="K531" s="54">
        <v>14.56</v>
      </c>
      <c r="L531" s="54">
        <v>11.86</v>
      </c>
      <c r="M531" s="54">
        <v>26.93</v>
      </c>
      <c r="N531" s="54">
        <v>13.24</v>
      </c>
      <c r="O531" s="54">
        <v>11.8</v>
      </c>
      <c r="P531" s="54">
        <v>0</v>
      </c>
      <c r="Q531" s="54">
        <v>6.8</v>
      </c>
    </row>
    <row r="532" spans="1:17">
      <c r="A532" s="110"/>
      <c r="B532" s="97" t="s">
        <v>46</v>
      </c>
      <c r="C532" s="54">
        <v>9.7100000000000009</v>
      </c>
      <c r="D532" s="54">
        <v>0.38</v>
      </c>
      <c r="E532" s="54">
        <v>1.05</v>
      </c>
      <c r="F532" s="54">
        <v>0</v>
      </c>
      <c r="G532" s="54">
        <v>2.19</v>
      </c>
      <c r="H532" s="54">
        <v>4</v>
      </c>
      <c r="I532" s="54">
        <v>3.18</v>
      </c>
      <c r="J532" s="54">
        <v>19.28</v>
      </c>
      <c r="K532" s="54">
        <v>15.72</v>
      </c>
      <c r="L532" s="54">
        <v>11.61</v>
      </c>
      <c r="M532" s="54">
        <v>29.88</v>
      </c>
      <c r="N532" s="54">
        <v>10.96</v>
      </c>
      <c r="O532" s="54">
        <v>14.35</v>
      </c>
      <c r="P532" s="54">
        <v>0</v>
      </c>
      <c r="Q532" s="54">
        <v>7.52</v>
      </c>
    </row>
    <row r="533" spans="1:17">
      <c r="A533" s="110"/>
      <c r="B533" s="97" t="s">
        <v>45</v>
      </c>
      <c r="C533" s="54">
        <v>9.4700000000000006</v>
      </c>
      <c r="D533" s="54">
        <v>0.23</v>
      </c>
      <c r="E533" s="54">
        <v>1.06</v>
      </c>
      <c r="F533" s="54">
        <v>0</v>
      </c>
      <c r="G533" s="54">
        <v>2.2599999999999998</v>
      </c>
      <c r="H533" s="54">
        <v>3.63</v>
      </c>
      <c r="I533" s="54">
        <v>2.89</v>
      </c>
      <c r="J533" s="54">
        <v>16.3</v>
      </c>
      <c r="K533" s="54">
        <v>15.08</v>
      </c>
      <c r="L533" s="54">
        <v>11.49</v>
      </c>
      <c r="M533" s="54">
        <v>27.76</v>
      </c>
      <c r="N533" s="54">
        <v>12.44</v>
      </c>
      <c r="O533" s="54">
        <v>14.17</v>
      </c>
      <c r="P533" s="54">
        <v>0</v>
      </c>
      <c r="Q533" s="54">
        <v>7.48</v>
      </c>
    </row>
    <row r="534" spans="1:17">
      <c r="A534" s="110"/>
      <c r="B534" s="97">
        <v>2014</v>
      </c>
      <c r="C534" s="54">
        <v>10.1</v>
      </c>
      <c r="D534" s="54">
        <v>0.3</v>
      </c>
      <c r="E534" s="54">
        <v>1.4</v>
      </c>
      <c r="F534" s="54">
        <v>0</v>
      </c>
      <c r="G534" s="54">
        <v>2.9</v>
      </c>
      <c r="H534" s="54">
        <v>3.7</v>
      </c>
      <c r="I534" s="54">
        <v>3.6</v>
      </c>
      <c r="J534" s="54">
        <v>16.3</v>
      </c>
      <c r="K534" s="54">
        <v>14.3</v>
      </c>
      <c r="L534" s="54">
        <v>10.9</v>
      </c>
      <c r="M534" s="54">
        <v>25.9</v>
      </c>
      <c r="N534" s="54">
        <v>13.5</v>
      </c>
      <c r="O534" s="54">
        <v>16</v>
      </c>
      <c r="P534" s="54">
        <v>0</v>
      </c>
      <c r="Q534" s="54">
        <v>8</v>
      </c>
    </row>
    <row r="535" spans="1:17">
      <c r="A535" s="110"/>
      <c r="B535" s="97" t="s">
        <v>44</v>
      </c>
      <c r="C535" s="54">
        <v>9.9</v>
      </c>
      <c r="D535" s="54">
        <v>0.39</v>
      </c>
      <c r="E535" s="54">
        <v>1.71</v>
      </c>
      <c r="F535" s="54">
        <v>0</v>
      </c>
      <c r="G535" s="54">
        <v>3.35</v>
      </c>
      <c r="H535" s="54">
        <v>4.05</v>
      </c>
      <c r="I535" s="54">
        <v>4.1900000000000004</v>
      </c>
      <c r="J535" s="54">
        <v>15.71</v>
      </c>
      <c r="K535" s="54">
        <v>15.21</v>
      </c>
      <c r="L535" s="54">
        <v>11.02</v>
      </c>
      <c r="M535" s="54">
        <v>26.33</v>
      </c>
      <c r="N535" s="54">
        <v>12.8</v>
      </c>
      <c r="O535" s="54">
        <v>14.05</v>
      </c>
      <c r="P535" s="54">
        <v>0</v>
      </c>
      <c r="Q535" s="54">
        <v>8.2899999999999991</v>
      </c>
    </row>
    <row r="536" spans="1:17">
      <c r="A536" s="110"/>
      <c r="B536" s="97" t="s">
        <v>43</v>
      </c>
      <c r="C536" s="54">
        <v>10.76</v>
      </c>
      <c r="D536" s="54">
        <v>0.34</v>
      </c>
      <c r="E536" s="54">
        <v>1.36</v>
      </c>
      <c r="F536" s="54">
        <v>0</v>
      </c>
      <c r="G536" s="54">
        <v>2.68</v>
      </c>
      <c r="H536" s="54">
        <v>4.33</v>
      </c>
      <c r="I536" s="54">
        <v>3.17</v>
      </c>
      <c r="J536" s="54">
        <v>19.79</v>
      </c>
      <c r="K536" s="54">
        <v>16.38</v>
      </c>
      <c r="L536" s="54">
        <v>11.81</v>
      </c>
      <c r="M536" s="54">
        <v>26.25</v>
      </c>
      <c r="N536" s="54">
        <v>13.81</v>
      </c>
      <c r="O536" s="54">
        <v>14.63</v>
      </c>
      <c r="P536" s="54">
        <v>0</v>
      </c>
      <c r="Q536" s="54">
        <v>9.4</v>
      </c>
    </row>
    <row r="537" spans="1:17">
      <c r="A537" s="110"/>
      <c r="B537" s="97" t="s">
        <v>42</v>
      </c>
      <c r="C537" s="54">
        <v>10.55</v>
      </c>
      <c r="D537" s="54">
        <v>0.26</v>
      </c>
      <c r="E537" s="54">
        <v>1.42</v>
      </c>
      <c r="F537" s="54">
        <v>0</v>
      </c>
      <c r="G537" s="54">
        <v>2.86</v>
      </c>
      <c r="H537" s="54">
        <v>4</v>
      </c>
      <c r="I537" s="54">
        <v>3.35</v>
      </c>
      <c r="J537" s="54">
        <v>15.99</v>
      </c>
      <c r="K537" s="54">
        <v>16.36</v>
      </c>
      <c r="L537" s="54">
        <v>12.14</v>
      </c>
      <c r="M537" s="54">
        <v>26.9</v>
      </c>
      <c r="N537" s="54">
        <v>12.62</v>
      </c>
      <c r="O537" s="54">
        <v>15.08</v>
      </c>
      <c r="P537" s="54">
        <v>0</v>
      </c>
      <c r="Q537" s="54">
        <v>9.4600000000000009</v>
      </c>
    </row>
    <row r="538" spans="1:17">
      <c r="A538" s="110"/>
      <c r="B538" s="97">
        <v>2015</v>
      </c>
      <c r="C538" s="54">
        <v>11.8</v>
      </c>
      <c r="D538" s="54">
        <v>0.3</v>
      </c>
      <c r="E538" s="54">
        <v>2.1</v>
      </c>
      <c r="F538" s="54">
        <v>0</v>
      </c>
      <c r="G538" s="54">
        <v>4.2</v>
      </c>
      <c r="H538" s="54">
        <v>4.0999999999999996</v>
      </c>
      <c r="I538" s="54">
        <v>4</v>
      </c>
      <c r="J538" s="54">
        <v>17.899999999999999</v>
      </c>
      <c r="K538" s="54">
        <v>14.3</v>
      </c>
      <c r="L538" s="54">
        <v>11.7</v>
      </c>
      <c r="M538" s="54">
        <v>24.7</v>
      </c>
      <c r="N538" s="54">
        <v>14.8</v>
      </c>
      <c r="O538" s="54">
        <v>19</v>
      </c>
      <c r="P538" s="54">
        <v>0</v>
      </c>
      <c r="Q538" s="54">
        <v>10.6</v>
      </c>
    </row>
    <row r="539" spans="1:17">
      <c r="A539" s="110"/>
      <c r="B539" s="97" t="s">
        <v>41</v>
      </c>
      <c r="C539" s="54">
        <v>10.88</v>
      </c>
      <c r="D539" s="54">
        <v>0.37</v>
      </c>
      <c r="E539" s="54">
        <v>1.55</v>
      </c>
      <c r="F539" s="54">
        <v>0</v>
      </c>
      <c r="G539" s="54">
        <v>2.74</v>
      </c>
      <c r="H539" s="54">
        <v>3.89</v>
      </c>
      <c r="I539" s="54">
        <v>5.31</v>
      </c>
      <c r="J539" s="54">
        <v>20.54</v>
      </c>
      <c r="K539" s="54">
        <v>15.85</v>
      </c>
      <c r="L539" s="54">
        <v>10.44</v>
      </c>
      <c r="M539" s="54">
        <v>22.97</v>
      </c>
      <c r="N539" s="54">
        <v>13.84</v>
      </c>
      <c r="O539" s="54">
        <v>16.510000000000002</v>
      </c>
      <c r="P539" s="54">
        <v>0</v>
      </c>
      <c r="Q539" s="54">
        <v>10.45</v>
      </c>
    </row>
    <row r="540" spans="1:17">
      <c r="A540" s="110"/>
      <c r="B540" s="97" t="s">
        <v>40</v>
      </c>
      <c r="C540" s="54">
        <v>11.1</v>
      </c>
      <c r="D540" s="54">
        <v>0.31</v>
      </c>
      <c r="E540" s="54">
        <v>1.52</v>
      </c>
      <c r="F540" s="54">
        <v>0</v>
      </c>
      <c r="G540" s="54">
        <v>2.8</v>
      </c>
      <c r="H540" s="54">
        <v>4.46</v>
      </c>
      <c r="I540" s="54">
        <v>4.3</v>
      </c>
      <c r="J540" s="54">
        <v>23.91</v>
      </c>
      <c r="K540" s="54">
        <v>15.08</v>
      </c>
      <c r="L540" s="54">
        <v>11.59</v>
      </c>
      <c r="M540" s="54">
        <v>22.94</v>
      </c>
      <c r="N540" s="54">
        <v>14</v>
      </c>
      <c r="O540" s="54">
        <v>15.95</v>
      </c>
      <c r="P540" s="54">
        <v>0</v>
      </c>
      <c r="Q540" s="54">
        <v>10.88</v>
      </c>
    </row>
    <row r="541" spans="1:17">
      <c r="A541" s="110"/>
      <c r="B541" s="97" t="s">
        <v>39</v>
      </c>
      <c r="C541" s="54">
        <v>11.06</v>
      </c>
      <c r="D541" s="54">
        <v>0.27</v>
      </c>
      <c r="E541" s="54">
        <v>1.43</v>
      </c>
      <c r="F541" s="54">
        <v>0</v>
      </c>
      <c r="G541" s="54">
        <v>2.65</v>
      </c>
      <c r="H541" s="54">
        <v>4.12</v>
      </c>
      <c r="I541" s="54">
        <v>4.2300000000000004</v>
      </c>
      <c r="J541" s="54">
        <v>17.64</v>
      </c>
      <c r="K541" s="54">
        <v>16.53</v>
      </c>
      <c r="L541" s="54">
        <v>12.63</v>
      </c>
      <c r="M541" s="54">
        <f>[1]Свод2!$N$99</f>
        <v>22.15</v>
      </c>
      <c r="N541" s="54">
        <f>[1]Свод2!$P$99</f>
        <v>12.51</v>
      </c>
      <c r="O541" s="54">
        <f>[1]Свод2!$X$99</f>
        <v>16.989999999999998</v>
      </c>
      <c r="P541" s="54">
        <v>0</v>
      </c>
      <c r="Q541" s="54">
        <f>[1]Свод2!$Y$99</f>
        <v>10.78</v>
      </c>
    </row>
    <row r="542" spans="1:17">
      <c r="A542" s="110"/>
      <c r="B542" s="97">
        <v>2016</v>
      </c>
      <c r="C542" s="54">
        <v>10.4</v>
      </c>
      <c r="D542" s="54">
        <v>0.2</v>
      </c>
      <c r="E542" s="54">
        <v>1.8</v>
      </c>
      <c r="F542" s="54">
        <v>0</v>
      </c>
      <c r="G542" s="54">
        <v>3.5</v>
      </c>
      <c r="H542" s="54">
        <v>4.4000000000000004</v>
      </c>
      <c r="I542" s="54">
        <v>4.2</v>
      </c>
      <c r="J542" s="54">
        <v>19.5</v>
      </c>
      <c r="K542" s="54">
        <v>10.9</v>
      </c>
      <c r="L542" s="54">
        <v>8</v>
      </c>
      <c r="M542" s="54">
        <v>27.2</v>
      </c>
      <c r="N542" s="54">
        <v>14.7</v>
      </c>
      <c r="O542" s="54">
        <v>17.399999999999999</v>
      </c>
      <c r="P542" s="54"/>
      <c r="Q542" s="54">
        <v>9.9</v>
      </c>
    </row>
    <row r="543" spans="1:17">
      <c r="A543" s="110"/>
      <c r="B543" s="97" t="s">
        <v>38</v>
      </c>
      <c r="C543" s="54">
        <v>11.25</v>
      </c>
      <c r="D543" s="54">
        <v>0.41</v>
      </c>
      <c r="E543" s="54">
        <v>2.06</v>
      </c>
      <c r="F543" s="54">
        <v>0</v>
      </c>
      <c r="G543" s="54">
        <v>3.99</v>
      </c>
      <c r="H543" s="54">
        <v>4.01</v>
      </c>
      <c r="I543" s="54">
        <v>4.6399999999999997</v>
      </c>
      <c r="J543" s="54">
        <v>22.46</v>
      </c>
      <c r="K543" s="54">
        <v>15.28</v>
      </c>
      <c r="L543" s="54">
        <v>10.23</v>
      </c>
      <c r="M543" s="54">
        <v>24.71</v>
      </c>
      <c r="N543" s="54">
        <v>14.24</v>
      </c>
      <c r="O543" s="54">
        <v>23.88</v>
      </c>
      <c r="P543" s="54">
        <v>0</v>
      </c>
      <c r="Q543" s="54">
        <v>10.87</v>
      </c>
    </row>
    <row r="544" spans="1:17">
      <c r="A544" s="110"/>
      <c r="B544" s="97" t="s">
        <v>37</v>
      </c>
      <c r="C544" s="54">
        <v>10.78</v>
      </c>
      <c r="D544" s="54">
        <v>0.36</v>
      </c>
      <c r="E544" s="54">
        <v>1.84</v>
      </c>
      <c r="F544" s="54">
        <v>0</v>
      </c>
      <c r="G544" s="54">
        <v>3.73</v>
      </c>
      <c r="H544" s="54">
        <v>4.17</v>
      </c>
      <c r="I544" s="54">
        <v>4.1500000000000004</v>
      </c>
      <c r="J544" s="54">
        <v>22.49</v>
      </c>
      <c r="K544" s="54">
        <v>14.51</v>
      </c>
      <c r="L544" s="54">
        <v>7.8</v>
      </c>
      <c r="M544" s="54">
        <v>24.27</v>
      </c>
      <c r="N544" s="54">
        <v>13.14</v>
      </c>
      <c r="O544" s="54">
        <v>22.2</v>
      </c>
      <c r="P544" s="54">
        <v>0</v>
      </c>
      <c r="Q544" s="54">
        <v>9.99</v>
      </c>
    </row>
    <row r="545" spans="1:17">
      <c r="A545" s="110"/>
      <c r="B545" s="97" t="s">
        <v>36</v>
      </c>
      <c r="C545" s="54">
        <v>11.04</v>
      </c>
      <c r="D545" s="54">
        <v>0.21</v>
      </c>
      <c r="E545" s="54">
        <v>1.72</v>
      </c>
      <c r="F545" s="54">
        <v>0</v>
      </c>
      <c r="G545" s="54">
        <v>3.39</v>
      </c>
      <c r="H545" s="54">
        <v>4.0999999999999996</v>
      </c>
      <c r="I545" s="54">
        <v>3.43</v>
      </c>
      <c r="J545" s="54">
        <v>17.100000000000001</v>
      </c>
      <c r="K545" s="54">
        <v>16.3</v>
      </c>
      <c r="L545" s="54">
        <v>9.15</v>
      </c>
      <c r="M545" s="54">
        <v>23.11</v>
      </c>
      <c r="N545" s="54">
        <v>13.6</v>
      </c>
      <c r="O545" s="54">
        <v>18.170000000000002</v>
      </c>
      <c r="P545" s="54">
        <v>0</v>
      </c>
      <c r="Q545" s="54">
        <v>10.32</v>
      </c>
    </row>
    <row r="546" spans="1:17">
      <c r="A546" s="110"/>
      <c r="B546" s="97">
        <v>2017</v>
      </c>
      <c r="C546" s="54">
        <v>10.62</v>
      </c>
      <c r="D546" s="54">
        <v>0.25</v>
      </c>
      <c r="E546" s="54">
        <v>2.0499999999999998</v>
      </c>
      <c r="F546" s="54">
        <v>0</v>
      </c>
      <c r="G546" s="54">
        <v>4.16</v>
      </c>
      <c r="H546" s="54">
        <v>4.2699999999999996</v>
      </c>
      <c r="I546" s="54">
        <v>3.93</v>
      </c>
      <c r="J546" s="54">
        <v>19.09</v>
      </c>
      <c r="K546" s="54">
        <v>10.52</v>
      </c>
      <c r="L546" s="54">
        <v>8.16</v>
      </c>
      <c r="M546" s="54">
        <v>26.89</v>
      </c>
      <c r="N546" s="54">
        <v>15.39</v>
      </c>
      <c r="O546" s="54">
        <v>19.05</v>
      </c>
      <c r="P546" s="54"/>
      <c r="Q546" s="54">
        <v>9.77</v>
      </c>
    </row>
    <row r="547" spans="1:17">
      <c r="A547" s="110"/>
      <c r="B547" s="97" t="s">
        <v>35</v>
      </c>
      <c r="C547" s="54">
        <v>10</v>
      </c>
      <c r="D547" s="54">
        <v>0.42</v>
      </c>
      <c r="E547" s="54">
        <v>1.83</v>
      </c>
      <c r="F547" s="54">
        <v>0</v>
      </c>
      <c r="G547" s="54">
        <v>3.53</v>
      </c>
      <c r="H547" s="54">
        <v>4.63</v>
      </c>
      <c r="I547" s="54">
        <v>3.96</v>
      </c>
      <c r="J547" s="54">
        <v>15.31</v>
      </c>
      <c r="K547" s="54">
        <v>12.55</v>
      </c>
      <c r="L547" s="54">
        <v>7.94</v>
      </c>
      <c r="M547" s="54">
        <v>25.4</v>
      </c>
      <c r="N547" s="54">
        <v>14.2</v>
      </c>
      <c r="O547" s="54">
        <v>17.86</v>
      </c>
      <c r="P547" s="54">
        <v>0</v>
      </c>
      <c r="Q547" s="54">
        <v>9.6199999999999992</v>
      </c>
    </row>
    <row r="548" spans="1:17">
      <c r="A548" s="110">
        <v>75</v>
      </c>
      <c r="B548" s="50" t="s">
        <v>23</v>
      </c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</row>
    <row r="549" spans="1:17">
      <c r="A549" s="110"/>
      <c r="B549" s="97" t="s">
        <v>59</v>
      </c>
      <c r="C549" s="54">
        <v>19.27</v>
      </c>
      <c r="D549" s="54">
        <v>0.09</v>
      </c>
      <c r="E549" s="54">
        <v>2.6</v>
      </c>
      <c r="F549" s="54">
        <v>0</v>
      </c>
      <c r="G549" s="54">
        <v>6.79</v>
      </c>
      <c r="H549" s="54">
        <v>4.75</v>
      </c>
      <c r="I549" s="54">
        <v>8.75</v>
      </c>
      <c r="J549" s="54">
        <v>12.6</v>
      </c>
      <c r="K549" s="54">
        <v>41.46</v>
      </c>
      <c r="L549" s="54">
        <v>11.72</v>
      </c>
      <c r="M549" s="54">
        <v>70.69</v>
      </c>
      <c r="N549" s="54">
        <v>20.39</v>
      </c>
      <c r="O549" s="54">
        <v>34.159999999999997</v>
      </c>
      <c r="P549" s="54">
        <v>57.06</v>
      </c>
      <c r="Q549" s="54">
        <v>19.91</v>
      </c>
    </row>
    <row r="550" spans="1:17">
      <c r="A550" s="110"/>
      <c r="B550" s="97" t="s">
        <v>58</v>
      </c>
      <c r="C550" s="54">
        <v>17.91</v>
      </c>
      <c r="D550" s="54">
        <v>0.1</v>
      </c>
      <c r="E550" s="54">
        <v>2.92</v>
      </c>
      <c r="F550" s="54">
        <v>0</v>
      </c>
      <c r="G550" s="54">
        <v>6.74</v>
      </c>
      <c r="H550" s="54">
        <v>6.81</v>
      </c>
      <c r="I550" s="54">
        <v>11.73</v>
      </c>
      <c r="J550" s="54">
        <v>10.15</v>
      </c>
      <c r="K550" s="54">
        <v>37.479999999999997</v>
      </c>
      <c r="L550" s="54">
        <v>11.17</v>
      </c>
      <c r="M550" s="54">
        <v>70.33</v>
      </c>
      <c r="N550" s="54">
        <v>20.93</v>
      </c>
      <c r="O550" s="54">
        <v>32.81</v>
      </c>
      <c r="P550" s="54">
        <v>57.06</v>
      </c>
      <c r="Q550" s="54">
        <v>18.77</v>
      </c>
    </row>
    <row r="551" spans="1:17">
      <c r="A551" s="110"/>
      <c r="B551" s="97" t="s">
        <v>57</v>
      </c>
      <c r="C551" s="54">
        <v>17.72</v>
      </c>
      <c r="D551" s="54">
        <v>0.11</v>
      </c>
      <c r="E551" s="54">
        <v>3.08</v>
      </c>
      <c r="F551" s="54">
        <v>0</v>
      </c>
      <c r="G551" s="54">
        <v>7</v>
      </c>
      <c r="H551" s="54">
        <v>6.52</v>
      </c>
      <c r="I551" s="54">
        <v>11.58</v>
      </c>
      <c r="J551" s="54">
        <v>9.5399999999999991</v>
      </c>
      <c r="K551" s="54">
        <v>39.94</v>
      </c>
      <c r="L551" s="54">
        <v>12.13</v>
      </c>
      <c r="M551" s="54">
        <v>69.959999999999994</v>
      </c>
      <c r="N551" s="54">
        <v>20.83</v>
      </c>
      <c r="O551" s="54">
        <v>31.82</v>
      </c>
      <c r="P551" s="54">
        <v>56.54</v>
      </c>
      <c r="Q551" s="54">
        <v>18.57</v>
      </c>
    </row>
    <row r="552" spans="1:17">
      <c r="A552" s="110"/>
      <c r="B552" s="97">
        <v>2010</v>
      </c>
      <c r="C552" s="54">
        <v>18.100000000000001</v>
      </c>
      <c r="D552" s="54">
        <v>0.1</v>
      </c>
      <c r="E552" s="54">
        <v>3.3</v>
      </c>
      <c r="F552" s="54">
        <v>0</v>
      </c>
      <c r="G552" s="54">
        <v>8.1999999999999993</v>
      </c>
      <c r="H552" s="54">
        <v>6.8</v>
      </c>
      <c r="I552" s="54">
        <v>11.1</v>
      </c>
      <c r="J552" s="54">
        <v>10.8</v>
      </c>
      <c r="K552" s="54">
        <v>40.9</v>
      </c>
      <c r="L552" s="54">
        <v>13.7</v>
      </c>
      <c r="M552" s="54">
        <v>68.2</v>
      </c>
      <c r="N552" s="54">
        <v>22</v>
      </c>
      <c r="O552" s="54">
        <v>30.8</v>
      </c>
      <c r="P552" s="54">
        <v>55.8</v>
      </c>
      <c r="Q552" s="54">
        <v>18.8</v>
      </c>
    </row>
    <row r="553" spans="1:17">
      <c r="A553" s="110"/>
      <c r="B553" s="97" t="s">
        <v>56</v>
      </c>
      <c r="C553" s="54">
        <v>17.23</v>
      </c>
      <c r="D553" s="54">
        <v>0.04</v>
      </c>
      <c r="E553" s="54">
        <v>2.46</v>
      </c>
      <c r="F553" s="54">
        <v>0</v>
      </c>
      <c r="G553" s="54">
        <v>5.9</v>
      </c>
      <c r="H553" s="54">
        <v>7.32</v>
      </c>
      <c r="I553" s="54">
        <v>8.34</v>
      </c>
      <c r="J553" s="54">
        <v>10.79</v>
      </c>
      <c r="K553" s="54">
        <v>39.65</v>
      </c>
      <c r="L553" s="54">
        <v>13.25</v>
      </c>
      <c r="M553" s="54">
        <v>68.83</v>
      </c>
      <c r="N553" s="54">
        <v>20.96</v>
      </c>
      <c r="O553" s="54">
        <v>30.59</v>
      </c>
      <c r="P553" s="54">
        <v>55.62</v>
      </c>
      <c r="Q553" s="54">
        <v>14.66</v>
      </c>
    </row>
    <row r="554" spans="1:17">
      <c r="A554" s="110"/>
      <c r="B554" s="97" t="s">
        <v>55</v>
      </c>
      <c r="C554" s="54">
        <v>16.559999999999999</v>
      </c>
      <c r="D554" s="54">
        <v>0.04</v>
      </c>
      <c r="E554" s="54">
        <v>2.64</v>
      </c>
      <c r="F554" s="54">
        <v>0</v>
      </c>
      <c r="G554" s="54">
        <v>6.32</v>
      </c>
      <c r="H554" s="54">
        <v>7.46</v>
      </c>
      <c r="I554" s="54">
        <v>7.51</v>
      </c>
      <c r="J554" s="54">
        <v>8.6999999999999993</v>
      </c>
      <c r="K554" s="54">
        <v>37.700000000000003</v>
      </c>
      <c r="L554" s="54">
        <v>12.03</v>
      </c>
      <c r="M554" s="54">
        <v>71.180000000000007</v>
      </c>
      <c r="N554" s="54">
        <v>21.68</v>
      </c>
      <c r="O554" s="54">
        <v>30.94</v>
      </c>
      <c r="P554" s="54">
        <v>57.57</v>
      </c>
      <c r="Q554" s="54">
        <v>13.15</v>
      </c>
    </row>
    <row r="555" spans="1:17">
      <c r="A555" s="110"/>
      <c r="B555" s="97" t="s">
        <v>54</v>
      </c>
      <c r="C555" s="54">
        <v>16.57</v>
      </c>
      <c r="D555" s="54">
        <v>0.09</v>
      </c>
      <c r="E555" s="54">
        <v>2.84</v>
      </c>
      <c r="F555" s="54">
        <v>0</v>
      </c>
      <c r="G555" s="54">
        <v>6.46</v>
      </c>
      <c r="H555" s="54">
        <v>7.16</v>
      </c>
      <c r="I555" s="54">
        <v>7.93</v>
      </c>
      <c r="J555" s="54">
        <v>8.9499999999999993</v>
      </c>
      <c r="K555" s="54">
        <v>40.11</v>
      </c>
      <c r="L555" s="54">
        <v>12.66</v>
      </c>
      <c r="M555" s="54">
        <v>69.72</v>
      </c>
      <c r="N555" s="54">
        <v>22.45</v>
      </c>
      <c r="O555" s="54">
        <v>29.04</v>
      </c>
      <c r="P555" s="54">
        <v>56.65</v>
      </c>
      <c r="Q555" s="54">
        <v>12.69</v>
      </c>
    </row>
    <row r="556" spans="1:17">
      <c r="A556" s="110"/>
      <c r="B556" s="97">
        <v>2011</v>
      </c>
      <c r="C556" s="54">
        <v>17.3</v>
      </c>
      <c r="D556" s="54">
        <v>0.1</v>
      </c>
      <c r="E556" s="54">
        <v>3.3</v>
      </c>
      <c r="F556" s="54">
        <v>0</v>
      </c>
      <c r="G556" s="54">
        <v>7.5</v>
      </c>
      <c r="H556" s="54">
        <v>8.4</v>
      </c>
      <c r="I556" s="54">
        <v>12</v>
      </c>
      <c r="J556" s="54">
        <v>10.199999999999999</v>
      </c>
      <c r="K556" s="54">
        <v>37.1</v>
      </c>
      <c r="L556" s="54">
        <v>13.9</v>
      </c>
      <c r="M556" s="54">
        <v>70.5</v>
      </c>
      <c r="N556" s="54">
        <v>21.6</v>
      </c>
      <c r="O556" s="54">
        <v>28.1</v>
      </c>
      <c r="P556" s="54">
        <v>0</v>
      </c>
      <c r="Q556" s="54">
        <v>12</v>
      </c>
    </row>
    <row r="557" spans="1:17">
      <c r="A557" s="110"/>
      <c r="B557" s="97" t="s">
        <v>53</v>
      </c>
      <c r="C557" s="54">
        <v>18.440000000000001</v>
      </c>
      <c r="D557" s="54">
        <v>0.02</v>
      </c>
      <c r="E557" s="54">
        <v>3.08</v>
      </c>
      <c r="F557" s="54">
        <v>0</v>
      </c>
      <c r="G557" s="54">
        <v>6.85</v>
      </c>
      <c r="H557" s="54">
        <v>9.3800000000000008</v>
      </c>
      <c r="I557" s="54">
        <v>7.96</v>
      </c>
      <c r="J557" s="54">
        <v>10.02</v>
      </c>
      <c r="K557" s="54">
        <v>39.72</v>
      </c>
      <c r="L557" s="54">
        <v>13.82</v>
      </c>
      <c r="M557" s="54">
        <v>67.959999999999994</v>
      </c>
      <c r="N557" s="54">
        <v>22.24</v>
      </c>
      <c r="O557" s="54">
        <v>29</v>
      </c>
      <c r="P557" s="54">
        <v>0</v>
      </c>
      <c r="Q557" s="54">
        <v>14.04</v>
      </c>
    </row>
    <row r="558" spans="1:17">
      <c r="A558" s="110"/>
      <c r="B558" s="97" t="s">
        <v>52</v>
      </c>
      <c r="C558" s="54">
        <v>17.920000000000002</v>
      </c>
      <c r="D558" s="54">
        <v>0.02</v>
      </c>
      <c r="E558" s="54">
        <v>2.98</v>
      </c>
      <c r="F558" s="54">
        <v>0</v>
      </c>
      <c r="G558" s="54">
        <v>6.8</v>
      </c>
      <c r="H558" s="54">
        <v>8.52</v>
      </c>
      <c r="I558" s="54">
        <v>8.31</v>
      </c>
      <c r="J558" s="54">
        <v>10.02</v>
      </c>
      <c r="K558" s="54">
        <v>40.01</v>
      </c>
      <c r="L558" s="54">
        <v>13.6</v>
      </c>
      <c r="M558" s="54">
        <v>68.680000000000007</v>
      </c>
      <c r="N558" s="54">
        <v>21.64</v>
      </c>
      <c r="O558" s="54">
        <v>27.27</v>
      </c>
      <c r="P558" s="54">
        <v>0</v>
      </c>
      <c r="Q558" s="54">
        <v>12.86</v>
      </c>
    </row>
    <row r="559" spans="1:17">
      <c r="A559" s="110"/>
      <c r="B559" s="97" t="s">
        <v>51</v>
      </c>
      <c r="C559" s="54">
        <v>17.71</v>
      </c>
      <c r="D559" s="54">
        <v>0.06</v>
      </c>
      <c r="E559" s="54">
        <v>2.87</v>
      </c>
      <c r="F559" s="54">
        <v>0</v>
      </c>
      <c r="G559" s="54">
        <v>6.47</v>
      </c>
      <c r="H559" s="54">
        <v>7.91</v>
      </c>
      <c r="I559" s="54">
        <v>7.52</v>
      </c>
      <c r="J559" s="54">
        <v>9.82</v>
      </c>
      <c r="K559" s="54">
        <v>39.54</v>
      </c>
      <c r="L559" s="54">
        <v>14.11</v>
      </c>
      <c r="M559" s="54">
        <v>68.66</v>
      </c>
      <c r="N559" s="54">
        <v>20.63</v>
      </c>
      <c r="O559" s="54">
        <v>27.87</v>
      </c>
      <c r="P559" s="54">
        <v>0</v>
      </c>
      <c r="Q559" s="54">
        <v>12.71</v>
      </c>
    </row>
    <row r="560" spans="1:17">
      <c r="A560" s="110"/>
      <c r="B560" s="97">
        <v>2012</v>
      </c>
      <c r="C560" s="54">
        <v>18.3</v>
      </c>
      <c r="D560" s="54">
        <v>0</v>
      </c>
      <c r="E560" s="54">
        <v>3.5</v>
      </c>
      <c r="F560" s="54">
        <v>0</v>
      </c>
      <c r="G560" s="54">
        <v>7.6</v>
      </c>
      <c r="H560" s="54">
        <v>10.199999999999999</v>
      </c>
      <c r="I560" s="54">
        <v>10.3</v>
      </c>
      <c r="J560" s="54">
        <v>9.5</v>
      </c>
      <c r="K560" s="54">
        <v>42</v>
      </c>
      <c r="L560" s="54">
        <v>13.5</v>
      </c>
      <c r="M560" s="54">
        <v>67.8</v>
      </c>
      <c r="N560" s="54">
        <v>21.4</v>
      </c>
      <c r="O560" s="54">
        <v>27.3</v>
      </c>
      <c r="P560" s="54">
        <v>0</v>
      </c>
      <c r="Q560" s="54">
        <v>13</v>
      </c>
    </row>
    <row r="561" spans="1:17">
      <c r="A561" s="110"/>
      <c r="B561" s="97" t="s">
        <v>50</v>
      </c>
      <c r="C561" s="54">
        <v>17.579999999999998</v>
      </c>
      <c r="D561" s="54">
        <v>0.02</v>
      </c>
      <c r="E561" s="54">
        <v>3.5</v>
      </c>
      <c r="F561" s="54">
        <v>0</v>
      </c>
      <c r="G561" s="54">
        <v>7.81</v>
      </c>
      <c r="H561" s="54">
        <v>10.79</v>
      </c>
      <c r="I561" s="54">
        <v>8.89</v>
      </c>
      <c r="J561" s="54">
        <v>10.31</v>
      </c>
      <c r="K561" s="54">
        <v>39.32</v>
      </c>
      <c r="L561" s="54">
        <v>14.73</v>
      </c>
      <c r="M561" s="54">
        <v>67</v>
      </c>
      <c r="N561" s="54">
        <v>19.72</v>
      </c>
      <c r="O561" s="54">
        <v>26.62</v>
      </c>
      <c r="P561" s="54">
        <v>0</v>
      </c>
      <c r="Q561" s="54">
        <v>13.17</v>
      </c>
    </row>
    <row r="562" spans="1:17" ht="13.5" customHeight="1">
      <c r="A562" s="110"/>
      <c r="B562" s="97" t="s">
        <v>49</v>
      </c>
      <c r="C562" s="54">
        <v>17.829999999999998</v>
      </c>
      <c r="D562" s="54">
        <v>0.01</v>
      </c>
      <c r="E562" s="54">
        <v>3.33</v>
      </c>
      <c r="F562" s="54">
        <v>0</v>
      </c>
      <c r="G562" s="54">
        <v>7.19</v>
      </c>
      <c r="H562" s="54">
        <v>11.2</v>
      </c>
      <c r="I562" s="54">
        <v>8.43</v>
      </c>
      <c r="J562" s="54">
        <v>11.45</v>
      </c>
      <c r="K562" s="54">
        <v>39.9</v>
      </c>
      <c r="L562" s="54">
        <v>13.21</v>
      </c>
      <c r="M562" s="54">
        <v>54.93</v>
      </c>
      <c r="N562" s="54">
        <v>16.98</v>
      </c>
      <c r="O562" s="54">
        <v>27.96</v>
      </c>
      <c r="P562" s="54">
        <v>0</v>
      </c>
      <c r="Q562" s="54">
        <v>13.25</v>
      </c>
    </row>
    <row r="563" spans="1:17" ht="13.5" customHeight="1">
      <c r="A563" s="110"/>
      <c r="B563" s="97" t="s">
        <v>48</v>
      </c>
      <c r="C563" s="54">
        <v>17.84</v>
      </c>
      <c r="D563" s="54">
        <v>0.04</v>
      </c>
      <c r="E563" s="54">
        <v>3.33</v>
      </c>
      <c r="F563" s="54">
        <v>0</v>
      </c>
      <c r="G563" s="54">
        <v>7.35</v>
      </c>
      <c r="H563" s="54">
        <v>9.6199999999999992</v>
      </c>
      <c r="I563" s="54">
        <v>10.64</v>
      </c>
      <c r="J563" s="54">
        <v>9.3800000000000008</v>
      </c>
      <c r="K563" s="54">
        <v>38.630000000000003</v>
      </c>
      <c r="L563" s="54">
        <v>14.19</v>
      </c>
      <c r="M563" s="54">
        <v>54.37</v>
      </c>
      <c r="N563" s="54">
        <v>20.28</v>
      </c>
      <c r="O563" s="54">
        <v>27.54</v>
      </c>
      <c r="P563" s="54">
        <v>0</v>
      </c>
      <c r="Q563" s="54">
        <v>13.43</v>
      </c>
    </row>
    <row r="564" spans="1:17" ht="13.5" customHeight="1">
      <c r="A564" s="110"/>
      <c r="B564" s="97">
        <v>2013</v>
      </c>
      <c r="C564" s="54">
        <v>20</v>
      </c>
      <c r="D564" s="54">
        <v>0</v>
      </c>
      <c r="E564" s="54">
        <v>4</v>
      </c>
      <c r="F564" s="54">
        <v>0</v>
      </c>
      <c r="G564" s="54">
        <v>8.5</v>
      </c>
      <c r="H564" s="54">
        <v>11.2</v>
      </c>
      <c r="I564" s="54">
        <v>10.7</v>
      </c>
      <c r="J564" s="54">
        <v>8.8000000000000007</v>
      </c>
      <c r="K564" s="54">
        <v>43.6</v>
      </c>
      <c r="L564" s="54">
        <v>13.3</v>
      </c>
      <c r="M564" s="54">
        <v>54.7</v>
      </c>
      <c r="N564" s="54">
        <v>23.5</v>
      </c>
      <c r="O564" s="54">
        <v>30.3</v>
      </c>
      <c r="P564" s="54">
        <v>0</v>
      </c>
      <c r="Q564" s="54">
        <v>14.8</v>
      </c>
    </row>
    <row r="565" spans="1:17" ht="13.5" customHeight="1">
      <c r="A565" s="110"/>
      <c r="B565" s="97" t="s">
        <v>47</v>
      </c>
      <c r="C565" s="54">
        <v>18.29</v>
      </c>
      <c r="D565" s="54">
        <v>0.05</v>
      </c>
      <c r="E565" s="54">
        <v>3.28</v>
      </c>
      <c r="F565" s="54">
        <v>0</v>
      </c>
      <c r="G565" s="54">
        <v>7.16</v>
      </c>
      <c r="H565" s="54">
        <v>10.050000000000001</v>
      </c>
      <c r="I565" s="54">
        <v>9.77</v>
      </c>
      <c r="J565" s="54">
        <v>10.41</v>
      </c>
      <c r="K565" s="54">
        <v>40.24</v>
      </c>
      <c r="L565" s="54">
        <v>13.77</v>
      </c>
      <c r="M565" s="54">
        <v>52.63</v>
      </c>
      <c r="N565" s="54">
        <v>22.12</v>
      </c>
      <c r="O565" s="54">
        <v>28.67</v>
      </c>
      <c r="P565" s="54">
        <v>0</v>
      </c>
      <c r="Q565" s="54">
        <v>14.09</v>
      </c>
    </row>
    <row r="566" spans="1:17" ht="13.5" customHeight="1">
      <c r="A566" s="110"/>
      <c r="B566" s="97" t="s">
        <v>46</v>
      </c>
      <c r="C566" s="54">
        <v>17.3</v>
      </c>
      <c r="D566" s="54">
        <v>0.06</v>
      </c>
      <c r="E566" s="54">
        <v>3.16</v>
      </c>
      <c r="F566" s="54">
        <v>0</v>
      </c>
      <c r="G566" s="54">
        <v>6.95</v>
      </c>
      <c r="H566" s="54">
        <v>10.41</v>
      </c>
      <c r="I566" s="54">
        <v>7.65</v>
      </c>
      <c r="J566" s="54">
        <v>10.38</v>
      </c>
      <c r="K566" s="54">
        <v>34.979999999999997</v>
      </c>
      <c r="L566" s="54">
        <v>12.37</v>
      </c>
      <c r="M566" s="54">
        <v>50.65</v>
      </c>
      <c r="N566" s="54">
        <v>16.420000000000002</v>
      </c>
      <c r="O566" s="54">
        <v>28.67</v>
      </c>
      <c r="P566" s="54">
        <v>0</v>
      </c>
      <c r="Q566" s="54">
        <v>13.19</v>
      </c>
    </row>
    <row r="567" spans="1:17" ht="13.5" customHeight="1">
      <c r="A567" s="110"/>
      <c r="B567" s="97" t="s">
        <v>45</v>
      </c>
      <c r="C567" s="54">
        <v>18.62</v>
      </c>
      <c r="D567" s="54">
        <v>0.06</v>
      </c>
      <c r="E567" s="54">
        <v>3.17</v>
      </c>
      <c r="F567" s="54">
        <v>0</v>
      </c>
      <c r="G567" s="54">
        <v>6.91</v>
      </c>
      <c r="H567" s="54">
        <v>9.66</v>
      </c>
      <c r="I567" s="54">
        <v>9.5399999999999991</v>
      </c>
      <c r="J567" s="54">
        <v>9.51</v>
      </c>
      <c r="K567" s="54">
        <v>37.64</v>
      </c>
      <c r="L567" s="54">
        <v>13.15</v>
      </c>
      <c r="M567" s="54">
        <v>50.76</v>
      </c>
      <c r="N567" s="54">
        <v>22.42</v>
      </c>
      <c r="O567" s="54">
        <v>30.55</v>
      </c>
      <c r="P567" s="54">
        <v>0</v>
      </c>
      <c r="Q567" s="54">
        <v>14.42</v>
      </c>
    </row>
    <row r="568" spans="1:17" ht="13.5" customHeight="1">
      <c r="A568" s="110"/>
      <c r="B568" s="97">
        <v>2014</v>
      </c>
      <c r="C568" s="54">
        <v>20.5</v>
      </c>
      <c r="D568" s="54">
        <v>0.2</v>
      </c>
      <c r="E568" s="54">
        <v>4.4000000000000004</v>
      </c>
      <c r="F568" s="54">
        <v>0</v>
      </c>
      <c r="G568" s="54">
        <v>9.6</v>
      </c>
      <c r="H568" s="54">
        <v>10.6</v>
      </c>
      <c r="I568" s="54">
        <v>10.3</v>
      </c>
      <c r="J568" s="54">
        <v>10.3</v>
      </c>
      <c r="K568" s="54">
        <v>43.1</v>
      </c>
      <c r="L568" s="54">
        <v>15.3</v>
      </c>
      <c r="M568" s="54">
        <v>53.8</v>
      </c>
      <c r="N568" s="54">
        <v>25.6</v>
      </c>
      <c r="O568" s="54">
        <v>29.5</v>
      </c>
      <c r="P568" s="54">
        <v>0</v>
      </c>
      <c r="Q568" s="54">
        <v>15.9</v>
      </c>
    </row>
    <row r="569" spans="1:17" ht="13.5" customHeight="1">
      <c r="A569" s="110"/>
      <c r="B569" s="97" t="s">
        <v>44</v>
      </c>
      <c r="C569" s="54">
        <v>20.51</v>
      </c>
      <c r="D569" s="54">
        <v>0.21</v>
      </c>
      <c r="E569" s="54">
        <v>4.13</v>
      </c>
      <c r="F569" s="54">
        <v>0</v>
      </c>
      <c r="G569" s="54">
        <v>7.79</v>
      </c>
      <c r="H569" s="54">
        <v>11.51</v>
      </c>
      <c r="I569" s="54">
        <v>9.4</v>
      </c>
      <c r="J569" s="54">
        <v>10.61</v>
      </c>
      <c r="K569" s="54">
        <v>43.08</v>
      </c>
      <c r="L569" s="54">
        <v>14.22</v>
      </c>
      <c r="M569" s="54">
        <v>51.83</v>
      </c>
      <c r="N569" s="54">
        <v>21.04</v>
      </c>
      <c r="O569" s="54">
        <v>29.32</v>
      </c>
      <c r="P569" s="54">
        <v>0</v>
      </c>
      <c r="Q569" s="54">
        <v>17.16</v>
      </c>
    </row>
    <row r="570" spans="1:17" ht="13.5" customHeight="1">
      <c r="A570" s="110"/>
      <c r="B570" s="97" t="s">
        <v>43</v>
      </c>
      <c r="C570" s="54">
        <v>19.899999999999999</v>
      </c>
      <c r="D570" s="54">
        <v>0.23</v>
      </c>
      <c r="E570" s="54">
        <v>3.95</v>
      </c>
      <c r="F570" s="54">
        <v>0</v>
      </c>
      <c r="G570" s="54">
        <v>8.01</v>
      </c>
      <c r="H570" s="54">
        <v>11.77</v>
      </c>
      <c r="I570" s="54">
        <v>7.44</v>
      </c>
      <c r="J570" s="54">
        <v>10.8</v>
      </c>
      <c r="K570" s="54">
        <v>37.090000000000003</v>
      </c>
      <c r="L570" s="54">
        <v>12.97</v>
      </c>
      <c r="M570" s="54">
        <v>53.02</v>
      </c>
      <c r="N570" s="54">
        <v>22</v>
      </c>
      <c r="O570" s="54">
        <v>30.51</v>
      </c>
      <c r="P570" s="54">
        <v>0</v>
      </c>
      <c r="Q570" s="54">
        <v>17.27</v>
      </c>
    </row>
    <row r="571" spans="1:17" ht="13.5" customHeight="1">
      <c r="A571" s="110"/>
      <c r="B571" s="97" t="s">
        <v>42</v>
      </c>
      <c r="C571" s="54">
        <v>20.27</v>
      </c>
      <c r="D571" s="54">
        <v>0.19</v>
      </c>
      <c r="E571" s="54">
        <v>3.9</v>
      </c>
      <c r="F571" s="54">
        <v>0</v>
      </c>
      <c r="G571" s="54">
        <v>7.79</v>
      </c>
      <c r="H571" s="54">
        <v>11.18</v>
      </c>
      <c r="I571" s="54">
        <v>10.33</v>
      </c>
      <c r="J571" s="54">
        <v>8.9499999999999993</v>
      </c>
      <c r="K571" s="54">
        <v>38.76</v>
      </c>
      <c r="L571" s="54">
        <v>13.6</v>
      </c>
      <c r="M571" s="54">
        <v>51</v>
      </c>
      <c r="N571" s="54">
        <v>24.62</v>
      </c>
      <c r="O571" s="54">
        <v>31.33</v>
      </c>
      <c r="P571" s="54">
        <v>0</v>
      </c>
      <c r="Q571" s="54">
        <v>18.03</v>
      </c>
    </row>
    <row r="572" spans="1:17" ht="13.5" customHeight="1">
      <c r="A572" s="110"/>
      <c r="B572" s="97">
        <v>2015</v>
      </c>
      <c r="C572" s="54">
        <v>22.3</v>
      </c>
      <c r="D572" s="54">
        <v>0.2</v>
      </c>
      <c r="E572" s="54">
        <v>4.0999999999999996</v>
      </c>
      <c r="F572" s="54">
        <v>0</v>
      </c>
      <c r="G572" s="54">
        <v>8.1999999999999993</v>
      </c>
      <c r="H572" s="54">
        <v>9.6999999999999993</v>
      </c>
      <c r="I572" s="54">
        <v>11.4</v>
      </c>
      <c r="J572" s="54">
        <v>10.1</v>
      </c>
      <c r="K572" s="54">
        <v>46.3</v>
      </c>
      <c r="L572" s="54">
        <v>14.2</v>
      </c>
      <c r="M572" s="54">
        <v>54.3</v>
      </c>
      <c r="N572" s="54">
        <v>26</v>
      </c>
      <c r="O572" s="54">
        <v>30.3</v>
      </c>
      <c r="P572" s="54">
        <v>0</v>
      </c>
      <c r="Q572" s="54">
        <v>20</v>
      </c>
    </row>
    <row r="573" spans="1:17" ht="13.5" customHeight="1">
      <c r="A573" s="110"/>
      <c r="B573" s="97" t="s">
        <v>41</v>
      </c>
      <c r="C573" s="54">
        <v>20.79</v>
      </c>
      <c r="D573" s="54">
        <v>0.21</v>
      </c>
      <c r="E573" s="54">
        <v>3.97</v>
      </c>
      <c r="F573" s="54">
        <v>0</v>
      </c>
      <c r="G573" s="54">
        <v>6.76</v>
      </c>
      <c r="H573" s="54">
        <v>11.78</v>
      </c>
      <c r="I573" s="54">
        <v>9.33</v>
      </c>
      <c r="J573" s="54">
        <v>7.13</v>
      </c>
      <c r="K573" s="54">
        <v>45.48</v>
      </c>
      <c r="L573" s="54">
        <v>13.91</v>
      </c>
      <c r="M573" s="54">
        <v>54.43</v>
      </c>
      <c r="N573" s="54">
        <v>20.56</v>
      </c>
      <c r="O573" s="54">
        <v>29.09</v>
      </c>
      <c r="P573" s="54">
        <v>0</v>
      </c>
      <c r="Q573" s="54">
        <v>19.95</v>
      </c>
    </row>
    <row r="574" spans="1:17" ht="13.5" customHeight="1">
      <c r="A574" s="110"/>
      <c r="B574" s="97" t="s">
        <v>40</v>
      </c>
      <c r="C574" s="54">
        <v>20.46</v>
      </c>
      <c r="D574" s="54">
        <v>0.21</v>
      </c>
      <c r="E574" s="54">
        <v>3.66</v>
      </c>
      <c r="F574" s="54">
        <v>0</v>
      </c>
      <c r="G574" s="54">
        <v>6.64</v>
      </c>
      <c r="H574" s="54">
        <v>11.72</v>
      </c>
      <c r="I574" s="54">
        <v>7.24</v>
      </c>
      <c r="J574" s="54">
        <v>9.2100000000000009</v>
      </c>
      <c r="K574" s="54">
        <v>40.65</v>
      </c>
      <c r="L574" s="54">
        <v>13.8</v>
      </c>
      <c r="M574" s="54">
        <v>54.88</v>
      </c>
      <c r="N574" s="54">
        <v>24.22</v>
      </c>
      <c r="O574" s="54">
        <v>29.58</v>
      </c>
      <c r="P574" s="54">
        <v>0</v>
      </c>
      <c r="Q574" s="54">
        <v>20.03</v>
      </c>
    </row>
    <row r="575" spans="1:17" ht="13.5" customHeight="1">
      <c r="A575" s="110"/>
      <c r="B575" s="97" t="s">
        <v>39</v>
      </c>
      <c r="C575" s="54">
        <v>20.25</v>
      </c>
      <c r="D575" s="54">
        <v>0.22</v>
      </c>
      <c r="E575" s="54">
        <v>3.52</v>
      </c>
      <c r="F575" s="54">
        <v>0</v>
      </c>
      <c r="G575" s="54">
        <v>6.63</v>
      </c>
      <c r="H575" s="54">
        <v>9.65</v>
      </c>
      <c r="I575" s="54">
        <v>9.8000000000000007</v>
      </c>
      <c r="J575" s="54">
        <v>8.25</v>
      </c>
      <c r="K575" s="54">
        <v>40.700000000000003</v>
      </c>
      <c r="L575" s="54">
        <v>13.77</v>
      </c>
      <c r="M575" s="54">
        <f>[1]Свод2!$N$100</f>
        <v>54.32</v>
      </c>
      <c r="N575" s="54">
        <f>[1]Свод2!$P$100</f>
        <v>24.44</v>
      </c>
      <c r="O575" s="54">
        <f>[1]Свод2!$X$100</f>
        <v>30.42</v>
      </c>
      <c r="P575" s="54">
        <v>0</v>
      </c>
      <c r="Q575" s="54">
        <f>[1]Свод2!$Y$100</f>
        <v>19.7</v>
      </c>
    </row>
    <row r="576" spans="1:17" ht="13.5" customHeight="1">
      <c r="A576" s="110"/>
      <c r="B576" s="97">
        <v>2016</v>
      </c>
      <c r="C576" s="54">
        <v>22.6</v>
      </c>
      <c r="D576" s="54">
        <v>0.2</v>
      </c>
      <c r="E576" s="54">
        <v>4.0999999999999996</v>
      </c>
      <c r="F576" s="54">
        <v>0</v>
      </c>
      <c r="G576" s="54">
        <v>7.8</v>
      </c>
      <c r="H576" s="54">
        <v>9</v>
      </c>
      <c r="I576" s="54">
        <v>10.5</v>
      </c>
      <c r="J576" s="54">
        <v>9.5</v>
      </c>
      <c r="K576" s="54">
        <v>47.8</v>
      </c>
      <c r="L576" s="54">
        <v>14.5</v>
      </c>
      <c r="M576" s="54">
        <v>50.6</v>
      </c>
      <c r="N576" s="54">
        <v>30.4</v>
      </c>
      <c r="O576" s="54">
        <v>30.9</v>
      </c>
      <c r="P576" s="54"/>
      <c r="Q576" s="54">
        <v>21.6</v>
      </c>
    </row>
    <row r="577" spans="1:17" ht="13.5" customHeight="1">
      <c r="A577" s="110"/>
      <c r="B577" s="97" t="s">
        <v>38</v>
      </c>
      <c r="C577" s="54">
        <v>20.59</v>
      </c>
      <c r="D577" s="54">
        <v>0.21</v>
      </c>
      <c r="E577" s="54">
        <v>3.74</v>
      </c>
      <c r="F577" s="54">
        <v>0</v>
      </c>
      <c r="G577" s="54">
        <v>6.64</v>
      </c>
      <c r="H577" s="54">
        <v>10.45</v>
      </c>
      <c r="I577" s="54">
        <v>8.6300000000000008</v>
      </c>
      <c r="J577" s="54">
        <v>6.94</v>
      </c>
      <c r="K577" s="54">
        <v>46.13</v>
      </c>
      <c r="L577" s="54">
        <v>13.78</v>
      </c>
      <c r="M577" s="54">
        <v>53.02</v>
      </c>
      <c r="N577" s="54">
        <v>22.08</v>
      </c>
      <c r="O577" s="54">
        <v>48.97</v>
      </c>
      <c r="P577" s="54">
        <v>0</v>
      </c>
      <c r="Q577" s="54">
        <v>19.88</v>
      </c>
    </row>
    <row r="578" spans="1:17" ht="13.5" customHeight="1">
      <c r="A578" s="110"/>
      <c r="B578" s="97" t="s">
        <v>37</v>
      </c>
      <c r="C578" s="54">
        <v>20.29</v>
      </c>
      <c r="D578" s="54">
        <v>0.27</v>
      </c>
      <c r="E578" s="54">
        <v>3.78</v>
      </c>
      <c r="F578" s="54">
        <v>0</v>
      </c>
      <c r="G578" s="54">
        <v>7.23</v>
      </c>
      <c r="H578" s="54">
        <v>11.41</v>
      </c>
      <c r="I578" s="54">
        <v>6.75</v>
      </c>
      <c r="J578" s="54">
        <v>8.73</v>
      </c>
      <c r="K578" s="54">
        <v>40.700000000000003</v>
      </c>
      <c r="L578" s="54">
        <v>13.47</v>
      </c>
      <c r="M578" s="54">
        <v>54.28</v>
      </c>
      <c r="N578" s="54">
        <v>26.79</v>
      </c>
      <c r="O578" s="54">
        <v>50.39</v>
      </c>
      <c r="P578" s="54">
        <v>0</v>
      </c>
      <c r="Q578" s="54">
        <v>19.079999999999998</v>
      </c>
    </row>
    <row r="579" spans="1:17" ht="13.5" customHeight="1">
      <c r="A579" s="110"/>
      <c r="B579" s="97" t="s">
        <v>36</v>
      </c>
      <c r="C579" s="54">
        <v>20.190000000000001</v>
      </c>
      <c r="D579" s="54">
        <v>0.24</v>
      </c>
      <c r="E579" s="54">
        <v>3.72</v>
      </c>
      <c r="F579" s="54">
        <v>0</v>
      </c>
      <c r="G579" s="54">
        <v>7.19</v>
      </c>
      <c r="H579" s="54">
        <v>9.6999999999999993</v>
      </c>
      <c r="I579" s="54">
        <v>8.98</v>
      </c>
      <c r="J579" s="54">
        <v>7.79</v>
      </c>
      <c r="K579" s="54">
        <v>40.590000000000003</v>
      </c>
      <c r="L579" s="54">
        <v>12.93</v>
      </c>
      <c r="M579" s="54">
        <v>55.03</v>
      </c>
      <c r="N579" s="54">
        <v>26.7</v>
      </c>
      <c r="O579" s="54">
        <v>30.68</v>
      </c>
      <c r="P579" s="54">
        <v>0</v>
      </c>
      <c r="Q579" s="54">
        <v>19.03</v>
      </c>
    </row>
    <row r="580" spans="1:17" ht="13.5" customHeight="1">
      <c r="A580" s="110"/>
      <c r="B580" s="97">
        <v>2017</v>
      </c>
      <c r="C580" s="54">
        <v>21.87</v>
      </c>
      <c r="D580" s="54">
        <v>0.23</v>
      </c>
      <c r="E580" s="54">
        <v>3.93</v>
      </c>
      <c r="F580" s="54">
        <v>0</v>
      </c>
      <c r="G580" s="54">
        <v>7.61</v>
      </c>
      <c r="H580" s="54">
        <v>10.3</v>
      </c>
      <c r="I580" s="54">
        <v>9.6</v>
      </c>
      <c r="J580" s="54">
        <v>9.2200000000000006</v>
      </c>
      <c r="K580" s="54">
        <v>46.55</v>
      </c>
      <c r="L580" s="54">
        <v>14.78</v>
      </c>
      <c r="M580" s="54">
        <v>51.86</v>
      </c>
      <c r="N580" s="54">
        <v>25.66</v>
      </c>
      <c r="O580" s="54">
        <v>31.43</v>
      </c>
      <c r="P580" s="54"/>
      <c r="Q580" s="54">
        <v>20.18</v>
      </c>
    </row>
    <row r="581" spans="1:17" ht="13.5" customHeight="1">
      <c r="A581" s="110"/>
      <c r="B581" s="97" t="s">
        <v>35</v>
      </c>
      <c r="C581" s="54">
        <v>20.329999999999998</v>
      </c>
      <c r="D581" s="54">
        <v>0.5</v>
      </c>
      <c r="E581" s="54">
        <v>3.39</v>
      </c>
      <c r="F581" s="54">
        <v>0</v>
      </c>
      <c r="G581" s="54">
        <v>6.17</v>
      </c>
      <c r="H581" s="54">
        <v>10.93</v>
      </c>
      <c r="I581" s="54">
        <v>5.35</v>
      </c>
      <c r="J581" s="54">
        <v>8.8000000000000007</v>
      </c>
      <c r="K581" s="54">
        <v>43.6</v>
      </c>
      <c r="L581" s="54">
        <v>15.07</v>
      </c>
      <c r="M581" s="54">
        <v>53.59</v>
      </c>
      <c r="N581" s="54">
        <v>21.73</v>
      </c>
      <c r="O581" s="54">
        <v>31.49</v>
      </c>
      <c r="P581" s="54">
        <v>0</v>
      </c>
      <c r="Q581" s="54">
        <v>18.93</v>
      </c>
    </row>
    <row r="582" spans="1:17"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</row>
    <row r="583" spans="1:17"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</row>
    <row r="584" spans="1:17">
      <c r="B584" s="16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N584" s="15"/>
      <c r="O584" s="15"/>
      <c r="P584" s="15"/>
    </row>
    <row r="585" spans="1:17">
      <c r="B585" s="16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N585" s="15"/>
      <c r="O585" s="15"/>
      <c r="P585" s="15"/>
    </row>
    <row r="586" spans="1:17">
      <c r="B586" s="17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N586" s="15"/>
      <c r="O586" s="15"/>
      <c r="P586" s="15"/>
    </row>
    <row r="587" spans="1:17">
      <c r="B587" s="16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N587" s="15"/>
      <c r="O587" s="15"/>
      <c r="P587" s="15"/>
    </row>
    <row r="588" spans="1:17">
      <c r="B588" s="17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N588" s="15"/>
      <c r="O588" s="15"/>
      <c r="P588" s="15"/>
    </row>
    <row r="589" spans="1:17">
      <c r="B589" s="17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N589" s="15"/>
      <c r="O589" s="15"/>
      <c r="P589" s="15"/>
    </row>
    <row r="590" spans="1:17">
      <c r="B590" s="17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N590" s="15"/>
      <c r="O590" s="15"/>
      <c r="P590" s="15"/>
    </row>
    <row r="591" spans="1:17">
      <c r="B591" s="17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N591" s="15"/>
      <c r="O591" s="15"/>
      <c r="P591" s="15"/>
    </row>
    <row r="592" spans="1:17">
      <c r="B592" s="16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N592" s="15"/>
      <c r="O592" s="15"/>
      <c r="P592" s="15"/>
    </row>
    <row r="593" spans="2:16">
      <c r="B593" s="18"/>
      <c r="N593" s="15"/>
      <c r="O593" s="15"/>
      <c r="P593" s="15"/>
    </row>
    <row r="594" spans="2:16">
      <c r="N594" s="15"/>
      <c r="O594" s="15"/>
      <c r="P594" s="15"/>
    </row>
    <row r="595" spans="2:16">
      <c r="N595" s="15"/>
      <c r="O595" s="15"/>
      <c r="P595" s="15"/>
    </row>
    <row r="596" spans="2:16">
      <c r="N596" s="15"/>
      <c r="O596" s="15"/>
      <c r="P596" s="15"/>
    </row>
    <row r="597" spans="2:16">
      <c r="N597" s="15"/>
      <c r="O597" s="15"/>
      <c r="P597" s="15"/>
    </row>
    <row r="598" spans="2:16">
      <c r="N598" s="15"/>
      <c r="O598" s="15"/>
      <c r="P598" s="15"/>
    </row>
    <row r="599" spans="2:16">
      <c r="N599" s="15"/>
      <c r="O599" s="15"/>
      <c r="P599" s="15"/>
    </row>
    <row r="600" spans="2:16">
      <c r="N600" s="15"/>
      <c r="O600" s="15"/>
      <c r="P600" s="15"/>
    </row>
    <row r="601" spans="2:16">
      <c r="N601" s="15"/>
      <c r="O601" s="15"/>
      <c r="P601" s="15"/>
    </row>
    <row r="602" spans="2:16">
      <c r="N602" s="15"/>
      <c r="O602" s="15"/>
      <c r="P602" s="15"/>
    </row>
    <row r="603" spans="2:16">
      <c r="N603" s="15"/>
      <c r="O603" s="15"/>
      <c r="P603" s="15"/>
    </row>
  </sheetData>
  <mergeCells count="1">
    <mergeCell ref="B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9"/>
  <sheetViews>
    <sheetView showGridLines="0" zoomScale="110" zoomScaleNormal="110" workbookViewId="0">
      <selection activeCell="B39" sqref="B39"/>
    </sheetView>
  </sheetViews>
  <sheetFormatPr defaultColWidth="9.140625" defaultRowHeight="11.25"/>
  <cols>
    <col min="1" max="1" width="9.140625" style="53"/>
    <col min="2" max="2" width="25.85546875" style="1" customWidth="1"/>
    <col min="3" max="9" width="14" style="13" customWidth="1"/>
    <col min="10" max="10" width="14.140625" style="13" customWidth="1"/>
    <col min="11" max="14" width="14" style="13" customWidth="1"/>
    <col min="15" max="15" width="12.7109375" style="13" customWidth="1"/>
    <col min="16" max="16" width="12.140625" style="13" customWidth="1"/>
    <col min="17" max="16384" width="9.140625" style="1"/>
  </cols>
  <sheetData>
    <row r="1" spans="1:16" ht="15" customHeight="1">
      <c r="B1" s="127" t="s">
        <v>7</v>
      </c>
      <c r="C1" s="127"/>
      <c r="D1" s="127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7.25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P2" s="115" t="s">
        <v>152</v>
      </c>
    </row>
    <row r="3" spans="1:16" ht="58.5" customHeight="1">
      <c r="A3" s="98" t="s">
        <v>135</v>
      </c>
      <c r="B3" s="92"/>
      <c r="C3" s="99" t="s">
        <v>0</v>
      </c>
      <c r="D3" s="99" t="s">
        <v>1</v>
      </c>
      <c r="E3" s="99" t="s">
        <v>2</v>
      </c>
      <c r="F3" s="99" t="s">
        <v>67</v>
      </c>
      <c r="G3" s="99" t="s">
        <v>96</v>
      </c>
      <c r="H3" s="99" t="s">
        <v>66</v>
      </c>
      <c r="I3" s="99" t="s">
        <v>65</v>
      </c>
      <c r="J3" s="99" t="s">
        <v>3</v>
      </c>
      <c r="K3" s="99" t="s">
        <v>69</v>
      </c>
      <c r="L3" s="99" t="s">
        <v>70</v>
      </c>
      <c r="M3" s="99" t="s">
        <v>71</v>
      </c>
      <c r="N3" s="99" t="s">
        <v>62</v>
      </c>
      <c r="O3" s="99" t="s">
        <v>6</v>
      </c>
      <c r="P3" s="99" t="s">
        <v>33</v>
      </c>
    </row>
    <row r="4" spans="1:16" ht="13.5" customHeight="1">
      <c r="A4" s="110">
        <v>0</v>
      </c>
      <c r="B4" s="58" t="s">
        <v>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>
      <c r="A5" s="110"/>
      <c r="B5" s="100" t="s">
        <v>72</v>
      </c>
      <c r="C5" s="55">
        <f t="shared" ref="C5:P5" si="0">C53+C85+C117+C149+C501+C213+C181+C261+C293+C325+C357+C453+C421+C389+C533+C565+C597</f>
        <v>100</v>
      </c>
      <c r="D5" s="55">
        <f t="shared" si="0"/>
        <v>100</v>
      </c>
      <c r="E5" s="55">
        <f t="shared" si="0"/>
        <v>100</v>
      </c>
      <c r="F5" s="55">
        <f t="shared" si="0"/>
        <v>100</v>
      </c>
      <c r="G5" s="55">
        <f t="shared" si="0"/>
        <v>100</v>
      </c>
      <c r="H5" s="55">
        <f t="shared" si="0"/>
        <v>100</v>
      </c>
      <c r="I5" s="55">
        <f t="shared" si="0"/>
        <v>100</v>
      </c>
      <c r="J5" s="55">
        <f t="shared" si="0"/>
        <v>100</v>
      </c>
      <c r="K5" s="55">
        <f t="shared" si="0"/>
        <v>100</v>
      </c>
      <c r="L5" s="55">
        <f t="shared" si="0"/>
        <v>100</v>
      </c>
      <c r="M5" s="55">
        <f t="shared" si="0"/>
        <v>100</v>
      </c>
      <c r="N5" s="55">
        <f t="shared" si="0"/>
        <v>100</v>
      </c>
      <c r="O5" s="55">
        <f t="shared" si="0"/>
        <v>100</v>
      </c>
      <c r="P5" s="55">
        <f t="shared" si="0"/>
        <v>100</v>
      </c>
    </row>
    <row r="6" spans="1:16">
      <c r="A6" s="110"/>
      <c r="B6" s="100" t="s">
        <v>73</v>
      </c>
      <c r="C6" s="55">
        <f t="shared" ref="C6:P6" si="1">C54+C86+C118+C150+C502+C214+C182+C262+C294+C326+C358+C454+C422+C390+C534+C566+C598</f>
        <v>100</v>
      </c>
      <c r="D6" s="55">
        <f t="shared" si="1"/>
        <v>100</v>
      </c>
      <c r="E6" s="55">
        <f t="shared" si="1"/>
        <v>100</v>
      </c>
      <c r="F6" s="55">
        <f t="shared" si="1"/>
        <v>100</v>
      </c>
      <c r="G6" s="55">
        <f t="shared" si="1"/>
        <v>100</v>
      </c>
      <c r="H6" s="55">
        <f t="shared" si="1"/>
        <v>100</v>
      </c>
      <c r="I6" s="55">
        <f t="shared" si="1"/>
        <v>100</v>
      </c>
      <c r="J6" s="55">
        <f t="shared" si="1"/>
        <v>100</v>
      </c>
      <c r="K6" s="55">
        <f t="shared" si="1"/>
        <v>100</v>
      </c>
      <c r="L6" s="55">
        <f t="shared" si="1"/>
        <v>100</v>
      </c>
      <c r="M6" s="55">
        <f t="shared" si="1"/>
        <v>100</v>
      </c>
      <c r="N6" s="55">
        <f t="shared" si="1"/>
        <v>100</v>
      </c>
      <c r="O6" s="55">
        <f t="shared" si="1"/>
        <v>100</v>
      </c>
      <c r="P6" s="55">
        <f t="shared" si="1"/>
        <v>100</v>
      </c>
    </row>
    <row r="7" spans="1:16">
      <c r="A7" s="110"/>
      <c r="B7" s="100">
        <v>2018</v>
      </c>
      <c r="C7" s="55">
        <f t="shared" ref="C7:P7" si="2">C55+C87+C119+C151+C503+C215+C183+C263+C295+C327+C359+C455+C423+C391+C535+C567+C599</f>
        <v>100</v>
      </c>
      <c r="D7" s="55">
        <f t="shared" si="2"/>
        <v>100</v>
      </c>
      <c r="E7" s="55">
        <f t="shared" si="2"/>
        <v>100</v>
      </c>
      <c r="F7" s="55">
        <f t="shared" si="2"/>
        <v>100</v>
      </c>
      <c r="G7" s="55">
        <f t="shared" si="2"/>
        <v>100</v>
      </c>
      <c r="H7" s="55">
        <f t="shared" si="2"/>
        <v>100</v>
      </c>
      <c r="I7" s="55">
        <f t="shared" si="2"/>
        <v>100</v>
      </c>
      <c r="J7" s="55">
        <f t="shared" si="2"/>
        <v>100</v>
      </c>
      <c r="K7" s="55">
        <f t="shared" si="2"/>
        <v>100</v>
      </c>
      <c r="L7" s="55">
        <f t="shared" si="2"/>
        <v>100</v>
      </c>
      <c r="M7" s="55">
        <f t="shared" si="2"/>
        <v>100</v>
      </c>
      <c r="N7" s="55">
        <f t="shared" si="2"/>
        <v>100</v>
      </c>
      <c r="O7" s="55">
        <f t="shared" si="2"/>
        <v>100</v>
      </c>
      <c r="P7" s="55">
        <f t="shared" si="2"/>
        <v>100</v>
      </c>
    </row>
    <row r="8" spans="1:16">
      <c r="A8" s="110"/>
      <c r="B8" s="100" t="s">
        <v>74</v>
      </c>
      <c r="C8" s="55">
        <f t="shared" ref="C8:P8" si="3">C56+C88+C120+C152+C504+C216+C184+C264+C296+C328+C360+C456+C424+C392+C536+C568+C600</f>
        <v>100</v>
      </c>
      <c r="D8" s="55">
        <f t="shared" si="3"/>
        <v>100</v>
      </c>
      <c r="E8" s="55">
        <f t="shared" si="3"/>
        <v>100</v>
      </c>
      <c r="F8" s="55">
        <f t="shared" si="3"/>
        <v>100</v>
      </c>
      <c r="G8" s="55">
        <f t="shared" si="3"/>
        <v>100</v>
      </c>
      <c r="H8" s="55">
        <f t="shared" si="3"/>
        <v>100</v>
      </c>
      <c r="I8" s="55">
        <f t="shared" si="3"/>
        <v>100</v>
      </c>
      <c r="J8" s="55">
        <f t="shared" si="3"/>
        <v>100</v>
      </c>
      <c r="K8" s="55">
        <f t="shared" si="3"/>
        <v>100</v>
      </c>
      <c r="L8" s="55">
        <f t="shared" si="3"/>
        <v>100</v>
      </c>
      <c r="M8" s="55">
        <f t="shared" si="3"/>
        <v>100</v>
      </c>
      <c r="N8" s="55">
        <f t="shared" si="3"/>
        <v>100</v>
      </c>
      <c r="O8" s="55">
        <f t="shared" si="3"/>
        <v>100</v>
      </c>
      <c r="P8" s="55">
        <f t="shared" si="3"/>
        <v>100</v>
      </c>
    </row>
    <row r="9" spans="1:16">
      <c r="A9" s="110"/>
      <c r="B9" s="100" t="s">
        <v>75</v>
      </c>
      <c r="C9" s="55">
        <f t="shared" ref="C9:P9" si="4">C57+C89+C121+C153+C505+C217+C185+C265+C297+C329+C361+C457+C425+C393+C537+C569+C601</f>
        <v>100</v>
      </c>
      <c r="D9" s="55">
        <f t="shared" si="4"/>
        <v>100</v>
      </c>
      <c r="E9" s="55">
        <f t="shared" si="4"/>
        <v>100</v>
      </c>
      <c r="F9" s="55">
        <f t="shared" si="4"/>
        <v>100</v>
      </c>
      <c r="G9" s="55">
        <f t="shared" si="4"/>
        <v>100</v>
      </c>
      <c r="H9" s="55">
        <f t="shared" si="4"/>
        <v>100</v>
      </c>
      <c r="I9" s="55">
        <f t="shared" si="4"/>
        <v>100</v>
      </c>
      <c r="J9" s="55">
        <f t="shared" si="4"/>
        <v>100</v>
      </c>
      <c r="K9" s="55">
        <f t="shared" si="4"/>
        <v>100</v>
      </c>
      <c r="L9" s="55">
        <f t="shared" si="4"/>
        <v>100</v>
      </c>
      <c r="M9" s="55">
        <f t="shared" si="4"/>
        <v>100</v>
      </c>
      <c r="N9" s="55">
        <f t="shared" si="4"/>
        <v>100</v>
      </c>
      <c r="O9" s="55">
        <f t="shared" si="4"/>
        <v>100</v>
      </c>
      <c r="P9" s="55">
        <f t="shared" si="4"/>
        <v>100</v>
      </c>
    </row>
    <row r="10" spans="1:16">
      <c r="A10" s="110"/>
      <c r="B10" s="100" t="s">
        <v>76</v>
      </c>
      <c r="C10" s="55">
        <f t="shared" ref="C10:P10" si="5">C58+C90+C122+C154+C506+C218+C186+C266+C298+C330+C362+C458+C426+C394+C538+C570+C602</f>
        <v>100</v>
      </c>
      <c r="D10" s="55">
        <f t="shared" si="5"/>
        <v>100</v>
      </c>
      <c r="E10" s="55">
        <f t="shared" si="5"/>
        <v>100</v>
      </c>
      <c r="F10" s="55">
        <f t="shared" si="5"/>
        <v>100</v>
      </c>
      <c r="G10" s="55">
        <f t="shared" si="5"/>
        <v>100</v>
      </c>
      <c r="H10" s="55">
        <f t="shared" si="5"/>
        <v>100</v>
      </c>
      <c r="I10" s="55">
        <f t="shared" si="5"/>
        <v>100</v>
      </c>
      <c r="J10" s="55">
        <f t="shared" si="5"/>
        <v>100</v>
      </c>
      <c r="K10" s="55">
        <f t="shared" si="5"/>
        <v>100</v>
      </c>
      <c r="L10" s="55">
        <f t="shared" si="5"/>
        <v>100</v>
      </c>
      <c r="M10" s="55">
        <f t="shared" si="5"/>
        <v>100</v>
      </c>
      <c r="N10" s="55">
        <f t="shared" si="5"/>
        <v>100</v>
      </c>
      <c r="O10" s="55">
        <f t="shared" si="5"/>
        <v>100</v>
      </c>
      <c r="P10" s="55">
        <f t="shared" si="5"/>
        <v>100</v>
      </c>
    </row>
    <row r="11" spans="1:16">
      <c r="A11" s="110"/>
      <c r="B11" s="100">
        <v>2019</v>
      </c>
      <c r="C11" s="55">
        <f t="shared" ref="C11:P11" si="6">C59+C91+C123+C155+C507+C219+C187+C267+C299+C331+C363+C459+C427+C395+C539+C571+C603</f>
        <v>100</v>
      </c>
      <c r="D11" s="55">
        <f t="shared" si="6"/>
        <v>100</v>
      </c>
      <c r="E11" s="55">
        <f t="shared" si="6"/>
        <v>100</v>
      </c>
      <c r="F11" s="55">
        <f t="shared" si="6"/>
        <v>100</v>
      </c>
      <c r="G11" s="55">
        <f t="shared" si="6"/>
        <v>100</v>
      </c>
      <c r="H11" s="55">
        <f t="shared" si="6"/>
        <v>100</v>
      </c>
      <c r="I11" s="55">
        <f t="shared" si="6"/>
        <v>100</v>
      </c>
      <c r="J11" s="55">
        <f t="shared" si="6"/>
        <v>100</v>
      </c>
      <c r="K11" s="55">
        <f t="shared" si="6"/>
        <v>100</v>
      </c>
      <c r="L11" s="55">
        <f t="shared" si="6"/>
        <v>100</v>
      </c>
      <c r="M11" s="55">
        <f t="shared" si="6"/>
        <v>100</v>
      </c>
      <c r="N11" s="55">
        <f t="shared" si="6"/>
        <v>100</v>
      </c>
      <c r="O11" s="55">
        <f t="shared" si="6"/>
        <v>100</v>
      </c>
      <c r="P11" s="55">
        <f t="shared" si="6"/>
        <v>100</v>
      </c>
    </row>
    <row r="12" spans="1:16">
      <c r="A12" s="110"/>
      <c r="B12" s="100" t="s">
        <v>77</v>
      </c>
      <c r="C12" s="55">
        <f t="shared" ref="C12:P12" si="7">C60+C92+C124+C156+C508+C220+C188+C268+C300+C332+C364+C460+C428+C396+C540+C572+C604</f>
        <v>100</v>
      </c>
      <c r="D12" s="55">
        <f t="shared" si="7"/>
        <v>100</v>
      </c>
      <c r="E12" s="55">
        <f t="shared" si="7"/>
        <v>100</v>
      </c>
      <c r="F12" s="55">
        <f t="shared" si="7"/>
        <v>100</v>
      </c>
      <c r="G12" s="55">
        <f t="shared" si="7"/>
        <v>100</v>
      </c>
      <c r="H12" s="55">
        <f t="shared" si="7"/>
        <v>100</v>
      </c>
      <c r="I12" s="55">
        <f t="shared" si="7"/>
        <v>100</v>
      </c>
      <c r="J12" s="55">
        <f t="shared" si="7"/>
        <v>100</v>
      </c>
      <c r="K12" s="55">
        <f t="shared" si="7"/>
        <v>100</v>
      </c>
      <c r="L12" s="55">
        <f t="shared" si="7"/>
        <v>100</v>
      </c>
      <c r="M12" s="55">
        <f t="shared" si="7"/>
        <v>100</v>
      </c>
      <c r="N12" s="55">
        <f t="shared" si="7"/>
        <v>100</v>
      </c>
      <c r="O12" s="55">
        <f t="shared" si="7"/>
        <v>100</v>
      </c>
      <c r="P12" s="55">
        <f t="shared" si="7"/>
        <v>100</v>
      </c>
    </row>
    <row r="13" spans="1:16">
      <c r="A13" s="110"/>
      <c r="B13" s="100" t="s">
        <v>78</v>
      </c>
      <c r="C13" s="55">
        <f t="shared" ref="C13:P13" si="8">C61+C93+C125+C157+C509+C221+C189+C269+C301+C333+C365+C461+C429+C397+C541+C573+C605</f>
        <v>100</v>
      </c>
      <c r="D13" s="55">
        <f t="shared" si="8"/>
        <v>100</v>
      </c>
      <c r="E13" s="55">
        <f t="shared" si="8"/>
        <v>100</v>
      </c>
      <c r="F13" s="55">
        <f t="shared" si="8"/>
        <v>100</v>
      </c>
      <c r="G13" s="55">
        <f t="shared" si="8"/>
        <v>100</v>
      </c>
      <c r="H13" s="55">
        <f t="shared" si="8"/>
        <v>100</v>
      </c>
      <c r="I13" s="55">
        <f t="shared" si="8"/>
        <v>100</v>
      </c>
      <c r="J13" s="55">
        <f t="shared" si="8"/>
        <v>100</v>
      </c>
      <c r="K13" s="55">
        <f t="shared" si="8"/>
        <v>100</v>
      </c>
      <c r="L13" s="55">
        <f t="shared" si="8"/>
        <v>100</v>
      </c>
      <c r="M13" s="55">
        <f t="shared" si="8"/>
        <v>100</v>
      </c>
      <c r="N13" s="55">
        <f t="shared" si="8"/>
        <v>100</v>
      </c>
      <c r="O13" s="55">
        <f t="shared" si="8"/>
        <v>100</v>
      </c>
      <c r="P13" s="55">
        <f t="shared" si="8"/>
        <v>100</v>
      </c>
    </row>
    <row r="14" spans="1:16">
      <c r="A14" s="110"/>
      <c r="B14" s="100" t="s">
        <v>79</v>
      </c>
      <c r="C14" s="55">
        <f t="shared" ref="C14:P14" si="9">C62+C94+C126+C158+C510+C222+C190+C270+C302+C334+C366+C462+C430+C398+C542+C574+C606</f>
        <v>100</v>
      </c>
      <c r="D14" s="55">
        <f t="shared" si="9"/>
        <v>100</v>
      </c>
      <c r="E14" s="55">
        <f t="shared" si="9"/>
        <v>100</v>
      </c>
      <c r="F14" s="55">
        <f t="shared" si="9"/>
        <v>100</v>
      </c>
      <c r="G14" s="55">
        <f t="shared" si="9"/>
        <v>100</v>
      </c>
      <c r="H14" s="55">
        <f t="shared" si="9"/>
        <v>100</v>
      </c>
      <c r="I14" s="55">
        <f t="shared" si="9"/>
        <v>100</v>
      </c>
      <c r="J14" s="55">
        <f t="shared" si="9"/>
        <v>100</v>
      </c>
      <c r="K14" s="55">
        <f t="shared" si="9"/>
        <v>100</v>
      </c>
      <c r="L14" s="55">
        <f t="shared" si="9"/>
        <v>100</v>
      </c>
      <c r="M14" s="55">
        <f t="shared" si="9"/>
        <v>100</v>
      </c>
      <c r="N14" s="55">
        <f t="shared" si="9"/>
        <v>100</v>
      </c>
      <c r="O14" s="55">
        <f t="shared" si="9"/>
        <v>100</v>
      </c>
      <c r="P14" s="55">
        <f t="shared" si="9"/>
        <v>100</v>
      </c>
    </row>
    <row r="15" spans="1:16">
      <c r="A15" s="110"/>
      <c r="B15" s="100">
        <v>2020</v>
      </c>
      <c r="C15" s="55">
        <f t="shared" ref="C15:N15" si="10">C63+C95+C127+C159+C511+C223+C191+C271+C303+C335+C367+C463+C431+C399+C543+C575+C607</f>
        <v>100</v>
      </c>
      <c r="D15" s="55">
        <f t="shared" si="10"/>
        <v>100</v>
      </c>
      <c r="E15" s="55">
        <f t="shared" si="10"/>
        <v>100</v>
      </c>
      <c r="F15" s="55">
        <f t="shared" si="10"/>
        <v>100</v>
      </c>
      <c r="G15" s="55">
        <f t="shared" si="10"/>
        <v>100</v>
      </c>
      <c r="H15" s="55">
        <f t="shared" si="10"/>
        <v>100</v>
      </c>
      <c r="I15" s="55">
        <f t="shared" si="10"/>
        <v>100</v>
      </c>
      <c r="J15" s="55">
        <f t="shared" si="10"/>
        <v>100</v>
      </c>
      <c r="K15" s="55">
        <f t="shared" si="10"/>
        <v>100</v>
      </c>
      <c r="L15" s="55">
        <f t="shared" si="10"/>
        <v>100</v>
      </c>
      <c r="M15" s="55">
        <f t="shared" si="10"/>
        <v>100</v>
      </c>
      <c r="N15" s="55">
        <f t="shared" si="10"/>
        <v>100</v>
      </c>
      <c r="O15" s="55">
        <f>O63+O95+O127+O159+O191+O223+O271+O303+O335+O367+O399+O431+O463+O511+O543+O575+O607</f>
        <v>100</v>
      </c>
      <c r="P15" s="55">
        <f>P63+P95+P127+P159+P191+P223+P271+P303+P335+P367+P399+P431+P463+P511+P543+P575+P607</f>
        <v>100</v>
      </c>
    </row>
    <row r="16" spans="1:16">
      <c r="A16" s="110"/>
      <c r="B16" s="100" t="s">
        <v>80</v>
      </c>
      <c r="C16" s="55">
        <f t="shared" ref="C16:N16" si="11">C64+C96+C128+C160+C512+C224+C192+C272+C304+C336+C368+C464+C432+C400+C544+C576+C608</f>
        <v>100</v>
      </c>
      <c r="D16" s="55">
        <f t="shared" si="11"/>
        <v>100</v>
      </c>
      <c r="E16" s="55">
        <f t="shared" si="11"/>
        <v>100</v>
      </c>
      <c r="F16" s="55">
        <f t="shared" si="11"/>
        <v>100</v>
      </c>
      <c r="G16" s="55">
        <f t="shared" si="11"/>
        <v>100</v>
      </c>
      <c r="H16" s="55">
        <f t="shared" si="11"/>
        <v>100</v>
      </c>
      <c r="I16" s="55">
        <f t="shared" si="11"/>
        <v>100</v>
      </c>
      <c r="J16" s="55">
        <f t="shared" si="11"/>
        <v>100</v>
      </c>
      <c r="K16" s="55">
        <f t="shared" si="11"/>
        <v>100</v>
      </c>
      <c r="L16" s="55">
        <f t="shared" si="11"/>
        <v>100</v>
      </c>
      <c r="M16" s="55">
        <f t="shared" si="11"/>
        <v>100</v>
      </c>
      <c r="N16" s="55">
        <f t="shared" si="11"/>
        <v>100</v>
      </c>
      <c r="O16" s="55">
        <f>O65+O97+O129+O161+O193+O225+O273+O305+O337+O369+O401+O465+O433+O513+O545+O577+O609</f>
        <v>100</v>
      </c>
      <c r="P16" s="55">
        <f>P64+P96+P128+P160+P512+P224+P192+P272+P304+P336+P368+P464+P432+P400+P544+P576+P608</f>
        <v>100</v>
      </c>
    </row>
    <row r="17" spans="1:16">
      <c r="A17" s="110"/>
      <c r="B17" s="100" t="s">
        <v>81</v>
      </c>
      <c r="C17" s="55">
        <f t="shared" ref="C17:N17" si="12">C65+C97+C129+C161+C513+C225+C193+C273+C305+C337+C369+C465+C433+C401+C545+C577+C609</f>
        <v>100</v>
      </c>
      <c r="D17" s="55">
        <f t="shared" si="12"/>
        <v>100</v>
      </c>
      <c r="E17" s="55">
        <f t="shared" si="12"/>
        <v>100</v>
      </c>
      <c r="F17" s="55">
        <f t="shared" si="12"/>
        <v>100</v>
      </c>
      <c r="G17" s="55">
        <f t="shared" si="12"/>
        <v>100</v>
      </c>
      <c r="H17" s="55">
        <f t="shared" si="12"/>
        <v>100</v>
      </c>
      <c r="I17" s="55">
        <f t="shared" si="12"/>
        <v>100</v>
      </c>
      <c r="J17" s="55">
        <f t="shared" si="12"/>
        <v>100</v>
      </c>
      <c r="K17" s="55">
        <f t="shared" si="12"/>
        <v>100</v>
      </c>
      <c r="L17" s="55">
        <f t="shared" si="12"/>
        <v>100</v>
      </c>
      <c r="M17" s="55">
        <f t="shared" si="12"/>
        <v>100</v>
      </c>
      <c r="N17" s="55">
        <f t="shared" si="12"/>
        <v>100</v>
      </c>
      <c r="O17" s="55">
        <f>O65+O97+O129+O161+O193+O225+O273+O305+O337+O369+O401+O433+O465+O513+O545+O577+O609</f>
        <v>100</v>
      </c>
      <c r="P17" s="55">
        <f>P65+P97+P129+P161+P513+P225+P193+P273+P305+P337+P369+P465+P433+P401+P545+P577+P609</f>
        <v>100</v>
      </c>
    </row>
    <row r="18" spans="1:16">
      <c r="A18" s="110"/>
      <c r="B18" s="100" t="s">
        <v>82</v>
      </c>
      <c r="C18" s="55">
        <f t="shared" ref="C18:N18" si="13">C66+C98+C130+C162+C514+C226+C194+C274+C306+C338+C370+C466+C434+C402+C546+C578+C610</f>
        <v>100</v>
      </c>
      <c r="D18" s="55">
        <f t="shared" si="13"/>
        <v>100</v>
      </c>
      <c r="E18" s="55">
        <f t="shared" si="13"/>
        <v>100</v>
      </c>
      <c r="F18" s="55">
        <f t="shared" si="13"/>
        <v>100</v>
      </c>
      <c r="G18" s="55">
        <f t="shared" si="13"/>
        <v>100</v>
      </c>
      <c r="H18" s="55">
        <f t="shared" si="13"/>
        <v>100</v>
      </c>
      <c r="I18" s="55">
        <f t="shared" si="13"/>
        <v>100</v>
      </c>
      <c r="J18" s="55">
        <f t="shared" si="13"/>
        <v>100</v>
      </c>
      <c r="K18" s="55">
        <f t="shared" si="13"/>
        <v>100</v>
      </c>
      <c r="L18" s="55">
        <f t="shared" si="13"/>
        <v>100</v>
      </c>
      <c r="M18" s="55">
        <f t="shared" si="13"/>
        <v>100</v>
      </c>
      <c r="N18" s="55">
        <f t="shared" si="13"/>
        <v>100</v>
      </c>
      <c r="O18" s="55">
        <f>O66+O98+O130+O162+O194+O226+O274+O306+O338+O370+O402+O434+O466+O514+O546+O578+O610</f>
        <v>100</v>
      </c>
      <c r="P18" s="55">
        <f>P66+P98+P130+P162+P514+P226+P194+P274+P306+P338+P370+P466+P434+P402+P546+P578+P610</f>
        <v>100</v>
      </c>
    </row>
    <row r="19" spans="1:16">
      <c r="A19" s="110"/>
      <c r="B19" s="100">
        <v>2021</v>
      </c>
      <c r="C19" s="55">
        <f t="shared" ref="C19:N19" si="14">C67+C99+C131+C163+C515+C227+C195+C275+C307+C339+C371+C467+C435+C403+C547+C579+C611</f>
        <v>100</v>
      </c>
      <c r="D19" s="55">
        <f t="shared" si="14"/>
        <v>100</v>
      </c>
      <c r="E19" s="55">
        <f t="shared" si="14"/>
        <v>100</v>
      </c>
      <c r="F19" s="55">
        <f t="shared" si="14"/>
        <v>100</v>
      </c>
      <c r="G19" s="55">
        <f t="shared" si="14"/>
        <v>100</v>
      </c>
      <c r="H19" s="55">
        <f t="shared" si="14"/>
        <v>100</v>
      </c>
      <c r="I19" s="55">
        <f t="shared" si="14"/>
        <v>100</v>
      </c>
      <c r="J19" s="55">
        <f t="shared" si="14"/>
        <v>100</v>
      </c>
      <c r="K19" s="55">
        <f t="shared" si="14"/>
        <v>100</v>
      </c>
      <c r="L19" s="55">
        <f t="shared" si="14"/>
        <v>100</v>
      </c>
      <c r="M19" s="55">
        <f t="shared" si="14"/>
        <v>100</v>
      </c>
      <c r="N19" s="55">
        <f t="shared" si="14"/>
        <v>100</v>
      </c>
      <c r="O19" s="55">
        <f>O67+O99+O131+O163+O195+O227+O275+O307+O339+O371+O403+O435+O467+O515+O547+O579+O611</f>
        <v>100</v>
      </c>
      <c r="P19" s="55">
        <f>P67+P99+P131+P163+P515+P227+P195+P275+P307+P339+P371+P467+P435+P403+P547+P579+P611</f>
        <v>100</v>
      </c>
    </row>
    <row r="20" spans="1:16">
      <c r="A20" s="110"/>
      <c r="B20" s="100" t="s">
        <v>83</v>
      </c>
      <c r="C20" s="55">
        <f t="shared" ref="C20:N20" si="15">C68+C100+C132+C164+C516+C228+C196+C276+C308+C340+C372+C468+C436+C404+C548+C580+C612</f>
        <v>100</v>
      </c>
      <c r="D20" s="55">
        <f t="shared" si="15"/>
        <v>100</v>
      </c>
      <c r="E20" s="55">
        <f t="shared" si="15"/>
        <v>100</v>
      </c>
      <c r="F20" s="55">
        <f t="shared" si="15"/>
        <v>100</v>
      </c>
      <c r="G20" s="55">
        <f t="shared" si="15"/>
        <v>100</v>
      </c>
      <c r="H20" s="55">
        <f t="shared" si="15"/>
        <v>100</v>
      </c>
      <c r="I20" s="55">
        <f t="shared" si="15"/>
        <v>100</v>
      </c>
      <c r="J20" s="55">
        <f t="shared" si="15"/>
        <v>100</v>
      </c>
      <c r="K20" s="55">
        <f t="shared" si="15"/>
        <v>100</v>
      </c>
      <c r="L20" s="55">
        <f t="shared" si="15"/>
        <v>100</v>
      </c>
      <c r="M20" s="55">
        <f t="shared" si="15"/>
        <v>100</v>
      </c>
      <c r="N20" s="55">
        <f t="shared" si="15"/>
        <v>100</v>
      </c>
      <c r="O20" s="55">
        <f>O68+O100+O132+O164+O196+O228+O276+O308+O340+O372+O404+O436+O468+O516+O548+O580+O612</f>
        <v>100</v>
      </c>
      <c r="P20" s="55">
        <f>P68+P100+P132+P164+P516+P228+P196+P276+P308+P340+P372+P468+P436+P404+P548+P580+P612</f>
        <v>100</v>
      </c>
    </row>
    <row r="21" spans="1:16">
      <c r="A21" s="110"/>
      <c r="B21" s="100" t="s">
        <v>84</v>
      </c>
      <c r="C21" s="55">
        <f t="shared" ref="C21:P21" si="16">C37+C69+C101+C133+C165+C197+C229+C245+C277+C309+C341+C373+C405+C437+C469+C485+C517+C549+C581+C613</f>
        <v>100</v>
      </c>
      <c r="D21" s="55">
        <f t="shared" si="16"/>
        <v>100</v>
      </c>
      <c r="E21" s="55">
        <f t="shared" si="16"/>
        <v>100</v>
      </c>
      <c r="F21" s="55">
        <f t="shared" si="16"/>
        <v>100</v>
      </c>
      <c r="G21" s="55">
        <f t="shared" si="16"/>
        <v>100</v>
      </c>
      <c r="H21" s="55">
        <f t="shared" si="16"/>
        <v>100</v>
      </c>
      <c r="I21" s="55">
        <f t="shared" si="16"/>
        <v>100</v>
      </c>
      <c r="J21" s="55">
        <f t="shared" si="16"/>
        <v>100</v>
      </c>
      <c r="K21" s="55">
        <f t="shared" si="16"/>
        <v>100</v>
      </c>
      <c r="L21" s="55">
        <f t="shared" si="16"/>
        <v>100</v>
      </c>
      <c r="M21" s="55">
        <f t="shared" si="16"/>
        <v>100</v>
      </c>
      <c r="N21" s="55">
        <f t="shared" si="16"/>
        <v>100</v>
      </c>
      <c r="O21" s="55">
        <f t="shared" si="16"/>
        <v>100</v>
      </c>
      <c r="P21" s="55">
        <f t="shared" si="16"/>
        <v>100</v>
      </c>
    </row>
    <row r="22" spans="1:16">
      <c r="A22" s="110"/>
      <c r="B22" s="100" t="s">
        <v>85</v>
      </c>
      <c r="C22" s="55">
        <f t="shared" ref="C22:P22" si="17">C38+C70+C102+C134+C166+C198+C230+C246+C278+C310+C342+C374+C406+C438+C470+C486+C518+C550+C582+C614</f>
        <v>100</v>
      </c>
      <c r="D22" s="55">
        <f t="shared" si="17"/>
        <v>100</v>
      </c>
      <c r="E22" s="55">
        <f t="shared" si="17"/>
        <v>100</v>
      </c>
      <c r="F22" s="55">
        <f t="shared" si="17"/>
        <v>100</v>
      </c>
      <c r="G22" s="55">
        <f t="shared" si="17"/>
        <v>100</v>
      </c>
      <c r="H22" s="55">
        <f t="shared" si="17"/>
        <v>100</v>
      </c>
      <c r="I22" s="55">
        <f t="shared" si="17"/>
        <v>100</v>
      </c>
      <c r="J22" s="55">
        <f t="shared" si="17"/>
        <v>100</v>
      </c>
      <c r="K22" s="55">
        <f t="shared" si="17"/>
        <v>100</v>
      </c>
      <c r="L22" s="55">
        <f t="shared" si="17"/>
        <v>100</v>
      </c>
      <c r="M22" s="55">
        <f t="shared" si="17"/>
        <v>100</v>
      </c>
      <c r="N22" s="55">
        <f t="shared" si="17"/>
        <v>100</v>
      </c>
      <c r="O22" s="55">
        <f t="shared" si="17"/>
        <v>100</v>
      </c>
      <c r="P22" s="55">
        <f t="shared" si="17"/>
        <v>100</v>
      </c>
    </row>
    <row r="23" spans="1:16">
      <c r="A23" s="110"/>
      <c r="B23" s="100">
        <v>2022</v>
      </c>
      <c r="C23" s="55">
        <f t="shared" ref="C23:P23" si="18">C39+C71+C103+C135+C167+C199+C231+C247+C279+C311+C343+C375+C407+C439+C471+C487+C519+C551+C583+C615</f>
        <v>100</v>
      </c>
      <c r="D23" s="55">
        <f t="shared" si="18"/>
        <v>100</v>
      </c>
      <c r="E23" s="55">
        <f t="shared" si="18"/>
        <v>100</v>
      </c>
      <c r="F23" s="55">
        <f t="shared" si="18"/>
        <v>100</v>
      </c>
      <c r="G23" s="55">
        <f t="shared" si="18"/>
        <v>100</v>
      </c>
      <c r="H23" s="55">
        <f t="shared" si="18"/>
        <v>100</v>
      </c>
      <c r="I23" s="55">
        <f t="shared" si="18"/>
        <v>100</v>
      </c>
      <c r="J23" s="55">
        <f t="shared" si="18"/>
        <v>100</v>
      </c>
      <c r="K23" s="55">
        <f t="shared" si="18"/>
        <v>100</v>
      </c>
      <c r="L23" s="55">
        <f t="shared" si="18"/>
        <v>100</v>
      </c>
      <c r="M23" s="55">
        <f t="shared" si="18"/>
        <v>100</v>
      </c>
      <c r="N23" s="55">
        <f t="shared" si="18"/>
        <v>100</v>
      </c>
      <c r="O23" s="55">
        <f t="shared" si="18"/>
        <v>100</v>
      </c>
      <c r="P23" s="55">
        <f t="shared" si="18"/>
        <v>100</v>
      </c>
    </row>
    <row r="24" spans="1:16">
      <c r="A24" s="110"/>
      <c r="B24" s="100" t="s">
        <v>86</v>
      </c>
      <c r="C24" s="55">
        <f t="shared" ref="C24:P24" si="19">C40+C72+C104+C136+C168+C200+C232+C248+C280+C312+C344+C376+C408+C440+C472+C488+C520+C552+C584+C616</f>
        <v>100</v>
      </c>
      <c r="D24" s="55">
        <f t="shared" si="19"/>
        <v>100</v>
      </c>
      <c r="E24" s="55">
        <f t="shared" si="19"/>
        <v>100</v>
      </c>
      <c r="F24" s="55">
        <f t="shared" si="19"/>
        <v>100</v>
      </c>
      <c r="G24" s="55">
        <f t="shared" si="19"/>
        <v>100</v>
      </c>
      <c r="H24" s="55">
        <f t="shared" si="19"/>
        <v>100</v>
      </c>
      <c r="I24" s="55">
        <f t="shared" si="19"/>
        <v>100</v>
      </c>
      <c r="J24" s="55">
        <f t="shared" si="19"/>
        <v>100</v>
      </c>
      <c r="K24" s="55">
        <f t="shared" si="19"/>
        <v>100</v>
      </c>
      <c r="L24" s="55">
        <f t="shared" si="19"/>
        <v>100</v>
      </c>
      <c r="M24" s="55">
        <f t="shared" si="19"/>
        <v>100</v>
      </c>
      <c r="N24" s="55">
        <f t="shared" si="19"/>
        <v>100</v>
      </c>
      <c r="O24" s="55">
        <f t="shared" si="19"/>
        <v>100</v>
      </c>
      <c r="P24" s="55">
        <f t="shared" si="19"/>
        <v>100</v>
      </c>
    </row>
    <row r="25" spans="1:16">
      <c r="A25" s="110"/>
      <c r="B25" s="100" t="s">
        <v>87</v>
      </c>
      <c r="C25" s="55">
        <f t="shared" ref="C25:P25" si="20">C41+C73+C105+C137+C169+C201+C233+C249+C281+C313+C345+C377+C409+C441+C473+C489+C521+C553+C585+C617</f>
        <v>100</v>
      </c>
      <c r="D25" s="55">
        <f t="shared" si="20"/>
        <v>100</v>
      </c>
      <c r="E25" s="55">
        <f t="shared" si="20"/>
        <v>100</v>
      </c>
      <c r="F25" s="55">
        <f t="shared" si="20"/>
        <v>100</v>
      </c>
      <c r="G25" s="55">
        <f t="shared" si="20"/>
        <v>100</v>
      </c>
      <c r="H25" s="55">
        <f t="shared" si="20"/>
        <v>100</v>
      </c>
      <c r="I25" s="55">
        <f t="shared" si="20"/>
        <v>100</v>
      </c>
      <c r="J25" s="55">
        <f t="shared" si="20"/>
        <v>100</v>
      </c>
      <c r="K25" s="55">
        <f t="shared" si="20"/>
        <v>100</v>
      </c>
      <c r="L25" s="55">
        <f t="shared" si="20"/>
        <v>100</v>
      </c>
      <c r="M25" s="55">
        <f t="shared" si="20"/>
        <v>100</v>
      </c>
      <c r="N25" s="55">
        <f t="shared" si="20"/>
        <v>100</v>
      </c>
      <c r="O25" s="55">
        <f t="shared" si="20"/>
        <v>100</v>
      </c>
      <c r="P25" s="55">
        <f t="shared" si="20"/>
        <v>100</v>
      </c>
    </row>
    <row r="26" spans="1:16">
      <c r="A26" s="110"/>
      <c r="B26" s="100" t="s">
        <v>88</v>
      </c>
      <c r="C26" s="55">
        <f t="shared" ref="C26:P26" si="21">C42+C74+C106+C138+C170+C202+C234+C250+C282+C314+C346+C378+C410+C442+C474+C490+C522+C554+C586+C618</f>
        <v>100</v>
      </c>
      <c r="D26" s="55">
        <f t="shared" si="21"/>
        <v>100</v>
      </c>
      <c r="E26" s="55">
        <f t="shared" si="21"/>
        <v>100</v>
      </c>
      <c r="F26" s="55">
        <f t="shared" si="21"/>
        <v>100</v>
      </c>
      <c r="G26" s="55">
        <f t="shared" si="21"/>
        <v>100</v>
      </c>
      <c r="H26" s="55">
        <f t="shared" si="21"/>
        <v>100</v>
      </c>
      <c r="I26" s="55">
        <f t="shared" si="21"/>
        <v>100</v>
      </c>
      <c r="J26" s="55">
        <f t="shared" si="21"/>
        <v>100</v>
      </c>
      <c r="K26" s="55">
        <f t="shared" si="21"/>
        <v>100</v>
      </c>
      <c r="L26" s="55">
        <f t="shared" si="21"/>
        <v>100</v>
      </c>
      <c r="M26" s="55">
        <f t="shared" si="21"/>
        <v>100</v>
      </c>
      <c r="N26" s="55">
        <f t="shared" si="21"/>
        <v>100</v>
      </c>
      <c r="O26" s="55">
        <f t="shared" si="21"/>
        <v>100</v>
      </c>
      <c r="P26" s="55">
        <f t="shared" si="21"/>
        <v>100</v>
      </c>
    </row>
    <row r="27" spans="1:16">
      <c r="A27" s="110"/>
      <c r="B27" s="100">
        <v>2023</v>
      </c>
      <c r="C27" s="55">
        <f t="shared" ref="C27:P27" si="22">C43+C75+C107+C139+C171+C203+C235+C251+C283+C315+C347+C379+C411+C443+C475+C491+C523+C555+C587+C619</f>
        <v>100</v>
      </c>
      <c r="D27" s="55">
        <f t="shared" si="22"/>
        <v>100</v>
      </c>
      <c r="E27" s="55">
        <f t="shared" si="22"/>
        <v>100</v>
      </c>
      <c r="F27" s="55">
        <f t="shared" si="22"/>
        <v>100</v>
      </c>
      <c r="G27" s="55">
        <f t="shared" si="22"/>
        <v>100</v>
      </c>
      <c r="H27" s="55">
        <f t="shared" si="22"/>
        <v>100</v>
      </c>
      <c r="I27" s="55">
        <f t="shared" si="22"/>
        <v>100</v>
      </c>
      <c r="J27" s="55">
        <f t="shared" si="22"/>
        <v>100</v>
      </c>
      <c r="K27" s="55">
        <f t="shared" si="22"/>
        <v>100</v>
      </c>
      <c r="L27" s="55">
        <f t="shared" si="22"/>
        <v>100</v>
      </c>
      <c r="M27" s="55">
        <f t="shared" si="22"/>
        <v>100</v>
      </c>
      <c r="N27" s="55">
        <f t="shared" si="22"/>
        <v>100</v>
      </c>
      <c r="O27" s="55">
        <f t="shared" si="22"/>
        <v>100</v>
      </c>
      <c r="P27" s="55">
        <f t="shared" si="22"/>
        <v>100</v>
      </c>
    </row>
    <row r="28" spans="1:16">
      <c r="A28" s="110"/>
      <c r="B28" s="100" t="s">
        <v>95</v>
      </c>
      <c r="C28" s="55">
        <f t="shared" ref="C28:P28" si="23">C44+C76+C108+C140+C172+C204+C236+C252+C284+C316+C348+C380+C412+C444+C476+C492+C524+C556+C588+C620</f>
        <v>100</v>
      </c>
      <c r="D28" s="55">
        <f t="shared" si="23"/>
        <v>100</v>
      </c>
      <c r="E28" s="55">
        <f t="shared" si="23"/>
        <v>100</v>
      </c>
      <c r="F28" s="55">
        <f t="shared" si="23"/>
        <v>100</v>
      </c>
      <c r="G28" s="55">
        <f t="shared" si="23"/>
        <v>100</v>
      </c>
      <c r="H28" s="55">
        <f t="shared" si="23"/>
        <v>100</v>
      </c>
      <c r="I28" s="55">
        <f t="shared" si="23"/>
        <v>100</v>
      </c>
      <c r="J28" s="55">
        <f t="shared" si="23"/>
        <v>100</v>
      </c>
      <c r="K28" s="55">
        <f t="shared" si="23"/>
        <v>100</v>
      </c>
      <c r="L28" s="55">
        <f t="shared" si="23"/>
        <v>100</v>
      </c>
      <c r="M28" s="55">
        <f t="shared" si="23"/>
        <v>100</v>
      </c>
      <c r="N28" s="55">
        <f t="shared" si="23"/>
        <v>100</v>
      </c>
      <c r="O28" s="55">
        <f t="shared" si="23"/>
        <v>100</v>
      </c>
      <c r="P28" s="55">
        <f t="shared" si="23"/>
        <v>100</v>
      </c>
    </row>
    <row r="29" spans="1:16">
      <c r="A29" s="110"/>
      <c r="B29" s="100" t="s">
        <v>97</v>
      </c>
      <c r="C29" s="55">
        <f t="shared" ref="C29:P29" si="24">C45+C77+C109+C141+C173+C205+C237+C253+C285+C317+C349+C381+C413+C445+C477+C493+C525+C557+C589+C621</f>
        <v>100</v>
      </c>
      <c r="D29" s="55">
        <f t="shared" si="24"/>
        <v>100</v>
      </c>
      <c r="E29" s="55">
        <f t="shared" si="24"/>
        <v>100</v>
      </c>
      <c r="F29" s="55">
        <f t="shared" si="24"/>
        <v>100</v>
      </c>
      <c r="G29" s="55">
        <f t="shared" si="24"/>
        <v>100</v>
      </c>
      <c r="H29" s="55">
        <f t="shared" si="24"/>
        <v>100</v>
      </c>
      <c r="I29" s="55">
        <f t="shared" si="24"/>
        <v>100</v>
      </c>
      <c r="J29" s="55">
        <f t="shared" si="24"/>
        <v>100</v>
      </c>
      <c r="K29" s="55">
        <f t="shared" si="24"/>
        <v>100</v>
      </c>
      <c r="L29" s="55">
        <f t="shared" si="24"/>
        <v>100</v>
      </c>
      <c r="M29" s="55">
        <f t="shared" si="24"/>
        <v>100</v>
      </c>
      <c r="N29" s="55">
        <f t="shared" si="24"/>
        <v>100</v>
      </c>
      <c r="O29" s="55">
        <f t="shared" si="24"/>
        <v>100</v>
      </c>
      <c r="P29" s="55">
        <f t="shared" si="24"/>
        <v>100</v>
      </c>
    </row>
    <row r="30" spans="1:16">
      <c r="A30" s="110"/>
      <c r="B30" s="100" t="s">
        <v>98</v>
      </c>
      <c r="C30" s="55">
        <f t="shared" ref="C30:P30" si="25">C46+C78+C110+C142+C174+C206+C238+C254+C286+C318+C350+C382+C414+C446+C478+C494+C526+C558+C590+C622</f>
        <v>100</v>
      </c>
      <c r="D30" s="55">
        <f t="shared" si="25"/>
        <v>100</v>
      </c>
      <c r="E30" s="55">
        <f t="shared" si="25"/>
        <v>100</v>
      </c>
      <c r="F30" s="55">
        <f t="shared" si="25"/>
        <v>100</v>
      </c>
      <c r="G30" s="55">
        <f t="shared" si="25"/>
        <v>100</v>
      </c>
      <c r="H30" s="55">
        <f t="shared" si="25"/>
        <v>100</v>
      </c>
      <c r="I30" s="55">
        <f t="shared" si="25"/>
        <v>100</v>
      </c>
      <c r="J30" s="55">
        <f t="shared" si="25"/>
        <v>100</v>
      </c>
      <c r="K30" s="55">
        <f t="shared" si="25"/>
        <v>100</v>
      </c>
      <c r="L30" s="55">
        <f t="shared" si="25"/>
        <v>100</v>
      </c>
      <c r="M30" s="55">
        <f t="shared" si="25"/>
        <v>100</v>
      </c>
      <c r="N30" s="55">
        <f t="shared" si="25"/>
        <v>100</v>
      </c>
      <c r="O30" s="55">
        <f t="shared" si="25"/>
        <v>100</v>
      </c>
      <c r="P30" s="55">
        <f t="shared" si="25"/>
        <v>100</v>
      </c>
    </row>
    <row r="31" spans="1:16">
      <c r="A31" s="110"/>
      <c r="B31" s="100">
        <v>2024</v>
      </c>
      <c r="C31" s="55">
        <f t="shared" ref="C31:P31" si="26">C47+C79+C111+C143+C175+C207+C239+C255+C287+C319+C351+C383+C415+C447+C479+C495+C527+C559+C591+C623</f>
        <v>100</v>
      </c>
      <c r="D31" s="55">
        <f t="shared" si="26"/>
        <v>100</v>
      </c>
      <c r="E31" s="55">
        <f t="shared" si="26"/>
        <v>100</v>
      </c>
      <c r="F31" s="55">
        <f t="shared" si="26"/>
        <v>100</v>
      </c>
      <c r="G31" s="55">
        <f t="shared" si="26"/>
        <v>100</v>
      </c>
      <c r="H31" s="55">
        <f t="shared" si="26"/>
        <v>100</v>
      </c>
      <c r="I31" s="55">
        <f t="shared" si="26"/>
        <v>100</v>
      </c>
      <c r="J31" s="55">
        <f t="shared" si="26"/>
        <v>100</v>
      </c>
      <c r="K31" s="55">
        <f t="shared" si="26"/>
        <v>100</v>
      </c>
      <c r="L31" s="55">
        <f t="shared" si="26"/>
        <v>100</v>
      </c>
      <c r="M31" s="55">
        <f t="shared" si="26"/>
        <v>100</v>
      </c>
      <c r="N31" s="55">
        <f t="shared" si="26"/>
        <v>100</v>
      </c>
      <c r="O31" s="55">
        <f t="shared" si="26"/>
        <v>100</v>
      </c>
      <c r="P31" s="55">
        <f t="shared" si="26"/>
        <v>100</v>
      </c>
    </row>
    <row r="32" spans="1:16">
      <c r="A32" s="110"/>
      <c r="B32" s="100" t="s">
        <v>99</v>
      </c>
      <c r="C32" s="55">
        <f t="shared" ref="C32:P32" si="27">C48+C80+C112+C144+C176+C208+C240+C256+C288+C320+C352+C384+C416+C448+C480+C496+C528+C560+C592+C624</f>
        <v>100</v>
      </c>
      <c r="D32" s="55">
        <f t="shared" si="27"/>
        <v>100</v>
      </c>
      <c r="E32" s="55">
        <f t="shared" si="27"/>
        <v>100</v>
      </c>
      <c r="F32" s="55">
        <f t="shared" si="27"/>
        <v>100</v>
      </c>
      <c r="G32" s="55">
        <f t="shared" si="27"/>
        <v>100</v>
      </c>
      <c r="H32" s="55">
        <f t="shared" si="27"/>
        <v>100</v>
      </c>
      <c r="I32" s="55">
        <f t="shared" si="27"/>
        <v>100</v>
      </c>
      <c r="J32" s="55">
        <f t="shared" si="27"/>
        <v>100</v>
      </c>
      <c r="K32" s="55">
        <f t="shared" si="27"/>
        <v>100</v>
      </c>
      <c r="L32" s="55">
        <f t="shared" si="27"/>
        <v>100</v>
      </c>
      <c r="M32" s="55">
        <f t="shared" si="27"/>
        <v>100</v>
      </c>
      <c r="N32" s="55">
        <f t="shared" si="27"/>
        <v>100</v>
      </c>
      <c r="O32" s="55">
        <f t="shared" si="27"/>
        <v>100</v>
      </c>
      <c r="P32" s="55">
        <f t="shared" si="27"/>
        <v>100</v>
      </c>
    </row>
    <row r="33" spans="1:16">
      <c r="A33" s="110"/>
      <c r="B33" s="100" t="s">
        <v>151</v>
      </c>
      <c r="C33" s="55">
        <f t="shared" ref="C33:P33" si="28">C49+C81+C113+C145+C177+C209+C241+C257+C289+C321+C353+C385+C417+C449+C481+C497+C529+C561+C593+C625</f>
        <v>100</v>
      </c>
      <c r="D33" s="55">
        <f t="shared" si="28"/>
        <v>100</v>
      </c>
      <c r="E33" s="55">
        <f t="shared" si="28"/>
        <v>100</v>
      </c>
      <c r="F33" s="55">
        <f t="shared" si="28"/>
        <v>100</v>
      </c>
      <c r="G33" s="55">
        <f t="shared" si="28"/>
        <v>100</v>
      </c>
      <c r="H33" s="55">
        <f t="shared" si="28"/>
        <v>100</v>
      </c>
      <c r="I33" s="55">
        <f t="shared" si="28"/>
        <v>100</v>
      </c>
      <c r="J33" s="55">
        <f t="shared" si="28"/>
        <v>100</v>
      </c>
      <c r="K33" s="55">
        <f t="shared" si="28"/>
        <v>100</v>
      </c>
      <c r="L33" s="55">
        <f t="shared" si="28"/>
        <v>100</v>
      </c>
      <c r="M33" s="55">
        <f t="shared" si="28"/>
        <v>100</v>
      </c>
      <c r="N33" s="55">
        <f t="shared" si="28"/>
        <v>100</v>
      </c>
      <c r="O33" s="55">
        <f t="shared" si="28"/>
        <v>100</v>
      </c>
      <c r="P33" s="55">
        <f t="shared" si="28"/>
        <v>100</v>
      </c>
    </row>
    <row r="34" spans="1:16">
      <c r="A34" s="110"/>
      <c r="B34" s="100" t="s">
        <v>155</v>
      </c>
      <c r="C34" s="55">
        <f t="shared" ref="C34:P34" si="29">C50+C82+C114+C146+C178+C210+C242+C258+C290+C322+C354+C386+C418+C450+C482+C498+C530+C562+C594+C626</f>
        <v>100</v>
      </c>
      <c r="D34" s="55">
        <f t="shared" si="29"/>
        <v>100</v>
      </c>
      <c r="E34" s="55">
        <f t="shared" si="29"/>
        <v>100</v>
      </c>
      <c r="F34" s="55">
        <f t="shared" si="29"/>
        <v>100</v>
      </c>
      <c r="G34" s="55">
        <f t="shared" si="29"/>
        <v>100</v>
      </c>
      <c r="H34" s="55">
        <f t="shared" si="29"/>
        <v>100</v>
      </c>
      <c r="I34" s="55">
        <f t="shared" si="29"/>
        <v>100</v>
      </c>
      <c r="J34" s="55">
        <f t="shared" si="29"/>
        <v>100</v>
      </c>
      <c r="K34" s="55">
        <f t="shared" si="29"/>
        <v>100</v>
      </c>
      <c r="L34" s="55">
        <f t="shared" si="29"/>
        <v>100</v>
      </c>
      <c r="M34" s="55">
        <f t="shared" si="29"/>
        <v>100</v>
      </c>
      <c r="N34" s="55">
        <f t="shared" si="29"/>
        <v>100</v>
      </c>
      <c r="O34" s="55">
        <f t="shared" si="29"/>
        <v>100</v>
      </c>
      <c r="P34" s="55">
        <f t="shared" si="29"/>
        <v>100</v>
      </c>
    </row>
    <row r="35" spans="1:16" ht="12.75">
      <c r="A35" s="110"/>
      <c r="B35" s="100" t="s">
        <v>158</v>
      </c>
      <c r="C35" s="55">
        <f t="shared" ref="C35:P35" si="30">C51+C83+C115+C147+C179+C211+C243+C259+C291+C323+C355+C387+C419+C451+C483+C499+C531+C563+C595+C627</f>
        <v>100</v>
      </c>
      <c r="D35" s="55">
        <f t="shared" si="30"/>
        <v>100</v>
      </c>
      <c r="E35" s="55">
        <f t="shared" si="30"/>
        <v>100</v>
      </c>
      <c r="F35" s="55">
        <f t="shared" si="30"/>
        <v>100</v>
      </c>
      <c r="G35" s="55">
        <f t="shared" si="30"/>
        <v>100</v>
      </c>
      <c r="H35" s="55">
        <f t="shared" si="30"/>
        <v>100</v>
      </c>
      <c r="I35" s="55">
        <f t="shared" si="30"/>
        <v>100</v>
      </c>
      <c r="J35" s="55">
        <f t="shared" si="30"/>
        <v>100</v>
      </c>
      <c r="K35" s="55">
        <f t="shared" si="30"/>
        <v>100</v>
      </c>
      <c r="L35" s="55">
        <f t="shared" si="30"/>
        <v>100</v>
      </c>
      <c r="M35" s="55">
        <f t="shared" si="30"/>
        <v>100</v>
      </c>
      <c r="N35" s="55">
        <f t="shared" si="30"/>
        <v>100</v>
      </c>
      <c r="O35" s="55">
        <f t="shared" si="30"/>
        <v>100</v>
      </c>
      <c r="P35" s="55">
        <f t="shared" si="30"/>
        <v>100</v>
      </c>
    </row>
    <row r="36" spans="1:16">
      <c r="A36" s="110">
        <v>10</v>
      </c>
      <c r="B36" s="58" t="s">
        <v>89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16">
      <c r="A37" s="110"/>
      <c r="B37" s="100" t="s">
        <v>84</v>
      </c>
      <c r="C37" s="54">
        <v>2.1800000000000002</v>
      </c>
      <c r="D37" s="54">
        <v>6.03</v>
      </c>
      <c r="E37" s="54">
        <v>2.48</v>
      </c>
      <c r="F37" s="54">
        <v>2.92</v>
      </c>
      <c r="G37" s="54">
        <v>2.19</v>
      </c>
      <c r="H37" s="54">
        <v>0.59</v>
      </c>
      <c r="I37" s="54">
        <v>0.98</v>
      </c>
      <c r="J37" s="54">
        <v>1.89</v>
      </c>
      <c r="K37" s="54">
        <v>1.42</v>
      </c>
      <c r="L37" s="54">
        <v>2.17</v>
      </c>
      <c r="M37" s="54">
        <v>0.46</v>
      </c>
      <c r="N37" s="54">
        <v>2.2200000000000002</v>
      </c>
      <c r="O37" s="54">
        <v>1.97</v>
      </c>
      <c r="P37" s="54">
        <v>2.0299999999999998</v>
      </c>
    </row>
    <row r="38" spans="1:16">
      <c r="A38" s="110"/>
      <c r="B38" s="100" t="s">
        <v>85</v>
      </c>
      <c r="C38" s="59">
        <v>2.21</v>
      </c>
      <c r="D38" s="60">
        <v>4.4000000000000004</v>
      </c>
      <c r="E38" s="60">
        <v>2.62</v>
      </c>
      <c r="F38" s="60">
        <v>3.03</v>
      </c>
      <c r="G38" s="60">
        <v>2.29</v>
      </c>
      <c r="H38" s="60">
        <v>1.43</v>
      </c>
      <c r="I38" s="60">
        <v>1.9</v>
      </c>
      <c r="J38" s="60">
        <v>2.1800000000000002</v>
      </c>
      <c r="K38" s="60">
        <v>1.57</v>
      </c>
      <c r="L38" s="60">
        <v>1.92</v>
      </c>
      <c r="M38" s="60">
        <v>0.43</v>
      </c>
      <c r="N38" s="60">
        <v>1.62</v>
      </c>
      <c r="O38" s="60">
        <v>1.99</v>
      </c>
      <c r="P38" s="60">
        <v>2.04</v>
      </c>
    </row>
    <row r="39" spans="1:16">
      <c r="A39" s="110"/>
      <c r="B39" s="100">
        <v>2022</v>
      </c>
      <c r="C39" s="54">
        <v>2.2999999999999998</v>
      </c>
      <c r="D39" s="54">
        <v>6.19</v>
      </c>
      <c r="E39" s="54">
        <v>2.1</v>
      </c>
      <c r="F39" s="54">
        <v>2.34</v>
      </c>
      <c r="G39" s="54">
        <v>1.88</v>
      </c>
      <c r="H39" s="54">
        <v>1.59</v>
      </c>
      <c r="I39" s="54">
        <v>2.04</v>
      </c>
      <c r="J39" s="54">
        <v>2.67</v>
      </c>
      <c r="K39" s="54">
        <v>1.25</v>
      </c>
      <c r="L39" s="54">
        <v>2.31</v>
      </c>
      <c r="M39" s="54">
        <v>0.47</v>
      </c>
      <c r="N39" s="54">
        <v>2.08</v>
      </c>
      <c r="O39" s="54">
        <v>2.64</v>
      </c>
      <c r="P39" s="54">
        <v>2.08</v>
      </c>
    </row>
    <row r="40" spans="1:16">
      <c r="A40" s="110"/>
      <c r="B40" s="100" t="s">
        <v>86</v>
      </c>
      <c r="C40" s="54">
        <v>2.41</v>
      </c>
      <c r="D40" s="54">
        <v>5.54</v>
      </c>
      <c r="E40" s="55">
        <v>3.3</v>
      </c>
      <c r="F40" s="54">
        <v>4.37</v>
      </c>
      <c r="G40" s="54">
        <v>2.54</v>
      </c>
      <c r="H40" s="54">
        <v>1.87</v>
      </c>
      <c r="I40" s="54">
        <v>1.53</v>
      </c>
      <c r="J40" s="54">
        <v>2.73</v>
      </c>
      <c r="K40" s="54">
        <v>1.38</v>
      </c>
      <c r="L40" s="54">
        <v>1.67</v>
      </c>
      <c r="M40" s="54">
        <v>0.45</v>
      </c>
      <c r="N40" s="54">
        <v>2.2799999999999998</v>
      </c>
      <c r="O40" s="54">
        <v>2.0499999999999998</v>
      </c>
      <c r="P40" s="54">
        <v>2.3199999999999998</v>
      </c>
    </row>
    <row r="41" spans="1:16">
      <c r="A41" s="110"/>
      <c r="B41" s="100" t="s">
        <v>87</v>
      </c>
      <c r="C41" s="54">
        <v>2.44</v>
      </c>
      <c r="D41" s="54">
        <v>6.09</v>
      </c>
      <c r="E41" s="54">
        <v>3.02</v>
      </c>
      <c r="F41" s="54">
        <v>3.69</v>
      </c>
      <c r="G41" s="54">
        <v>2.61</v>
      </c>
      <c r="H41" s="54">
        <v>0.75</v>
      </c>
      <c r="I41" s="54">
        <v>1.5</v>
      </c>
      <c r="J41" s="54">
        <v>2.81</v>
      </c>
      <c r="K41" s="54">
        <v>1.3</v>
      </c>
      <c r="L41" s="54">
        <v>1.76</v>
      </c>
      <c r="M41" s="54">
        <v>0.77</v>
      </c>
      <c r="N41" s="54">
        <v>2.1800000000000002</v>
      </c>
      <c r="O41" s="54">
        <v>2.4300000000000002</v>
      </c>
      <c r="P41" s="54">
        <v>2.35</v>
      </c>
    </row>
    <row r="42" spans="1:16">
      <c r="A42" s="110"/>
      <c r="B42" s="100" t="s">
        <v>88</v>
      </c>
      <c r="C42" s="54">
        <v>2.56</v>
      </c>
      <c r="D42" s="54">
        <v>5.37</v>
      </c>
      <c r="E42" s="54">
        <v>3.28</v>
      </c>
      <c r="F42" s="54">
        <v>3.98</v>
      </c>
      <c r="G42" s="54">
        <v>2.72</v>
      </c>
      <c r="H42" s="54">
        <v>1.79</v>
      </c>
      <c r="I42" s="54">
        <v>2.35</v>
      </c>
      <c r="J42" s="54">
        <v>2.88</v>
      </c>
      <c r="K42" s="54">
        <v>1.56</v>
      </c>
      <c r="L42" s="54">
        <v>1.61</v>
      </c>
      <c r="M42" s="54">
        <v>0.64</v>
      </c>
      <c r="N42" s="54">
        <v>1.67</v>
      </c>
      <c r="O42" s="54">
        <v>2.5099999999999998</v>
      </c>
      <c r="P42" s="54">
        <v>2.46</v>
      </c>
    </row>
    <row r="43" spans="1:16">
      <c r="A43" s="110"/>
      <c r="B43" s="100">
        <v>2023</v>
      </c>
      <c r="C43" s="54">
        <v>2.2000000000000002</v>
      </c>
      <c r="D43" s="54">
        <v>5.74</v>
      </c>
      <c r="E43" s="54">
        <v>3.17</v>
      </c>
      <c r="F43" s="54">
        <v>4.45</v>
      </c>
      <c r="G43" s="54">
        <v>2</v>
      </c>
      <c r="H43" s="54">
        <v>1.71</v>
      </c>
      <c r="I43" s="54">
        <v>2.44</v>
      </c>
      <c r="J43" s="54">
        <v>3</v>
      </c>
      <c r="K43" s="54">
        <v>1.35</v>
      </c>
      <c r="L43" s="54">
        <v>1.84</v>
      </c>
      <c r="M43" s="54">
        <v>0.48</v>
      </c>
      <c r="N43" s="54">
        <v>1.22</v>
      </c>
      <c r="O43" s="54">
        <v>2.06</v>
      </c>
      <c r="P43" s="54">
        <v>0.53</v>
      </c>
    </row>
    <row r="44" spans="1:16">
      <c r="A44" s="110"/>
      <c r="B44" s="100" t="s">
        <v>95</v>
      </c>
      <c r="C44" s="54">
        <v>2.74</v>
      </c>
      <c r="D44" s="54">
        <v>6.16</v>
      </c>
      <c r="E44" s="54">
        <v>3.96</v>
      </c>
      <c r="F44" s="54">
        <v>6.09</v>
      </c>
      <c r="G44" s="54">
        <v>2.35</v>
      </c>
      <c r="H44" s="54">
        <v>1.75</v>
      </c>
      <c r="I44" s="54">
        <v>2.06</v>
      </c>
      <c r="J44" s="54">
        <v>2.56</v>
      </c>
      <c r="K44" s="54">
        <v>1.36</v>
      </c>
      <c r="L44" s="54">
        <v>1.77</v>
      </c>
      <c r="M44" s="54">
        <v>0.53</v>
      </c>
      <c r="N44" s="54">
        <v>2.2000000000000002</v>
      </c>
      <c r="O44" s="54">
        <v>2.63</v>
      </c>
      <c r="P44" s="54">
        <v>2.57</v>
      </c>
    </row>
    <row r="45" spans="1:16">
      <c r="A45" s="110"/>
      <c r="B45" s="100" t="s">
        <v>97</v>
      </c>
      <c r="C45" s="54">
        <v>2.48</v>
      </c>
      <c r="D45" s="54">
        <v>5.88</v>
      </c>
      <c r="E45" s="54">
        <v>3.37</v>
      </c>
      <c r="F45" s="54">
        <v>4.5599999999999996</v>
      </c>
      <c r="G45" s="54">
        <v>2.42</v>
      </c>
      <c r="H45" s="54">
        <v>0.76</v>
      </c>
      <c r="I45" s="54">
        <v>1.88</v>
      </c>
      <c r="J45" s="54">
        <v>2.91</v>
      </c>
      <c r="K45" s="54">
        <v>1.34</v>
      </c>
      <c r="L45" s="54">
        <v>1.9</v>
      </c>
      <c r="M45" s="54">
        <v>0.64</v>
      </c>
      <c r="N45" s="54">
        <v>1.62</v>
      </c>
      <c r="O45" s="54">
        <v>2.41</v>
      </c>
      <c r="P45" s="54">
        <v>2.37</v>
      </c>
    </row>
    <row r="46" spans="1:16">
      <c r="A46" s="110"/>
      <c r="B46" s="100" t="s">
        <v>98</v>
      </c>
      <c r="C46" s="54">
        <v>2.62</v>
      </c>
      <c r="D46" s="54">
        <v>5.0199999999999996</v>
      </c>
      <c r="E46" s="54">
        <v>3.91</v>
      </c>
      <c r="F46" s="54">
        <v>5.6</v>
      </c>
      <c r="G46" s="54">
        <v>2.35</v>
      </c>
      <c r="H46" s="54">
        <v>1.91</v>
      </c>
      <c r="I46" s="54">
        <v>2.5499999999999998</v>
      </c>
      <c r="J46" s="54">
        <v>3.4</v>
      </c>
      <c r="K46" s="54">
        <v>1.54</v>
      </c>
      <c r="L46" s="54">
        <v>1.64</v>
      </c>
      <c r="M46" s="54">
        <v>0.64</v>
      </c>
      <c r="N46" s="54">
        <v>1.22</v>
      </c>
      <c r="O46" s="54">
        <v>2.2799999999999998</v>
      </c>
      <c r="P46" s="54">
        <v>2.48</v>
      </c>
    </row>
    <row r="47" spans="1:16">
      <c r="A47" s="110"/>
      <c r="B47" s="100">
        <v>2024</v>
      </c>
      <c r="C47" s="54">
        <v>2.38</v>
      </c>
      <c r="D47" s="54">
        <v>5.86</v>
      </c>
      <c r="E47" s="54">
        <v>3.7</v>
      </c>
      <c r="F47" s="54">
        <v>5.79</v>
      </c>
      <c r="G47" s="54">
        <v>1.92</v>
      </c>
      <c r="H47" s="54">
        <v>1.81</v>
      </c>
      <c r="I47" s="54">
        <v>2.42</v>
      </c>
      <c r="J47" s="54">
        <v>3.36</v>
      </c>
      <c r="K47" s="54">
        <v>1.34</v>
      </c>
      <c r="L47" s="54">
        <v>1.99</v>
      </c>
      <c r="M47" s="54">
        <v>0.59</v>
      </c>
      <c r="N47" s="54">
        <v>1.55</v>
      </c>
      <c r="O47" s="54">
        <v>1.98</v>
      </c>
      <c r="P47" s="54">
        <v>0.37</v>
      </c>
    </row>
    <row r="48" spans="1:16">
      <c r="A48" s="110"/>
      <c r="B48" s="100" t="s">
        <v>99</v>
      </c>
      <c r="C48" s="54">
        <v>2.4</v>
      </c>
      <c r="D48" s="54">
        <v>5.82</v>
      </c>
      <c r="E48" s="54">
        <v>3.98</v>
      </c>
      <c r="F48" s="54">
        <v>6.15</v>
      </c>
      <c r="G48" s="54">
        <v>2.35</v>
      </c>
      <c r="H48" s="54">
        <v>2.2400000000000002</v>
      </c>
      <c r="I48" s="54">
        <v>2.2599999999999998</v>
      </c>
      <c r="J48" s="54">
        <v>1.89</v>
      </c>
      <c r="K48" s="54">
        <v>1.38</v>
      </c>
      <c r="L48" s="54">
        <v>1.63</v>
      </c>
      <c r="M48" s="54">
        <v>0.64</v>
      </c>
      <c r="N48" s="54">
        <v>1.84</v>
      </c>
      <c r="O48" s="54">
        <v>2.0699999999999998</v>
      </c>
      <c r="P48" s="54">
        <v>0.79</v>
      </c>
    </row>
    <row r="49" spans="1:16">
      <c r="A49" s="110"/>
      <c r="B49" s="100" t="s">
        <v>151</v>
      </c>
      <c r="C49" s="54">
        <v>2.21</v>
      </c>
      <c r="D49" s="54">
        <v>5.24</v>
      </c>
      <c r="E49" s="54">
        <v>3.25</v>
      </c>
      <c r="F49" s="54">
        <v>4.29</v>
      </c>
      <c r="G49" s="54">
        <v>2.4900000000000002</v>
      </c>
      <c r="H49" s="54">
        <v>0.94</v>
      </c>
      <c r="I49" s="54">
        <v>2.08</v>
      </c>
      <c r="J49" s="54">
        <v>2.93</v>
      </c>
      <c r="K49" s="54">
        <v>1.37</v>
      </c>
      <c r="L49" s="54">
        <v>1.84</v>
      </c>
      <c r="M49" s="54">
        <v>0.65</v>
      </c>
      <c r="N49" s="54">
        <v>1.65</v>
      </c>
      <c r="O49" s="54">
        <v>2.06</v>
      </c>
      <c r="P49" s="54">
        <v>0.55000000000000004</v>
      </c>
    </row>
    <row r="50" spans="1:16">
      <c r="A50" s="110"/>
      <c r="B50" s="100" t="s">
        <v>155</v>
      </c>
      <c r="C50" s="54">
        <v>2.39</v>
      </c>
      <c r="D50" s="54">
        <v>5.22</v>
      </c>
      <c r="E50" s="54">
        <v>3.73</v>
      </c>
      <c r="F50" s="54">
        <v>5.09</v>
      </c>
      <c r="G50" s="54">
        <v>2.56</v>
      </c>
      <c r="H50" s="54">
        <v>2.17</v>
      </c>
      <c r="I50" s="54">
        <v>2.97</v>
      </c>
      <c r="J50" s="54">
        <v>2.88</v>
      </c>
      <c r="K50" s="54">
        <v>1.54</v>
      </c>
      <c r="L50" s="54">
        <v>1.86</v>
      </c>
      <c r="M50" s="54">
        <v>0.56999999999999995</v>
      </c>
      <c r="N50" s="54">
        <v>1.57</v>
      </c>
      <c r="O50" s="54">
        <v>2.08</v>
      </c>
      <c r="P50" s="54">
        <v>0.47</v>
      </c>
    </row>
    <row r="51" spans="1:16" ht="12.75">
      <c r="A51" s="110"/>
      <c r="B51" s="100" t="s">
        <v>158</v>
      </c>
      <c r="C51" s="54">
        <v>2.4700000000000002</v>
      </c>
      <c r="D51" s="54">
        <v>6.19</v>
      </c>
      <c r="E51" s="54">
        <v>4.1900000000000004</v>
      </c>
      <c r="F51" s="54">
        <v>6.78</v>
      </c>
      <c r="G51" s="54">
        <v>2.09</v>
      </c>
      <c r="H51" s="54">
        <v>1.81</v>
      </c>
      <c r="I51" s="54">
        <v>2.6</v>
      </c>
      <c r="J51" s="54">
        <v>2.92</v>
      </c>
      <c r="K51" s="54">
        <v>1.24</v>
      </c>
      <c r="L51" s="54">
        <v>1.57</v>
      </c>
      <c r="M51" s="54">
        <v>0.48</v>
      </c>
      <c r="N51" s="54">
        <v>1.76</v>
      </c>
      <c r="O51" s="54">
        <v>2.06</v>
      </c>
      <c r="P51" s="54">
        <v>0.25</v>
      </c>
    </row>
    <row r="52" spans="1:16">
      <c r="A52" s="110">
        <v>11</v>
      </c>
      <c r="B52" s="58" t="s">
        <v>9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</row>
    <row r="53" spans="1:16">
      <c r="A53" s="110"/>
      <c r="B53" s="100" t="s">
        <v>72</v>
      </c>
      <c r="C53" s="54">
        <v>2.52</v>
      </c>
      <c r="D53" s="54">
        <v>6.58</v>
      </c>
      <c r="E53" s="54">
        <v>2.27</v>
      </c>
      <c r="F53" s="54">
        <v>0.54</v>
      </c>
      <c r="G53" s="54">
        <v>4.5</v>
      </c>
      <c r="H53" s="54">
        <v>3.21</v>
      </c>
      <c r="I53" s="54">
        <v>3.24</v>
      </c>
      <c r="J53" s="54">
        <v>2.89</v>
      </c>
      <c r="K53" s="54">
        <v>1.9</v>
      </c>
      <c r="L53" s="54">
        <v>3.73</v>
      </c>
      <c r="M53" s="54">
        <v>1.18</v>
      </c>
      <c r="N53" s="54">
        <v>3.65</v>
      </c>
      <c r="O53" s="54">
        <v>2.11</v>
      </c>
      <c r="P53" s="54">
        <v>2.31</v>
      </c>
    </row>
    <row r="54" spans="1:16">
      <c r="A54" s="110"/>
      <c r="B54" s="100" t="s">
        <v>73</v>
      </c>
      <c r="C54" s="54">
        <v>2.7</v>
      </c>
      <c r="D54" s="54">
        <v>9.8800000000000008</v>
      </c>
      <c r="E54" s="54">
        <v>2.27</v>
      </c>
      <c r="F54" s="54">
        <v>0.51</v>
      </c>
      <c r="G54" s="54">
        <v>4.5599999999999996</v>
      </c>
      <c r="H54" s="54">
        <v>2.69</v>
      </c>
      <c r="I54" s="54">
        <v>2.92</v>
      </c>
      <c r="J54" s="54">
        <v>3.03</v>
      </c>
      <c r="K54" s="54">
        <v>1.84</v>
      </c>
      <c r="L54" s="54">
        <v>3.58</v>
      </c>
      <c r="M54" s="54">
        <v>1.26</v>
      </c>
      <c r="N54" s="54">
        <v>3.25</v>
      </c>
      <c r="O54" s="54">
        <v>2.16</v>
      </c>
      <c r="P54" s="54">
        <v>2.4500000000000002</v>
      </c>
    </row>
    <row r="55" spans="1:16">
      <c r="A55" s="110"/>
      <c r="B55" s="100">
        <v>2018</v>
      </c>
      <c r="C55" s="54">
        <v>2.75</v>
      </c>
      <c r="D55" s="54">
        <v>9.08</v>
      </c>
      <c r="E55" s="54">
        <v>2.4900000000000002</v>
      </c>
      <c r="F55" s="54">
        <v>0.54</v>
      </c>
      <c r="G55" s="54">
        <v>4.91</v>
      </c>
      <c r="H55" s="54">
        <v>3.22</v>
      </c>
      <c r="I55" s="54">
        <v>2.9</v>
      </c>
      <c r="J55" s="54">
        <v>2.83</v>
      </c>
      <c r="K55" s="54">
        <v>2.12</v>
      </c>
      <c r="L55" s="54">
        <v>2.94</v>
      </c>
      <c r="M55" s="54">
        <v>1.06</v>
      </c>
      <c r="N55" s="54">
        <v>3.65</v>
      </c>
      <c r="O55" s="54">
        <v>2.1</v>
      </c>
      <c r="P55" s="54">
        <v>2.44</v>
      </c>
    </row>
    <row r="56" spans="1:16">
      <c r="A56" s="110"/>
      <c r="B56" s="100" t="s">
        <v>74</v>
      </c>
      <c r="C56" s="54">
        <v>2.5299999999999998</v>
      </c>
      <c r="D56" s="54">
        <v>7.48</v>
      </c>
      <c r="E56" s="54">
        <v>2.66</v>
      </c>
      <c r="F56" s="54">
        <v>0.56000000000000005</v>
      </c>
      <c r="G56" s="54">
        <v>5.3</v>
      </c>
      <c r="H56" s="54">
        <v>3.34</v>
      </c>
      <c r="I56" s="54">
        <v>2.2999999999999998</v>
      </c>
      <c r="J56" s="54">
        <v>1.4</v>
      </c>
      <c r="K56" s="54">
        <v>1.51</v>
      </c>
      <c r="L56" s="54">
        <v>3.13</v>
      </c>
      <c r="M56" s="54">
        <v>1.33</v>
      </c>
      <c r="N56" s="54">
        <v>4.0599999999999996</v>
      </c>
      <c r="O56" s="54">
        <v>2.13</v>
      </c>
      <c r="P56" s="54">
        <v>2.37</v>
      </c>
    </row>
    <row r="57" spans="1:16">
      <c r="A57" s="110"/>
      <c r="B57" s="100" t="s">
        <v>75</v>
      </c>
      <c r="C57" s="54">
        <v>2.61</v>
      </c>
      <c r="D57" s="54">
        <v>7.17</v>
      </c>
      <c r="E57" s="54">
        <v>2.4900000000000002</v>
      </c>
      <c r="F57" s="54">
        <v>0.59</v>
      </c>
      <c r="G57" s="54">
        <v>5.0599999999999996</v>
      </c>
      <c r="H57" s="54">
        <v>3.64</v>
      </c>
      <c r="I57" s="54">
        <v>2.9</v>
      </c>
      <c r="J57" s="54">
        <v>2.75</v>
      </c>
      <c r="K57" s="54">
        <v>2.02</v>
      </c>
      <c r="L57" s="54">
        <v>3.63</v>
      </c>
      <c r="M57" s="54">
        <v>1.1200000000000001</v>
      </c>
      <c r="N57" s="54">
        <v>3.54</v>
      </c>
      <c r="O57" s="54">
        <v>2.15</v>
      </c>
      <c r="P57" s="54">
        <v>2.42</v>
      </c>
    </row>
    <row r="58" spans="1:16">
      <c r="A58" s="110"/>
      <c r="B58" s="100" t="s">
        <v>76</v>
      </c>
      <c r="C58" s="54">
        <v>2.77</v>
      </c>
      <c r="D58" s="54">
        <v>8.7899999999999991</v>
      </c>
      <c r="E58" s="54">
        <v>2.41</v>
      </c>
      <c r="F58" s="54">
        <v>0.62</v>
      </c>
      <c r="G58" s="54">
        <v>4.8099999999999996</v>
      </c>
      <c r="H58" s="54">
        <v>2.48</v>
      </c>
      <c r="I58" s="54">
        <v>2.5099999999999998</v>
      </c>
      <c r="J58" s="54">
        <v>3.31</v>
      </c>
      <c r="K58" s="54">
        <v>1.8</v>
      </c>
      <c r="L58" s="54">
        <v>3.6</v>
      </c>
      <c r="M58" s="54">
        <v>1.17</v>
      </c>
      <c r="N58" s="54">
        <v>3.58</v>
      </c>
      <c r="O58" s="54">
        <v>2.2400000000000002</v>
      </c>
      <c r="P58" s="54">
        <v>2.5499999999999998</v>
      </c>
    </row>
    <row r="59" spans="1:16">
      <c r="A59" s="110"/>
      <c r="B59" s="100">
        <v>2019</v>
      </c>
      <c r="C59" s="54">
        <v>2.78</v>
      </c>
      <c r="D59" s="54">
        <v>9.15</v>
      </c>
      <c r="E59" s="54">
        <v>2.66</v>
      </c>
      <c r="F59" s="54">
        <v>0.66</v>
      </c>
      <c r="G59" s="54">
        <v>5.04</v>
      </c>
      <c r="H59" s="54">
        <v>3.72</v>
      </c>
      <c r="I59" s="54">
        <v>2.48</v>
      </c>
      <c r="J59" s="54">
        <v>3.06</v>
      </c>
      <c r="K59" s="54">
        <v>1.94</v>
      </c>
      <c r="L59" s="54">
        <v>2.9</v>
      </c>
      <c r="M59" s="54">
        <v>1.02</v>
      </c>
      <c r="N59" s="54">
        <v>3.52</v>
      </c>
      <c r="O59" s="54">
        <v>2.13</v>
      </c>
      <c r="P59" s="54">
        <v>2.5499999999999998</v>
      </c>
    </row>
    <row r="60" spans="1:16">
      <c r="A60" s="110"/>
      <c r="B60" s="100" t="s">
        <v>77</v>
      </c>
      <c r="C60" s="54">
        <v>2.61</v>
      </c>
      <c r="D60" s="54">
        <v>6.93</v>
      </c>
      <c r="E60" s="54">
        <v>3.04</v>
      </c>
      <c r="F60" s="54">
        <v>0.78</v>
      </c>
      <c r="G60" s="54">
        <v>5.6</v>
      </c>
      <c r="H60" s="54">
        <v>3.37</v>
      </c>
      <c r="I60" s="54">
        <v>2.4300000000000002</v>
      </c>
      <c r="J60" s="54">
        <v>1.63</v>
      </c>
      <c r="K60" s="54">
        <v>1.58</v>
      </c>
      <c r="L60" s="54">
        <v>3.12</v>
      </c>
      <c r="M60" s="54">
        <v>1.02</v>
      </c>
      <c r="N60" s="54">
        <v>4.01</v>
      </c>
      <c r="O60" s="54">
        <v>2.0299999999999998</v>
      </c>
      <c r="P60" s="54">
        <v>2.46</v>
      </c>
    </row>
    <row r="61" spans="1:16">
      <c r="A61" s="110"/>
      <c r="B61" s="100" t="s">
        <v>78</v>
      </c>
      <c r="C61" s="54">
        <v>2.87</v>
      </c>
      <c r="D61" s="54">
        <v>7.47</v>
      </c>
      <c r="E61" s="54">
        <v>3.08</v>
      </c>
      <c r="F61" s="54">
        <v>0.9</v>
      </c>
      <c r="G61" s="54">
        <v>5.51</v>
      </c>
      <c r="H61" s="54">
        <v>3.81</v>
      </c>
      <c r="I61" s="54">
        <v>3.22</v>
      </c>
      <c r="J61" s="54">
        <v>2.54</v>
      </c>
      <c r="K61" s="54">
        <v>2.2200000000000002</v>
      </c>
      <c r="L61" s="54">
        <v>3.84</v>
      </c>
      <c r="M61" s="54">
        <v>1.04</v>
      </c>
      <c r="N61" s="54">
        <v>3.55</v>
      </c>
      <c r="O61" s="54">
        <v>2.1800000000000002</v>
      </c>
      <c r="P61" s="54">
        <v>2.68</v>
      </c>
    </row>
    <row r="62" spans="1:16">
      <c r="A62" s="110"/>
      <c r="B62" s="100" t="s">
        <v>79</v>
      </c>
      <c r="C62" s="54">
        <v>3.08</v>
      </c>
      <c r="D62" s="54">
        <v>8.98</v>
      </c>
      <c r="E62" s="54">
        <v>3.04</v>
      </c>
      <c r="F62" s="54">
        <v>0.92</v>
      </c>
      <c r="G62" s="54">
        <v>5.39</v>
      </c>
      <c r="H62" s="54">
        <v>2.75</v>
      </c>
      <c r="I62" s="54">
        <v>2.66</v>
      </c>
      <c r="J62" s="54">
        <v>3.28</v>
      </c>
      <c r="K62" s="54">
        <v>1.92</v>
      </c>
      <c r="L62" s="54">
        <v>3.78</v>
      </c>
      <c r="M62" s="54">
        <v>1.08</v>
      </c>
      <c r="N62" s="54">
        <v>3.3</v>
      </c>
      <c r="O62" s="54">
        <v>2.41</v>
      </c>
      <c r="P62" s="54">
        <v>2.95</v>
      </c>
    </row>
    <row r="63" spans="1:16">
      <c r="A63" s="110"/>
      <c r="B63" s="100">
        <v>2020</v>
      </c>
      <c r="C63" s="54">
        <v>3.23</v>
      </c>
      <c r="D63" s="54">
        <v>10.050000000000001</v>
      </c>
      <c r="E63" s="54">
        <v>3.45</v>
      </c>
      <c r="F63" s="54">
        <v>1.01</v>
      </c>
      <c r="G63" s="54">
        <v>5.67</v>
      </c>
      <c r="H63" s="54">
        <v>4.09</v>
      </c>
      <c r="I63" s="54">
        <v>2.73</v>
      </c>
      <c r="J63" s="54">
        <v>3.34</v>
      </c>
      <c r="K63" s="54">
        <v>2</v>
      </c>
      <c r="L63" s="54">
        <v>3.33</v>
      </c>
      <c r="M63" s="54">
        <v>0.91</v>
      </c>
      <c r="N63" s="54">
        <v>4.0199999999999996</v>
      </c>
      <c r="O63" s="54">
        <v>2.2400000000000002</v>
      </c>
      <c r="P63" s="54">
        <v>3.1</v>
      </c>
    </row>
    <row r="64" spans="1:16">
      <c r="A64" s="110"/>
      <c r="B64" s="100" t="s">
        <v>80</v>
      </c>
      <c r="C64" s="54">
        <v>2.85</v>
      </c>
      <c r="D64" s="54">
        <v>7.74</v>
      </c>
      <c r="E64" s="54">
        <v>3.16</v>
      </c>
      <c r="F64" s="54">
        <v>0.69</v>
      </c>
      <c r="G64" s="54">
        <v>5.61</v>
      </c>
      <c r="H64" s="54">
        <v>3.58</v>
      </c>
      <c r="I64" s="54">
        <v>2.2400000000000002</v>
      </c>
      <c r="J64" s="54">
        <v>1.86</v>
      </c>
      <c r="K64" s="54">
        <v>1.72</v>
      </c>
      <c r="L64" s="54">
        <v>3.1</v>
      </c>
      <c r="M64" s="54">
        <v>1.0900000000000001</v>
      </c>
      <c r="N64" s="54">
        <v>4.29</v>
      </c>
      <c r="O64" s="54">
        <v>2.41</v>
      </c>
      <c r="P64" s="54">
        <v>2.81</v>
      </c>
    </row>
    <row r="65" spans="1:16">
      <c r="A65" s="110"/>
      <c r="B65" s="100" t="s">
        <v>81</v>
      </c>
      <c r="C65" s="54">
        <v>3</v>
      </c>
      <c r="D65" s="54">
        <v>8.17</v>
      </c>
      <c r="E65" s="54">
        <v>3.21</v>
      </c>
      <c r="F65" s="54">
        <v>0.65</v>
      </c>
      <c r="G65" s="54">
        <v>5.93</v>
      </c>
      <c r="H65" s="54">
        <v>4.22</v>
      </c>
      <c r="I65" s="54">
        <v>2.91</v>
      </c>
      <c r="J65" s="54">
        <v>2.42</v>
      </c>
      <c r="K65" s="54">
        <v>2.14</v>
      </c>
      <c r="L65" s="54">
        <v>3.72</v>
      </c>
      <c r="M65" s="54">
        <v>1.05</v>
      </c>
      <c r="N65" s="54">
        <v>4.24</v>
      </c>
      <c r="O65" s="54">
        <v>2.41</v>
      </c>
      <c r="P65" s="54">
        <v>2.87</v>
      </c>
    </row>
    <row r="66" spans="1:16">
      <c r="A66" s="110"/>
      <c r="B66" s="100" t="s">
        <v>82</v>
      </c>
      <c r="C66" s="54">
        <v>3.08</v>
      </c>
      <c r="D66" s="54">
        <v>9.42</v>
      </c>
      <c r="E66" s="54">
        <v>2.86</v>
      </c>
      <c r="F66" s="54">
        <v>0.57999999999999996</v>
      </c>
      <c r="G66" s="54">
        <v>5.32</v>
      </c>
      <c r="H66" s="54">
        <v>3.06</v>
      </c>
      <c r="I66" s="54">
        <v>2.3199999999999998</v>
      </c>
      <c r="J66" s="54">
        <v>3.55</v>
      </c>
      <c r="K66" s="54">
        <v>1.86</v>
      </c>
      <c r="L66" s="54">
        <v>3.66</v>
      </c>
      <c r="M66" s="54">
        <v>0.97</v>
      </c>
      <c r="N66" s="54">
        <v>3.87</v>
      </c>
      <c r="O66" s="54">
        <v>2.42</v>
      </c>
      <c r="P66" s="54">
        <v>2.91</v>
      </c>
    </row>
    <row r="67" spans="1:16">
      <c r="A67" s="110"/>
      <c r="B67" s="100">
        <v>2021</v>
      </c>
      <c r="C67" s="54">
        <v>3.19</v>
      </c>
      <c r="D67" s="54">
        <v>10.51</v>
      </c>
      <c r="E67" s="54">
        <v>3.05</v>
      </c>
      <c r="F67" s="54">
        <v>0.74</v>
      </c>
      <c r="G67" s="54">
        <v>5.3</v>
      </c>
      <c r="H67" s="54">
        <v>4.51</v>
      </c>
      <c r="I67" s="54">
        <v>2.31</v>
      </c>
      <c r="J67" s="54">
        <v>3.47</v>
      </c>
      <c r="K67" s="54">
        <v>1.72</v>
      </c>
      <c r="L67" s="54">
        <v>3.13</v>
      </c>
      <c r="M67" s="54">
        <v>3.29</v>
      </c>
      <c r="N67" s="54">
        <v>0.86</v>
      </c>
      <c r="O67" s="54">
        <v>1.42</v>
      </c>
      <c r="P67" s="54">
        <v>3.93</v>
      </c>
    </row>
    <row r="68" spans="1:16">
      <c r="A68" s="110"/>
      <c r="B68" s="100" t="s">
        <v>83</v>
      </c>
      <c r="C68" s="54">
        <v>2.86</v>
      </c>
      <c r="D68" s="54">
        <v>7.58</v>
      </c>
      <c r="E68" s="54">
        <v>3.28</v>
      </c>
      <c r="F68" s="54">
        <v>0.74</v>
      </c>
      <c r="G68" s="54">
        <v>5.92</v>
      </c>
      <c r="H68" s="54">
        <v>3.84</v>
      </c>
      <c r="I68" s="54">
        <v>1.91</v>
      </c>
      <c r="J68" s="54">
        <v>2.34</v>
      </c>
      <c r="K68" s="54">
        <v>1.62</v>
      </c>
      <c r="L68" s="54">
        <v>3.34</v>
      </c>
      <c r="M68" s="54">
        <v>0.95</v>
      </c>
      <c r="N68" s="54">
        <v>4.09</v>
      </c>
      <c r="O68" s="54">
        <v>0.92</v>
      </c>
      <c r="P68" s="54">
        <v>2.75</v>
      </c>
    </row>
    <row r="69" spans="1:16">
      <c r="A69" s="110"/>
      <c r="B69" s="100" t="s">
        <v>84</v>
      </c>
      <c r="C69" s="54">
        <v>2.98</v>
      </c>
      <c r="D69" s="54">
        <v>8.6</v>
      </c>
      <c r="E69" s="54">
        <v>2.98</v>
      </c>
      <c r="F69" s="54">
        <v>0.72</v>
      </c>
      <c r="G69" s="54">
        <v>5.6</v>
      </c>
      <c r="H69" s="54">
        <v>4.43</v>
      </c>
      <c r="I69" s="54">
        <v>2.91</v>
      </c>
      <c r="J69" s="54">
        <v>3.07</v>
      </c>
      <c r="K69" s="54">
        <v>2.1800000000000002</v>
      </c>
      <c r="L69" s="54">
        <v>3.7</v>
      </c>
      <c r="M69" s="54">
        <v>0.97</v>
      </c>
      <c r="N69" s="54">
        <v>3.83</v>
      </c>
      <c r="O69" s="54">
        <v>2.56</v>
      </c>
      <c r="P69" s="54">
        <v>2.78</v>
      </c>
    </row>
    <row r="70" spans="1:16">
      <c r="A70" s="110"/>
      <c r="B70" s="100" t="s">
        <v>85</v>
      </c>
      <c r="C70" s="54">
        <v>3.22</v>
      </c>
      <c r="D70" s="54">
        <v>11.12</v>
      </c>
      <c r="E70" s="54">
        <v>2.84</v>
      </c>
      <c r="F70" s="54">
        <v>0.7</v>
      </c>
      <c r="G70" s="54">
        <v>5.3</v>
      </c>
      <c r="H70" s="54">
        <v>3.31</v>
      </c>
      <c r="I70" s="54">
        <v>2.3199999999999998</v>
      </c>
      <c r="J70" s="54">
        <v>4.51</v>
      </c>
      <c r="K70" s="54">
        <v>1.75</v>
      </c>
      <c r="L70" s="54">
        <v>3.35</v>
      </c>
      <c r="M70" s="54">
        <v>0.89</v>
      </c>
      <c r="N70" s="54">
        <v>3.5</v>
      </c>
      <c r="O70" s="54">
        <v>2.68</v>
      </c>
      <c r="P70" s="54">
        <v>2.97</v>
      </c>
    </row>
    <row r="71" spans="1:16">
      <c r="A71" s="110"/>
      <c r="B71" s="100">
        <v>2022</v>
      </c>
      <c r="C71" s="54">
        <v>3.36</v>
      </c>
      <c r="D71" s="54">
        <v>12.06</v>
      </c>
      <c r="E71" s="54">
        <v>3.6</v>
      </c>
      <c r="F71" s="54">
        <v>0.89</v>
      </c>
      <c r="G71" s="54">
        <v>6.49</v>
      </c>
      <c r="H71" s="54">
        <v>4.4800000000000004</v>
      </c>
      <c r="I71" s="54">
        <v>2.39</v>
      </c>
      <c r="J71" s="54">
        <v>4.33</v>
      </c>
      <c r="K71" s="54">
        <v>1.63</v>
      </c>
      <c r="L71" s="54">
        <v>3.05</v>
      </c>
      <c r="M71" s="54">
        <v>0.83</v>
      </c>
      <c r="N71" s="54">
        <v>3.15</v>
      </c>
      <c r="O71" s="54">
        <v>2.48</v>
      </c>
      <c r="P71" s="54">
        <v>3.04</v>
      </c>
    </row>
    <row r="72" spans="1:16">
      <c r="A72" s="110"/>
      <c r="B72" s="100" t="s">
        <v>86</v>
      </c>
      <c r="C72" s="54">
        <v>2.91</v>
      </c>
      <c r="D72" s="54">
        <v>8.06</v>
      </c>
      <c r="E72" s="54">
        <v>3.5</v>
      </c>
      <c r="F72" s="54">
        <v>1.06</v>
      </c>
      <c r="G72" s="54">
        <v>5.65</v>
      </c>
      <c r="H72" s="54">
        <v>4.21</v>
      </c>
      <c r="I72" s="54">
        <v>1.64</v>
      </c>
      <c r="J72" s="54">
        <v>2.04</v>
      </c>
      <c r="K72" s="54">
        <v>1.5</v>
      </c>
      <c r="L72" s="54">
        <v>2.46</v>
      </c>
      <c r="M72" s="54">
        <v>0.89</v>
      </c>
      <c r="N72" s="54">
        <v>4.55</v>
      </c>
      <c r="O72" s="54">
        <v>2.5299999999999998</v>
      </c>
      <c r="P72" s="54">
        <v>2.81</v>
      </c>
    </row>
    <row r="73" spans="1:16">
      <c r="A73" s="110"/>
      <c r="B73" s="100" t="s">
        <v>87</v>
      </c>
      <c r="C73" s="54">
        <v>3.1</v>
      </c>
      <c r="D73" s="54">
        <v>8.34</v>
      </c>
      <c r="E73" s="54">
        <v>3.69</v>
      </c>
      <c r="F73" s="54">
        <v>1.1299999999999999</v>
      </c>
      <c r="G73" s="54">
        <v>6.38</v>
      </c>
      <c r="H73" s="54">
        <v>4.9000000000000004</v>
      </c>
      <c r="I73" s="54">
        <v>2.5299999999999998</v>
      </c>
      <c r="J73" s="54">
        <v>3.35</v>
      </c>
      <c r="K73" s="54">
        <v>1.93</v>
      </c>
      <c r="L73" s="54">
        <v>2.76</v>
      </c>
      <c r="M73" s="54">
        <v>0.83</v>
      </c>
      <c r="N73" s="54">
        <v>4.1500000000000004</v>
      </c>
      <c r="O73" s="54">
        <v>2.46</v>
      </c>
      <c r="P73" s="54">
        <v>2.97</v>
      </c>
    </row>
    <row r="74" spans="1:16">
      <c r="A74" s="110"/>
      <c r="B74" s="100" t="s">
        <v>88</v>
      </c>
      <c r="C74" s="54">
        <v>3.05</v>
      </c>
      <c r="D74" s="54">
        <v>7.38</v>
      </c>
      <c r="E74" s="54">
        <v>3.47</v>
      </c>
      <c r="F74" s="54">
        <v>0.97</v>
      </c>
      <c r="G74" s="54">
        <v>6.18</v>
      </c>
      <c r="H74" s="54">
        <v>3.63</v>
      </c>
      <c r="I74" s="54">
        <v>2.33</v>
      </c>
      <c r="J74" s="54">
        <v>4.0199999999999996</v>
      </c>
      <c r="K74" s="54">
        <v>1.65</v>
      </c>
      <c r="L74" s="54">
        <v>3.03</v>
      </c>
      <c r="M74" s="54">
        <v>0.77</v>
      </c>
      <c r="N74" s="54">
        <v>3.95</v>
      </c>
      <c r="O74" s="54">
        <v>2.44</v>
      </c>
      <c r="P74" s="54">
        <v>2.93</v>
      </c>
    </row>
    <row r="75" spans="1:16">
      <c r="A75" s="110"/>
      <c r="B75" s="100">
        <v>2023</v>
      </c>
      <c r="C75" s="54">
        <v>3.07</v>
      </c>
      <c r="D75" s="54">
        <v>10.08</v>
      </c>
      <c r="E75" s="54">
        <v>4.1500000000000004</v>
      </c>
      <c r="F75" s="54">
        <v>1.35</v>
      </c>
      <c r="G75" s="54">
        <v>6.97</v>
      </c>
      <c r="H75" s="54">
        <v>5.38</v>
      </c>
      <c r="I75" s="54">
        <v>2.17</v>
      </c>
      <c r="J75" s="54">
        <v>3.43</v>
      </c>
      <c r="K75" s="54">
        <v>1.38</v>
      </c>
      <c r="L75" s="54">
        <v>2.96</v>
      </c>
      <c r="M75" s="54">
        <v>0.74</v>
      </c>
      <c r="N75" s="54">
        <v>3.96</v>
      </c>
      <c r="O75" s="54">
        <v>2.46</v>
      </c>
      <c r="P75" s="54">
        <v>1.21</v>
      </c>
    </row>
    <row r="76" spans="1:16">
      <c r="A76" s="110"/>
      <c r="B76" s="100" t="s">
        <v>95</v>
      </c>
      <c r="C76" s="54">
        <v>2.93</v>
      </c>
      <c r="D76" s="54">
        <v>7.09</v>
      </c>
      <c r="E76" s="54">
        <v>3.7</v>
      </c>
      <c r="F76" s="54">
        <v>1.39</v>
      </c>
      <c r="G76" s="54">
        <v>5.75</v>
      </c>
      <c r="H76" s="54">
        <v>4.5999999999999996</v>
      </c>
      <c r="I76" s="54">
        <v>1.84</v>
      </c>
      <c r="J76" s="54">
        <v>2.59</v>
      </c>
      <c r="K76" s="54">
        <v>1.47</v>
      </c>
      <c r="L76" s="54">
        <v>2.76</v>
      </c>
      <c r="M76" s="54">
        <v>0.78</v>
      </c>
      <c r="N76" s="54">
        <v>4.4400000000000004</v>
      </c>
      <c r="O76" s="54">
        <v>2.4300000000000002</v>
      </c>
      <c r="P76" s="54">
        <v>2.75</v>
      </c>
    </row>
    <row r="77" spans="1:16">
      <c r="A77" s="110"/>
      <c r="B77" s="100" t="s">
        <v>97</v>
      </c>
      <c r="C77" s="54">
        <v>3.07</v>
      </c>
      <c r="D77" s="54">
        <v>9.57</v>
      </c>
      <c r="E77" s="54">
        <v>3.8</v>
      </c>
      <c r="F77" s="54">
        <v>1.1499999999999999</v>
      </c>
      <c r="G77" s="54">
        <v>6.57</v>
      </c>
      <c r="H77" s="54">
        <v>5.55</v>
      </c>
      <c r="I77" s="54">
        <v>2.95</v>
      </c>
      <c r="J77" s="54">
        <v>2.74</v>
      </c>
      <c r="K77" s="54">
        <v>1.69</v>
      </c>
      <c r="L77" s="54">
        <v>3.04</v>
      </c>
      <c r="M77" s="54">
        <v>0.77</v>
      </c>
      <c r="N77" s="54">
        <v>4.1900000000000004</v>
      </c>
      <c r="O77" s="54">
        <v>2.37</v>
      </c>
      <c r="P77" s="54">
        <v>2.92</v>
      </c>
    </row>
    <row r="78" spans="1:16">
      <c r="A78" s="110"/>
      <c r="B78" s="100" t="s">
        <v>98</v>
      </c>
      <c r="C78" s="54">
        <v>3.12</v>
      </c>
      <c r="D78" s="54">
        <v>11.43</v>
      </c>
      <c r="E78" s="54">
        <v>3.26</v>
      </c>
      <c r="F78" s="54">
        <v>0.96</v>
      </c>
      <c r="G78" s="54">
        <v>5.71</v>
      </c>
      <c r="H78" s="54">
        <v>4.0599999999999996</v>
      </c>
      <c r="I78" s="54">
        <v>2.44</v>
      </c>
      <c r="J78" s="54">
        <v>3.85</v>
      </c>
      <c r="K78" s="54">
        <v>1.53</v>
      </c>
      <c r="L78" s="54">
        <v>3.27</v>
      </c>
      <c r="M78" s="54">
        <v>0.76</v>
      </c>
      <c r="N78" s="54">
        <v>3.68</v>
      </c>
      <c r="O78" s="54">
        <v>2.48</v>
      </c>
      <c r="P78" s="54">
        <v>2.95</v>
      </c>
    </row>
    <row r="79" spans="1:16">
      <c r="A79" s="110"/>
      <c r="B79" s="100">
        <v>2024</v>
      </c>
      <c r="C79" s="54">
        <v>3.07</v>
      </c>
      <c r="D79" s="54">
        <v>11.65</v>
      </c>
      <c r="E79" s="54">
        <v>4.12</v>
      </c>
      <c r="F79" s="54">
        <v>1.47</v>
      </c>
      <c r="G79" s="54">
        <v>6.59</v>
      </c>
      <c r="H79" s="54">
        <v>5.29</v>
      </c>
      <c r="I79" s="54">
        <v>2.1800000000000002</v>
      </c>
      <c r="J79" s="54">
        <v>3.7</v>
      </c>
      <c r="K79" s="54">
        <v>1.5</v>
      </c>
      <c r="L79" s="54">
        <v>3.22</v>
      </c>
      <c r="M79" s="54">
        <v>0.71</v>
      </c>
      <c r="N79" s="54">
        <v>2.95</v>
      </c>
      <c r="O79" s="54">
        <v>2.29</v>
      </c>
      <c r="P79" s="54">
        <v>1.17</v>
      </c>
    </row>
    <row r="80" spans="1:16">
      <c r="A80" s="110"/>
      <c r="B80" s="100" t="s">
        <v>99</v>
      </c>
      <c r="C80" s="54">
        <v>2.85</v>
      </c>
      <c r="D80" s="54">
        <v>7.05</v>
      </c>
      <c r="E80" s="54">
        <v>3.97</v>
      </c>
      <c r="F80" s="54">
        <v>1.28</v>
      </c>
      <c r="G80" s="54">
        <v>6.31</v>
      </c>
      <c r="H80" s="54">
        <v>4.3099999999999996</v>
      </c>
      <c r="I80" s="54">
        <v>2.27</v>
      </c>
      <c r="J80" s="54">
        <v>3.92</v>
      </c>
      <c r="K80" s="54">
        <v>1.83</v>
      </c>
      <c r="L80" s="54">
        <v>2.63</v>
      </c>
      <c r="M80" s="54">
        <v>0.76</v>
      </c>
      <c r="N80" s="54">
        <v>3.46</v>
      </c>
      <c r="O80" s="54">
        <v>2.04</v>
      </c>
      <c r="P80" s="54">
        <v>1.61</v>
      </c>
    </row>
    <row r="81" spans="1:16">
      <c r="A81" s="110"/>
      <c r="B81" s="100" t="s">
        <v>151</v>
      </c>
      <c r="C81" s="54">
        <v>2.92</v>
      </c>
      <c r="D81" s="54">
        <v>8.9700000000000006</v>
      </c>
      <c r="E81" s="54">
        <v>3.91</v>
      </c>
      <c r="F81" s="54">
        <v>1.33</v>
      </c>
      <c r="G81" s="54">
        <v>6.47</v>
      </c>
      <c r="H81" s="54">
        <v>5</v>
      </c>
      <c r="I81" s="54">
        <v>3.37</v>
      </c>
      <c r="J81" s="54">
        <v>3.58</v>
      </c>
      <c r="K81" s="54">
        <v>2.16</v>
      </c>
      <c r="L81" s="54">
        <v>2.79</v>
      </c>
      <c r="M81" s="54">
        <v>0.79</v>
      </c>
      <c r="N81" s="54">
        <v>2.75</v>
      </c>
      <c r="O81" s="54">
        <v>2.27</v>
      </c>
      <c r="P81" s="54">
        <v>1.54</v>
      </c>
    </row>
    <row r="82" spans="1:16">
      <c r="A82" s="110"/>
      <c r="B82" s="100" t="s">
        <v>155</v>
      </c>
      <c r="C82" s="54">
        <v>2.99</v>
      </c>
      <c r="D82" s="54">
        <v>11.56</v>
      </c>
      <c r="E82" s="54">
        <v>3.12</v>
      </c>
      <c r="F82" s="54">
        <v>0.97</v>
      </c>
      <c r="G82" s="54">
        <v>5.26</v>
      </c>
      <c r="H82" s="54">
        <v>3.57</v>
      </c>
      <c r="I82" s="54">
        <v>2.8</v>
      </c>
      <c r="J82" s="54">
        <v>4.16</v>
      </c>
      <c r="K82" s="54">
        <v>1.89</v>
      </c>
      <c r="L82" s="54">
        <v>2.91</v>
      </c>
      <c r="M82" s="54">
        <v>0.71</v>
      </c>
      <c r="N82" s="54">
        <v>2.7</v>
      </c>
      <c r="O82" s="54">
        <v>2.75</v>
      </c>
      <c r="P82" s="54">
        <v>1.61</v>
      </c>
    </row>
    <row r="83" spans="1:16" ht="12.75">
      <c r="A83" s="110"/>
      <c r="B83" s="100" t="s">
        <v>158</v>
      </c>
      <c r="C83" s="54">
        <v>3.34</v>
      </c>
      <c r="D83" s="54">
        <v>12.33</v>
      </c>
      <c r="E83" s="54">
        <v>4.18</v>
      </c>
      <c r="F83" s="54">
        <v>1.5</v>
      </c>
      <c r="G83" s="54">
        <v>6.6</v>
      </c>
      <c r="H83" s="54">
        <v>5.01</v>
      </c>
      <c r="I83" s="54">
        <v>2.66</v>
      </c>
      <c r="J83" s="54">
        <v>4.13</v>
      </c>
      <c r="K83" s="54">
        <v>1.77</v>
      </c>
      <c r="L83" s="54">
        <v>2.94</v>
      </c>
      <c r="M83" s="54">
        <v>0.65</v>
      </c>
      <c r="N83" s="54">
        <v>3.23</v>
      </c>
      <c r="O83" s="54">
        <v>2.86</v>
      </c>
      <c r="P83" s="54">
        <v>1.55</v>
      </c>
    </row>
    <row r="84" spans="1:16">
      <c r="A84" s="110">
        <v>15</v>
      </c>
      <c r="B84" s="58" t="s">
        <v>10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</row>
    <row r="85" spans="1:16">
      <c r="A85" s="110"/>
      <c r="B85" s="100" t="s">
        <v>72</v>
      </c>
      <c r="C85" s="54">
        <v>4.82</v>
      </c>
      <c r="D85" s="54">
        <v>6.39</v>
      </c>
      <c r="E85" s="54">
        <v>6.77</v>
      </c>
      <c r="F85" s="54">
        <v>7.56</v>
      </c>
      <c r="G85" s="54">
        <v>5.88</v>
      </c>
      <c r="H85" s="54">
        <v>5.83</v>
      </c>
      <c r="I85" s="54">
        <v>4.2699999999999996</v>
      </c>
      <c r="J85" s="54">
        <v>4.92</v>
      </c>
      <c r="K85" s="54">
        <v>4.53</v>
      </c>
      <c r="L85" s="54">
        <v>4.78</v>
      </c>
      <c r="M85" s="54">
        <v>1.55</v>
      </c>
      <c r="N85" s="54">
        <v>4.38</v>
      </c>
      <c r="O85" s="54">
        <v>2.5099999999999998</v>
      </c>
      <c r="P85" s="54">
        <v>4.79</v>
      </c>
    </row>
    <row r="86" spans="1:16">
      <c r="A86" s="110"/>
      <c r="B86" s="100" t="s">
        <v>73</v>
      </c>
      <c r="C86" s="54">
        <v>4.87</v>
      </c>
      <c r="D86" s="54">
        <v>5.61</v>
      </c>
      <c r="E86" s="54">
        <v>6.78</v>
      </c>
      <c r="F86" s="54">
        <v>8.02</v>
      </c>
      <c r="G86" s="54">
        <v>5.14</v>
      </c>
      <c r="H86" s="54">
        <v>6.84</v>
      </c>
      <c r="I86" s="54">
        <v>4.58</v>
      </c>
      <c r="J86" s="54">
        <v>4.9000000000000004</v>
      </c>
      <c r="K86" s="54">
        <v>5</v>
      </c>
      <c r="L86" s="54">
        <v>4.99</v>
      </c>
      <c r="M86" s="54">
        <v>1.41</v>
      </c>
      <c r="N86" s="54">
        <v>3.89</v>
      </c>
      <c r="O86" s="54">
        <v>2.52</v>
      </c>
      <c r="P86" s="54">
        <v>4.8600000000000003</v>
      </c>
    </row>
    <row r="87" spans="1:16">
      <c r="A87" s="110"/>
      <c r="B87" s="100">
        <v>2018</v>
      </c>
      <c r="C87" s="54">
        <v>4.38</v>
      </c>
      <c r="D87" s="54">
        <v>5.14</v>
      </c>
      <c r="E87" s="54">
        <v>5.67</v>
      </c>
      <c r="F87" s="54">
        <v>6.28</v>
      </c>
      <c r="G87" s="54">
        <v>4.5999999999999996</v>
      </c>
      <c r="H87" s="54">
        <v>7.48</v>
      </c>
      <c r="I87" s="54">
        <v>6.98</v>
      </c>
      <c r="J87" s="54">
        <v>4.45</v>
      </c>
      <c r="K87" s="54">
        <v>4.33</v>
      </c>
      <c r="L87" s="54">
        <v>4.84</v>
      </c>
      <c r="M87" s="54">
        <v>1.42</v>
      </c>
      <c r="N87" s="54">
        <v>4.58</v>
      </c>
      <c r="O87" s="54">
        <v>2.48</v>
      </c>
      <c r="P87" s="54">
        <v>4.5</v>
      </c>
    </row>
    <row r="88" spans="1:16">
      <c r="A88" s="110"/>
      <c r="B88" s="100" t="s">
        <v>74</v>
      </c>
      <c r="C88" s="54">
        <v>4.6900000000000004</v>
      </c>
      <c r="D88" s="54">
        <v>7.28</v>
      </c>
      <c r="E88" s="54">
        <v>6.21</v>
      </c>
      <c r="F88" s="54">
        <v>6.54</v>
      </c>
      <c r="G88" s="54">
        <v>5.78</v>
      </c>
      <c r="H88" s="54">
        <v>6.25</v>
      </c>
      <c r="I88" s="54">
        <v>5.84</v>
      </c>
      <c r="J88" s="54">
        <v>6.22</v>
      </c>
      <c r="K88" s="54">
        <v>5.16</v>
      </c>
      <c r="L88" s="54">
        <v>4.43</v>
      </c>
      <c r="M88" s="54">
        <v>1.41</v>
      </c>
      <c r="N88" s="54">
        <v>3.45</v>
      </c>
      <c r="O88" s="54">
        <v>2.66</v>
      </c>
      <c r="P88" s="54">
        <v>4.68</v>
      </c>
    </row>
    <row r="89" spans="1:16">
      <c r="A89" s="110"/>
      <c r="B89" s="100" t="s">
        <v>75</v>
      </c>
      <c r="C89" s="54">
        <v>4.96</v>
      </c>
      <c r="D89" s="54">
        <v>6.69</v>
      </c>
      <c r="E89" s="54">
        <v>7.05</v>
      </c>
      <c r="F89" s="54">
        <v>8.1199999999999992</v>
      </c>
      <c r="G89" s="54">
        <v>5.71</v>
      </c>
      <c r="H89" s="54">
        <v>5.94</v>
      </c>
      <c r="I89" s="54">
        <v>5.51</v>
      </c>
      <c r="J89" s="54">
        <v>4.55</v>
      </c>
      <c r="K89" s="54">
        <v>4.41</v>
      </c>
      <c r="L89" s="54">
        <v>5.31</v>
      </c>
      <c r="M89" s="54">
        <v>1.46</v>
      </c>
      <c r="N89" s="54">
        <v>4.49</v>
      </c>
      <c r="O89" s="54">
        <v>2.54</v>
      </c>
      <c r="P89" s="54">
        <v>4.92</v>
      </c>
    </row>
    <row r="90" spans="1:16">
      <c r="A90" s="110"/>
      <c r="B90" s="100" t="s">
        <v>76</v>
      </c>
      <c r="C90" s="54">
        <v>4.95</v>
      </c>
      <c r="D90" s="54">
        <v>5.37</v>
      </c>
      <c r="E90" s="54">
        <v>6.68</v>
      </c>
      <c r="F90" s="54">
        <v>8.0500000000000007</v>
      </c>
      <c r="G90" s="54">
        <v>4.8899999999999997</v>
      </c>
      <c r="H90" s="54">
        <v>6.63</v>
      </c>
      <c r="I90" s="54">
        <v>5.27</v>
      </c>
      <c r="J90" s="54">
        <v>4.75</v>
      </c>
      <c r="K90" s="54">
        <v>4.87</v>
      </c>
      <c r="L90" s="54">
        <v>5.54</v>
      </c>
      <c r="M90" s="54">
        <v>1.38</v>
      </c>
      <c r="N90" s="54">
        <v>4.7699999999999996</v>
      </c>
      <c r="O90" s="54">
        <v>2.69</v>
      </c>
      <c r="P90" s="54">
        <v>4.93</v>
      </c>
    </row>
    <row r="91" spans="1:16">
      <c r="A91" s="110"/>
      <c r="B91" s="100">
        <v>2019</v>
      </c>
      <c r="C91" s="54">
        <v>4.28</v>
      </c>
      <c r="D91" s="54">
        <v>4.9000000000000004</v>
      </c>
      <c r="E91" s="54">
        <v>5.47</v>
      </c>
      <c r="F91" s="54">
        <v>6.25</v>
      </c>
      <c r="G91" s="54">
        <v>4.2</v>
      </c>
      <c r="H91" s="54">
        <v>7.57</v>
      </c>
      <c r="I91" s="54">
        <v>6.83</v>
      </c>
      <c r="J91" s="54">
        <v>4.2</v>
      </c>
      <c r="K91" s="54">
        <v>4.38</v>
      </c>
      <c r="L91" s="54">
        <v>5.42</v>
      </c>
      <c r="M91" s="54">
        <v>1.3</v>
      </c>
      <c r="N91" s="54">
        <v>3.72</v>
      </c>
      <c r="O91" s="54">
        <v>2.5499999999999998</v>
      </c>
      <c r="P91" s="54">
        <v>4.3499999999999996</v>
      </c>
    </row>
    <row r="92" spans="1:16">
      <c r="A92" s="110"/>
      <c r="B92" s="100" t="s">
        <v>77</v>
      </c>
      <c r="C92" s="54">
        <v>4.38</v>
      </c>
      <c r="D92" s="54">
        <v>6.56</v>
      </c>
      <c r="E92" s="54">
        <v>5.57</v>
      </c>
      <c r="F92" s="54">
        <v>6.43</v>
      </c>
      <c r="G92" s="54">
        <v>4.53</v>
      </c>
      <c r="H92" s="54">
        <v>5.75</v>
      </c>
      <c r="I92" s="54">
        <v>6.03</v>
      </c>
      <c r="J92" s="54">
        <v>5.31</v>
      </c>
      <c r="K92" s="54">
        <v>5</v>
      </c>
      <c r="L92" s="54">
        <v>4.22</v>
      </c>
      <c r="M92" s="54">
        <v>1.21</v>
      </c>
      <c r="N92" s="54">
        <v>4.5199999999999996</v>
      </c>
      <c r="O92" s="54">
        <v>2.36</v>
      </c>
      <c r="P92" s="54">
        <v>4.6500000000000004</v>
      </c>
    </row>
    <row r="93" spans="1:16">
      <c r="A93" s="110"/>
      <c r="B93" s="100" t="s">
        <v>78</v>
      </c>
      <c r="C93" s="54">
        <v>4.53</v>
      </c>
      <c r="D93" s="54">
        <v>6.91</v>
      </c>
      <c r="E93" s="54">
        <v>6.3</v>
      </c>
      <c r="F93" s="54">
        <v>7.66</v>
      </c>
      <c r="G93" s="54">
        <v>4.83</v>
      </c>
      <c r="H93" s="54">
        <v>5.64</v>
      </c>
      <c r="I93" s="54">
        <v>5.72</v>
      </c>
      <c r="J93" s="54">
        <v>4.3</v>
      </c>
      <c r="K93" s="54">
        <v>4.13</v>
      </c>
      <c r="L93" s="54">
        <v>4.9800000000000004</v>
      </c>
      <c r="M93" s="54">
        <v>1.31</v>
      </c>
      <c r="N93" s="54">
        <v>3.77</v>
      </c>
      <c r="O93" s="54">
        <v>2.5499999999999998</v>
      </c>
      <c r="P93" s="54">
        <v>4.68</v>
      </c>
    </row>
    <row r="94" spans="1:16">
      <c r="A94" s="110"/>
      <c r="B94" s="100" t="s">
        <v>79</v>
      </c>
      <c r="C94" s="54">
        <v>4.6399999999999997</v>
      </c>
      <c r="D94" s="54">
        <v>5.58</v>
      </c>
      <c r="E94" s="54">
        <v>6.26</v>
      </c>
      <c r="F94" s="54">
        <v>7.79</v>
      </c>
      <c r="G94" s="54">
        <v>4.58</v>
      </c>
      <c r="H94" s="54">
        <v>6.6</v>
      </c>
      <c r="I94" s="54">
        <v>5.04</v>
      </c>
      <c r="J94" s="54">
        <v>4.93</v>
      </c>
      <c r="K94" s="54">
        <v>4.82</v>
      </c>
      <c r="L94" s="54">
        <v>5.0599999999999996</v>
      </c>
      <c r="M94" s="54">
        <v>1.3</v>
      </c>
      <c r="N94" s="54">
        <v>3.46</v>
      </c>
      <c r="O94" s="54">
        <v>2.71</v>
      </c>
      <c r="P94" s="54">
        <v>4.72</v>
      </c>
    </row>
    <row r="95" spans="1:16">
      <c r="A95" s="110"/>
      <c r="B95" s="100">
        <v>2020</v>
      </c>
      <c r="C95" s="54">
        <v>4.1900000000000004</v>
      </c>
      <c r="D95" s="54">
        <v>4.97</v>
      </c>
      <c r="E95" s="54">
        <v>5.0199999999999996</v>
      </c>
      <c r="F95" s="54">
        <v>6.39</v>
      </c>
      <c r="G95" s="54">
        <v>3.51</v>
      </c>
      <c r="H95" s="54">
        <v>6.82</v>
      </c>
      <c r="I95" s="54">
        <v>6.06</v>
      </c>
      <c r="J95" s="54">
        <v>3.96</v>
      </c>
      <c r="K95" s="54">
        <v>4.26</v>
      </c>
      <c r="L95" s="54">
        <v>6.27</v>
      </c>
      <c r="M95" s="54">
        <v>1.23</v>
      </c>
      <c r="N95" s="54">
        <v>3.29</v>
      </c>
      <c r="O95" s="54">
        <v>2.93</v>
      </c>
      <c r="P95" s="54">
        <v>4.28</v>
      </c>
    </row>
    <row r="96" spans="1:16">
      <c r="A96" s="110"/>
      <c r="B96" s="100" t="s">
        <v>80</v>
      </c>
      <c r="C96" s="54">
        <v>4.3099999999999996</v>
      </c>
      <c r="D96" s="54">
        <v>7.06</v>
      </c>
      <c r="E96" s="54">
        <v>5.43</v>
      </c>
      <c r="F96" s="54">
        <v>6.41</v>
      </c>
      <c r="G96" s="54">
        <v>4.3600000000000003</v>
      </c>
      <c r="H96" s="54">
        <v>5.83</v>
      </c>
      <c r="I96" s="54">
        <v>6.45</v>
      </c>
      <c r="J96" s="54">
        <v>4.71</v>
      </c>
      <c r="K96" s="54">
        <v>4.62</v>
      </c>
      <c r="L96" s="54">
        <v>4.24</v>
      </c>
      <c r="M96" s="54">
        <v>1.3</v>
      </c>
      <c r="N96" s="54">
        <v>3.84</v>
      </c>
      <c r="O96" s="54">
        <v>2.68</v>
      </c>
      <c r="P96" s="54">
        <v>4.33</v>
      </c>
    </row>
    <row r="97" spans="1:16">
      <c r="A97" s="110"/>
      <c r="B97" s="100" t="s">
        <v>81</v>
      </c>
      <c r="C97" s="54">
        <v>4.55</v>
      </c>
      <c r="D97" s="54">
        <v>6.91</v>
      </c>
      <c r="E97" s="54">
        <v>6.2</v>
      </c>
      <c r="F97" s="54">
        <v>7.9</v>
      </c>
      <c r="G97" s="54">
        <v>4.38</v>
      </c>
      <c r="H97" s="54">
        <v>5.66</v>
      </c>
      <c r="I97" s="54">
        <v>6.59</v>
      </c>
      <c r="J97" s="54">
        <v>4.1399999999999997</v>
      </c>
      <c r="K97" s="54">
        <v>3.89</v>
      </c>
      <c r="L97" s="54">
        <v>5.3</v>
      </c>
      <c r="M97" s="54">
        <v>1.21</v>
      </c>
      <c r="N97" s="54">
        <v>4.09</v>
      </c>
      <c r="O97" s="54">
        <v>2.72</v>
      </c>
      <c r="P97" s="54">
        <v>4.51</v>
      </c>
    </row>
    <row r="98" spans="1:16">
      <c r="A98" s="110"/>
      <c r="B98" s="100" t="s">
        <v>82</v>
      </c>
      <c r="C98" s="54">
        <v>4.58</v>
      </c>
      <c r="D98" s="54">
        <v>4.8</v>
      </c>
      <c r="E98" s="54">
        <v>6</v>
      </c>
      <c r="F98" s="54">
        <v>7.2</v>
      </c>
      <c r="G98" s="54">
        <v>4.66</v>
      </c>
      <c r="H98" s="54">
        <v>6.53</v>
      </c>
      <c r="I98" s="54">
        <v>5.45</v>
      </c>
      <c r="J98" s="54">
        <v>4.51</v>
      </c>
      <c r="K98" s="54">
        <v>4.8499999999999996</v>
      </c>
      <c r="L98" s="54">
        <v>4.76</v>
      </c>
      <c r="M98" s="54">
        <v>1.19</v>
      </c>
      <c r="N98" s="54">
        <v>3.39</v>
      </c>
      <c r="O98" s="54">
        <v>2.97</v>
      </c>
      <c r="P98" s="54">
        <v>4.58</v>
      </c>
    </row>
    <row r="99" spans="1:16">
      <c r="A99" s="110"/>
      <c r="B99" s="100">
        <v>2021</v>
      </c>
      <c r="C99" s="54">
        <v>4.2699999999999996</v>
      </c>
      <c r="D99" s="54">
        <v>5.08</v>
      </c>
      <c r="E99" s="54">
        <v>5.4</v>
      </c>
      <c r="F99" s="54">
        <v>6.56</v>
      </c>
      <c r="G99" s="54">
        <v>4</v>
      </c>
      <c r="H99" s="54">
        <v>6.58</v>
      </c>
      <c r="I99" s="54">
        <v>8.4499999999999993</v>
      </c>
      <c r="J99" s="54">
        <v>3.81</v>
      </c>
      <c r="K99" s="54">
        <v>4.1100000000000003</v>
      </c>
      <c r="L99" s="54">
        <v>5.99</v>
      </c>
      <c r="M99" s="54">
        <v>3.94</v>
      </c>
      <c r="N99" s="54">
        <v>1.17</v>
      </c>
      <c r="O99" s="54">
        <v>2.0699999999999998</v>
      </c>
      <c r="P99" s="54">
        <v>3.48</v>
      </c>
    </row>
    <row r="100" spans="1:16">
      <c r="A100" s="110"/>
      <c r="B100" s="100" t="s">
        <v>83</v>
      </c>
      <c r="C100" s="54">
        <v>4.43</v>
      </c>
      <c r="D100" s="54">
        <v>6.88</v>
      </c>
      <c r="E100" s="54">
        <v>5.72</v>
      </c>
      <c r="F100" s="54">
        <v>5.97</v>
      </c>
      <c r="G100" s="54">
        <v>5.4</v>
      </c>
      <c r="H100" s="54">
        <v>5.65</v>
      </c>
      <c r="I100" s="54">
        <v>8.3000000000000007</v>
      </c>
      <c r="J100" s="54">
        <v>3.2</v>
      </c>
      <c r="K100" s="54">
        <v>4.3099999999999996</v>
      </c>
      <c r="L100" s="54">
        <v>4.6100000000000003</v>
      </c>
      <c r="M100" s="54">
        <v>1.24</v>
      </c>
      <c r="N100" s="54">
        <v>4.3</v>
      </c>
      <c r="O100" s="54">
        <v>3.31</v>
      </c>
      <c r="P100" s="54">
        <v>4.4000000000000004</v>
      </c>
    </row>
    <row r="101" spans="1:16">
      <c r="A101" s="110"/>
      <c r="B101" s="100" t="s">
        <v>84</v>
      </c>
      <c r="C101" s="54">
        <v>4.82</v>
      </c>
      <c r="D101" s="54">
        <v>6.85</v>
      </c>
      <c r="E101" s="54">
        <v>6.91</v>
      </c>
      <c r="F101" s="54">
        <v>7.47</v>
      </c>
      <c r="G101" s="54">
        <v>6.29</v>
      </c>
      <c r="H101" s="54">
        <v>5.85</v>
      </c>
      <c r="I101" s="54">
        <v>8.7799999999999994</v>
      </c>
      <c r="J101" s="54">
        <v>3.98</v>
      </c>
      <c r="K101" s="54">
        <v>3.7</v>
      </c>
      <c r="L101" s="54">
        <v>5.55</v>
      </c>
      <c r="M101" s="54">
        <v>1.25</v>
      </c>
      <c r="N101" s="54">
        <v>4.16</v>
      </c>
      <c r="O101" s="54">
        <v>2.69</v>
      </c>
      <c r="P101" s="54">
        <v>4.7300000000000004</v>
      </c>
    </row>
    <row r="102" spans="1:16">
      <c r="A102" s="110"/>
      <c r="B102" s="100" t="s">
        <v>85</v>
      </c>
      <c r="C102" s="54">
        <v>4.5999999999999996</v>
      </c>
      <c r="D102" s="54">
        <v>4.41</v>
      </c>
      <c r="E102" s="54">
        <v>6.39</v>
      </c>
      <c r="F102" s="54">
        <v>6.68</v>
      </c>
      <c r="G102" s="54">
        <v>5.95</v>
      </c>
      <c r="H102" s="54">
        <v>6.98</v>
      </c>
      <c r="I102" s="54">
        <v>7.7</v>
      </c>
      <c r="J102" s="54">
        <v>4.4800000000000004</v>
      </c>
      <c r="K102" s="54">
        <v>4.26</v>
      </c>
      <c r="L102" s="54">
        <v>4.71</v>
      </c>
      <c r="M102" s="54">
        <v>1.17</v>
      </c>
      <c r="N102" s="54">
        <v>3.64</v>
      </c>
      <c r="O102" s="54">
        <v>2.84</v>
      </c>
      <c r="P102" s="54">
        <v>4.5</v>
      </c>
    </row>
    <row r="103" spans="1:16">
      <c r="A103" s="110"/>
      <c r="B103" s="100">
        <v>2022</v>
      </c>
      <c r="C103" s="54">
        <v>4.3</v>
      </c>
      <c r="D103" s="54">
        <v>4.8099999999999996</v>
      </c>
      <c r="E103" s="54">
        <v>5.4</v>
      </c>
      <c r="F103" s="54">
        <v>5.7</v>
      </c>
      <c r="G103" s="54">
        <v>5.0999999999999996</v>
      </c>
      <c r="H103" s="54">
        <v>6.3</v>
      </c>
      <c r="I103" s="54">
        <v>8.4</v>
      </c>
      <c r="J103" s="54">
        <v>3.7</v>
      </c>
      <c r="K103" s="54">
        <v>3.66</v>
      </c>
      <c r="L103" s="54">
        <v>6</v>
      </c>
      <c r="M103" s="54">
        <v>1.3</v>
      </c>
      <c r="N103" s="54">
        <v>4.5999999999999996</v>
      </c>
      <c r="O103" s="54">
        <v>2.8</v>
      </c>
      <c r="P103" s="54">
        <v>4.2</v>
      </c>
    </row>
    <row r="104" spans="1:16">
      <c r="A104" s="110"/>
      <c r="B104" s="100" t="s">
        <v>86</v>
      </c>
      <c r="C104" s="54">
        <v>3.99</v>
      </c>
      <c r="D104" s="54">
        <v>6.55</v>
      </c>
      <c r="E104" s="54">
        <v>4.9800000000000004</v>
      </c>
      <c r="F104" s="54">
        <v>5.49</v>
      </c>
      <c r="G104" s="54">
        <v>4.45</v>
      </c>
      <c r="H104" s="54">
        <v>5.21</v>
      </c>
      <c r="I104" s="54">
        <v>6.89</v>
      </c>
      <c r="J104" s="54">
        <v>3.83</v>
      </c>
      <c r="K104" s="54">
        <v>3.5</v>
      </c>
      <c r="L104" s="54">
        <v>5.22</v>
      </c>
      <c r="M104" s="54">
        <v>1.42</v>
      </c>
      <c r="N104" s="54">
        <v>4.1900000000000004</v>
      </c>
      <c r="O104" s="54">
        <v>2.73</v>
      </c>
      <c r="P104" s="54">
        <v>3.95</v>
      </c>
    </row>
    <row r="105" spans="1:16">
      <c r="A105" s="110"/>
      <c r="B105" s="100" t="s">
        <v>87</v>
      </c>
      <c r="C105" s="54">
        <v>4.22</v>
      </c>
      <c r="D105" s="54">
        <v>6.39</v>
      </c>
      <c r="E105" s="54">
        <v>5.94</v>
      </c>
      <c r="F105" s="54">
        <v>6.74</v>
      </c>
      <c r="G105" s="54">
        <v>5.1100000000000003</v>
      </c>
      <c r="H105" s="54">
        <v>5.5</v>
      </c>
      <c r="I105" s="54">
        <v>6.57</v>
      </c>
      <c r="J105" s="54">
        <v>4.09</v>
      </c>
      <c r="K105" s="54">
        <v>3.01</v>
      </c>
      <c r="L105" s="54">
        <v>5.49</v>
      </c>
      <c r="M105" s="54">
        <v>1.26</v>
      </c>
      <c r="N105" s="54">
        <v>3.91</v>
      </c>
      <c r="O105" s="54">
        <v>2.68</v>
      </c>
      <c r="P105" s="54">
        <v>4.17</v>
      </c>
    </row>
    <row r="106" spans="1:16">
      <c r="A106" s="110"/>
      <c r="B106" s="100" t="s">
        <v>88</v>
      </c>
      <c r="C106" s="54">
        <v>4.18</v>
      </c>
      <c r="D106" s="54">
        <v>5.07</v>
      </c>
      <c r="E106" s="54">
        <v>5.49</v>
      </c>
      <c r="F106" s="54">
        <v>6.07</v>
      </c>
      <c r="G106" s="54">
        <v>4.7</v>
      </c>
      <c r="H106" s="54">
        <v>6.81</v>
      </c>
      <c r="I106" s="54">
        <v>6.14</v>
      </c>
      <c r="J106" s="54">
        <v>5.0999999999999996</v>
      </c>
      <c r="K106" s="54">
        <v>3.6</v>
      </c>
      <c r="L106" s="54">
        <v>5.64</v>
      </c>
      <c r="M106" s="54">
        <v>1.18</v>
      </c>
      <c r="N106" s="54">
        <v>3.31</v>
      </c>
      <c r="O106" s="54">
        <v>2.84</v>
      </c>
      <c r="P106" s="54">
        <v>4.1399999999999997</v>
      </c>
    </row>
    <row r="107" spans="1:16">
      <c r="A107" s="110"/>
      <c r="B107" s="100">
        <v>2023</v>
      </c>
      <c r="C107" s="54">
        <v>3.51</v>
      </c>
      <c r="D107" s="54">
        <v>4.6100000000000003</v>
      </c>
      <c r="E107" s="54">
        <v>3.81</v>
      </c>
      <c r="F107" s="54">
        <v>3.29</v>
      </c>
      <c r="G107" s="54">
        <v>4.21</v>
      </c>
      <c r="H107" s="54">
        <v>4.5199999999999996</v>
      </c>
      <c r="I107" s="54">
        <v>7.75</v>
      </c>
      <c r="J107" s="54">
        <v>4.24</v>
      </c>
      <c r="K107" s="54">
        <v>2.52</v>
      </c>
      <c r="L107" s="54">
        <v>6.01</v>
      </c>
      <c r="M107" s="54">
        <v>1.24</v>
      </c>
      <c r="N107" s="54">
        <v>4.8499999999999996</v>
      </c>
      <c r="O107" s="54">
        <v>2.94</v>
      </c>
      <c r="P107" s="54">
        <v>2.84</v>
      </c>
    </row>
    <row r="108" spans="1:16">
      <c r="A108" s="110"/>
      <c r="B108" s="100" t="s">
        <v>95</v>
      </c>
      <c r="C108" s="54">
        <v>4.1399999999999997</v>
      </c>
      <c r="D108" s="54">
        <v>6.75</v>
      </c>
      <c r="E108" s="54">
        <v>5.36</v>
      </c>
      <c r="F108" s="54">
        <v>5.29</v>
      </c>
      <c r="G108" s="54">
        <v>5.44</v>
      </c>
      <c r="H108" s="54">
        <v>5.24</v>
      </c>
      <c r="I108" s="54">
        <v>5.71</v>
      </c>
      <c r="J108" s="54">
        <v>4.1399999999999997</v>
      </c>
      <c r="K108" s="54">
        <v>3.77</v>
      </c>
      <c r="L108" s="54">
        <v>5.53</v>
      </c>
      <c r="M108" s="54">
        <v>0.91</v>
      </c>
      <c r="N108" s="54">
        <v>4.0199999999999996</v>
      </c>
      <c r="O108" s="54">
        <v>2.72</v>
      </c>
      <c r="P108" s="54">
        <v>4.0599999999999996</v>
      </c>
    </row>
    <row r="109" spans="1:16">
      <c r="A109" s="110"/>
      <c r="B109" s="100" t="s">
        <v>97</v>
      </c>
      <c r="C109" s="54">
        <v>4.38</v>
      </c>
      <c r="D109" s="54">
        <v>5.98</v>
      </c>
      <c r="E109" s="54">
        <v>6.17</v>
      </c>
      <c r="F109" s="54">
        <v>6.87</v>
      </c>
      <c r="G109" s="54">
        <v>5.56</v>
      </c>
      <c r="H109" s="54">
        <v>4.96</v>
      </c>
      <c r="I109" s="54">
        <v>6.3</v>
      </c>
      <c r="J109" s="54">
        <v>4.1399999999999997</v>
      </c>
      <c r="K109" s="54">
        <v>3.26</v>
      </c>
      <c r="L109" s="54">
        <v>6.11</v>
      </c>
      <c r="M109" s="54">
        <v>1.05</v>
      </c>
      <c r="N109" s="54">
        <v>4.3499999999999996</v>
      </c>
      <c r="O109" s="54">
        <v>2.79</v>
      </c>
      <c r="P109" s="54">
        <v>4.3</v>
      </c>
    </row>
    <row r="110" spans="1:16">
      <c r="A110" s="110"/>
      <c r="B110" s="100" t="s">
        <v>98</v>
      </c>
      <c r="C110" s="54">
        <v>4.24</v>
      </c>
      <c r="D110" s="54">
        <v>4.6100000000000003</v>
      </c>
      <c r="E110" s="54">
        <v>5.42</v>
      </c>
      <c r="F110" s="54">
        <v>6.06</v>
      </c>
      <c r="G110" s="54">
        <v>4.72</v>
      </c>
      <c r="H110" s="54">
        <v>5.38</v>
      </c>
      <c r="I110" s="54">
        <v>5.14</v>
      </c>
      <c r="J110" s="54">
        <v>5.1100000000000003</v>
      </c>
      <c r="K110" s="54">
        <v>3.68</v>
      </c>
      <c r="L110" s="54">
        <v>5.97</v>
      </c>
      <c r="M110" s="54">
        <v>0.92</v>
      </c>
      <c r="N110" s="54">
        <v>4.0599999999999996</v>
      </c>
      <c r="O110" s="54">
        <v>2.99</v>
      </c>
      <c r="P110" s="54">
        <v>4.16</v>
      </c>
    </row>
    <row r="111" spans="1:16">
      <c r="A111" s="110"/>
      <c r="B111" s="100">
        <v>2024</v>
      </c>
      <c r="C111" s="54">
        <v>3.63</v>
      </c>
      <c r="D111" s="54">
        <v>4.66</v>
      </c>
      <c r="E111" s="54">
        <v>4.33</v>
      </c>
      <c r="F111" s="54">
        <v>4.2699999999999996</v>
      </c>
      <c r="G111" s="54">
        <v>4.3499999999999996</v>
      </c>
      <c r="H111" s="54">
        <v>4.49</v>
      </c>
      <c r="I111" s="54">
        <v>5.45</v>
      </c>
      <c r="J111" s="54">
        <v>4.43</v>
      </c>
      <c r="K111" s="54">
        <v>2.2999999999999998</v>
      </c>
      <c r="L111" s="54">
        <v>6.08</v>
      </c>
      <c r="M111" s="54">
        <v>1.1499999999999999</v>
      </c>
      <c r="N111" s="54">
        <v>4.58</v>
      </c>
      <c r="O111" s="54">
        <v>2.97</v>
      </c>
      <c r="P111" s="54">
        <v>3.04</v>
      </c>
    </row>
    <row r="112" spans="1:16">
      <c r="A112" s="110"/>
      <c r="B112" s="100" t="s">
        <v>99</v>
      </c>
      <c r="C112" s="54">
        <v>3.83</v>
      </c>
      <c r="D112" s="54">
        <v>6.51</v>
      </c>
      <c r="E112" s="54">
        <v>4.84</v>
      </c>
      <c r="F112" s="54">
        <v>4.78</v>
      </c>
      <c r="G112" s="54">
        <v>4.99</v>
      </c>
      <c r="H112" s="54">
        <v>4.1500000000000004</v>
      </c>
      <c r="I112" s="54">
        <v>4.2699999999999996</v>
      </c>
      <c r="J112" s="54">
        <v>3.79</v>
      </c>
      <c r="K112" s="54">
        <v>3.82</v>
      </c>
      <c r="L112" s="54">
        <v>4.83</v>
      </c>
      <c r="M112" s="54">
        <v>0.98</v>
      </c>
      <c r="N112" s="54">
        <v>4.16</v>
      </c>
      <c r="O112" s="54">
        <v>2.76</v>
      </c>
      <c r="P112" s="54">
        <v>2.1800000000000002</v>
      </c>
    </row>
    <row r="113" spans="1:16">
      <c r="A113" s="110"/>
      <c r="B113" s="100" t="s">
        <v>151</v>
      </c>
      <c r="C113" s="54">
        <v>4.0599999999999996</v>
      </c>
      <c r="D113" s="54">
        <v>5.73</v>
      </c>
      <c r="E113" s="54">
        <v>5.67</v>
      </c>
      <c r="F113" s="54">
        <v>6.33</v>
      </c>
      <c r="G113" s="54">
        <v>5.0999999999999996</v>
      </c>
      <c r="H113" s="54">
        <v>4.68</v>
      </c>
      <c r="I113" s="54">
        <v>5.65</v>
      </c>
      <c r="J113" s="54">
        <v>4</v>
      </c>
      <c r="K113" s="54">
        <v>3.18</v>
      </c>
      <c r="L113" s="54">
        <v>5.72</v>
      </c>
      <c r="M113" s="54">
        <v>1.07</v>
      </c>
      <c r="N113" s="54">
        <v>4.68</v>
      </c>
      <c r="O113" s="54">
        <v>2.89</v>
      </c>
      <c r="P113" s="54">
        <v>1.69</v>
      </c>
    </row>
    <row r="114" spans="1:16">
      <c r="A114" s="110"/>
      <c r="B114" s="100" t="s">
        <v>155</v>
      </c>
      <c r="C114" s="54">
        <v>4.0999999999999996</v>
      </c>
      <c r="D114" s="54">
        <v>4.55</v>
      </c>
      <c r="E114" s="54">
        <v>5.05</v>
      </c>
      <c r="F114" s="54">
        <v>5.99</v>
      </c>
      <c r="G114" s="54">
        <v>4.08</v>
      </c>
      <c r="H114" s="54">
        <v>5.1100000000000003</v>
      </c>
      <c r="I114" s="54">
        <v>5.0599999999999996</v>
      </c>
      <c r="J114" s="54">
        <v>5.19</v>
      </c>
      <c r="K114" s="54">
        <v>3.38</v>
      </c>
      <c r="L114" s="54">
        <v>5.77</v>
      </c>
      <c r="M114" s="54">
        <v>1</v>
      </c>
      <c r="N114" s="54">
        <v>4.87</v>
      </c>
      <c r="O114" s="54">
        <v>3.42</v>
      </c>
      <c r="P114" s="54">
        <v>1.91</v>
      </c>
    </row>
    <row r="115" spans="1:16" ht="12.75">
      <c r="A115" s="110"/>
      <c r="B115" s="100" t="s">
        <v>158</v>
      </c>
      <c r="C115" s="54">
        <v>3.57</v>
      </c>
      <c r="D115" s="54">
        <v>4.58</v>
      </c>
      <c r="E115" s="54">
        <v>4.4400000000000004</v>
      </c>
      <c r="F115" s="54">
        <v>4.57</v>
      </c>
      <c r="G115" s="54">
        <v>4.2699999999999996</v>
      </c>
      <c r="H115" s="54">
        <v>4.7</v>
      </c>
      <c r="I115" s="54">
        <v>5.54</v>
      </c>
      <c r="J115" s="54">
        <v>4.51</v>
      </c>
      <c r="K115" s="54">
        <v>2.63</v>
      </c>
      <c r="L115" s="54">
        <v>5.28</v>
      </c>
      <c r="M115" s="54">
        <v>0.99</v>
      </c>
      <c r="N115" s="54">
        <v>3.43</v>
      </c>
      <c r="O115" s="54">
        <v>3.19</v>
      </c>
      <c r="P115" s="54">
        <v>1.92</v>
      </c>
    </row>
    <row r="116" spans="1:16">
      <c r="A116" s="110">
        <v>19</v>
      </c>
      <c r="B116" s="58" t="s">
        <v>11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</row>
    <row r="117" spans="1:16">
      <c r="A117" s="110"/>
      <c r="B117" s="100" t="s">
        <v>72</v>
      </c>
      <c r="C117" s="54">
        <v>4.3899999999999997</v>
      </c>
      <c r="D117" s="54">
        <v>16.09</v>
      </c>
      <c r="E117" s="54">
        <v>3.51</v>
      </c>
      <c r="F117" s="54">
        <v>7.0000000000000007E-2</v>
      </c>
      <c r="G117" s="54">
        <v>8.0299999999999994</v>
      </c>
      <c r="H117" s="54">
        <v>5.45</v>
      </c>
      <c r="I117" s="54">
        <v>2.65</v>
      </c>
      <c r="J117" s="54">
        <v>6.95</v>
      </c>
      <c r="K117" s="54">
        <v>3.19</v>
      </c>
      <c r="L117" s="54">
        <v>9.06</v>
      </c>
      <c r="M117" s="54">
        <v>2</v>
      </c>
      <c r="N117" s="54">
        <v>3.17</v>
      </c>
      <c r="O117" s="54">
        <v>3.64</v>
      </c>
      <c r="P117" s="54">
        <v>4.03</v>
      </c>
    </row>
    <row r="118" spans="1:16">
      <c r="A118" s="110"/>
      <c r="B118" s="100" t="s">
        <v>73</v>
      </c>
      <c r="C118" s="54">
        <v>4.8099999999999996</v>
      </c>
      <c r="D118" s="54">
        <v>15.61</v>
      </c>
      <c r="E118" s="54">
        <v>3.65</v>
      </c>
      <c r="F118" s="54">
        <v>0.08</v>
      </c>
      <c r="G118" s="54">
        <v>8.31</v>
      </c>
      <c r="H118" s="54">
        <v>4.96</v>
      </c>
      <c r="I118" s="54">
        <v>2.58</v>
      </c>
      <c r="J118" s="54">
        <v>9.5</v>
      </c>
      <c r="K118" s="54">
        <v>3.17</v>
      </c>
      <c r="L118" s="54">
        <v>8.06</v>
      </c>
      <c r="M118" s="54">
        <v>1.88</v>
      </c>
      <c r="N118" s="54">
        <v>3.66</v>
      </c>
      <c r="O118" s="54">
        <v>3.91</v>
      </c>
      <c r="P118" s="54">
        <v>4.3600000000000003</v>
      </c>
    </row>
    <row r="119" spans="1:16">
      <c r="A119" s="110"/>
      <c r="B119" s="100">
        <v>2018</v>
      </c>
      <c r="C119" s="54">
        <v>4.5199999999999996</v>
      </c>
      <c r="D119" s="54">
        <v>16.05</v>
      </c>
      <c r="E119" s="54">
        <v>3.94</v>
      </c>
      <c r="F119" s="54">
        <v>0.08</v>
      </c>
      <c r="G119" s="54">
        <v>8.92</v>
      </c>
      <c r="H119" s="54">
        <v>4.4400000000000004</v>
      </c>
      <c r="I119" s="54">
        <v>3.08</v>
      </c>
      <c r="J119" s="54">
        <v>7.37</v>
      </c>
      <c r="K119" s="54">
        <v>2.7</v>
      </c>
      <c r="L119" s="54">
        <v>7.12</v>
      </c>
      <c r="M119" s="54">
        <v>1.79</v>
      </c>
      <c r="N119" s="54">
        <v>3.34</v>
      </c>
      <c r="O119" s="54">
        <v>3.44</v>
      </c>
      <c r="P119" s="54">
        <v>4.0199999999999996</v>
      </c>
    </row>
    <row r="120" spans="1:16">
      <c r="A120" s="110"/>
      <c r="B120" s="100" t="s">
        <v>74</v>
      </c>
      <c r="C120" s="54">
        <v>4.2699999999999996</v>
      </c>
      <c r="D120" s="54">
        <v>16.61</v>
      </c>
      <c r="E120" s="54">
        <v>3.67</v>
      </c>
      <c r="F120" s="54">
        <v>0.04</v>
      </c>
      <c r="G120" s="54">
        <v>8.2899999999999991</v>
      </c>
      <c r="H120" s="54">
        <v>4.4000000000000004</v>
      </c>
      <c r="I120" s="54">
        <v>2.99</v>
      </c>
      <c r="J120" s="54">
        <v>8.06</v>
      </c>
      <c r="K120" s="54">
        <v>2.66</v>
      </c>
      <c r="L120" s="54">
        <v>6.57</v>
      </c>
      <c r="M120" s="54">
        <v>1.65</v>
      </c>
      <c r="N120" s="54">
        <v>4.97</v>
      </c>
      <c r="O120" s="54">
        <v>3.67</v>
      </c>
      <c r="P120" s="54">
        <v>4.01</v>
      </c>
    </row>
    <row r="121" spans="1:16">
      <c r="A121" s="110"/>
      <c r="B121" s="100" t="s">
        <v>75</v>
      </c>
      <c r="C121" s="54">
        <v>4.37</v>
      </c>
      <c r="D121" s="54">
        <v>14.93</v>
      </c>
      <c r="E121" s="54">
        <v>3.53</v>
      </c>
      <c r="F121" s="54">
        <v>7.0000000000000007E-2</v>
      </c>
      <c r="G121" s="54">
        <v>8.25</v>
      </c>
      <c r="H121" s="54">
        <v>5.51</v>
      </c>
      <c r="I121" s="54">
        <v>2.84</v>
      </c>
      <c r="J121" s="54">
        <v>6.53</v>
      </c>
      <c r="K121" s="54">
        <v>3.32</v>
      </c>
      <c r="L121" s="54">
        <v>8.93</v>
      </c>
      <c r="M121" s="54">
        <v>1.67</v>
      </c>
      <c r="N121" s="54">
        <v>3.69</v>
      </c>
      <c r="O121" s="54">
        <v>3.51</v>
      </c>
      <c r="P121" s="54">
        <v>4.05</v>
      </c>
    </row>
    <row r="122" spans="1:16">
      <c r="A122" s="110"/>
      <c r="B122" s="100" t="s">
        <v>76</v>
      </c>
      <c r="C122" s="54">
        <v>4.8</v>
      </c>
      <c r="D122" s="54">
        <v>16.190000000000001</v>
      </c>
      <c r="E122" s="54">
        <v>3.68</v>
      </c>
      <c r="F122" s="54">
        <v>0.08</v>
      </c>
      <c r="G122" s="54">
        <v>8.3699999999999992</v>
      </c>
      <c r="H122" s="54">
        <v>4.84</v>
      </c>
      <c r="I122" s="54">
        <v>2.8</v>
      </c>
      <c r="J122" s="54">
        <v>8.3699999999999992</v>
      </c>
      <c r="K122" s="54">
        <v>3.08</v>
      </c>
      <c r="L122" s="54">
        <v>8.15</v>
      </c>
      <c r="M122" s="54">
        <v>1.5</v>
      </c>
      <c r="N122" s="54">
        <v>4.1399999999999997</v>
      </c>
      <c r="O122" s="54">
        <v>3.75</v>
      </c>
      <c r="P122" s="54">
        <v>4.43</v>
      </c>
    </row>
    <row r="123" spans="1:16">
      <c r="A123" s="110"/>
      <c r="B123" s="100">
        <v>2019</v>
      </c>
      <c r="C123" s="54">
        <v>4.67</v>
      </c>
      <c r="D123" s="54">
        <v>16.57</v>
      </c>
      <c r="E123" s="54">
        <v>3.86</v>
      </c>
      <c r="F123" s="54">
        <v>0.1</v>
      </c>
      <c r="G123" s="54">
        <v>8.5299999999999994</v>
      </c>
      <c r="H123" s="54">
        <v>4.6100000000000003</v>
      </c>
      <c r="I123" s="54">
        <v>2.93</v>
      </c>
      <c r="J123" s="54">
        <v>6.69</v>
      </c>
      <c r="K123" s="54">
        <v>2.96</v>
      </c>
      <c r="L123" s="54">
        <v>7.08</v>
      </c>
      <c r="M123" s="54">
        <v>1.46</v>
      </c>
      <c r="N123" s="54">
        <v>4.91</v>
      </c>
      <c r="O123" s="54">
        <v>3.47</v>
      </c>
      <c r="P123" s="54">
        <v>4.28</v>
      </c>
    </row>
    <row r="124" spans="1:16">
      <c r="A124" s="110"/>
      <c r="B124" s="100" t="s">
        <v>77</v>
      </c>
      <c r="C124" s="54">
        <v>4.45</v>
      </c>
      <c r="D124" s="54">
        <v>15.72</v>
      </c>
      <c r="E124" s="54">
        <v>4.5</v>
      </c>
      <c r="F124" s="54">
        <v>0.06</v>
      </c>
      <c r="G124" s="54">
        <v>9.68</v>
      </c>
      <c r="H124" s="54">
        <v>4.2300000000000004</v>
      </c>
      <c r="I124" s="54">
        <v>3.07</v>
      </c>
      <c r="J124" s="54">
        <v>6.94</v>
      </c>
      <c r="K124" s="54">
        <v>2.71</v>
      </c>
      <c r="L124" s="54">
        <v>6.49</v>
      </c>
      <c r="M124" s="54">
        <v>1.41</v>
      </c>
      <c r="N124" s="54">
        <v>4.1399999999999997</v>
      </c>
      <c r="O124" s="54">
        <v>3.77</v>
      </c>
      <c r="P124" s="54">
        <v>4.2</v>
      </c>
    </row>
    <row r="125" spans="1:16">
      <c r="A125" s="110"/>
      <c r="B125" s="100" t="s">
        <v>78</v>
      </c>
      <c r="C125" s="54">
        <v>4.99</v>
      </c>
      <c r="D125" s="54">
        <v>15.59</v>
      </c>
      <c r="E125" s="54">
        <v>4.96</v>
      </c>
      <c r="F125" s="54">
        <v>0.11</v>
      </c>
      <c r="G125" s="54">
        <v>10.45</v>
      </c>
      <c r="H125" s="54">
        <v>6.35</v>
      </c>
      <c r="I125" s="54">
        <v>2.9</v>
      </c>
      <c r="J125" s="54">
        <v>6.92</v>
      </c>
      <c r="K125" s="54">
        <v>3.31</v>
      </c>
      <c r="L125" s="54">
        <v>9.07</v>
      </c>
      <c r="M125" s="54">
        <v>1.48</v>
      </c>
      <c r="N125" s="54">
        <v>3.23</v>
      </c>
      <c r="O125" s="54">
        <v>3.98</v>
      </c>
      <c r="P125" s="54">
        <v>4.67</v>
      </c>
    </row>
    <row r="126" spans="1:16">
      <c r="A126" s="110"/>
      <c r="B126" s="100" t="s">
        <v>79</v>
      </c>
      <c r="C126" s="54">
        <v>5.17</v>
      </c>
      <c r="D126" s="54">
        <v>16</v>
      </c>
      <c r="E126" s="54">
        <v>4.8099999999999996</v>
      </c>
      <c r="F126" s="54">
        <v>0.09</v>
      </c>
      <c r="G126" s="54">
        <v>9.89</v>
      </c>
      <c r="H126" s="54">
        <v>5.4</v>
      </c>
      <c r="I126" s="54">
        <v>3.16</v>
      </c>
      <c r="J126" s="54">
        <v>8.2899999999999991</v>
      </c>
      <c r="K126" s="54">
        <v>3.06</v>
      </c>
      <c r="L126" s="54">
        <v>7.63</v>
      </c>
      <c r="M126" s="54">
        <v>1.4</v>
      </c>
      <c r="N126" s="54">
        <v>3.22</v>
      </c>
      <c r="O126" s="54">
        <v>4.08</v>
      </c>
      <c r="P126" s="54">
        <v>4.97</v>
      </c>
    </row>
    <row r="127" spans="1:16">
      <c r="A127" s="110"/>
      <c r="B127" s="100">
        <v>2020</v>
      </c>
      <c r="C127" s="54">
        <v>5.28</v>
      </c>
      <c r="D127" s="54">
        <v>14.94</v>
      </c>
      <c r="E127" s="54">
        <v>5.28</v>
      </c>
      <c r="F127" s="54">
        <v>0.12</v>
      </c>
      <c r="G127" s="54">
        <v>10.1</v>
      </c>
      <c r="H127" s="54">
        <v>5.47</v>
      </c>
      <c r="I127" s="54">
        <v>3.33</v>
      </c>
      <c r="J127" s="54">
        <v>6.48</v>
      </c>
      <c r="K127" s="54">
        <v>3.66</v>
      </c>
      <c r="L127" s="54">
        <v>7.35</v>
      </c>
      <c r="M127" s="54">
        <v>1.25</v>
      </c>
      <c r="N127" s="54">
        <v>4.37</v>
      </c>
      <c r="O127" s="54">
        <v>4.0199999999999996</v>
      </c>
      <c r="P127" s="54">
        <v>5.07</v>
      </c>
    </row>
    <row r="128" spans="1:16">
      <c r="A128" s="110"/>
      <c r="B128" s="100" t="s">
        <v>80</v>
      </c>
      <c r="C128" s="54">
        <v>5.0599999999999996</v>
      </c>
      <c r="D128" s="54">
        <v>15.52</v>
      </c>
      <c r="E128" s="54">
        <v>5.1100000000000003</v>
      </c>
      <c r="F128" s="54">
        <v>7.0000000000000007E-2</v>
      </c>
      <c r="G128" s="54">
        <v>10.31</v>
      </c>
      <c r="H128" s="54">
        <v>4.5199999999999996</v>
      </c>
      <c r="I128" s="54">
        <v>3.02</v>
      </c>
      <c r="J128" s="54">
        <v>6.82</v>
      </c>
      <c r="K128" s="54">
        <v>3.05</v>
      </c>
      <c r="L128" s="54">
        <v>6.64</v>
      </c>
      <c r="M128" s="54">
        <v>1.55</v>
      </c>
      <c r="N128" s="54">
        <v>6.44</v>
      </c>
      <c r="O128" s="54">
        <v>4.25</v>
      </c>
      <c r="P128" s="54">
        <v>4.9400000000000004</v>
      </c>
    </row>
    <row r="129" spans="1:16">
      <c r="A129" s="110"/>
      <c r="B129" s="100" t="s">
        <v>81</v>
      </c>
      <c r="C129" s="54">
        <v>5.35</v>
      </c>
      <c r="D129" s="54">
        <v>14.96</v>
      </c>
      <c r="E129" s="54">
        <v>5.27</v>
      </c>
      <c r="F129" s="54">
        <v>0.11</v>
      </c>
      <c r="G129" s="54">
        <v>10.86</v>
      </c>
      <c r="H129" s="54">
        <v>6.83</v>
      </c>
      <c r="I129" s="54">
        <v>2.78</v>
      </c>
      <c r="J129" s="54">
        <v>6.45</v>
      </c>
      <c r="K129" s="54">
        <v>3.49</v>
      </c>
      <c r="L129" s="54">
        <v>9.31</v>
      </c>
      <c r="M129" s="54">
        <v>1.5</v>
      </c>
      <c r="N129" s="54">
        <v>4.95</v>
      </c>
      <c r="O129" s="54">
        <v>4.6100000000000003</v>
      </c>
      <c r="P129" s="54">
        <v>5.1100000000000003</v>
      </c>
    </row>
    <row r="130" spans="1:16">
      <c r="A130" s="110"/>
      <c r="B130" s="100" t="s">
        <v>82</v>
      </c>
      <c r="C130" s="54">
        <v>5.46</v>
      </c>
      <c r="D130" s="54">
        <v>14.55</v>
      </c>
      <c r="E130" s="54">
        <v>4.97</v>
      </c>
      <c r="F130" s="54">
        <v>0.11</v>
      </c>
      <c r="G130" s="54">
        <v>10.14</v>
      </c>
      <c r="H130" s="54">
        <v>6.05</v>
      </c>
      <c r="I130" s="54">
        <v>3.1</v>
      </c>
      <c r="J130" s="54">
        <v>7.9</v>
      </c>
      <c r="K130" s="54">
        <v>3.21</v>
      </c>
      <c r="L130" s="54">
        <v>7.96</v>
      </c>
      <c r="M130" s="54">
        <v>1.31</v>
      </c>
      <c r="N130" s="54">
        <v>5.78</v>
      </c>
      <c r="O130" s="54">
        <v>4.55</v>
      </c>
      <c r="P130" s="54">
        <v>5.16</v>
      </c>
    </row>
    <row r="131" spans="1:16">
      <c r="A131" s="110"/>
      <c r="B131" s="100">
        <v>2021</v>
      </c>
      <c r="C131" s="54">
        <v>5.49</v>
      </c>
      <c r="D131" s="54">
        <v>14.71</v>
      </c>
      <c r="E131" s="54">
        <v>4.82</v>
      </c>
      <c r="F131" s="54">
        <v>0.09</v>
      </c>
      <c r="G131" s="54">
        <v>9.75</v>
      </c>
      <c r="H131" s="54">
        <v>5.14</v>
      </c>
      <c r="I131" s="54">
        <v>2.95</v>
      </c>
      <c r="J131" s="54">
        <v>6.57</v>
      </c>
      <c r="K131" s="54">
        <v>3.71</v>
      </c>
      <c r="L131" s="54">
        <v>6.86</v>
      </c>
      <c r="M131" s="54">
        <v>3.2</v>
      </c>
      <c r="N131" s="54">
        <v>1.49</v>
      </c>
      <c r="O131" s="54">
        <v>1.59</v>
      </c>
      <c r="P131" s="54">
        <v>5.22</v>
      </c>
    </row>
    <row r="132" spans="1:16">
      <c r="A132" s="110"/>
      <c r="B132" s="100" t="s">
        <v>83</v>
      </c>
      <c r="C132" s="54">
        <v>5.08</v>
      </c>
      <c r="D132" s="54">
        <v>15.18</v>
      </c>
      <c r="E132" s="54">
        <v>4.79</v>
      </c>
      <c r="F132" s="54">
        <v>0.06</v>
      </c>
      <c r="G132" s="54">
        <v>9.89</v>
      </c>
      <c r="H132" s="54">
        <v>4.57</v>
      </c>
      <c r="I132" s="54">
        <v>2.66</v>
      </c>
      <c r="J132" s="54">
        <v>7.04</v>
      </c>
      <c r="K132" s="54">
        <v>2.87</v>
      </c>
      <c r="L132" s="54">
        <v>6.24</v>
      </c>
      <c r="M132" s="54">
        <v>1.3</v>
      </c>
      <c r="N132" s="54">
        <v>5.98</v>
      </c>
      <c r="O132" s="54">
        <v>2.37</v>
      </c>
      <c r="P132" s="54">
        <v>4.88</v>
      </c>
    </row>
    <row r="133" spans="1:16">
      <c r="A133" s="110"/>
      <c r="B133" s="100" t="s">
        <v>84</v>
      </c>
      <c r="C133" s="54">
        <v>4.34</v>
      </c>
      <c r="D133" s="54">
        <v>9.82</v>
      </c>
      <c r="E133" s="54">
        <v>3.96</v>
      </c>
      <c r="F133" s="54">
        <v>0.05</v>
      </c>
      <c r="G133" s="54">
        <v>8.7200000000000006</v>
      </c>
      <c r="H133" s="54">
        <v>5.0199999999999996</v>
      </c>
      <c r="I133" s="54">
        <v>1.77</v>
      </c>
      <c r="J133" s="54">
        <v>4.83</v>
      </c>
      <c r="K133" s="54">
        <v>2.02</v>
      </c>
      <c r="L133" s="54">
        <v>5.6</v>
      </c>
      <c r="M133" s="54">
        <v>0.89</v>
      </c>
      <c r="N133" s="54">
        <v>3.08</v>
      </c>
      <c r="O133" s="54">
        <v>6.03</v>
      </c>
      <c r="P133" s="54">
        <v>4.05</v>
      </c>
    </row>
    <row r="134" spans="1:16">
      <c r="A134" s="110"/>
      <c r="B134" s="100" t="s">
        <v>85</v>
      </c>
      <c r="C134" s="54">
        <v>3.88</v>
      </c>
      <c r="D134" s="54">
        <v>8.2100000000000009</v>
      </c>
      <c r="E134" s="54">
        <v>4.09</v>
      </c>
      <c r="F134" s="54">
        <v>0.05</v>
      </c>
      <c r="G134" s="54">
        <v>8.8000000000000007</v>
      </c>
      <c r="H134" s="54">
        <v>4.6100000000000003</v>
      </c>
      <c r="I134" s="54">
        <v>2.33</v>
      </c>
      <c r="J134" s="54">
        <v>5.33</v>
      </c>
      <c r="K134" s="54">
        <v>2.35</v>
      </c>
      <c r="L134" s="54">
        <v>5.63</v>
      </c>
      <c r="M134" s="54">
        <v>0.71</v>
      </c>
      <c r="N134" s="54">
        <v>3.86</v>
      </c>
      <c r="O134" s="54">
        <v>3.07</v>
      </c>
      <c r="P134" s="54">
        <v>3.58</v>
      </c>
    </row>
    <row r="135" spans="1:16">
      <c r="A135" s="110"/>
      <c r="B135" s="100">
        <v>2022</v>
      </c>
      <c r="C135" s="54">
        <v>4.1100000000000003</v>
      </c>
      <c r="D135" s="54">
        <v>8.64</v>
      </c>
      <c r="E135" s="54">
        <v>4.0999999999999996</v>
      </c>
      <c r="F135" s="54">
        <v>0</v>
      </c>
      <c r="G135" s="54">
        <v>8.6</v>
      </c>
      <c r="H135" s="54">
        <v>3.8</v>
      </c>
      <c r="I135" s="54">
        <v>2.5</v>
      </c>
      <c r="J135" s="54">
        <v>5</v>
      </c>
      <c r="K135" s="54">
        <v>2.48</v>
      </c>
      <c r="L135" s="54">
        <v>4.5999999999999996</v>
      </c>
      <c r="M135" s="54">
        <v>0.84</v>
      </c>
      <c r="N135" s="54">
        <v>5.6</v>
      </c>
      <c r="O135" s="54">
        <v>3.9</v>
      </c>
      <c r="P135" s="54">
        <v>3.7</v>
      </c>
    </row>
    <row r="136" spans="1:16">
      <c r="A136" s="110"/>
      <c r="B136" s="100" t="s">
        <v>86</v>
      </c>
      <c r="C136" s="54">
        <v>4.33</v>
      </c>
      <c r="D136" s="54">
        <v>10.45</v>
      </c>
      <c r="E136" s="54">
        <v>5.0999999999999996</v>
      </c>
      <c r="F136" s="54">
        <v>0.03</v>
      </c>
      <c r="G136" s="54">
        <v>9.91</v>
      </c>
      <c r="H136" s="54">
        <v>3.53</v>
      </c>
      <c r="I136" s="54">
        <v>1.97</v>
      </c>
      <c r="J136" s="54">
        <v>4.4000000000000004</v>
      </c>
      <c r="K136" s="54">
        <v>2.64</v>
      </c>
      <c r="L136" s="54">
        <v>4.3600000000000003</v>
      </c>
      <c r="M136" s="54">
        <v>1.05</v>
      </c>
      <c r="N136" s="54">
        <v>7.42</v>
      </c>
      <c r="O136" s="54">
        <v>3.17</v>
      </c>
      <c r="P136" s="54">
        <v>4.17</v>
      </c>
    </row>
    <row r="137" spans="1:16">
      <c r="A137" s="110"/>
      <c r="B137" s="100" t="s">
        <v>87</v>
      </c>
      <c r="C137" s="54">
        <v>4.04</v>
      </c>
      <c r="D137" s="54">
        <v>9.51</v>
      </c>
      <c r="E137" s="54">
        <v>4.59</v>
      </c>
      <c r="F137" s="54">
        <v>0.06</v>
      </c>
      <c r="G137" s="54">
        <v>9.56</v>
      </c>
      <c r="H137" s="54">
        <v>5.05</v>
      </c>
      <c r="I137" s="54">
        <v>1.85</v>
      </c>
      <c r="J137" s="54">
        <v>4.5</v>
      </c>
      <c r="K137" s="54">
        <v>2.13</v>
      </c>
      <c r="L137" s="54">
        <v>4.8</v>
      </c>
      <c r="M137" s="54">
        <v>1.06</v>
      </c>
      <c r="N137" s="54">
        <v>6.22</v>
      </c>
      <c r="O137" s="54">
        <v>3.33</v>
      </c>
      <c r="P137" s="54">
        <v>3.88</v>
      </c>
    </row>
    <row r="138" spans="1:16">
      <c r="A138" s="110"/>
      <c r="B138" s="100" t="s">
        <v>88</v>
      </c>
      <c r="C138" s="54">
        <v>4.09</v>
      </c>
      <c r="D138" s="54">
        <v>9.93</v>
      </c>
      <c r="E138" s="54">
        <v>4.8499999999999996</v>
      </c>
      <c r="F138" s="54">
        <v>0.06</v>
      </c>
      <c r="G138" s="54">
        <v>10.1</v>
      </c>
      <c r="H138" s="54">
        <v>4.71</v>
      </c>
      <c r="I138" s="54">
        <v>2.64</v>
      </c>
      <c r="J138" s="54">
        <v>4.76</v>
      </c>
      <c r="K138" s="54">
        <v>2.2799999999999998</v>
      </c>
      <c r="L138" s="54">
        <v>4.96</v>
      </c>
      <c r="M138" s="54">
        <v>0.84</v>
      </c>
      <c r="N138" s="54">
        <v>4.92</v>
      </c>
      <c r="O138" s="54">
        <v>3.09</v>
      </c>
      <c r="P138" s="54">
        <v>3.93</v>
      </c>
    </row>
    <row r="139" spans="1:16">
      <c r="A139" s="110"/>
      <c r="B139" s="100">
        <v>2023</v>
      </c>
      <c r="C139" s="54">
        <v>4.46</v>
      </c>
      <c r="D139" s="54">
        <v>8.19</v>
      </c>
      <c r="E139" s="54">
        <v>4.0199999999999996</v>
      </c>
      <c r="F139" s="54">
        <v>0.06</v>
      </c>
      <c r="G139" s="54">
        <v>8.2100000000000009</v>
      </c>
      <c r="H139" s="54">
        <v>3.9</v>
      </c>
      <c r="I139" s="54">
        <v>2.4700000000000002</v>
      </c>
      <c r="J139" s="54">
        <v>4.2</v>
      </c>
      <c r="K139" s="54">
        <v>2.4500000000000002</v>
      </c>
      <c r="L139" s="54">
        <v>4.7</v>
      </c>
      <c r="M139" s="54">
        <v>1.1399999999999999</v>
      </c>
      <c r="N139" s="54">
        <v>9.6</v>
      </c>
      <c r="O139" s="54">
        <v>3.97</v>
      </c>
      <c r="P139" s="54">
        <v>6.32</v>
      </c>
    </row>
    <row r="140" spans="1:16">
      <c r="A140" s="110"/>
      <c r="B140" s="100" t="s">
        <v>95</v>
      </c>
      <c r="C140" s="54">
        <v>4.6100000000000003</v>
      </c>
      <c r="D140" s="54">
        <v>11.7</v>
      </c>
      <c r="E140" s="54">
        <v>4.83</v>
      </c>
      <c r="F140" s="54">
        <v>0.06</v>
      </c>
      <c r="G140" s="54">
        <v>9.4600000000000009</v>
      </c>
      <c r="H140" s="54">
        <v>3.86</v>
      </c>
      <c r="I140" s="54">
        <v>2.0099999999999998</v>
      </c>
      <c r="J140" s="54">
        <v>4.66</v>
      </c>
      <c r="K140" s="54">
        <v>2.76</v>
      </c>
      <c r="L140" s="54">
        <v>5.26</v>
      </c>
      <c r="M140" s="54">
        <v>1.19</v>
      </c>
      <c r="N140" s="54">
        <v>7.41</v>
      </c>
      <c r="O140" s="54">
        <v>4.0999999999999996</v>
      </c>
      <c r="P140" s="54">
        <v>4.33</v>
      </c>
    </row>
    <row r="141" spans="1:16">
      <c r="A141" s="110"/>
      <c r="B141" s="100" t="s">
        <v>97</v>
      </c>
      <c r="C141" s="54">
        <v>4.5999999999999996</v>
      </c>
      <c r="D141" s="54">
        <v>11.17</v>
      </c>
      <c r="E141" s="54">
        <v>4.67</v>
      </c>
      <c r="F141" s="54">
        <v>0.08</v>
      </c>
      <c r="G141" s="54">
        <v>9.81</v>
      </c>
      <c r="H141" s="54">
        <v>5.38</v>
      </c>
      <c r="I141" s="54">
        <v>2.0699999999999998</v>
      </c>
      <c r="J141" s="54">
        <v>4.67</v>
      </c>
      <c r="K141" s="54">
        <v>2.27</v>
      </c>
      <c r="L141" s="54">
        <v>5.45</v>
      </c>
      <c r="M141" s="54">
        <v>1.07</v>
      </c>
      <c r="N141" s="54">
        <v>8.41</v>
      </c>
      <c r="O141" s="54">
        <v>4.21</v>
      </c>
      <c r="P141" s="54">
        <v>4.38</v>
      </c>
    </row>
    <row r="142" spans="1:16">
      <c r="A142" s="110"/>
      <c r="B142" s="100" t="s">
        <v>98</v>
      </c>
      <c r="C142" s="54">
        <v>4.45</v>
      </c>
      <c r="D142" s="54">
        <v>8.6</v>
      </c>
      <c r="E142" s="54">
        <v>4.5999999999999996</v>
      </c>
      <c r="F142" s="54">
        <v>7.0000000000000007E-2</v>
      </c>
      <c r="G142" s="54">
        <v>9.58</v>
      </c>
      <c r="H142" s="54">
        <v>5.08</v>
      </c>
      <c r="I142" s="54">
        <v>2.66</v>
      </c>
      <c r="J142" s="54">
        <v>5.34</v>
      </c>
      <c r="K142" s="54">
        <v>2.3199999999999998</v>
      </c>
      <c r="L142" s="54">
        <v>5.75</v>
      </c>
      <c r="M142" s="54">
        <v>0.93</v>
      </c>
      <c r="N142" s="54">
        <v>7.65</v>
      </c>
      <c r="O142" s="54">
        <v>3.74</v>
      </c>
      <c r="P142" s="54">
        <v>4.21</v>
      </c>
    </row>
    <row r="143" spans="1:16">
      <c r="A143" s="110"/>
      <c r="B143" s="100">
        <v>2024</v>
      </c>
      <c r="C143" s="54">
        <v>4.42</v>
      </c>
      <c r="D143" s="54">
        <v>7.47</v>
      </c>
      <c r="E143" s="54">
        <v>3.99</v>
      </c>
      <c r="F143" s="54">
        <v>0.08</v>
      </c>
      <c r="G143" s="54">
        <v>7.81</v>
      </c>
      <c r="H143" s="54">
        <v>4.0599999999999996</v>
      </c>
      <c r="I143" s="54">
        <v>2.34</v>
      </c>
      <c r="J143" s="54">
        <v>4.76</v>
      </c>
      <c r="K143" s="54">
        <v>2.74</v>
      </c>
      <c r="L143" s="54">
        <v>4.92</v>
      </c>
      <c r="M143" s="54">
        <v>0.78</v>
      </c>
      <c r="N143" s="54">
        <v>6.88</v>
      </c>
      <c r="O143" s="54">
        <v>4.32</v>
      </c>
      <c r="P143" s="54">
        <v>7.04</v>
      </c>
    </row>
    <row r="144" spans="1:16">
      <c r="A144" s="110"/>
      <c r="B144" s="100" t="s">
        <v>99</v>
      </c>
      <c r="C144" s="54">
        <v>4.79</v>
      </c>
      <c r="D144" s="54">
        <v>11.33</v>
      </c>
      <c r="E144" s="54">
        <v>5</v>
      </c>
      <c r="F144" s="54">
        <v>0.09</v>
      </c>
      <c r="G144" s="54">
        <v>9.4600000000000009</v>
      </c>
      <c r="H144" s="54">
        <v>4.05</v>
      </c>
      <c r="I144" s="54">
        <v>2.17</v>
      </c>
      <c r="J144" s="54">
        <v>5.73</v>
      </c>
      <c r="K144" s="54">
        <v>2.81</v>
      </c>
      <c r="L144" s="54">
        <v>4.21</v>
      </c>
      <c r="M144" s="54">
        <v>1.38</v>
      </c>
      <c r="N144" s="54">
        <v>7.81</v>
      </c>
      <c r="O144" s="54">
        <v>3.68</v>
      </c>
      <c r="P144" s="54">
        <v>7.68</v>
      </c>
    </row>
    <row r="145" spans="1:16">
      <c r="A145" s="110"/>
      <c r="B145" s="100" t="s">
        <v>151</v>
      </c>
      <c r="C145" s="54">
        <v>4.8</v>
      </c>
      <c r="D145" s="54">
        <v>11.24</v>
      </c>
      <c r="E145" s="54">
        <v>5.0199999999999996</v>
      </c>
      <c r="F145" s="54">
        <v>0.1</v>
      </c>
      <c r="G145" s="54">
        <v>10.19</v>
      </c>
      <c r="H145" s="54">
        <v>5.3</v>
      </c>
      <c r="I145" s="54">
        <v>2.2599999999999998</v>
      </c>
      <c r="J145" s="54">
        <v>5.13</v>
      </c>
      <c r="K145" s="54">
        <v>2.4900000000000002</v>
      </c>
      <c r="L145" s="54">
        <v>4.53</v>
      </c>
      <c r="M145" s="54">
        <v>1.32</v>
      </c>
      <c r="N145" s="54">
        <v>8.2100000000000009</v>
      </c>
      <c r="O145" s="54">
        <v>3.87</v>
      </c>
      <c r="P145" s="54">
        <v>7.4</v>
      </c>
    </row>
    <row r="146" spans="1:16">
      <c r="A146" s="110"/>
      <c r="B146" s="100" t="s">
        <v>155</v>
      </c>
      <c r="C146" s="54">
        <v>4.6900000000000004</v>
      </c>
      <c r="D146" s="54">
        <v>8.7100000000000009</v>
      </c>
      <c r="E146" s="54">
        <v>4.87</v>
      </c>
      <c r="F146" s="54">
        <v>0.18</v>
      </c>
      <c r="G146" s="54">
        <v>9.7100000000000009</v>
      </c>
      <c r="H146" s="54">
        <v>4.9800000000000004</v>
      </c>
      <c r="I146" s="54">
        <v>2.94</v>
      </c>
      <c r="J146" s="54">
        <v>5.76</v>
      </c>
      <c r="K146" s="54">
        <v>2.42</v>
      </c>
      <c r="L146" s="54">
        <v>4.51</v>
      </c>
      <c r="M146" s="54">
        <v>1.1000000000000001</v>
      </c>
      <c r="N146" s="54">
        <v>6.67</v>
      </c>
      <c r="O146" s="54">
        <v>4.0999999999999996</v>
      </c>
      <c r="P146" s="54">
        <v>7.37</v>
      </c>
    </row>
    <row r="147" spans="1:16" ht="12.75">
      <c r="A147" s="110"/>
      <c r="B147" s="100" t="s">
        <v>158</v>
      </c>
      <c r="C147" s="54">
        <v>4.18</v>
      </c>
      <c r="D147" s="54">
        <v>7.27</v>
      </c>
      <c r="E147" s="54">
        <v>3.85</v>
      </c>
      <c r="F147" s="54">
        <v>0.28000000000000003</v>
      </c>
      <c r="G147" s="54">
        <v>7.09</v>
      </c>
      <c r="H147" s="54">
        <v>4.55</v>
      </c>
      <c r="I147" s="54">
        <v>2.69</v>
      </c>
      <c r="J147" s="54">
        <v>4.96</v>
      </c>
      <c r="K147" s="54">
        <v>2.5499999999999998</v>
      </c>
      <c r="L147" s="54">
        <v>2.57</v>
      </c>
      <c r="M147" s="54">
        <v>1.06</v>
      </c>
      <c r="N147" s="54">
        <v>7.02</v>
      </c>
      <c r="O147" s="54">
        <v>4.0999999999999996</v>
      </c>
      <c r="P147" s="54">
        <v>7.29</v>
      </c>
    </row>
    <row r="148" spans="1:16">
      <c r="A148" s="110">
        <v>23</v>
      </c>
      <c r="B148" s="58" t="s">
        <v>12</v>
      </c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</row>
    <row r="149" spans="1:16">
      <c r="A149" s="110"/>
      <c r="B149" s="100" t="s">
        <v>72</v>
      </c>
      <c r="C149" s="54">
        <v>14.1</v>
      </c>
      <c r="D149" s="54">
        <v>3.13</v>
      </c>
      <c r="E149" s="54">
        <v>24.56</v>
      </c>
      <c r="F149" s="54">
        <v>41.43</v>
      </c>
      <c r="G149" s="54">
        <v>4.7699999999999996</v>
      </c>
      <c r="H149" s="54">
        <v>3.05</v>
      </c>
      <c r="I149" s="54">
        <v>9.08</v>
      </c>
      <c r="J149" s="54">
        <v>16.23</v>
      </c>
      <c r="K149" s="54">
        <v>7.06</v>
      </c>
      <c r="L149" s="54">
        <v>8.02</v>
      </c>
      <c r="M149" s="54">
        <v>1.85</v>
      </c>
      <c r="N149" s="54">
        <v>4.2300000000000004</v>
      </c>
      <c r="O149" s="54">
        <v>10.45</v>
      </c>
      <c r="P149" s="54">
        <v>17.010000000000002</v>
      </c>
    </row>
    <row r="150" spans="1:16">
      <c r="A150" s="110"/>
      <c r="B150" s="100" t="s">
        <v>73</v>
      </c>
      <c r="C150" s="54">
        <v>12.35</v>
      </c>
      <c r="D150" s="54">
        <v>2.69</v>
      </c>
      <c r="E150" s="54">
        <v>21.51</v>
      </c>
      <c r="F150" s="54">
        <v>36.68</v>
      </c>
      <c r="G150" s="54">
        <v>4.09</v>
      </c>
      <c r="H150" s="54">
        <v>2.93</v>
      </c>
      <c r="I150" s="54">
        <v>8.92</v>
      </c>
      <c r="J150" s="54">
        <v>16.03</v>
      </c>
      <c r="K150" s="54">
        <v>5.52</v>
      </c>
      <c r="L150" s="54">
        <v>7.45</v>
      </c>
      <c r="M150" s="54">
        <v>1.79</v>
      </c>
      <c r="N150" s="54">
        <v>4.22</v>
      </c>
      <c r="O150" s="54">
        <v>9.6</v>
      </c>
      <c r="P150" s="54">
        <v>15.49</v>
      </c>
    </row>
    <row r="151" spans="1:16">
      <c r="A151" s="110"/>
      <c r="B151" s="100">
        <v>2018</v>
      </c>
      <c r="C151" s="54">
        <v>12.65</v>
      </c>
      <c r="D151" s="54">
        <v>2.2599999999999998</v>
      </c>
      <c r="E151" s="54">
        <v>20.73</v>
      </c>
      <c r="F151" s="54">
        <v>35.15</v>
      </c>
      <c r="G151" s="54">
        <v>4.6500000000000004</v>
      </c>
      <c r="H151" s="54">
        <v>2.99</v>
      </c>
      <c r="I151" s="54">
        <v>11.47</v>
      </c>
      <c r="J151" s="54">
        <v>16.350000000000001</v>
      </c>
      <c r="K151" s="54">
        <v>8.0399999999999991</v>
      </c>
      <c r="L151" s="54">
        <v>9.07</v>
      </c>
      <c r="M151" s="54">
        <v>1.66</v>
      </c>
      <c r="N151" s="54">
        <v>4.37</v>
      </c>
      <c r="O151" s="54">
        <v>11.01</v>
      </c>
      <c r="P151" s="54">
        <v>16.25</v>
      </c>
    </row>
    <row r="152" spans="1:16">
      <c r="A152" s="110"/>
      <c r="B152" s="100" t="s">
        <v>74</v>
      </c>
      <c r="C152" s="54">
        <v>15.58</v>
      </c>
      <c r="D152" s="54">
        <v>3.5</v>
      </c>
      <c r="E152" s="54">
        <v>26.24</v>
      </c>
      <c r="F152" s="54">
        <v>46.32</v>
      </c>
      <c r="G152" s="54">
        <v>4.1399999999999997</v>
      </c>
      <c r="H152" s="54">
        <v>3.17</v>
      </c>
      <c r="I152" s="54">
        <v>14.22</v>
      </c>
      <c r="J152" s="54">
        <v>26.18</v>
      </c>
      <c r="K152" s="54">
        <v>7.83</v>
      </c>
      <c r="L152" s="54">
        <v>10.06</v>
      </c>
      <c r="M152" s="54">
        <v>1.84</v>
      </c>
      <c r="N152" s="54">
        <v>4.5599999999999996</v>
      </c>
      <c r="O152" s="54">
        <v>11.76</v>
      </c>
      <c r="P152" s="54">
        <v>17.649999999999999</v>
      </c>
    </row>
    <row r="153" spans="1:16">
      <c r="A153" s="110"/>
      <c r="B153" s="100" t="s">
        <v>75</v>
      </c>
      <c r="C153" s="54">
        <v>15.13</v>
      </c>
      <c r="D153" s="54">
        <v>3.14</v>
      </c>
      <c r="E153" s="54">
        <v>24.76</v>
      </c>
      <c r="F153" s="54">
        <v>41.38</v>
      </c>
      <c r="G153" s="54">
        <v>4.1500000000000004</v>
      </c>
      <c r="H153" s="54">
        <v>3.6</v>
      </c>
      <c r="I153" s="54">
        <v>9.89</v>
      </c>
      <c r="J153" s="54">
        <v>18.850000000000001</v>
      </c>
      <c r="K153" s="54">
        <v>9.2100000000000009</v>
      </c>
      <c r="L153" s="54">
        <v>7.9</v>
      </c>
      <c r="M153" s="54">
        <v>1.87</v>
      </c>
      <c r="N153" s="54">
        <v>4.5999999999999996</v>
      </c>
      <c r="O153" s="54">
        <v>12.44</v>
      </c>
      <c r="P153" s="54">
        <v>17.329999999999998</v>
      </c>
    </row>
    <row r="154" spans="1:16">
      <c r="A154" s="110"/>
      <c r="B154" s="100" t="s">
        <v>76</v>
      </c>
      <c r="C154" s="54">
        <v>13</v>
      </c>
      <c r="D154" s="54">
        <v>2.52</v>
      </c>
      <c r="E154" s="54">
        <v>21.02</v>
      </c>
      <c r="F154" s="54">
        <v>36.32</v>
      </c>
      <c r="G154" s="54">
        <v>3.09</v>
      </c>
      <c r="H154" s="54">
        <v>3.75</v>
      </c>
      <c r="I154" s="54">
        <v>8.6300000000000008</v>
      </c>
      <c r="J154" s="54">
        <v>18.48</v>
      </c>
      <c r="K154" s="54">
        <v>7.34</v>
      </c>
      <c r="L154" s="54">
        <v>7.89</v>
      </c>
      <c r="M154" s="54">
        <v>1.73</v>
      </c>
      <c r="N154" s="54">
        <v>4.4800000000000004</v>
      </c>
      <c r="O154" s="54">
        <v>11.36</v>
      </c>
      <c r="P154" s="54">
        <v>15.29</v>
      </c>
    </row>
    <row r="155" spans="1:16">
      <c r="A155" s="110"/>
      <c r="B155" s="100">
        <v>2019</v>
      </c>
      <c r="C155" s="54">
        <v>13.41</v>
      </c>
      <c r="D155" s="54">
        <v>2.2000000000000002</v>
      </c>
      <c r="E155" s="54">
        <v>23.23</v>
      </c>
      <c r="F155" s="54">
        <v>40.01</v>
      </c>
      <c r="G155" s="54">
        <v>4.7</v>
      </c>
      <c r="H155" s="54">
        <v>3.96</v>
      </c>
      <c r="I155" s="54">
        <v>13</v>
      </c>
      <c r="J155" s="54">
        <v>18.97</v>
      </c>
      <c r="K155" s="54">
        <v>8.24</v>
      </c>
      <c r="L155" s="54">
        <v>9.9</v>
      </c>
      <c r="M155" s="54">
        <v>1.9</v>
      </c>
      <c r="N155" s="54">
        <v>4.18</v>
      </c>
      <c r="O155" s="54">
        <v>10.55</v>
      </c>
      <c r="P155" s="54">
        <v>15.91</v>
      </c>
    </row>
    <row r="156" spans="1:16">
      <c r="A156" s="110"/>
      <c r="B156" s="100" t="s">
        <v>77</v>
      </c>
      <c r="C156" s="54">
        <v>15.11</v>
      </c>
      <c r="D156" s="54">
        <v>3.71</v>
      </c>
      <c r="E156" s="54">
        <v>24.78</v>
      </c>
      <c r="F156" s="54">
        <v>44.81</v>
      </c>
      <c r="G156" s="54">
        <v>5.22</v>
      </c>
      <c r="H156" s="54">
        <v>3.38</v>
      </c>
      <c r="I156" s="54">
        <v>12.56</v>
      </c>
      <c r="J156" s="54">
        <v>28.19</v>
      </c>
      <c r="K156" s="54">
        <v>8.61</v>
      </c>
      <c r="L156" s="54">
        <v>10.050000000000001</v>
      </c>
      <c r="M156" s="54">
        <v>1.44</v>
      </c>
      <c r="N156" s="54">
        <v>5.03</v>
      </c>
      <c r="O156" s="54">
        <v>11.34</v>
      </c>
      <c r="P156" s="54">
        <v>16.940000000000001</v>
      </c>
    </row>
    <row r="157" spans="1:16">
      <c r="A157" s="110"/>
      <c r="B157" s="100" t="s">
        <v>78</v>
      </c>
      <c r="C157" s="54">
        <v>13.84</v>
      </c>
      <c r="D157" s="54">
        <v>3.06</v>
      </c>
      <c r="E157" s="54">
        <v>21.66</v>
      </c>
      <c r="F157" s="54">
        <v>39.130000000000003</v>
      </c>
      <c r="G157" s="54">
        <v>4.1399999999999997</v>
      </c>
      <c r="H157" s="54">
        <v>3.77</v>
      </c>
      <c r="I157" s="54">
        <v>11.24</v>
      </c>
      <c r="J157" s="54">
        <v>18.03</v>
      </c>
      <c r="K157" s="54">
        <v>8.18</v>
      </c>
      <c r="L157" s="54">
        <v>8.98</v>
      </c>
      <c r="M157" s="54">
        <v>1.84</v>
      </c>
      <c r="N157" s="54">
        <v>4.49</v>
      </c>
      <c r="O157" s="54">
        <v>12.39</v>
      </c>
      <c r="P157" s="54">
        <v>15.76</v>
      </c>
    </row>
    <row r="158" spans="1:16">
      <c r="A158" s="110"/>
      <c r="B158" s="100" t="s">
        <v>79</v>
      </c>
      <c r="C158" s="54">
        <v>11.24</v>
      </c>
      <c r="D158" s="54">
        <v>2.4300000000000002</v>
      </c>
      <c r="E158" s="54">
        <v>18.059999999999999</v>
      </c>
      <c r="F158" s="54">
        <v>34.119999999999997</v>
      </c>
      <c r="G158" s="54">
        <v>2.74</v>
      </c>
      <c r="H158" s="54">
        <v>4.09</v>
      </c>
      <c r="I158" s="54">
        <v>9.43</v>
      </c>
      <c r="J158" s="54">
        <v>17.22</v>
      </c>
      <c r="K158" s="54">
        <v>6.07</v>
      </c>
      <c r="L158" s="54">
        <v>8.77</v>
      </c>
      <c r="M158" s="54">
        <v>1.88</v>
      </c>
      <c r="N158" s="54">
        <v>4.17</v>
      </c>
      <c r="O158" s="54">
        <v>9.93</v>
      </c>
      <c r="P158" s="54">
        <v>12.48</v>
      </c>
    </row>
    <row r="159" spans="1:16">
      <c r="A159" s="110"/>
      <c r="B159" s="100">
        <v>2020</v>
      </c>
      <c r="C159" s="54">
        <v>10.95</v>
      </c>
      <c r="D159" s="54">
        <v>2.04</v>
      </c>
      <c r="E159" s="54">
        <v>18.52</v>
      </c>
      <c r="F159" s="54">
        <v>35.729999999999997</v>
      </c>
      <c r="G159" s="54">
        <v>4.37</v>
      </c>
      <c r="H159" s="54">
        <v>4.24</v>
      </c>
      <c r="I159" s="54">
        <v>9.4700000000000006</v>
      </c>
      <c r="J159" s="54">
        <v>17.43</v>
      </c>
      <c r="K159" s="54">
        <v>7.05</v>
      </c>
      <c r="L159" s="54">
        <v>11.42</v>
      </c>
      <c r="M159" s="54">
        <v>0.97</v>
      </c>
      <c r="N159" s="54">
        <v>4.7300000000000004</v>
      </c>
      <c r="O159" s="54">
        <v>7.89</v>
      </c>
      <c r="P159" s="54">
        <v>11.99</v>
      </c>
    </row>
    <row r="160" spans="1:16">
      <c r="A160" s="110"/>
      <c r="B160" s="100" t="s">
        <v>80</v>
      </c>
      <c r="C160" s="54">
        <v>14.62</v>
      </c>
      <c r="D160" s="54">
        <v>3.89</v>
      </c>
      <c r="E160" s="54">
        <v>23.41</v>
      </c>
      <c r="F160" s="54">
        <v>45.6</v>
      </c>
      <c r="G160" s="54">
        <v>4.03</v>
      </c>
      <c r="H160" s="54">
        <v>4.13</v>
      </c>
      <c r="I160" s="54">
        <v>11.47</v>
      </c>
      <c r="J160" s="54">
        <v>27.14</v>
      </c>
      <c r="K160" s="54">
        <v>9.3800000000000008</v>
      </c>
      <c r="L160" s="54">
        <v>13.74</v>
      </c>
      <c r="M160" s="54">
        <v>1.54</v>
      </c>
      <c r="N160" s="54">
        <v>4.5999999999999996</v>
      </c>
      <c r="O160" s="54">
        <v>9.41</v>
      </c>
      <c r="P160" s="54">
        <v>15.56</v>
      </c>
    </row>
    <row r="161" spans="1:16">
      <c r="A161" s="110"/>
      <c r="B161" s="100" t="s">
        <v>81</v>
      </c>
      <c r="C161" s="54">
        <v>14.24</v>
      </c>
      <c r="D161" s="54">
        <v>3.4</v>
      </c>
      <c r="E161" s="54">
        <v>22.98</v>
      </c>
      <c r="F161" s="54">
        <v>41.97</v>
      </c>
      <c r="G161" s="54">
        <v>4.6100000000000003</v>
      </c>
      <c r="H161" s="54">
        <v>4.12</v>
      </c>
      <c r="I161" s="54">
        <v>9.64</v>
      </c>
      <c r="J161" s="54">
        <v>17.37</v>
      </c>
      <c r="K161" s="54">
        <v>10.25</v>
      </c>
      <c r="L161" s="54">
        <v>10.39</v>
      </c>
      <c r="M161" s="54">
        <v>1.37</v>
      </c>
      <c r="N161" s="54">
        <v>4.84</v>
      </c>
      <c r="O161" s="54">
        <v>9.92</v>
      </c>
      <c r="P161" s="54">
        <v>15.69</v>
      </c>
    </row>
    <row r="162" spans="1:16">
      <c r="A162" s="110"/>
      <c r="B162" s="100" t="s">
        <v>82</v>
      </c>
      <c r="C162" s="54">
        <v>12.25</v>
      </c>
      <c r="D162" s="54">
        <v>2.1</v>
      </c>
      <c r="E162" s="54">
        <v>20</v>
      </c>
      <c r="F162" s="54">
        <v>36.68</v>
      </c>
      <c r="G162" s="54">
        <v>4.09</v>
      </c>
      <c r="H162" s="54">
        <v>4.63</v>
      </c>
      <c r="I162" s="54">
        <v>8.76</v>
      </c>
      <c r="J162" s="54">
        <v>18.350000000000001</v>
      </c>
      <c r="K162" s="54">
        <v>8.68</v>
      </c>
      <c r="L162" s="54">
        <v>9.7899999999999991</v>
      </c>
      <c r="M162" s="54">
        <v>1.27</v>
      </c>
      <c r="N162" s="54">
        <v>4.1100000000000003</v>
      </c>
      <c r="O162" s="54">
        <v>8.25</v>
      </c>
      <c r="P162" s="54">
        <v>13.96</v>
      </c>
    </row>
    <row r="163" spans="1:16" s="32" customFormat="1">
      <c r="A163" s="111"/>
      <c r="B163" s="100">
        <v>2021</v>
      </c>
      <c r="C163" s="54">
        <v>12.66</v>
      </c>
      <c r="D163" s="54">
        <v>2.2599999999999998</v>
      </c>
      <c r="E163" s="54">
        <v>21.39</v>
      </c>
      <c r="F163" s="54">
        <v>39.29</v>
      </c>
      <c r="G163" s="54">
        <v>4.9400000000000004</v>
      </c>
      <c r="H163" s="54">
        <v>4.42</v>
      </c>
      <c r="I163" s="54">
        <v>9.84</v>
      </c>
      <c r="J163" s="54">
        <v>16.87</v>
      </c>
      <c r="K163" s="54">
        <v>9.39</v>
      </c>
      <c r="L163" s="54">
        <v>11.37</v>
      </c>
      <c r="M163" s="54">
        <v>13.73</v>
      </c>
      <c r="N163" s="54">
        <v>0.94</v>
      </c>
      <c r="O163" s="54">
        <v>2.16</v>
      </c>
      <c r="P163" s="54">
        <v>7.89</v>
      </c>
    </row>
    <row r="164" spans="1:16" s="32" customFormat="1">
      <c r="A164" s="111"/>
      <c r="B164" s="100" t="s">
        <v>83</v>
      </c>
      <c r="C164" s="54">
        <v>15.92</v>
      </c>
      <c r="D164" s="54">
        <v>3.75</v>
      </c>
      <c r="E164" s="54">
        <v>25.19</v>
      </c>
      <c r="F164" s="54">
        <v>48.27</v>
      </c>
      <c r="G164" s="54">
        <v>3.55</v>
      </c>
      <c r="H164" s="54">
        <v>4.42</v>
      </c>
      <c r="I164" s="54">
        <v>10.94</v>
      </c>
      <c r="J164" s="54">
        <v>24.74</v>
      </c>
      <c r="K164" s="54">
        <v>16.170000000000002</v>
      </c>
      <c r="L164" s="54">
        <v>12.35</v>
      </c>
      <c r="M164" s="54">
        <v>1.23</v>
      </c>
      <c r="N164" s="54">
        <v>4.5</v>
      </c>
      <c r="O164" s="54">
        <v>2.0099999999999998</v>
      </c>
      <c r="P164" s="54">
        <v>17.77</v>
      </c>
    </row>
    <row r="165" spans="1:16" s="32" customFormat="1">
      <c r="A165" s="111"/>
      <c r="B165" s="100" t="s">
        <v>84</v>
      </c>
      <c r="C165" s="54">
        <v>15.84</v>
      </c>
      <c r="D165" s="54">
        <v>3.17</v>
      </c>
      <c r="E165" s="54">
        <v>25.41</v>
      </c>
      <c r="F165" s="54">
        <v>44.86</v>
      </c>
      <c r="G165" s="54">
        <v>4.0999999999999996</v>
      </c>
      <c r="H165" s="54">
        <v>4.29</v>
      </c>
      <c r="I165" s="54">
        <v>10.08</v>
      </c>
      <c r="J165" s="54">
        <v>20.59</v>
      </c>
      <c r="K165" s="54">
        <v>15</v>
      </c>
      <c r="L165" s="54">
        <v>10.210000000000001</v>
      </c>
      <c r="M165" s="54">
        <v>1.53</v>
      </c>
      <c r="N165" s="54">
        <v>7.58</v>
      </c>
      <c r="O165" s="54">
        <v>6.46</v>
      </c>
      <c r="P165" s="54">
        <v>19.12</v>
      </c>
    </row>
    <row r="166" spans="1:16" s="32" customFormat="1">
      <c r="A166" s="111"/>
      <c r="B166" s="100" t="s">
        <v>85</v>
      </c>
      <c r="C166" s="54">
        <v>13.76</v>
      </c>
      <c r="D166" s="54">
        <v>2.15</v>
      </c>
      <c r="E166" s="54">
        <v>22.67</v>
      </c>
      <c r="F166" s="54">
        <v>40.630000000000003</v>
      </c>
      <c r="G166" s="54">
        <v>3.89</v>
      </c>
      <c r="H166" s="54">
        <v>4.79</v>
      </c>
      <c r="I166" s="54">
        <v>9.09</v>
      </c>
      <c r="J166" s="54">
        <v>19.34</v>
      </c>
      <c r="K166" s="54">
        <v>11.09</v>
      </c>
      <c r="L166" s="54">
        <v>9.56</v>
      </c>
      <c r="M166" s="54">
        <v>1.31</v>
      </c>
      <c r="N166" s="54">
        <v>6.83</v>
      </c>
      <c r="O166" s="54">
        <v>6.75</v>
      </c>
      <c r="P166" s="54">
        <v>17.34</v>
      </c>
    </row>
    <row r="167" spans="1:16">
      <c r="A167" s="110"/>
      <c r="B167" s="100">
        <v>2022</v>
      </c>
      <c r="C167" s="54">
        <v>13.23</v>
      </c>
      <c r="D167" s="54">
        <v>1.91</v>
      </c>
      <c r="E167" s="54">
        <v>23.99</v>
      </c>
      <c r="F167" s="54">
        <v>44.18</v>
      </c>
      <c r="G167" s="54">
        <v>4.2699999999999996</v>
      </c>
      <c r="H167" s="54">
        <v>4.09</v>
      </c>
      <c r="I167" s="54">
        <v>10.210000000000001</v>
      </c>
      <c r="J167" s="54">
        <v>17.96</v>
      </c>
      <c r="K167" s="54">
        <v>9.25</v>
      </c>
      <c r="L167" s="54">
        <v>10.06</v>
      </c>
      <c r="M167" s="54">
        <v>0.98</v>
      </c>
      <c r="N167" s="54">
        <v>3.64</v>
      </c>
      <c r="O167" s="54">
        <v>6.6</v>
      </c>
      <c r="P167" s="54">
        <v>17.34</v>
      </c>
    </row>
    <row r="168" spans="1:16">
      <c r="A168" s="110"/>
      <c r="B168" s="100" t="s">
        <v>86</v>
      </c>
      <c r="C168" s="54">
        <v>14.12</v>
      </c>
      <c r="D168" s="54">
        <v>3.9</v>
      </c>
      <c r="E168" s="54">
        <v>23.02</v>
      </c>
      <c r="F168" s="54">
        <v>47.93</v>
      </c>
      <c r="G168" s="54">
        <v>3.05</v>
      </c>
      <c r="H168" s="54">
        <v>4.1100000000000003</v>
      </c>
      <c r="I168" s="54">
        <v>11.87</v>
      </c>
      <c r="J168" s="54">
        <v>24.5</v>
      </c>
      <c r="K168" s="54">
        <v>11.58</v>
      </c>
      <c r="L168" s="54">
        <v>8.9499999999999993</v>
      </c>
      <c r="M168" s="54">
        <v>1.1399999999999999</v>
      </c>
      <c r="N168" s="54">
        <v>8.02</v>
      </c>
      <c r="O168" s="54">
        <v>7.74</v>
      </c>
      <c r="P168" s="54">
        <v>16.309999999999999</v>
      </c>
    </row>
    <row r="169" spans="1:16">
      <c r="A169" s="110"/>
      <c r="B169" s="100" t="s">
        <v>87</v>
      </c>
      <c r="C169" s="54">
        <v>14.09</v>
      </c>
      <c r="D169" s="54">
        <v>3.09</v>
      </c>
      <c r="E169" s="54">
        <v>24.41</v>
      </c>
      <c r="F169" s="54">
        <v>45.83</v>
      </c>
      <c r="G169" s="54">
        <v>3.65</v>
      </c>
      <c r="H169" s="54">
        <v>3.99</v>
      </c>
      <c r="I169" s="54">
        <v>12.03</v>
      </c>
      <c r="J169" s="54">
        <v>18.82</v>
      </c>
      <c r="K169" s="54">
        <v>11.41</v>
      </c>
      <c r="L169" s="54">
        <v>8.3000000000000007</v>
      </c>
      <c r="M169" s="54">
        <v>1.23</v>
      </c>
      <c r="N169" s="54">
        <v>6.25</v>
      </c>
      <c r="O169" s="54">
        <v>7.39</v>
      </c>
      <c r="P169" s="54">
        <v>16.25</v>
      </c>
    </row>
    <row r="170" spans="1:16">
      <c r="A170" s="110"/>
      <c r="B170" s="100" t="s">
        <v>88</v>
      </c>
      <c r="C170" s="54">
        <v>12.82</v>
      </c>
      <c r="D170" s="54">
        <v>2.64</v>
      </c>
      <c r="E170" s="54">
        <v>22.8</v>
      </c>
      <c r="F170" s="54">
        <v>42.18</v>
      </c>
      <c r="G170" s="54">
        <v>4.2699999999999996</v>
      </c>
      <c r="H170" s="54">
        <v>4.53</v>
      </c>
      <c r="I170" s="54">
        <v>10.039999999999999</v>
      </c>
      <c r="J170" s="54">
        <v>17.28</v>
      </c>
      <c r="K170" s="54">
        <v>11.11</v>
      </c>
      <c r="L170" s="54">
        <v>7.76</v>
      </c>
      <c r="M170" s="54">
        <v>1.06</v>
      </c>
      <c r="N170" s="54">
        <v>4.72</v>
      </c>
      <c r="O170" s="54">
        <v>6.99</v>
      </c>
      <c r="P170" s="54">
        <v>14.73</v>
      </c>
    </row>
    <row r="171" spans="1:16">
      <c r="A171" s="110"/>
      <c r="B171" s="100">
        <v>2023</v>
      </c>
      <c r="C171" s="54">
        <v>12.76</v>
      </c>
      <c r="D171" s="54">
        <v>2.06</v>
      </c>
      <c r="E171" s="54">
        <v>22.88</v>
      </c>
      <c r="F171" s="54">
        <v>42.88</v>
      </c>
      <c r="G171" s="54">
        <v>4.2699999999999996</v>
      </c>
      <c r="H171" s="54">
        <v>4.08</v>
      </c>
      <c r="I171" s="54">
        <v>14.45</v>
      </c>
      <c r="J171" s="54">
        <v>16.13</v>
      </c>
      <c r="K171" s="54">
        <v>8.74</v>
      </c>
      <c r="L171" s="54">
        <v>6.7</v>
      </c>
      <c r="M171" s="54">
        <v>0.96</v>
      </c>
      <c r="N171" s="54">
        <v>5.55</v>
      </c>
      <c r="O171" s="54">
        <v>6.43</v>
      </c>
      <c r="P171" s="54">
        <v>23.8</v>
      </c>
    </row>
    <row r="172" spans="1:16">
      <c r="A172" s="110"/>
      <c r="B172" s="100" t="s">
        <v>95</v>
      </c>
      <c r="C172" s="54">
        <v>12.12</v>
      </c>
      <c r="D172" s="54">
        <v>4.6100000000000003</v>
      </c>
      <c r="E172" s="54">
        <v>20.04</v>
      </c>
      <c r="F172" s="54">
        <v>41.11</v>
      </c>
      <c r="G172" s="54">
        <v>2.9</v>
      </c>
      <c r="H172" s="54">
        <v>4.33</v>
      </c>
      <c r="I172" s="54">
        <v>11.85</v>
      </c>
      <c r="J172" s="54">
        <v>20.66</v>
      </c>
      <c r="K172" s="54">
        <v>11.38</v>
      </c>
      <c r="L172" s="54">
        <v>7.64</v>
      </c>
      <c r="M172" s="54">
        <v>1.33</v>
      </c>
      <c r="N172" s="54">
        <v>4.68</v>
      </c>
      <c r="O172" s="54">
        <v>6.45</v>
      </c>
      <c r="P172" s="54">
        <v>15.09</v>
      </c>
    </row>
    <row r="173" spans="1:16">
      <c r="A173" s="110"/>
      <c r="B173" s="100" t="s">
        <v>97</v>
      </c>
      <c r="C173" s="54">
        <v>12.73</v>
      </c>
      <c r="D173" s="54">
        <v>2.86</v>
      </c>
      <c r="E173" s="54">
        <v>23.41</v>
      </c>
      <c r="F173" s="54">
        <v>43.35</v>
      </c>
      <c r="G173" s="54">
        <v>3.77</v>
      </c>
      <c r="H173" s="54">
        <v>4.28</v>
      </c>
      <c r="I173" s="54">
        <v>13.12</v>
      </c>
      <c r="J173" s="54">
        <v>13.26</v>
      </c>
      <c r="K173" s="54">
        <v>11.99</v>
      </c>
      <c r="L173" s="54">
        <v>6.99</v>
      </c>
      <c r="M173" s="54">
        <v>1.35</v>
      </c>
      <c r="N173" s="54">
        <v>5.09</v>
      </c>
      <c r="O173" s="54">
        <v>6.08</v>
      </c>
      <c r="P173" s="54">
        <v>14.94</v>
      </c>
    </row>
    <row r="174" spans="1:16">
      <c r="A174" s="110"/>
      <c r="B174" s="100" t="s">
        <v>98</v>
      </c>
      <c r="C174" s="54">
        <v>11.61</v>
      </c>
      <c r="D174" s="54">
        <v>1.85</v>
      </c>
      <c r="E174" s="54">
        <v>22.3</v>
      </c>
      <c r="F174" s="54">
        <v>40.94</v>
      </c>
      <c r="G174" s="54">
        <v>4.24</v>
      </c>
      <c r="H174" s="54">
        <v>4.79</v>
      </c>
      <c r="I174" s="54">
        <v>12.11</v>
      </c>
      <c r="J174" s="54">
        <v>10.91</v>
      </c>
      <c r="K174" s="54">
        <v>10.67</v>
      </c>
      <c r="L174" s="54">
        <v>6.7</v>
      </c>
      <c r="M174" s="54">
        <v>1.01</v>
      </c>
      <c r="N174" s="54">
        <v>5.14</v>
      </c>
      <c r="O174" s="54">
        <v>5.7</v>
      </c>
      <c r="P174" s="54">
        <v>14.15</v>
      </c>
    </row>
    <row r="175" spans="1:16">
      <c r="A175" s="110"/>
      <c r="B175" s="100">
        <v>2024</v>
      </c>
      <c r="C175" s="54">
        <v>10.96</v>
      </c>
      <c r="D175" s="54">
        <v>1.81</v>
      </c>
      <c r="E175" s="54">
        <v>20.73</v>
      </c>
      <c r="F175" s="54">
        <v>39.840000000000003</v>
      </c>
      <c r="G175" s="54">
        <v>4.04</v>
      </c>
      <c r="H175" s="54">
        <v>5.17</v>
      </c>
      <c r="I175" s="54">
        <v>21.01</v>
      </c>
      <c r="J175" s="54">
        <v>8.7100000000000009</v>
      </c>
      <c r="K175" s="54">
        <v>7.88</v>
      </c>
      <c r="L175" s="54">
        <v>6.82</v>
      </c>
      <c r="M175" s="54">
        <v>0.94</v>
      </c>
      <c r="N175" s="54">
        <v>4.0999999999999996</v>
      </c>
      <c r="O175" s="54">
        <v>5.82</v>
      </c>
      <c r="P175" s="54">
        <v>22.83</v>
      </c>
    </row>
    <row r="176" spans="1:16">
      <c r="A176" s="110"/>
      <c r="B176" s="100" t="s">
        <v>99</v>
      </c>
      <c r="C176" s="54">
        <v>11.01</v>
      </c>
      <c r="D176" s="54">
        <v>3.3</v>
      </c>
      <c r="E176" s="54">
        <v>19.649999999999999</v>
      </c>
      <c r="F176" s="54">
        <v>40.78</v>
      </c>
      <c r="G176" s="54">
        <v>3.33</v>
      </c>
      <c r="H176" s="54">
        <v>4.83</v>
      </c>
      <c r="I176" s="54">
        <v>11.49</v>
      </c>
      <c r="J176" s="54">
        <v>7.96</v>
      </c>
      <c r="K176" s="54">
        <v>11.22</v>
      </c>
      <c r="L176" s="54">
        <v>7.45</v>
      </c>
      <c r="M176" s="54">
        <v>1.22</v>
      </c>
      <c r="N176" s="54">
        <v>5.32</v>
      </c>
      <c r="O176" s="54">
        <v>4.67</v>
      </c>
      <c r="P176" s="54">
        <v>15.45</v>
      </c>
    </row>
    <row r="177" spans="1:16">
      <c r="A177" s="110"/>
      <c r="B177" s="100" t="s">
        <v>151</v>
      </c>
      <c r="C177" s="54">
        <v>12.2</v>
      </c>
      <c r="D177" s="54">
        <v>2.5</v>
      </c>
      <c r="E177" s="54">
        <v>23.88</v>
      </c>
      <c r="F177" s="54">
        <v>45.69</v>
      </c>
      <c r="G177" s="54">
        <v>3.84</v>
      </c>
      <c r="H177" s="54">
        <v>4.83</v>
      </c>
      <c r="I177" s="54">
        <v>10.3</v>
      </c>
      <c r="J177" s="54">
        <v>6.83</v>
      </c>
      <c r="K177" s="54">
        <v>11.3</v>
      </c>
      <c r="L177" s="54">
        <v>7.4</v>
      </c>
      <c r="M177" s="54">
        <v>1.43</v>
      </c>
      <c r="N177" s="54">
        <v>3.87</v>
      </c>
      <c r="O177" s="54">
        <v>4.1100000000000003</v>
      </c>
      <c r="P177" s="54">
        <v>19.260000000000002</v>
      </c>
    </row>
    <row r="178" spans="1:16">
      <c r="A178" s="110"/>
      <c r="B178" s="100" t="s">
        <v>155</v>
      </c>
      <c r="C178" s="54">
        <v>11.58</v>
      </c>
      <c r="D178" s="54">
        <v>1.93</v>
      </c>
      <c r="E178" s="54">
        <v>23.19</v>
      </c>
      <c r="F178" s="54">
        <v>44.69</v>
      </c>
      <c r="G178" s="54">
        <v>3.64</v>
      </c>
      <c r="H178" s="54">
        <v>5.64</v>
      </c>
      <c r="I178" s="54">
        <v>8.4</v>
      </c>
      <c r="J178" s="54">
        <v>6.4</v>
      </c>
      <c r="K178" s="54">
        <v>9.7200000000000006</v>
      </c>
      <c r="L178" s="54">
        <v>7.57</v>
      </c>
      <c r="M178" s="54">
        <v>1.2</v>
      </c>
      <c r="N178" s="54">
        <v>4.25</v>
      </c>
      <c r="O178" s="54">
        <v>4.38</v>
      </c>
      <c r="P178" s="54">
        <v>20.29</v>
      </c>
    </row>
    <row r="179" spans="1:16" ht="12.75">
      <c r="A179" s="110"/>
      <c r="B179" s="100" t="s">
        <v>158</v>
      </c>
      <c r="C179" s="54">
        <v>10.38</v>
      </c>
      <c r="D179" s="54">
        <v>1.8</v>
      </c>
      <c r="E179" s="54">
        <v>20.74</v>
      </c>
      <c r="F179" s="54">
        <v>41.46</v>
      </c>
      <c r="G179" s="54">
        <v>3.53</v>
      </c>
      <c r="H179" s="54">
        <v>5.53</v>
      </c>
      <c r="I179" s="54">
        <v>8.0299999999999994</v>
      </c>
      <c r="J179" s="54">
        <v>5.03</v>
      </c>
      <c r="K179" s="54">
        <v>8</v>
      </c>
      <c r="L179" s="54">
        <v>6.33</v>
      </c>
      <c r="M179" s="54">
        <v>1.02</v>
      </c>
      <c r="N179" s="117">
        <v>3.22</v>
      </c>
      <c r="O179" s="54">
        <v>4.74</v>
      </c>
      <c r="P179" s="54">
        <v>21.6</v>
      </c>
    </row>
    <row r="180" spans="1:16">
      <c r="A180" s="110">
        <v>27</v>
      </c>
      <c r="B180" s="58" t="s">
        <v>13</v>
      </c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</row>
    <row r="181" spans="1:16">
      <c r="A181" s="110"/>
      <c r="B181" s="100" t="s">
        <v>72</v>
      </c>
      <c r="C181" s="54">
        <v>4.96</v>
      </c>
      <c r="D181" s="54">
        <v>3.64</v>
      </c>
      <c r="E181" s="54">
        <v>8.83</v>
      </c>
      <c r="F181" s="54">
        <v>14.74</v>
      </c>
      <c r="G181" s="54">
        <v>1.67</v>
      </c>
      <c r="H181" s="54">
        <v>2.97</v>
      </c>
      <c r="I181" s="54">
        <v>2.2000000000000002</v>
      </c>
      <c r="J181" s="54">
        <v>3.59</v>
      </c>
      <c r="K181" s="54">
        <v>2.3199999999999998</v>
      </c>
      <c r="L181" s="54">
        <v>3.52</v>
      </c>
      <c r="M181" s="54">
        <v>0.87</v>
      </c>
      <c r="N181" s="54">
        <v>3.33</v>
      </c>
      <c r="O181" s="54">
        <v>2.7</v>
      </c>
      <c r="P181" s="54">
        <v>6.16</v>
      </c>
    </row>
    <row r="182" spans="1:16">
      <c r="A182" s="110"/>
      <c r="B182" s="100" t="s">
        <v>73</v>
      </c>
      <c r="C182" s="54">
        <v>5.03</v>
      </c>
      <c r="D182" s="54">
        <v>3.36</v>
      </c>
      <c r="E182" s="54">
        <v>9.1300000000000008</v>
      </c>
      <c r="F182" s="54">
        <v>15.5</v>
      </c>
      <c r="G182" s="54">
        <v>1.6</v>
      </c>
      <c r="H182" s="54">
        <v>3.05</v>
      </c>
      <c r="I182" s="54">
        <v>2.63</v>
      </c>
      <c r="J182" s="54">
        <v>3.65</v>
      </c>
      <c r="K182" s="54">
        <v>2.2400000000000002</v>
      </c>
      <c r="L182" s="54">
        <v>3.63</v>
      </c>
      <c r="M182" s="54">
        <v>0.96</v>
      </c>
      <c r="N182" s="54">
        <v>3.53</v>
      </c>
      <c r="O182" s="54">
        <v>2.7</v>
      </c>
      <c r="P182" s="54">
        <v>6.77</v>
      </c>
    </row>
    <row r="183" spans="1:16">
      <c r="A183" s="110"/>
      <c r="B183" s="100">
        <v>2018</v>
      </c>
      <c r="C183" s="54">
        <v>4.51</v>
      </c>
      <c r="D183" s="54">
        <v>3</v>
      </c>
      <c r="E183" s="54">
        <v>8.26</v>
      </c>
      <c r="F183" s="54">
        <v>13.82</v>
      </c>
      <c r="G183" s="54">
        <v>1.8</v>
      </c>
      <c r="H183" s="54">
        <v>3.56</v>
      </c>
      <c r="I183" s="54">
        <v>3.2</v>
      </c>
      <c r="J183" s="54">
        <v>3.55</v>
      </c>
      <c r="K183" s="54">
        <v>2.2000000000000002</v>
      </c>
      <c r="L183" s="54">
        <v>2.76</v>
      </c>
      <c r="M183" s="54">
        <v>0.87</v>
      </c>
      <c r="N183" s="54">
        <v>2.66</v>
      </c>
      <c r="O183" s="54">
        <v>2.99</v>
      </c>
      <c r="P183" s="54">
        <v>6.37</v>
      </c>
    </row>
    <row r="184" spans="1:16">
      <c r="A184" s="110"/>
      <c r="B184" s="100" t="s">
        <v>74</v>
      </c>
      <c r="C184" s="54">
        <v>4.3899999999999997</v>
      </c>
      <c r="D184" s="54">
        <v>2.98</v>
      </c>
      <c r="E184" s="54">
        <v>6.61</v>
      </c>
      <c r="F184" s="54">
        <v>11.12</v>
      </c>
      <c r="G184" s="54">
        <v>1.45</v>
      </c>
      <c r="H184" s="54">
        <v>2.87</v>
      </c>
      <c r="I184" s="54">
        <v>2.57</v>
      </c>
      <c r="J184" s="54">
        <v>4.47</v>
      </c>
      <c r="K184" s="54">
        <v>2.19</v>
      </c>
      <c r="L184" s="54">
        <v>4.59</v>
      </c>
      <c r="M184" s="54">
        <v>0.94</v>
      </c>
      <c r="N184" s="54">
        <v>3.79</v>
      </c>
      <c r="O184" s="54">
        <v>2.89</v>
      </c>
      <c r="P184" s="54">
        <v>5.6</v>
      </c>
    </row>
    <row r="185" spans="1:16">
      <c r="A185" s="110"/>
      <c r="B185" s="100" t="s">
        <v>75</v>
      </c>
      <c r="C185" s="54">
        <v>4.93</v>
      </c>
      <c r="D185" s="54">
        <v>3.46</v>
      </c>
      <c r="E185" s="54">
        <v>8.59</v>
      </c>
      <c r="F185" s="54">
        <v>14.09</v>
      </c>
      <c r="G185" s="54">
        <v>1.59</v>
      </c>
      <c r="H185" s="54">
        <v>3.02</v>
      </c>
      <c r="I185" s="54">
        <v>2.56</v>
      </c>
      <c r="J185" s="54">
        <v>3.58</v>
      </c>
      <c r="K185" s="54">
        <v>2.2400000000000002</v>
      </c>
      <c r="L185" s="54">
        <v>3.95</v>
      </c>
      <c r="M185" s="54">
        <v>0.85</v>
      </c>
      <c r="N185" s="54">
        <v>3.09</v>
      </c>
      <c r="O185" s="54">
        <v>2.86</v>
      </c>
      <c r="P185" s="54">
        <v>6.18</v>
      </c>
    </row>
    <row r="186" spans="1:16">
      <c r="A186" s="110"/>
      <c r="B186" s="100" t="s">
        <v>76</v>
      </c>
      <c r="C186" s="54">
        <v>4.74</v>
      </c>
      <c r="D186" s="54">
        <v>3.43</v>
      </c>
      <c r="E186" s="54">
        <v>8.3000000000000007</v>
      </c>
      <c r="F186" s="54">
        <v>13.93</v>
      </c>
      <c r="G186" s="54">
        <v>1.6</v>
      </c>
      <c r="H186" s="54">
        <v>2.95</v>
      </c>
      <c r="I186" s="54">
        <v>2.75</v>
      </c>
      <c r="J186" s="54">
        <v>3.96</v>
      </c>
      <c r="K186" s="54">
        <v>2.0499999999999998</v>
      </c>
      <c r="L186" s="54">
        <v>3.94</v>
      </c>
      <c r="M186" s="54">
        <v>0.91</v>
      </c>
      <c r="N186" s="54">
        <v>2.61</v>
      </c>
      <c r="O186" s="54">
        <v>3.01</v>
      </c>
      <c r="P186" s="54">
        <v>6.16</v>
      </c>
    </row>
    <row r="187" spans="1:16">
      <c r="A187" s="110"/>
      <c r="B187" s="100">
        <v>2019</v>
      </c>
      <c r="C187" s="54">
        <v>4.24</v>
      </c>
      <c r="D187" s="54">
        <v>3.11</v>
      </c>
      <c r="E187" s="54">
        <v>7.31</v>
      </c>
      <c r="F187" s="54">
        <v>12.23</v>
      </c>
      <c r="G187" s="54">
        <v>1.69</v>
      </c>
      <c r="H187" s="54">
        <v>3.48</v>
      </c>
      <c r="I187" s="54">
        <v>2.97</v>
      </c>
      <c r="J187" s="54">
        <v>3.97</v>
      </c>
      <c r="K187" s="54">
        <v>2.2999999999999998</v>
      </c>
      <c r="L187" s="54">
        <v>3.7</v>
      </c>
      <c r="M187" s="54">
        <v>0.91</v>
      </c>
      <c r="N187" s="54">
        <v>2.41</v>
      </c>
      <c r="O187" s="54">
        <v>2.81</v>
      </c>
      <c r="P187" s="54">
        <v>5.58</v>
      </c>
    </row>
    <row r="188" spans="1:16">
      <c r="A188" s="110"/>
      <c r="B188" s="100" t="s">
        <v>77</v>
      </c>
      <c r="C188" s="54">
        <v>4.07</v>
      </c>
      <c r="D188" s="54">
        <v>3.02</v>
      </c>
      <c r="E188" s="54">
        <v>6.17</v>
      </c>
      <c r="F188" s="54">
        <v>10.89</v>
      </c>
      <c r="G188" s="54">
        <v>1.37</v>
      </c>
      <c r="H188" s="54">
        <v>2.66</v>
      </c>
      <c r="I188" s="54">
        <v>2.27</v>
      </c>
      <c r="J188" s="54">
        <v>5.15</v>
      </c>
      <c r="K188" s="54">
        <v>2.19</v>
      </c>
      <c r="L188" s="54">
        <v>4.0199999999999996</v>
      </c>
      <c r="M188" s="54">
        <v>0.93</v>
      </c>
      <c r="N188" s="54">
        <v>2.92</v>
      </c>
      <c r="O188" s="54">
        <v>2.93</v>
      </c>
      <c r="P188" s="54">
        <v>4.84</v>
      </c>
    </row>
    <row r="189" spans="1:16">
      <c r="A189" s="110"/>
      <c r="B189" s="100" t="s">
        <v>78</v>
      </c>
      <c r="C189" s="54">
        <v>4.26</v>
      </c>
      <c r="D189" s="54">
        <v>3.78</v>
      </c>
      <c r="E189" s="54">
        <v>7.07</v>
      </c>
      <c r="F189" s="54">
        <v>12.43</v>
      </c>
      <c r="G189" s="54">
        <v>1.5</v>
      </c>
      <c r="H189" s="54">
        <v>3.17</v>
      </c>
      <c r="I189" s="54">
        <v>2.56</v>
      </c>
      <c r="J189" s="54">
        <v>3.72</v>
      </c>
      <c r="K189" s="54">
        <v>2.25</v>
      </c>
      <c r="L189" s="54">
        <v>2.92</v>
      </c>
      <c r="M189" s="54">
        <v>0.91</v>
      </c>
      <c r="N189" s="54">
        <v>2.37</v>
      </c>
      <c r="O189" s="54">
        <v>3</v>
      </c>
      <c r="P189" s="54">
        <v>5.48</v>
      </c>
    </row>
    <row r="190" spans="1:16">
      <c r="A190" s="110"/>
      <c r="B190" s="100" t="s">
        <v>79</v>
      </c>
      <c r="C190" s="54">
        <v>4.1900000000000004</v>
      </c>
      <c r="D190" s="54">
        <v>3.81</v>
      </c>
      <c r="E190" s="54">
        <v>7.2</v>
      </c>
      <c r="F190" s="54">
        <v>13.03</v>
      </c>
      <c r="G190" s="54">
        <v>1.52</v>
      </c>
      <c r="H190" s="54">
        <v>3.29</v>
      </c>
      <c r="I190" s="54">
        <v>3.02</v>
      </c>
      <c r="J190" s="54">
        <v>3.89</v>
      </c>
      <c r="K190" s="54">
        <v>2.16</v>
      </c>
      <c r="L190" s="54">
        <v>3.89</v>
      </c>
      <c r="M190" s="54">
        <v>0.97</v>
      </c>
      <c r="N190" s="54">
        <v>1.85</v>
      </c>
      <c r="O190" s="54">
        <v>2.79</v>
      </c>
      <c r="P190" s="54">
        <v>5.01</v>
      </c>
    </row>
    <row r="191" spans="1:16">
      <c r="A191" s="110"/>
      <c r="B191" s="100">
        <v>2020</v>
      </c>
      <c r="C191" s="54">
        <v>3.87</v>
      </c>
      <c r="D191" s="54">
        <v>3.14</v>
      </c>
      <c r="E191" s="54">
        <v>6.46</v>
      </c>
      <c r="F191" s="54">
        <v>12.33</v>
      </c>
      <c r="G191" s="54">
        <v>1.44</v>
      </c>
      <c r="H191" s="54">
        <v>3.24</v>
      </c>
      <c r="I191" s="54">
        <v>3.09</v>
      </c>
      <c r="J191" s="54">
        <v>3.63</v>
      </c>
      <c r="K191" s="54">
        <v>2.15</v>
      </c>
      <c r="L191" s="54">
        <v>4.09</v>
      </c>
      <c r="M191" s="54">
        <v>0.79</v>
      </c>
      <c r="N191" s="54">
        <v>2.72</v>
      </c>
      <c r="O191" s="54">
        <v>2.72</v>
      </c>
      <c r="P191" s="54">
        <v>4.8</v>
      </c>
    </row>
    <row r="192" spans="1:16">
      <c r="A192" s="110"/>
      <c r="B192" s="100" t="s">
        <v>80</v>
      </c>
      <c r="C192" s="54">
        <v>3.96</v>
      </c>
      <c r="D192" s="54">
        <v>3.13</v>
      </c>
      <c r="E192" s="54">
        <v>6.35</v>
      </c>
      <c r="F192" s="54">
        <v>12.22</v>
      </c>
      <c r="G192" s="54">
        <v>1.05</v>
      </c>
      <c r="H192" s="54">
        <v>2.75</v>
      </c>
      <c r="I192" s="54">
        <v>1.69</v>
      </c>
      <c r="J192" s="54">
        <v>4.45</v>
      </c>
      <c r="K192" s="54">
        <v>2.0499999999999998</v>
      </c>
      <c r="L192" s="54">
        <v>3.65</v>
      </c>
      <c r="M192" s="54">
        <v>0.99</v>
      </c>
      <c r="N192" s="54">
        <v>2.67</v>
      </c>
      <c r="O192" s="54">
        <v>2.58</v>
      </c>
      <c r="P192" s="54">
        <v>4.5</v>
      </c>
    </row>
    <row r="193" spans="1:16">
      <c r="A193" s="110"/>
      <c r="B193" s="100" t="s">
        <v>81</v>
      </c>
      <c r="C193" s="54">
        <v>4.28</v>
      </c>
      <c r="D193" s="54">
        <v>4.21</v>
      </c>
      <c r="E193" s="54">
        <v>7.24</v>
      </c>
      <c r="F193" s="54">
        <v>13.45</v>
      </c>
      <c r="G193" s="54">
        <v>0.98</v>
      </c>
      <c r="H193" s="54">
        <v>3.14</v>
      </c>
      <c r="I193" s="54">
        <v>2.16</v>
      </c>
      <c r="J193" s="54">
        <v>3.59</v>
      </c>
      <c r="K193" s="54">
        <v>2.09</v>
      </c>
      <c r="L193" s="54">
        <v>2.8</v>
      </c>
      <c r="M193" s="54">
        <v>0.86</v>
      </c>
      <c r="N193" s="54">
        <v>2.36</v>
      </c>
      <c r="O193" s="54">
        <v>2.76</v>
      </c>
      <c r="P193" s="54">
        <v>5.28</v>
      </c>
    </row>
    <row r="194" spans="1:16">
      <c r="A194" s="110"/>
      <c r="B194" s="100" t="s">
        <v>82</v>
      </c>
      <c r="C194" s="54">
        <v>4.22</v>
      </c>
      <c r="D194" s="54">
        <v>3.42</v>
      </c>
      <c r="E194" s="54">
        <v>7.08</v>
      </c>
      <c r="F194" s="54">
        <v>13.19</v>
      </c>
      <c r="G194" s="54">
        <v>1.04</v>
      </c>
      <c r="H194" s="54">
        <v>3.2</v>
      </c>
      <c r="I194" s="54">
        <v>2.5499999999999998</v>
      </c>
      <c r="J194" s="54">
        <v>4.2</v>
      </c>
      <c r="K194" s="54">
        <v>1.84</v>
      </c>
      <c r="L194" s="54">
        <v>3.93</v>
      </c>
      <c r="M194" s="54">
        <v>0.82</v>
      </c>
      <c r="N194" s="54">
        <v>2.19</v>
      </c>
      <c r="O194" s="54">
        <v>2.62</v>
      </c>
      <c r="P194" s="54">
        <v>5.53</v>
      </c>
    </row>
    <row r="195" spans="1:16" s="32" customFormat="1">
      <c r="A195" s="111"/>
      <c r="B195" s="100">
        <v>2021</v>
      </c>
      <c r="C195" s="54">
        <v>4.21</v>
      </c>
      <c r="D195" s="54">
        <v>3.11</v>
      </c>
      <c r="E195" s="54">
        <v>7.27</v>
      </c>
      <c r="F195" s="54">
        <v>13.59</v>
      </c>
      <c r="G195" s="54">
        <v>1.22</v>
      </c>
      <c r="H195" s="54">
        <v>3.39</v>
      </c>
      <c r="I195" s="54">
        <v>2.64</v>
      </c>
      <c r="J195" s="54">
        <v>3.61</v>
      </c>
      <c r="K195" s="54">
        <v>2.02</v>
      </c>
      <c r="L195" s="54">
        <v>3.58</v>
      </c>
      <c r="M195" s="54">
        <v>3.68</v>
      </c>
      <c r="N195" s="54">
        <v>0.7</v>
      </c>
      <c r="O195" s="54">
        <v>1.61</v>
      </c>
      <c r="P195" s="54">
        <v>2.6</v>
      </c>
    </row>
    <row r="196" spans="1:16" s="32" customFormat="1">
      <c r="A196" s="111"/>
      <c r="B196" s="100" t="s">
        <v>83</v>
      </c>
      <c r="C196" s="54">
        <v>4.1900000000000004</v>
      </c>
      <c r="D196" s="54">
        <v>3.13</v>
      </c>
      <c r="E196" s="54">
        <v>6.9</v>
      </c>
      <c r="F196" s="54">
        <v>13.06</v>
      </c>
      <c r="G196" s="54">
        <v>0.97</v>
      </c>
      <c r="H196" s="54">
        <v>2.82</v>
      </c>
      <c r="I196" s="54">
        <v>1.69</v>
      </c>
      <c r="J196" s="54">
        <v>4.24</v>
      </c>
      <c r="K196" s="54">
        <v>1.92</v>
      </c>
      <c r="L196" s="54">
        <v>3.21</v>
      </c>
      <c r="M196" s="54">
        <v>0.68</v>
      </c>
      <c r="N196" s="54">
        <v>3.07</v>
      </c>
      <c r="O196" s="54">
        <v>1.37</v>
      </c>
      <c r="P196" s="54">
        <v>4.74</v>
      </c>
    </row>
    <row r="197" spans="1:16" s="32" customFormat="1">
      <c r="A197" s="111"/>
      <c r="B197" s="100" t="s">
        <v>84</v>
      </c>
      <c r="C197" s="54">
        <v>4.5599999999999996</v>
      </c>
      <c r="D197" s="54">
        <v>4.04</v>
      </c>
      <c r="E197" s="54">
        <v>7.92</v>
      </c>
      <c r="F197" s="54">
        <v>14.03</v>
      </c>
      <c r="G197" s="54">
        <v>1.02</v>
      </c>
      <c r="H197" s="54">
        <v>3.15</v>
      </c>
      <c r="I197" s="54">
        <v>2.23</v>
      </c>
      <c r="J197" s="54">
        <v>3.43</v>
      </c>
      <c r="K197" s="54">
        <v>1.92</v>
      </c>
      <c r="L197" s="54">
        <v>2.4500000000000002</v>
      </c>
      <c r="M197" s="54">
        <v>0.72</v>
      </c>
      <c r="N197" s="54">
        <v>2.72</v>
      </c>
      <c r="O197" s="54">
        <v>2.67</v>
      </c>
      <c r="P197" s="54">
        <v>5.4</v>
      </c>
    </row>
    <row r="198" spans="1:16" s="32" customFormat="1">
      <c r="A198" s="111"/>
      <c r="B198" s="100" t="s">
        <v>85</v>
      </c>
      <c r="C198" s="54">
        <v>4.3899999999999997</v>
      </c>
      <c r="D198" s="54">
        <v>3.51</v>
      </c>
      <c r="E198" s="54">
        <v>7.64</v>
      </c>
      <c r="F198" s="54">
        <v>13.8</v>
      </c>
      <c r="G198" s="54">
        <v>1.04</v>
      </c>
      <c r="H198" s="54">
        <v>3.06</v>
      </c>
      <c r="I198" s="54">
        <v>2.5</v>
      </c>
      <c r="J198" s="54">
        <v>3.82</v>
      </c>
      <c r="K198" s="54">
        <v>1.69</v>
      </c>
      <c r="L198" s="54">
        <v>3.47</v>
      </c>
      <c r="M198" s="54">
        <v>0.82</v>
      </c>
      <c r="N198" s="54">
        <v>1.96</v>
      </c>
      <c r="O198" s="54">
        <v>2.56</v>
      </c>
      <c r="P198" s="54">
        <v>5.66</v>
      </c>
    </row>
    <row r="199" spans="1:16">
      <c r="A199" s="110"/>
      <c r="B199" s="100">
        <v>2022</v>
      </c>
      <c r="C199" s="54">
        <v>4.2699999999999996</v>
      </c>
      <c r="D199" s="54">
        <v>3.16</v>
      </c>
      <c r="E199" s="54">
        <v>7.55</v>
      </c>
      <c r="F199" s="54">
        <v>13.8</v>
      </c>
      <c r="G199" s="54">
        <v>1.27</v>
      </c>
      <c r="H199" s="54">
        <v>3.09</v>
      </c>
      <c r="I199" s="54">
        <v>2.74</v>
      </c>
      <c r="J199" s="54">
        <v>3.5</v>
      </c>
      <c r="K199" s="54">
        <v>1.91</v>
      </c>
      <c r="L199" s="54">
        <v>3.05</v>
      </c>
      <c r="M199" s="54">
        <v>0.72</v>
      </c>
      <c r="N199" s="54">
        <v>2.4700000000000002</v>
      </c>
      <c r="O199" s="54">
        <v>2.7</v>
      </c>
      <c r="P199" s="54">
        <v>5.93</v>
      </c>
    </row>
    <row r="200" spans="1:16">
      <c r="A200" s="110"/>
      <c r="B200" s="100" t="s">
        <v>86</v>
      </c>
      <c r="C200" s="54">
        <v>3.81</v>
      </c>
      <c r="D200" s="54">
        <v>3.16</v>
      </c>
      <c r="E200" s="54">
        <v>6.35</v>
      </c>
      <c r="F200" s="54">
        <v>12.54</v>
      </c>
      <c r="G200" s="54">
        <v>1.34</v>
      </c>
      <c r="H200" s="54">
        <v>2.46</v>
      </c>
      <c r="I200" s="54">
        <v>1.85</v>
      </c>
      <c r="J200" s="54">
        <v>3.86</v>
      </c>
      <c r="K200" s="54">
        <v>2.13</v>
      </c>
      <c r="L200" s="54">
        <v>2.19</v>
      </c>
      <c r="M200" s="54">
        <v>1.18</v>
      </c>
      <c r="N200" s="54">
        <v>3.04</v>
      </c>
      <c r="O200" s="54">
        <v>2.67</v>
      </c>
      <c r="P200" s="54">
        <v>3.94</v>
      </c>
    </row>
    <row r="201" spans="1:16">
      <c r="A201" s="110"/>
      <c r="B201" s="100" t="s">
        <v>87</v>
      </c>
      <c r="C201" s="54">
        <v>4.01</v>
      </c>
      <c r="D201" s="54">
        <v>4.01</v>
      </c>
      <c r="E201" s="54">
        <v>6.77</v>
      </c>
      <c r="F201" s="54">
        <v>12.46</v>
      </c>
      <c r="G201" s="54">
        <v>1.1399999999999999</v>
      </c>
      <c r="H201" s="54">
        <v>2.59</v>
      </c>
      <c r="I201" s="54">
        <v>2.39</v>
      </c>
      <c r="J201" s="54">
        <v>4.1399999999999997</v>
      </c>
      <c r="K201" s="54">
        <v>2.13</v>
      </c>
      <c r="L201" s="54">
        <v>2.3199999999999998</v>
      </c>
      <c r="M201" s="54">
        <v>1.1299999999999999</v>
      </c>
      <c r="N201" s="54">
        <v>2.6</v>
      </c>
      <c r="O201" s="54">
        <v>2.74</v>
      </c>
      <c r="P201" s="54">
        <v>4.42</v>
      </c>
    </row>
    <row r="202" spans="1:16">
      <c r="A202" s="110"/>
      <c r="B202" s="100" t="s">
        <v>88</v>
      </c>
      <c r="C202" s="54">
        <v>4.01</v>
      </c>
      <c r="D202" s="54">
        <v>4.09</v>
      </c>
      <c r="E202" s="54">
        <v>7.07</v>
      </c>
      <c r="F202" s="54">
        <v>13.02</v>
      </c>
      <c r="G202" s="54">
        <v>1.26</v>
      </c>
      <c r="H202" s="54">
        <v>2.61</v>
      </c>
      <c r="I202" s="54">
        <v>2.59</v>
      </c>
      <c r="J202" s="54">
        <v>4.88</v>
      </c>
      <c r="K202" s="54">
        <v>1.91</v>
      </c>
      <c r="L202" s="54">
        <v>2.4700000000000002</v>
      </c>
      <c r="M202" s="54">
        <v>1.25</v>
      </c>
      <c r="N202" s="54">
        <v>2.2799999999999998</v>
      </c>
      <c r="O202" s="54">
        <v>2.5</v>
      </c>
      <c r="P202" s="54">
        <v>4.59</v>
      </c>
    </row>
    <row r="203" spans="1:16">
      <c r="A203" s="110"/>
      <c r="B203" s="100">
        <v>2023</v>
      </c>
      <c r="C203" s="54">
        <v>4.2</v>
      </c>
      <c r="D203" s="54">
        <v>3.72</v>
      </c>
      <c r="E203" s="54">
        <v>7.03</v>
      </c>
      <c r="F203" s="54">
        <v>13.06</v>
      </c>
      <c r="G203" s="54">
        <v>1.28</v>
      </c>
      <c r="H203" s="54">
        <v>2.88</v>
      </c>
      <c r="I203" s="54">
        <v>2.71</v>
      </c>
      <c r="J203" s="54">
        <v>3.89</v>
      </c>
      <c r="K203" s="54">
        <v>1.61</v>
      </c>
      <c r="L203" s="54">
        <v>2.59</v>
      </c>
      <c r="M203" s="54">
        <v>1.98</v>
      </c>
      <c r="N203" s="54">
        <v>9.66</v>
      </c>
      <c r="O203" s="54">
        <v>2.73</v>
      </c>
      <c r="P203" s="54">
        <v>1.7</v>
      </c>
    </row>
    <row r="204" spans="1:16">
      <c r="A204" s="110"/>
      <c r="B204" s="100" t="s">
        <v>95</v>
      </c>
      <c r="C204" s="54">
        <v>4.76</v>
      </c>
      <c r="D204" s="54">
        <v>3.09</v>
      </c>
      <c r="E204" s="54">
        <v>9.2799999999999994</v>
      </c>
      <c r="F204" s="54">
        <v>19.03</v>
      </c>
      <c r="G204" s="54">
        <v>1.37</v>
      </c>
      <c r="H204" s="54">
        <v>2.44</v>
      </c>
      <c r="I204" s="54">
        <v>2.25</v>
      </c>
      <c r="J204" s="54">
        <v>4.3</v>
      </c>
      <c r="K204" s="54">
        <v>2.06</v>
      </c>
      <c r="L204" s="54">
        <v>2.5499999999999998</v>
      </c>
      <c r="M204" s="54">
        <v>1.29</v>
      </c>
      <c r="N204" s="54">
        <v>2.99</v>
      </c>
      <c r="O204" s="54">
        <v>2.78</v>
      </c>
      <c r="P204" s="54">
        <v>5.71</v>
      </c>
    </row>
    <row r="205" spans="1:16">
      <c r="A205" s="110"/>
      <c r="B205" s="100" t="s">
        <v>97</v>
      </c>
      <c r="C205" s="54">
        <v>4.0999999999999996</v>
      </c>
      <c r="D205" s="54">
        <v>5.0999999999999996</v>
      </c>
      <c r="E205" s="54">
        <v>7.3</v>
      </c>
      <c r="F205" s="54">
        <v>13.47</v>
      </c>
      <c r="G205" s="54">
        <v>1.07</v>
      </c>
      <c r="H205" s="54">
        <v>2.67</v>
      </c>
      <c r="I205" s="54">
        <v>3.37</v>
      </c>
      <c r="J205" s="54">
        <v>2.97</v>
      </c>
      <c r="K205" s="54">
        <v>1.92</v>
      </c>
      <c r="L205" s="54">
        <v>2.57</v>
      </c>
      <c r="M205" s="54">
        <v>1.17</v>
      </c>
      <c r="N205" s="54">
        <v>2.4900000000000002</v>
      </c>
      <c r="O205" s="54">
        <v>2.87</v>
      </c>
      <c r="P205" s="54">
        <v>5.01</v>
      </c>
    </row>
    <row r="206" spans="1:16">
      <c r="A206" s="110"/>
      <c r="B206" s="100" t="s">
        <v>98</v>
      </c>
      <c r="C206" s="54">
        <v>3.94</v>
      </c>
      <c r="D206" s="54">
        <v>3.22</v>
      </c>
      <c r="E206" s="54">
        <v>7.07</v>
      </c>
      <c r="F206" s="54">
        <v>13</v>
      </c>
      <c r="G206" s="54">
        <v>1.18</v>
      </c>
      <c r="H206" s="54">
        <v>2.7</v>
      </c>
      <c r="I206" s="54">
        <v>3.35</v>
      </c>
      <c r="J206" s="54">
        <v>4.5</v>
      </c>
      <c r="K206" s="54">
        <v>1.82</v>
      </c>
      <c r="L206" s="54">
        <v>2.73</v>
      </c>
      <c r="M206" s="54">
        <v>1.08</v>
      </c>
      <c r="N206" s="54">
        <v>1.95</v>
      </c>
      <c r="O206" s="54">
        <v>2.82</v>
      </c>
      <c r="P206" s="54">
        <v>4.97</v>
      </c>
    </row>
    <row r="207" spans="1:16">
      <c r="A207" s="110"/>
      <c r="B207" s="100">
        <v>2024</v>
      </c>
      <c r="C207" s="54">
        <v>3.45</v>
      </c>
      <c r="D207" s="54">
        <v>3.36</v>
      </c>
      <c r="E207" s="54">
        <v>6.43</v>
      </c>
      <c r="F207" s="54">
        <v>12.22</v>
      </c>
      <c r="G207" s="54">
        <v>1.31</v>
      </c>
      <c r="H207" s="54">
        <v>2.8</v>
      </c>
      <c r="I207" s="54">
        <v>3.11</v>
      </c>
      <c r="J207" s="54">
        <v>3.77</v>
      </c>
      <c r="K207" s="54">
        <v>1.89</v>
      </c>
      <c r="L207" s="54">
        <v>2.71</v>
      </c>
      <c r="M207" s="54">
        <v>0.98</v>
      </c>
      <c r="N207" s="54">
        <v>2.98</v>
      </c>
      <c r="O207" s="54">
        <v>2.52</v>
      </c>
      <c r="P207" s="54">
        <v>1.03</v>
      </c>
    </row>
    <row r="208" spans="1:16">
      <c r="A208" s="110"/>
      <c r="B208" s="100" t="s">
        <v>99</v>
      </c>
      <c r="C208" s="54">
        <v>4.24</v>
      </c>
      <c r="D208" s="54">
        <v>2.98</v>
      </c>
      <c r="E208" s="54">
        <v>8.8699999999999992</v>
      </c>
      <c r="F208" s="54">
        <v>18.7</v>
      </c>
      <c r="G208" s="54">
        <v>1.35</v>
      </c>
      <c r="H208" s="54">
        <v>1.82</v>
      </c>
      <c r="I208" s="54">
        <v>2.25</v>
      </c>
      <c r="J208" s="54">
        <v>4.4800000000000004</v>
      </c>
      <c r="K208" s="54">
        <v>1.88</v>
      </c>
      <c r="L208" s="54">
        <v>2.34</v>
      </c>
      <c r="M208" s="54">
        <v>0.79</v>
      </c>
      <c r="N208" s="54">
        <v>2.75</v>
      </c>
      <c r="O208" s="54">
        <v>2.5299999999999998</v>
      </c>
      <c r="P208" s="54">
        <v>1.68</v>
      </c>
    </row>
    <row r="209" spans="1:16">
      <c r="A209" s="110"/>
      <c r="B209" s="100" t="s">
        <v>151</v>
      </c>
      <c r="C209" s="54">
        <v>3.59</v>
      </c>
      <c r="D209" s="54">
        <v>5.03</v>
      </c>
      <c r="E209" s="54">
        <v>6.62</v>
      </c>
      <c r="F209" s="54">
        <v>12.38</v>
      </c>
      <c r="G209" s="54">
        <v>1.24</v>
      </c>
      <c r="H209" s="54">
        <v>2.27</v>
      </c>
      <c r="I209" s="54">
        <v>3.36</v>
      </c>
      <c r="J209" s="54">
        <v>3.45</v>
      </c>
      <c r="K209" s="54">
        <v>1.8</v>
      </c>
      <c r="L209" s="54">
        <v>2.25</v>
      </c>
      <c r="M209" s="54">
        <v>0.98</v>
      </c>
      <c r="N209" s="54">
        <v>2.74</v>
      </c>
      <c r="O209" s="54">
        <v>2.64</v>
      </c>
      <c r="P209" s="54">
        <v>1.64</v>
      </c>
    </row>
    <row r="210" spans="1:16">
      <c r="A210" s="110"/>
      <c r="B210" s="100" t="s">
        <v>155</v>
      </c>
      <c r="C210" s="54">
        <v>3.51</v>
      </c>
      <c r="D210" s="54">
        <v>3.29</v>
      </c>
      <c r="E210" s="54">
        <v>6.41</v>
      </c>
      <c r="F210" s="54">
        <v>12.04</v>
      </c>
      <c r="G210" s="54">
        <v>1.22</v>
      </c>
      <c r="H210" s="54">
        <v>2.3199999999999998</v>
      </c>
      <c r="I210" s="54">
        <v>3.23</v>
      </c>
      <c r="J210" s="54">
        <v>4.21</v>
      </c>
      <c r="K210" s="54">
        <v>1.65</v>
      </c>
      <c r="L210" s="54">
        <v>2.17</v>
      </c>
      <c r="M210" s="54">
        <v>0.96</v>
      </c>
      <c r="N210" s="54">
        <v>2.73</v>
      </c>
      <c r="O210" s="54">
        <v>2.95</v>
      </c>
      <c r="P210" s="54">
        <v>1.22</v>
      </c>
    </row>
    <row r="211" spans="1:16" ht="12.75">
      <c r="A211" s="110"/>
      <c r="B211" s="100" t="s">
        <v>158</v>
      </c>
      <c r="C211" s="54">
        <v>3.15</v>
      </c>
      <c r="D211" s="54">
        <v>3.07</v>
      </c>
      <c r="E211" s="54">
        <v>5.35</v>
      </c>
      <c r="F211" s="54">
        <v>10.199999999999999</v>
      </c>
      <c r="G211" s="54">
        <v>1.26</v>
      </c>
      <c r="H211" s="54">
        <v>2.31</v>
      </c>
      <c r="I211" s="54">
        <v>2.88</v>
      </c>
      <c r="J211" s="54">
        <v>3.7</v>
      </c>
      <c r="K211" s="54">
        <v>1.76</v>
      </c>
      <c r="L211" s="54">
        <v>2.2000000000000002</v>
      </c>
      <c r="M211" s="118">
        <v>0.77</v>
      </c>
      <c r="N211" s="119">
        <v>2.97</v>
      </c>
      <c r="O211" s="54">
        <v>2.66</v>
      </c>
      <c r="P211" s="54">
        <v>1.0900000000000001</v>
      </c>
    </row>
    <row r="212" spans="1:16">
      <c r="A212" s="110">
        <v>31</v>
      </c>
      <c r="B212" s="58" t="s">
        <v>14</v>
      </c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</row>
    <row r="213" spans="1:16">
      <c r="A213" s="110"/>
      <c r="B213" s="100" t="s">
        <v>72</v>
      </c>
      <c r="C213" s="54">
        <v>2.4900000000000002</v>
      </c>
      <c r="D213" s="54">
        <v>6.3</v>
      </c>
      <c r="E213" s="54">
        <v>1.51</v>
      </c>
      <c r="F213" s="54">
        <v>0.43</v>
      </c>
      <c r="G213" s="54">
        <v>2.62</v>
      </c>
      <c r="H213" s="54">
        <v>4.07</v>
      </c>
      <c r="I213" s="54">
        <v>1.39</v>
      </c>
      <c r="J213" s="54">
        <v>3.61</v>
      </c>
      <c r="K213" s="54">
        <v>1.81</v>
      </c>
      <c r="L213" s="54">
        <v>5.36</v>
      </c>
      <c r="M213" s="54">
        <v>0.79</v>
      </c>
      <c r="N213" s="54">
        <v>2.65</v>
      </c>
      <c r="O213" s="54">
        <v>2.78</v>
      </c>
      <c r="P213" s="54">
        <v>2.29</v>
      </c>
    </row>
    <row r="214" spans="1:16">
      <c r="A214" s="110"/>
      <c r="B214" s="100" t="s">
        <v>73</v>
      </c>
      <c r="C214" s="54">
        <v>2.44</v>
      </c>
      <c r="D214" s="54">
        <v>5.89</v>
      </c>
      <c r="E214" s="54">
        <v>1.47</v>
      </c>
      <c r="F214" s="54">
        <v>0.38</v>
      </c>
      <c r="G214" s="54">
        <v>2.72</v>
      </c>
      <c r="H214" s="54">
        <v>2.9</v>
      </c>
      <c r="I214" s="54">
        <v>1.51</v>
      </c>
      <c r="J214" s="54">
        <v>2.66</v>
      </c>
      <c r="K214" s="54">
        <v>1.6</v>
      </c>
      <c r="L214" s="54">
        <v>5.14</v>
      </c>
      <c r="M214" s="54">
        <v>0.79</v>
      </c>
      <c r="N214" s="54">
        <v>3.01</v>
      </c>
      <c r="O214" s="54">
        <v>2.74</v>
      </c>
      <c r="P214" s="54">
        <v>2.2200000000000002</v>
      </c>
    </row>
    <row r="215" spans="1:16">
      <c r="A215" s="110"/>
      <c r="B215" s="100">
        <v>2018</v>
      </c>
      <c r="C215" s="54">
        <v>2.48</v>
      </c>
      <c r="D215" s="54">
        <v>5.67</v>
      </c>
      <c r="E215" s="54">
        <v>1.61</v>
      </c>
      <c r="F215" s="54">
        <v>0.45</v>
      </c>
      <c r="G215" s="54">
        <v>2.83</v>
      </c>
      <c r="H215" s="54">
        <v>3.66</v>
      </c>
      <c r="I215" s="54">
        <v>1.45</v>
      </c>
      <c r="J215" s="54">
        <v>3.54</v>
      </c>
      <c r="K215" s="54">
        <v>1.69</v>
      </c>
      <c r="L215" s="54">
        <v>5.95</v>
      </c>
      <c r="M215" s="54">
        <v>0.73</v>
      </c>
      <c r="N215" s="54">
        <v>1.95</v>
      </c>
      <c r="O215" s="54">
        <v>2.42</v>
      </c>
      <c r="P215" s="54">
        <v>2.2000000000000002</v>
      </c>
    </row>
    <row r="216" spans="1:16">
      <c r="A216" s="110"/>
      <c r="B216" s="100" t="s">
        <v>74</v>
      </c>
      <c r="C216" s="54">
        <v>2.29</v>
      </c>
      <c r="D216" s="54">
        <v>5.6</v>
      </c>
      <c r="E216" s="54">
        <v>1.72</v>
      </c>
      <c r="F216" s="54">
        <v>0.39</v>
      </c>
      <c r="G216" s="54">
        <v>3.11</v>
      </c>
      <c r="H216" s="54">
        <v>3.91</v>
      </c>
      <c r="I216" s="54">
        <v>1.32</v>
      </c>
      <c r="J216" s="54">
        <v>3.41</v>
      </c>
      <c r="K216" s="54">
        <v>1.6</v>
      </c>
      <c r="L216" s="54">
        <v>4.04</v>
      </c>
      <c r="M216" s="54">
        <v>0.9</v>
      </c>
      <c r="N216" s="54">
        <v>2.88</v>
      </c>
      <c r="O216" s="54">
        <v>2.34</v>
      </c>
      <c r="P216" s="54">
        <v>2.15</v>
      </c>
    </row>
    <row r="217" spans="1:16">
      <c r="A217" s="110"/>
      <c r="B217" s="100" t="s">
        <v>75</v>
      </c>
      <c r="C217" s="54">
        <v>2.41</v>
      </c>
      <c r="D217" s="54">
        <v>6.24</v>
      </c>
      <c r="E217" s="54">
        <v>1.61</v>
      </c>
      <c r="F217" s="54">
        <v>0.44</v>
      </c>
      <c r="G217" s="54">
        <v>2.95</v>
      </c>
      <c r="H217" s="54">
        <v>4.09</v>
      </c>
      <c r="I217" s="54">
        <v>1.57</v>
      </c>
      <c r="J217" s="54">
        <v>3.77</v>
      </c>
      <c r="K217" s="54">
        <v>1.78</v>
      </c>
      <c r="L217" s="54">
        <v>5.48</v>
      </c>
      <c r="M217" s="54">
        <v>0.8</v>
      </c>
      <c r="N217" s="54">
        <v>2.2599999999999998</v>
      </c>
      <c r="O217" s="54">
        <v>2.37</v>
      </c>
      <c r="P217" s="54">
        <v>2.2400000000000002</v>
      </c>
    </row>
    <row r="218" spans="1:16">
      <c r="A218" s="110"/>
      <c r="B218" s="100" t="s">
        <v>76</v>
      </c>
      <c r="C218" s="54">
        <v>2.42</v>
      </c>
      <c r="D218" s="54">
        <v>5.71</v>
      </c>
      <c r="E218" s="54">
        <v>1.67</v>
      </c>
      <c r="F218" s="54">
        <v>0.41</v>
      </c>
      <c r="G218" s="54">
        <v>3.22</v>
      </c>
      <c r="H218" s="54">
        <v>2.82</v>
      </c>
      <c r="I218" s="54">
        <v>1.58</v>
      </c>
      <c r="J218" s="54">
        <v>2.83</v>
      </c>
      <c r="K218" s="54">
        <v>1.56</v>
      </c>
      <c r="L218" s="54">
        <v>5.19</v>
      </c>
      <c r="M218" s="54">
        <v>0.79</v>
      </c>
      <c r="N218" s="54">
        <v>2.61</v>
      </c>
      <c r="O218" s="54">
        <v>2.4300000000000002</v>
      </c>
      <c r="P218" s="54">
        <v>2.23</v>
      </c>
    </row>
    <row r="219" spans="1:16">
      <c r="A219" s="110"/>
      <c r="B219" s="100">
        <v>2019</v>
      </c>
      <c r="C219" s="54">
        <v>2.46</v>
      </c>
      <c r="D219" s="54">
        <v>5.7</v>
      </c>
      <c r="E219" s="54">
        <v>1.71</v>
      </c>
      <c r="F219" s="54">
        <v>0.48</v>
      </c>
      <c r="G219" s="54">
        <v>3.03</v>
      </c>
      <c r="H219" s="54">
        <v>3.7</v>
      </c>
      <c r="I219" s="54">
        <v>1.38</v>
      </c>
      <c r="J219" s="54">
        <v>3.43</v>
      </c>
      <c r="K219" s="54">
        <v>1.53</v>
      </c>
      <c r="L219" s="54">
        <v>5.8</v>
      </c>
      <c r="M219" s="54">
        <v>0.78</v>
      </c>
      <c r="N219" s="54">
        <v>2</v>
      </c>
      <c r="O219" s="54">
        <v>2.37</v>
      </c>
      <c r="P219" s="54">
        <v>2.2599999999999998</v>
      </c>
    </row>
    <row r="220" spans="1:16">
      <c r="A220" s="110"/>
      <c r="B220" s="100" t="s">
        <v>77</v>
      </c>
      <c r="C220" s="54">
        <v>2.38</v>
      </c>
      <c r="D220" s="54">
        <v>6.09</v>
      </c>
      <c r="E220" s="54">
        <v>1.69</v>
      </c>
      <c r="F220" s="54">
        <v>0.47</v>
      </c>
      <c r="G220" s="54">
        <v>2.82</v>
      </c>
      <c r="H220" s="54">
        <v>3.57</v>
      </c>
      <c r="I220" s="54">
        <v>1.41</v>
      </c>
      <c r="J220" s="54">
        <v>3.42</v>
      </c>
      <c r="K220" s="54">
        <v>1.7</v>
      </c>
      <c r="L220" s="54">
        <v>5.16</v>
      </c>
      <c r="M220" s="54">
        <v>0.7</v>
      </c>
      <c r="N220" s="54">
        <v>2.39</v>
      </c>
      <c r="O220" s="54">
        <v>2.41</v>
      </c>
      <c r="P220" s="54">
        <v>2.25</v>
      </c>
    </row>
    <row r="221" spans="1:16">
      <c r="A221" s="110"/>
      <c r="B221" s="100" t="s">
        <v>78</v>
      </c>
      <c r="C221" s="54">
        <v>2.7</v>
      </c>
      <c r="D221" s="54">
        <v>5.94</v>
      </c>
      <c r="E221" s="54">
        <v>1.73</v>
      </c>
      <c r="F221" s="54">
        <v>0.64</v>
      </c>
      <c r="G221" s="54">
        <v>2.71</v>
      </c>
      <c r="H221" s="54">
        <v>3.72</v>
      </c>
      <c r="I221" s="54">
        <v>1.62</v>
      </c>
      <c r="J221" s="54">
        <v>4.2699999999999996</v>
      </c>
      <c r="K221" s="54">
        <v>2.0299999999999998</v>
      </c>
      <c r="L221" s="54">
        <v>7.08</v>
      </c>
      <c r="M221" s="54">
        <v>0.66</v>
      </c>
      <c r="N221" s="54">
        <v>2.04</v>
      </c>
      <c r="O221" s="54">
        <v>2.69</v>
      </c>
      <c r="P221" s="54">
        <v>2.5299999999999998</v>
      </c>
    </row>
    <row r="222" spans="1:16">
      <c r="A222" s="110"/>
      <c r="B222" s="100" t="s">
        <v>79</v>
      </c>
      <c r="C222" s="54">
        <v>2.63</v>
      </c>
      <c r="D222" s="54">
        <v>5.48</v>
      </c>
      <c r="E222" s="54">
        <v>1.93</v>
      </c>
      <c r="F222" s="54">
        <v>0.56000000000000005</v>
      </c>
      <c r="G222" s="54">
        <v>3.34</v>
      </c>
      <c r="H222" s="54">
        <v>2.52</v>
      </c>
      <c r="I222" s="54">
        <v>1.45</v>
      </c>
      <c r="J222" s="54">
        <v>3.58</v>
      </c>
      <c r="K222" s="54">
        <v>1.74</v>
      </c>
      <c r="L222" s="54">
        <v>5.76</v>
      </c>
      <c r="M222" s="54">
        <v>0.67</v>
      </c>
      <c r="N222" s="54">
        <v>1.74</v>
      </c>
      <c r="O222" s="54">
        <v>2.79</v>
      </c>
      <c r="P222" s="54">
        <v>2.52</v>
      </c>
    </row>
    <row r="223" spans="1:16">
      <c r="A223" s="110"/>
      <c r="B223" s="100">
        <v>2020</v>
      </c>
      <c r="C223" s="54">
        <v>2.69</v>
      </c>
      <c r="D223" s="54">
        <v>5.74</v>
      </c>
      <c r="E223" s="54">
        <v>2.0299999999999998</v>
      </c>
      <c r="F223" s="54">
        <v>0.65</v>
      </c>
      <c r="G223" s="54">
        <v>3.07</v>
      </c>
      <c r="H223" s="54">
        <v>4.04</v>
      </c>
      <c r="I223" s="54">
        <v>1.71</v>
      </c>
      <c r="J223" s="54">
        <v>3.81</v>
      </c>
      <c r="K223" s="54">
        <v>1.64</v>
      </c>
      <c r="L223" s="54">
        <v>6.12</v>
      </c>
      <c r="M223" s="54">
        <v>0.61</v>
      </c>
      <c r="N223" s="54">
        <v>1.63</v>
      </c>
      <c r="O223" s="54">
        <v>2.81</v>
      </c>
      <c r="P223" s="54">
        <v>2.58</v>
      </c>
    </row>
    <row r="224" spans="1:16">
      <c r="A224" s="110"/>
      <c r="B224" s="100" t="s">
        <v>80</v>
      </c>
      <c r="C224" s="54">
        <v>2.62</v>
      </c>
      <c r="D224" s="54">
        <v>5.75</v>
      </c>
      <c r="E224" s="54">
        <v>1.78</v>
      </c>
      <c r="F224" s="54">
        <v>0.48</v>
      </c>
      <c r="G224" s="54">
        <v>2.8</v>
      </c>
      <c r="H224" s="54">
        <v>3.95</v>
      </c>
      <c r="I224" s="54">
        <v>1.58</v>
      </c>
      <c r="J224" s="54">
        <v>3.15</v>
      </c>
      <c r="K224" s="54">
        <v>1.74</v>
      </c>
      <c r="L224" s="54">
        <v>4.6900000000000004</v>
      </c>
      <c r="M224" s="54">
        <v>0.8</v>
      </c>
      <c r="N224" s="54">
        <v>4.75</v>
      </c>
      <c r="O224" s="54">
        <v>2.72</v>
      </c>
      <c r="P224" s="54">
        <v>2.52</v>
      </c>
    </row>
    <row r="225" spans="1:16">
      <c r="A225" s="110"/>
      <c r="B225" s="100" t="s">
        <v>81</v>
      </c>
      <c r="C225" s="54">
        <v>2.97</v>
      </c>
      <c r="D225" s="54">
        <v>5.38</v>
      </c>
      <c r="E225" s="54">
        <v>1.65</v>
      </c>
      <c r="F225" s="54">
        <v>0.57999999999999996</v>
      </c>
      <c r="G225" s="54">
        <v>2.5299999999999998</v>
      </c>
      <c r="H225" s="54">
        <v>3.98</v>
      </c>
      <c r="I225" s="54">
        <v>1.68</v>
      </c>
      <c r="J225" s="54">
        <v>4.3600000000000003</v>
      </c>
      <c r="K225" s="54">
        <v>1.91</v>
      </c>
      <c r="L225" s="54">
        <v>8.36</v>
      </c>
      <c r="M225" s="54">
        <v>0.74</v>
      </c>
      <c r="N225" s="54">
        <v>4.8499999999999996</v>
      </c>
      <c r="O225" s="54">
        <v>2.98</v>
      </c>
      <c r="P225" s="54">
        <v>2.83</v>
      </c>
    </row>
    <row r="226" spans="1:16">
      <c r="A226" s="110"/>
      <c r="B226" s="100" t="s">
        <v>82</v>
      </c>
      <c r="C226" s="54">
        <v>2.73</v>
      </c>
      <c r="D226" s="54">
        <v>4.92</v>
      </c>
      <c r="E226" s="54">
        <v>1.71</v>
      </c>
      <c r="F226" s="54">
        <v>0.62</v>
      </c>
      <c r="G226" s="54">
        <v>2.79</v>
      </c>
      <c r="H226" s="54">
        <v>2.61</v>
      </c>
      <c r="I226" s="54">
        <v>1.41</v>
      </c>
      <c r="J226" s="54">
        <v>3.31</v>
      </c>
      <c r="K226" s="54">
        <v>1.78</v>
      </c>
      <c r="L226" s="54">
        <v>5.98</v>
      </c>
      <c r="M226" s="54">
        <v>0.68</v>
      </c>
      <c r="N226" s="54">
        <v>4.28</v>
      </c>
      <c r="O226" s="54">
        <v>2.94</v>
      </c>
      <c r="P226" s="54">
        <v>2.58</v>
      </c>
    </row>
    <row r="227" spans="1:16" s="32" customFormat="1">
      <c r="A227" s="111"/>
      <c r="B227" s="100">
        <v>2021</v>
      </c>
      <c r="C227" s="54">
        <v>2.7</v>
      </c>
      <c r="D227" s="54">
        <v>5.44</v>
      </c>
      <c r="E227" s="54">
        <v>1.74</v>
      </c>
      <c r="F227" s="54">
        <v>0.51</v>
      </c>
      <c r="G227" s="54">
        <v>2.64</v>
      </c>
      <c r="H227" s="54">
        <v>5.05</v>
      </c>
      <c r="I227" s="54">
        <v>1.34</v>
      </c>
      <c r="J227" s="54">
        <v>3.94</v>
      </c>
      <c r="K227" s="54">
        <v>1.51</v>
      </c>
      <c r="L227" s="54">
        <v>7.55</v>
      </c>
      <c r="M227" s="54">
        <v>2.09</v>
      </c>
      <c r="N227" s="54">
        <v>0.67</v>
      </c>
      <c r="O227" s="54">
        <v>1.71</v>
      </c>
      <c r="P227" s="54">
        <v>2.52</v>
      </c>
    </row>
    <row r="228" spans="1:16" s="32" customFormat="1">
      <c r="A228" s="111"/>
      <c r="B228" s="100" t="s">
        <v>83</v>
      </c>
      <c r="C228" s="54">
        <v>2.35</v>
      </c>
      <c r="D228" s="54">
        <v>5.84</v>
      </c>
      <c r="E228" s="54">
        <v>1.77</v>
      </c>
      <c r="F228" s="54">
        <v>0.52</v>
      </c>
      <c r="G228" s="54">
        <v>2.73</v>
      </c>
      <c r="H228" s="54">
        <v>4.8899999999999997</v>
      </c>
      <c r="I228" s="54">
        <v>1.3</v>
      </c>
      <c r="J228" s="54">
        <v>3.06</v>
      </c>
      <c r="K228" s="54">
        <v>1.65</v>
      </c>
      <c r="L228" s="54">
        <v>4.87</v>
      </c>
      <c r="M228" s="54">
        <v>0.67</v>
      </c>
      <c r="N228" s="54">
        <v>1.64</v>
      </c>
      <c r="O228" s="54">
        <v>2.34</v>
      </c>
      <c r="P228" s="54">
        <v>2.2599999999999998</v>
      </c>
    </row>
    <row r="229" spans="1:16" s="32" customFormat="1">
      <c r="A229" s="111"/>
      <c r="B229" s="100" t="s">
        <v>84</v>
      </c>
      <c r="C229" s="54">
        <v>2.64</v>
      </c>
      <c r="D229" s="54">
        <v>5.58</v>
      </c>
      <c r="E229" s="54">
        <v>1.69</v>
      </c>
      <c r="F229" s="54">
        <v>0.63</v>
      </c>
      <c r="G229" s="54">
        <v>2.59</v>
      </c>
      <c r="H229" s="54">
        <v>5.26</v>
      </c>
      <c r="I229" s="54">
        <v>1.55</v>
      </c>
      <c r="J229" s="54">
        <v>4.01</v>
      </c>
      <c r="K229" s="54">
        <v>1.86</v>
      </c>
      <c r="L229" s="54">
        <v>7.83</v>
      </c>
      <c r="M229" s="54">
        <v>0.68</v>
      </c>
      <c r="N229" s="54">
        <v>1.52</v>
      </c>
      <c r="O229" s="54">
        <v>2.99</v>
      </c>
      <c r="P229" s="54">
        <v>2.46</v>
      </c>
    </row>
    <row r="230" spans="1:16" s="32" customFormat="1">
      <c r="A230" s="111"/>
      <c r="B230" s="100" t="s">
        <v>85</v>
      </c>
      <c r="C230" s="54">
        <v>2.54</v>
      </c>
      <c r="D230" s="54">
        <v>5.96</v>
      </c>
      <c r="E230" s="54">
        <v>1.72</v>
      </c>
      <c r="F230" s="54">
        <v>0.67</v>
      </c>
      <c r="G230" s="54">
        <v>2.78</v>
      </c>
      <c r="H230" s="54">
        <v>3.39</v>
      </c>
      <c r="I230" s="54">
        <v>1.35</v>
      </c>
      <c r="J230" s="54">
        <v>3.18</v>
      </c>
      <c r="K230" s="54">
        <v>1.77</v>
      </c>
      <c r="L230" s="54">
        <v>5.87</v>
      </c>
      <c r="M230" s="54">
        <v>0.61</v>
      </c>
      <c r="N230" s="54">
        <v>1.92</v>
      </c>
      <c r="O230" s="54">
        <v>2.81</v>
      </c>
      <c r="P230" s="54">
        <v>2.34</v>
      </c>
    </row>
    <row r="231" spans="1:16">
      <c r="A231" s="110"/>
      <c r="B231" s="100">
        <v>2022</v>
      </c>
      <c r="C231" s="54">
        <v>2.59</v>
      </c>
      <c r="D231" s="54">
        <v>5.43</v>
      </c>
      <c r="E231" s="54">
        <v>1.63</v>
      </c>
      <c r="F231" s="54">
        <v>0.67</v>
      </c>
      <c r="G231" s="54">
        <v>2.3199999999999998</v>
      </c>
      <c r="H231" s="54">
        <v>5.1100000000000003</v>
      </c>
      <c r="I231" s="54">
        <v>1.42</v>
      </c>
      <c r="J231" s="54">
        <v>3.53</v>
      </c>
      <c r="K231" s="54">
        <v>1.4</v>
      </c>
      <c r="L231" s="54">
        <v>6.04</v>
      </c>
      <c r="M231" s="54">
        <v>0.69</v>
      </c>
      <c r="N231" s="54">
        <v>3.72</v>
      </c>
      <c r="O231" s="54">
        <v>2.83</v>
      </c>
      <c r="P231" s="54">
        <v>2.34</v>
      </c>
    </row>
    <row r="232" spans="1:16">
      <c r="A232" s="110"/>
      <c r="B232" s="100" t="s">
        <v>86</v>
      </c>
      <c r="C232" s="54">
        <v>2.33</v>
      </c>
      <c r="D232" s="54">
        <v>5.35</v>
      </c>
      <c r="E232" s="54">
        <v>1.72</v>
      </c>
      <c r="F232" s="54">
        <v>0.5</v>
      </c>
      <c r="G232" s="54">
        <v>2.4700000000000002</v>
      </c>
      <c r="H232" s="54">
        <v>4.79</v>
      </c>
      <c r="I232" s="54">
        <v>1.29</v>
      </c>
      <c r="J232" s="54">
        <v>3.53</v>
      </c>
      <c r="K232" s="54">
        <v>1.53</v>
      </c>
      <c r="L232" s="54">
        <v>5.42</v>
      </c>
      <c r="M232" s="54">
        <v>0.67</v>
      </c>
      <c r="N232" s="54">
        <v>1.84</v>
      </c>
      <c r="O232" s="54">
        <v>2.7</v>
      </c>
      <c r="P232" s="54">
        <v>2.2400000000000002</v>
      </c>
    </row>
    <row r="233" spans="1:16">
      <c r="A233" s="110"/>
      <c r="B233" s="100" t="s">
        <v>87</v>
      </c>
      <c r="C233" s="54">
        <v>2.73</v>
      </c>
      <c r="D233" s="54">
        <v>5.27</v>
      </c>
      <c r="E233" s="54">
        <v>2.04</v>
      </c>
      <c r="F233" s="54">
        <v>0.71</v>
      </c>
      <c r="G233" s="54">
        <v>3.14</v>
      </c>
      <c r="H233" s="54">
        <v>5.09</v>
      </c>
      <c r="I233" s="54">
        <v>1.43</v>
      </c>
      <c r="J233" s="54">
        <v>4.8499999999999996</v>
      </c>
      <c r="K233" s="54">
        <v>1.67</v>
      </c>
      <c r="L233" s="54">
        <v>7.38</v>
      </c>
      <c r="M233" s="54">
        <v>0.59</v>
      </c>
      <c r="N233" s="54">
        <v>1.97</v>
      </c>
      <c r="O233" s="54">
        <v>2.88</v>
      </c>
      <c r="P233" s="54">
        <v>2.62</v>
      </c>
    </row>
    <row r="234" spans="1:16">
      <c r="A234" s="110"/>
      <c r="B234" s="100" t="s">
        <v>88</v>
      </c>
      <c r="C234" s="54">
        <v>2.52</v>
      </c>
      <c r="D234" s="54">
        <v>5.9</v>
      </c>
      <c r="E234" s="54">
        <v>1.68</v>
      </c>
      <c r="F234" s="54">
        <v>0.64</v>
      </c>
      <c r="G234" s="54">
        <v>2.64</v>
      </c>
      <c r="H234" s="54">
        <v>3.21</v>
      </c>
      <c r="I234" s="54">
        <v>1.35</v>
      </c>
      <c r="J234" s="54">
        <v>3.04</v>
      </c>
      <c r="K234" s="54">
        <v>1.58</v>
      </c>
      <c r="L234" s="54">
        <v>6.18</v>
      </c>
      <c r="M234" s="54">
        <v>0.53</v>
      </c>
      <c r="N234" s="54">
        <v>2.52</v>
      </c>
      <c r="O234" s="54">
        <v>2.81</v>
      </c>
      <c r="P234" s="54">
        <v>2.4300000000000002</v>
      </c>
    </row>
    <row r="235" spans="1:16">
      <c r="A235" s="110"/>
      <c r="B235" s="100">
        <v>2023</v>
      </c>
      <c r="C235" s="54">
        <v>2.4500000000000002</v>
      </c>
      <c r="D235" s="54">
        <v>6.4</v>
      </c>
      <c r="E235" s="54">
        <v>1.47</v>
      </c>
      <c r="F235" s="54">
        <v>0.6</v>
      </c>
      <c r="G235" s="54">
        <v>2.02</v>
      </c>
      <c r="H235" s="54">
        <v>4.6900000000000004</v>
      </c>
      <c r="I235" s="54">
        <v>1.32</v>
      </c>
      <c r="J235" s="54">
        <v>3.49</v>
      </c>
      <c r="K235" s="54">
        <v>1.28</v>
      </c>
      <c r="L235" s="54">
        <v>8.1300000000000008</v>
      </c>
      <c r="M235" s="54">
        <v>0.57999999999999996</v>
      </c>
      <c r="N235" s="54">
        <v>2.74</v>
      </c>
      <c r="O235" s="54">
        <v>2.89</v>
      </c>
      <c r="P235" s="54">
        <v>0.63</v>
      </c>
    </row>
    <row r="236" spans="1:16">
      <c r="A236" s="110"/>
      <c r="B236" s="100" t="s">
        <v>95</v>
      </c>
      <c r="C236" s="54">
        <v>2.4500000000000002</v>
      </c>
      <c r="D236" s="54">
        <v>5.52</v>
      </c>
      <c r="E236" s="54">
        <v>1.58</v>
      </c>
      <c r="F236" s="54">
        <v>0.68</v>
      </c>
      <c r="G236" s="54">
        <v>1.96</v>
      </c>
      <c r="H236" s="54">
        <v>4.8</v>
      </c>
      <c r="I236" s="54">
        <v>1.18</v>
      </c>
      <c r="J236" s="54">
        <v>3.32</v>
      </c>
      <c r="K236" s="54">
        <v>1.54</v>
      </c>
      <c r="L236" s="54">
        <v>6.24</v>
      </c>
      <c r="M236" s="54">
        <v>0.6</v>
      </c>
      <c r="N236" s="54">
        <v>2.95</v>
      </c>
      <c r="O236" s="54">
        <v>2.74</v>
      </c>
      <c r="P236" s="54">
        <v>2.2999999999999998</v>
      </c>
    </row>
    <row r="237" spans="1:16">
      <c r="A237" s="110"/>
      <c r="B237" s="100" t="s">
        <v>97</v>
      </c>
      <c r="C237" s="54">
        <v>2.68</v>
      </c>
      <c r="D237" s="54">
        <v>5.63</v>
      </c>
      <c r="E237" s="54">
        <v>1.79</v>
      </c>
      <c r="F237" s="54">
        <v>0.63</v>
      </c>
      <c r="G237" s="54">
        <v>2.58</v>
      </c>
      <c r="H237" s="54">
        <v>5.62</v>
      </c>
      <c r="I237" s="54">
        <v>1.47</v>
      </c>
      <c r="J237" s="54">
        <v>4.76</v>
      </c>
      <c r="K237" s="54">
        <v>1.63</v>
      </c>
      <c r="L237" s="54">
        <v>7.6</v>
      </c>
      <c r="M237" s="54">
        <v>0.55000000000000004</v>
      </c>
      <c r="N237" s="54">
        <v>2</v>
      </c>
      <c r="O237" s="54">
        <v>2.91</v>
      </c>
      <c r="P237" s="54">
        <v>2.5499999999999998</v>
      </c>
    </row>
    <row r="238" spans="1:16">
      <c r="A238" s="110"/>
      <c r="B238" s="100" t="s">
        <v>98</v>
      </c>
      <c r="C238" s="54">
        <v>2.62</v>
      </c>
      <c r="D238" s="54">
        <v>6</v>
      </c>
      <c r="E238" s="54">
        <v>1.7</v>
      </c>
      <c r="F238" s="54">
        <v>0.62</v>
      </c>
      <c r="G238" s="54">
        <v>2.29</v>
      </c>
      <c r="H238" s="54">
        <v>6.38</v>
      </c>
      <c r="I238" s="54">
        <v>1.34</v>
      </c>
      <c r="J238" s="54">
        <v>3.2</v>
      </c>
      <c r="K238" s="54">
        <v>1.54</v>
      </c>
      <c r="L238" s="54">
        <v>7.16</v>
      </c>
      <c r="M238" s="54">
        <v>0.51</v>
      </c>
      <c r="N238" s="54">
        <v>2.33</v>
      </c>
      <c r="O238" s="54">
        <v>2.95</v>
      </c>
      <c r="P238" s="54">
        <v>2.48</v>
      </c>
    </row>
    <row r="239" spans="1:16">
      <c r="A239" s="110"/>
      <c r="B239" s="100">
        <v>2024</v>
      </c>
      <c r="C239" s="54">
        <v>2.2999999999999998</v>
      </c>
      <c r="D239" s="54">
        <v>5.0999999999999996</v>
      </c>
      <c r="E239" s="54">
        <v>1.54</v>
      </c>
      <c r="F239" s="54">
        <v>0.69</v>
      </c>
      <c r="G239" s="54">
        <v>1.9</v>
      </c>
      <c r="H239" s="54">
        <v>5.54</v>
      </c>
      <c r="I239" s="54">
        <v>1.4</v>
      </c>
      <c r="J239" s="54">
        <v>3.43</v>
      </c>
      <c r="K239" s="54">
        <v>1.17</v>
      </c>
      <c r="L239" s="54">
        <v>7.13</v>
      </c>
      <c r="M239" s="54">
        <v>0.56000000000000005</v>
      </c>
      <c r="N239" s="54">
        <v>2.44</v>
      </c>
      <c r="O239" s="54">
        <v>2.69</v>
      </c>
      <c r="P239" s="54">
        <v>0.73</v>
      </c>
    </row>
    <row r="240" spans="1:16">
      <c r="A240" s="110"/>
      <c r="B240" s="100" t="s">
        <v>99</v>
      </c>
      <c r="C240" s="54">
        <v>2.27</v>
      </c>
      <c r="D240" s="54">
        <v>5.36</v>
      </c>
      <c r="E240" s="54">
        <v>1.95</v>
      </c>
      <c r="F240" s="54">
        <v>0.85</v>
      </c>
      <c r="G240" s="54">
        <v>2.37</v>
      </c>
      <c r="H240" s="54">
        <v>6.24</v>
      </c>
      <c r="I240" s="54">
        <v>1.36</v>
      </c>
      <c r="J240" s="54">
        <v>3.52</v>
      </c>
      <c r="K240" s="54">
        <v>1.43</v>
      </c>
      <c r="L240" s="54">
        <v>5.34</v>
      </c>
      <c r="M240" s="54">
        <v>0.5</v>
      </c>
      <c r="N240" s="54">
        <v>2.4300000000000002</v>
      </c>
      <c r="O240" s="54">
        <v>2.4300000000000002</v>
      </c>
      <c r="P240" s="54">
        <v>0.57999999999999996</v>
      </c>
    </row>
    <row r="241" spans="1:16">
      <c r="A241" s="110"/>
      <c r="B241" s="100" t="s">
        <v>151</v>
      </c>
      <c r="C241" s="54">
        <v>2.5299999999999998</v>
      </c>
      <c r="D241" s="54">
        <v>5.37</v>
      </c>
      <c r="E241" s="54">
        <v>2.04</v>
      </c>
      <c r="F241" s="54">
        <v>1.03</v>
      </c>
      <c r="G241" s="54">
        <v>2.5099999999999998</v>
      </c>
      <c r="H241" s="54">
        <v>6.49</v>
      </c>
      <c r="I241" s="54">
        <v>1.74</v>
      </c>
      <c r="J241" s="54">
        <v>4.51</v>
      </c>
      <c r="K241" s="54">
        <v>1.57</v>
      </c>
      <c r="L241" s="54">
        <v>6.56</v>
      </c>
      <c r="M241" s="54">
        <v>0.57999999999999996</v>
      </c>
      <c r="N241" s="54">
        <v>2.1</v>
      </c>
      <c r="O241" s="54">
        <v>2.8</v>
      </c>
      <c r="P241" s="54">
        <v>0.69</v>
      </c>
    </row>
    <row r="242" spans="1:16">
      <c r="A242" s="110"/>
      <c r="B242" s="100" t="s">
        <v>155</v>
      </c>
      <c r="C242" s="54">
        <v>2.64</v>
      </c>
      <c r="D242" s="54">
        <v>5.92</v>
      </c>
      <c r="E242" s="54">
        <v>2.33</v>
      </c>
      <c r="F242" s="54">
        <v>1.19</v>
      </c>
      <c r="G242" s="54">
        <v>2.89</v>
      </c>
      <c r="H242" s="54">
        <v>7.15</v>
      </c>
      <c r="I242" s="54">
        <v>1.64</v>
      </c>
      <c r="J242" s="54">
        <v>3.34</v>
      </c>
      <c r="K242" s="54">
        <v>1.3</v>
      </c>
      <c r="L242" s="54">
        <v>6.55</v>
      </c>
      <c r="M242" s="54">
        <v>0.5</v>
      </c>
      <c r="N242" s="54">
        <v>2.89</v>
      </c>
      <c r="O242" s="54">
        <v>2.88</v>
      </c>
      <c r="P242" s="54">
        <v>0.79</v>
      </c>
    </row>
    <row r="243" spans="1:16" ht="12.75">
      <c r="A243" s="110"/>
      <c r="B243" s="100" t="s">
        <v>158</v>
      </c>
      <c r="C243" s="54">
        <v>2.08</v>
      </c>
      <c r="D243" s="54">
        <v>4.6500000000000004</v>
      </c>
      <c r="E243" s="54">
        <v>2</v>
      </c>
      <c r="F243" s="54">
        <v>0.99</v>
      </c>
      <c r="G243" s="54">
        <v>2.4300000000000002</v>
      </c>
      <c r="H243" s="54">
        <v>6.45</v>
      </c>
      <c r="I243" s="54">
        <v>1.51</v>
      </c>
      <c r="J243" s="54">
        <v>3.4</v>
      </c>
      <c r="K243" s="54">
        <v>1.2</v>
      </c>
      <c r="L243" s="54">
        <v>2.21</v>
      </c>
      <c r="M243" s="54">
        <v>0.5</v>
      </c>
      <c r="N243" s="117">
        <v>2.54</v>
      </c>
      <c r="O243" s="54">
        <v>2.46</v>
      </c>
      <c r="P243" s="54">
        <v>0.73</v>
      </c>
    </row>
    <row r="244" spans="1:16" s="32" customFormat="1">
      <c r="A244" s="111">
        <v>33</v>
      </c>
      <c r="B244" s="58" t="s">
        <v>90</v>
      </c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</row>
    <row r="245" spans="1:16" s="32" customFormat="1">
      <c r="A245" s="111"/>
      <c r="B245" s="100" t="s">
        <v>84</v>
      </c>
      <c r="C245" s="54">
        <v>1.27</v>
      </c>
      <c r="D245" s="54">
        <v>5.21</v>
      </c>
      <c r="E245" s="54">
        <v>0.61</v>
      </c>
      <c r="F245" s="54">
        <v>0.03</v>
      </c>
      <c r="G245" s="54">
        <v>1.22</v>
      </c>
      <c r="H245" s="54">
        <v>1.62</v>
      </c>
      <c r="I245" s="54">
        <v>0.65</v>
      </c>
      <c r="J245" s="54">
        <v>1.8</v>
      </c>
      <c r="K245" s="54">
        <v>0.73</v>
      </c>
      <c r="L245" s="54">
        <v>2.04</v>
      </c>
      <c r="M245" s="54">
        <v>0.56999999999999995</v>
      </c>
      <c r="N245" s="54">
        <v>0.53</v>
      </c>
      <c r="O245" s="54">
        <v>2.1</v>
      </c>
      <c r="P245" s="54">
        <v>1.19</v>
      </c>
    </row>
    <row r="246" spans="1:16" s="32" customFormat="1">
      <c r="A246" s="111"/>
      <c r="B246" s="100" t="s">
        <v>85</v>
      </c>
      <c r="C246" s="54">
        <v>1.4</v>
      </c>
      <c r="D246" s="54">
        <v>5.29</v>
      </c>
      <c r="E246" s="54">
        <v>0.65</v>
      </c>
      <c r="F246" s="54">
        <v>0.02</v>
      </c>
      <c r="G246" s="54">
        <v>1.28</v>
      </c>
      <c r="H246" s="54">
        <v>1.63</v>
      </c>
      <c r="I246" s="54">
        <v>0.78</v>
      </c>
      <c r="J246" s="54">
        <v>2.57</v>
      </c>
      <c r="K246" s="54">
        <v>0.67</v>
      </c>
      <c r="L246" s="54">
        <v>1.92</v>
      </c>
      <c r="M246" s="54">
        <v>0.54</v>
      </c>
      <c r="N246" s="54">
        <v>0.74</v>
      </c>
      <c r="O246" s="54">
        <v>1.93</v>
      </c>
      <c r="P246" s="54">
        <v>1.29</v>
      </c>
    </row>
    <row r="247" spans="1:16">
      <c r="A247" s="110"/>
      <c r="B247" s="100">
        <v>2022</v>
      </c>
      <c r="C247" s="54">
        <v>1.38</v>
      </c>
      <c r="D247" s="54">
        <v>5.14</v>
      </c>
      <c r="E247" s="54">
        <v>0.61</v>
      </c>
      <c r="F247" s="54">
        <v>0.03</v>
      </c>
      <c r="G247" s="54">
        <v>1.1499999999999999</v>
      </c>
      <c r="H247" s="54">
        <v>1.41</v>
      </c>
      <c r="I247" s="54">
        <v>0.85</v>
      </c>
      <c r="J247" s="54">
        <v>2.2200000000000002</v>
      </c>
      <c r="K247" s="54">
        <v>0.76</v>
      </c>
      <c r="L247" s="54">
        <v>1.69</v>
      </c>
      <c r="M247" s="54">
        <v>0.49</v>
      </c>
      <c r="N247" s="54">
        <v>0.87</v>
      </c>
      <c r="O247" s="54">
        <v>1.97</v>
      </c>
      <c r="P247" s="54">
        <v>1.24</v>
      </c>
    </row>
    <row r="248" spans="1:16">
      <c r="A248" s="110"/>
      <c r="B248" s="100" t="s">
        <v>86</v>
      </c>
      <c r="C248" s="54">
        <v>1.33</v>
      </c>
      <c r="D248" s="54">
        <v>4.59</v>
      </c>
      <c r="E248" s="54">
        <v>0.68</v>
      </c>
      <c r="F248" s="54">
        <v>0.03</v>
      </c>
      <c r="G248" s="54">
        <v>1.2</v>
      </c>
      <c r="H248" s="54">
        <v>1.25</v>
      </c>
      <c r="I248" s="54">
        <v>0.93</v>
      </c>
      <c r="J248" s="54">
        <v>1.8</v>
      </c>
      <c r="K248" s="54">
        <v>1.1100000000000001</v>
      </c>
      <c r="L248" s="54">
        <v>1.95</v>
      </c>
      <c r="M248" s="54">
        <v>0.59</v>
      </c>
      <c r="N248" s="54">
        <v>1.1000000000000001</v>
      </c>
      <c r="O248" s="54">
        <v>1.9</v>
      </c>
      <c r="P248" s="54">
        <v>1.29</v>
      </c>
    </row>
    <row r="249" spans="1:16">
      <c r="A249" s="110"/>
      <c r="B249" s="100" t="s">
        <v>87</v>
      </c>
      <c r="C249" s="54">
        <v>1.47</v>
      </c>
      <c r="D249" s="54">
        <v>4.79</v>
      </c>
      <c r="E249" s="54">
        <v>0.74</v>
      </c>
      <c r="F249" s="54">
        <v>0.04</v>
      </c>
      <c r="G249" s="54">
        <v>1.43</v>
      </c>
      <c r="H249" s="54">
        <v>1.43</v>
      </c>
      <c r="I249" s="54">
        <v>0.77</v>
      </c>
      <c r="J249" s="54">
        <v>2.96</v>
      </c>
      <c r="K249" s="54">
        <v>1.07</v>
      </c>
      <c r="L249" s="54">
        <v>2.25</v>
      </c>
      <c r="M249" s="54">
        <v>0.56999999999999995</v>
      </c>
      <c r="N249" s="54">
        <v>1.22</v>
      </c>
      <c r="O249" s="54">
        <v>1.95</v>
      </c>
      <c r="P249" s="54">
        <v>1.41</v>
      </c>
    </row>
    <row r="250" spans="1:16">
      <c r="A250" s="110"/>
      <c r="B250" s="100" t="s">
        <v>88</v>
      </c>
      <c r="C250" s="54">
        <v>1.6</v>
      </c>
      <c r="D250" s="54">
        <v>5.1100000000000003</v>
      </c>
      <c r="E250" s="54">
        <v>0.7</v>
      </c>
      <c r="F250" s="54">
        <v>0.04</v>
      </c>
      <c r="G250" s="54">
        <v>1.32</v>
      </c>
      <c r="H250" s="54">
        <v>1.49</v>
      </c>
      <c r="I250" s="54">
        <v>0.89</v>
      </c>
      <c r="J250" s="54">
        <v>3.61</v>
      </c>
      <c r="K250" s="54">
        <v>1.01</v>
      </c>
      <c r="L250" s="54">
        <v>2.41</v>
      </c>
      <c r="M250" s="54">
        <v>0.51</v>
      </c>
      <c r="N250" s="54">
        <v>1.34</v>
      </c>
      <c r="O250" s="54">
        <v>2.0099999999999998</v>
      </c>
      <c r="P250" s="54">
        <v>1.54</v>
      </c>
    </row>
    <row r="251" spans="1:16">
      <c r="A251" s="110"/>
      <c r="B251" s="100">
        <v>2023</v>
      </c>
      <c r="C251" s="54">
        <v>1.51</v>
      </c>
      <c r="D251" s="54">
        <v>5.75</v>
      </c>
      <c r="E251" s="54">
        <v>0.62</v>
      </c>
      <c r="F251" s="54">
        <v>0.04</v>
      </c>
      <c r="G251" s="54">
        <v>1.1299999999999999</v>
      </c>
      <c r="H251" s="54">
        <v>1.35</v>
      </c>
      <c r="I251" s="54">
        <v>0.87</v>
      </c>
      <c r="J251" s="54">
        <v>3.14</v>
      </c>
      <c r="K251" s="54">
        <v>0.83</v>
      </c>
      <c r="L251" s="54">
        <v>1.64</v>
      </c>
      <c r="M251" s="54">
        <v>0.61</v>
      </c>
      <c r="N251" s="54">
        <v>1.33</v>
      </c>
      <c r="O251" s="54">
        <v>1.81</v>
      </c>
      <c r="P251" s="54">
        <v>2.46</v>
      </c>
    </row>
    <row r="252" spans="1:16">
      <c r="A252" s="110"/>
      <c r="B252" s="100" t="s">
        <v>95</v>
      </c>
      <c r="C252" s="54">
        <v>1.51</v>
      </c>
      <c r="D252" s="54">
        <v>4.6500000000000004</v>
      </c>
      <c r="E252" s="54">
        <v>0.61</v>
      </c>
      <c r="F252" s="54">
        <v>0.05</v>
      </c>
      <c r="G252" s="54">
        <v>1.05</v>
      </c>
      <c r="H252" s="54">
        <v>1.1000000000000001</v>
      </c>
      <c r="I252" s="54">
        <v>0.83</v>
      </c>
      <c r="J252" s="54">
        <v>4.07</v>
      </c>
      <c r="K252" s="54">
        <v>1.1000000000000001</v>
      </c>
      <c r="L252" s="54">
        <v>1.68</v>
      </c>
      <c r="M252" s="54">
        <v>0.54</v>
      </c>
      <c r="N252" s="54">
        <v>2.54</v>
      </c>
      <c r="O252" s="54">
        <v>1.78</v>
      </c>
      <c r="P252" s="54">
        <v>1.42</v>
      </c>
    </row>
    <row r="253" spans="1:16">
      <c r="A253" s="110"/>
      <c r="B253" s="100" t="s">
        <v>97</v>
      </c>
      <c r="C253" s="54">
        <v>1.49</v>
      </c>
      <c r="D253" s="54">
        <v>4.54</v>
      </c>
      <c r="E253" s="54">
        <v>0.7</v>
      </c>
      <c r="F253" s="54">
        <v>0.03</v>
      </c>
      <c r="G253" s="54">
        <v>1.36</v>
      </c>
      <c r="H253" s="54">
        <v>1.32</v>
      </c>
      <c r="I253" s="54">
        <v>0.81</v>
      </c>
      <c r="J253" s="54">
        <v>3.71</v>
      </c>
      <c r="K253" s="54">
        <v>1.28</v>
      </c>
      <c r="L253" s="54">
        <v>1.82</v>
      </c>
      <c r="M253" s="54">
        <v>0.6</v>
      </c>
      <c r="N253" s="54">
        <v>1.52</v>
      </c>
      <c r="O253" s="54">
        <v>1.79</v>
      </c>
      <c r="P253" s="54">
        <v>1.42</v>
      </c>
    </row>
    <row r="254" spans="1:16">
      <c r="A254" s="110"/>
      <c r="B254" s="100" t="s">
        <v>98</v>
      </c>
      <c r="C254" s="54">
        <v>1.65</v>
      </c>
      <c r="D254" s="54">
        <v>4.93</v>
      </c>
      <c r="E254" s="54">
        <v>0.68</v>
      </c>
      <c r="F254" s="54">
        <v>0.03</v>
      </c>
      <c r="G254" s="54">
        <v>1.29</v>
      </c>
      <c r="H254" s="54">
        <v>1.48</v>
      </c>
      <c r="I254" s="54">
        <v>0.81</v>
      </c>
      <c r="J254" s="54">
        <v>4.24</v>
      </c>
      <c r="K254" s="54">
        <v>1.36</v>
      </c>
      <c r="L254" s="54">
        <v>2.06</v>
      </c>
      <c r="M254" s="54">
        <v>0.54</v>
      </c>
      <c r="N254" s="54">
        <v>1.47</v>
      </c>
      <c r="O254" s="54">
        <v>1.9</v>
      </c>
      <c r="P254" s="54">
        <v>1.56</v>
      </c>
    </row>
    <row r="255" spans="1:16">
      <c r="A255" s="110"/>
      <c r="B255" s="100">
        <v>2024</v>
      </c>
      <c r="C255" s="54">
        <v>1.63</v>
      </c>
      <c r="D255" s="54">
        <v>5.22</v>
      </c>
      <c r="E255" s="54">
        <v>0.57999999999999996</v>
      </c>
      <c r="F255" s="54">
        <v>0.04</v>
      </c>
      <c r="G255" s="54">
        <v>1</v>
      </c>
      <c r="H255" s="54">
        <v>1.47</v>
      </c>
      <c r="I255" s="54">
        <v>0.88</v>
      </c>
      <c r="J255" s="54">
        <v>4.45</v>
      </c>
      <c r="K255" s="54">
        <v>0.99</v>
      </c>
      <c r="L255" s="54">
        <v>2.12</v>
      </c>
      <c r="M255" s="54">
        <v>0.55000000000000004</v>
      </c>
      <c r="N255" s="54">
        <v>1.77</v>
      </c>
      <c r="O255" s="54">
        <v>1.78</v>
      </c>
      <c r="P255" s="54">
        <v>2.27</v>
      </c>
    </row>
    <row r="256" spans="1:16">
      <c r="A256" s="110"/>
      <c r="B256" s="100" t="s">
        <v>99</v>
      </c>
      <c r="C256" s="54">
        <v>1.51</v>
      </c>
      <c r="D256" s="54">
        <v>4.5</v>
      </c>
      <c r="E256" s="54">
        <v>0.57999999999999996</v>
      </c>
      <c r="F256" s="54">
        <v>0.04</v>
      </c>
      <c r="G256" s="54">
        <v>0.96</v>
      </c>
      <c r="H256" s="54">
        <v>1.23</v>
      </c>
      <c r="I256" s="54">
        <v>1.06</v>
      </c>
      <c r="J256" s="54">
        <v>4.22</v>
      </c>
      <c r="K256" s="54">
        <v>1.1000000000000001</v>
      </c>
      <c r="L256" s="54">
        <v>1.77</v>
      </c>
      <c r="M256" s="54">
        <v>0.6</v>
      </c>
      <c r="N256" s="54">
        <v>2.08</v>
      </c>
      <c r="O256" s="54">
        <v>1.71</v>
      </c>
      <c r="P256" s="54">
        <v>2.0699999999999998</v>
      </c>
    </row>
    <row r="257" spans="1:16">
      <c r="A257" s="110"/>
      <c r="B257" s="100" t="s">
        <v>151</v>
      </c>
      <c r="C257" s="54">
        <v>1.56</v>
      </c>
      <c r="D257" s="54">
        <v>4.8</v>
      </c>
      <c r="E257" s="54">
        <v>0.65</v>
      </c>
      <c r="F257" s="54">
        <v>0.03</v>
      </c>
      <c r="G257" s="54">
        <v>1.19</v>
      </c>
      <c r="H257" s="54">
        <v>1.5</v>
      </c>
      <c r="I257" s="54">
        <v>0.97</v>
      </c>
      <c r="J257" s="54">
        <v>3.95</v>
      </c>
      <c r="K257" s="54">
        <v>1.22</v>
      </c>
      <c r="L257" s="54">
        <v>1.94</v>
      </c>
      <c r="M257" s="54">
        <v>0.6</v>
      </c>
      <c r="N257" s="54">
        <v>1.6</v>
      </c>
      <c r="O257" s="54">
        <v>1.85</v>
      </c>
      <c r="P257" s="54">
        <v>2.11</v>
      </c>
    </row>
    <row r="258" spans="1:16">
      <c r="A258" s="110"/>
      <c r="B258" s="100" t="s">
        <v>155</v>
      </c>
      <c r="C258" s="54">
        <v>1.67</v>
      </c>
      <c r="D258" s="54">
        <v>4.8499999999999996</v>
      </c>
      <c r="E258" s="54">
        <v>0.63</v>
      </c>
      <c r="F258" s="54">
        <v>0.03</v>
      </c>
      <c r="G258" s="54">
        <v>1.1100000000000001</v>
      </c>
      <c r="H258" s="54">
        <v>1.64</v>
      </c>
      <c r="I258" s="54">
        <v>1</v>
      </c>
      <c r="J258" s="54">
        <v>4.3499999999999996</v>
      </c>
      <c r="K258" s="54">
        <v>1.33</v>
      </c>
      <c r="L258" s="54">
        <v>1.97</v>
      </c>
      <c r="M258" s="54">
        <v>0.49</v>
      </c>
      <c r="N258" s="54">
        <v>1.72</v>
      </c>
      <c r="O258" s="54">
        <v>1.87</v>
      </c>
      <c r="P258" s="54">
        <v>2.1</v>
      </c>
    </row>
    <row r="259" spans="1:16" ht="12.75">
      <c r="A259" s="110"/>
      <c r="B259" s="100" t="s">
        <v>158</v>
      </c>
      <c r="C259" s="54">
        <v>1.54</v>
      </c>
      <c r="D259" s="54">
        <v>5.22</v>
      </c>
      <c r="E259" s="54">
        <v>0.6</v>
      </c>
      <c r="F259" s="54">
        <v>0.03</v>
      </c>
      <c r="G259" s="54">
        <v>0.96</v>
      </c>
      <c r="H259" s="54">
        <v>1.92</v>
      </c>
      <c r="I259" s="54">
        <v>0.92</v>
      </c>
      <c r="J259" s="54">
        <v>3.99</v>
      </c>
      <c r="K259" s="54">
        <v>1.06</v>
      </c>
      <c r="L259" s="54">
        <v>1.4</v>
      </c>
      <c r="M259" s="54">
        <v>0.49</v>
      </c>
      <c r="N259" s="54">
        <v>1.89</v>
      </c>
      <c r="O259" s="54">
        <v>1.69</v>
      </c>
      <c r="P259" s="54">
        <v>1.92</v>
      </c>
    </row>
    <row r="260" spans="1:16">
      <c r="A260" s="110">
        <v>35</v>
      </c>
      <c r="B260" s="58" t="s">
        <v>15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</row>
    <row r="261" spans="1:16">
      <c r="A261" s="110"/>
      <c r="B261" s="100" t="s">
        <v>72</v>
      </c>
      <c r="C261" s="54">
        <v>7.91</v>
      </c>
      <c r="D261" s="54">
        <v>7.54</v>
      </c>
      <c r="E261" s="54">
        <v>12.13</v>
      </c>
      <c r="F261" s="54">
        <v>6.02</v>
      </c>
      <c r="G261" s="54">
        <v>20.16</v>
      </c>
      <c r="H261" s="54">
        <v>12.91</v>
      </c>
      <c r="I261" s="54">
        <v>27.88</v>
      </c>
      <c r="J261" s="54">
        <v>4.9000000000000004</v>
      </c>
      <c r="K261" s="54">
        <v>7.06</v>
      </c>
      <c r="L261" s="54">
        <v>7.22</v>
      </c>
      <c r="M261" s="54">
        <v>2.76</v>
      </c>
      <c r="N261" s="54">
        <v>6.52</v>
      </c>
      <c r="O261" s="54">
        <v>4.58</v>
      </c>
      <c r="P261" s="54">
        <v>7.27</v>
      </c>
    </row>
    <row r="262" spans="1:16">
      <c r="A262" s="110"/>
      <c r="B262" s="100" t="s">
        <v>73</v>
      </c>
      <c r="C262" s="54">
        <v>7.95</v>
      </c>
      <c r="D262" s="54">
        <v>6.03</v>
      </c>
      <c r="E262" s="54">
        <v>13.13</v>
      </c>
      <c r="F262" s="54">
        <v>6.41</v>
      </c>
      <c r="G262" s="54">
        <v>21.72</v>
      </c>
      <c r="H262" s="54">
        <v>14.33</v>
      </c>
      <c r="I262" s="54">
        <v>26.33</v>
      </c>
      <c r="J262" s="54">
        <v>4.79</v>
      </c>
      <c r="K262" s="54">
        <v>6.35</v>
      </c>
      <c r="L262" s="54">
        <v>7.17</v>
      </c>
      <c r="M262" s="54">
        <v>2.64</v>
      </c>
      <c r="N262" s="54">
        <v>6.44</v>
      </c>
      <c r="O262" s="54">
        <v>4.53</v>
      </c>
      <c r="P262" s="54">
        <v>7.21</v>
      </c>
    </row>
    <row r="263" spans="1:16">
      <c r="A263" s="110"/>
      <c r="B263" s="100">
        <v>2018</v>
      </c>
      <c r="C263" s="54">
        <v>7.66</v>
      </c>
      <c r="D263" s="54">
        <v>6.29</v>
      </c>
      <c r="E263" s="54">
        <v>12.33</v>
      </c>
      <c r="F263" s="54">
        <v>5.32</v>
      </c>
      <c r="G263" s="54">
        <v>20.75</v>
      </c>
      <c r="H263" s="54">
        <v>15.43</v>
      </c>
      <c r="I263" s="54">
        <v>24.8</v>
      </c>
      <c r="J263" s="54">
        <v>5.44</v>
      </c>
      <c r="K263" s="54">
        <v>6.36</v>
      </c>
      <c r="L263" s="54">
        <v>7.7</v>
      </c>
      <c r="M263" s="54">
        <v>2.72</v>
      </c>
      <c r="N263" s="54">
        <v>6.61</v>
      </c>
      <c r="O263" s="54">
        <v>4.34</v>
      </c>
      <c r="P263" s="54">
        <v>6.8</v>
      </c>
    </row>
    <row r="264" spans="1:16">
      <c r="A264" s="110"/>
      <c r="B264" s="100" t="s">
        <v>74</v>
      </c>
      <c r="C264" s="54">
        <v>7.24</v>
      </c>
      <c r="D264" s="54">
        <v>6.11</v>
      </c>
      <c r="E264" s="54">
        <v>12.07</v>
      </c>
      <c r="F264" s="54">
        <v>6.04</v>
      </c>
      <c r="G264" s="54">
        <v>19.57</v>
      </c>
      <c r="H264" s="54">
        <v>12.44</v>
      </c>
      <c r="I264" s="54">
        <v>23.52</v>
      </c>
      <c r="J264" s="54">
        <v>5.29</v>
      </c>
      <c r="K264" s="54">
        <v>5.22</v>
      </c>
      <c r="L264" s="54">
        <v>3.45</v>
      </c>
      <c r="M264" s="54">
        <v>2.63</v>
      </c>
      <c r="N264" s="54">
        <v>6.72</v>
      </c>
      <c r="O264" s="54">
        <v>4.4800000000000004</v>
      </c>
      <c r="P264" s="54">
        <v>6.8</v>
      </c>
    </row>
    <row r="265" spans="1:16">
      <c r="A265" s="110"/>
      <c r="B265" s="100" t="s">
        <v>75</v>
      </c>
      <c r="C265" s="54">
        <v>7.73</v>
      </c>
      <c r="D265" s="54">
        <v>8.01</v>
      </c>
      <c r="E265" s="54">
        <v>11.64</v>
      </c>
      <c r="F265" s="54">
        <v>5.76</v>
      </c>
      <c r="G265" s="54">
        <v>19.489999999999998</v>
      </c>
      <c r="H265" s="54">
        <v>13.13</v>
      </c>
      <c r="I265" s="54">
        <v>28.25</v>
      </c>
      <c r="J265" s="54">
        <v>7.24</v>
      </c>
      <c r="K265" s="54">
        <v>6.86</v>
      </c>
      <c r="L265" s="54">
        <v>5.4</v>
      </c>
      <c r="M265" s="54">
        <v>2.52</v>
      </c>
      <c r="N265" s="54">
        <v>6.89</v>
      </c>
      <c r="O265" s="54">
        <v>4.59</v>
      </c>
      <c r="P265" s="54">
        <v>7.18</v>
      </c>
    </row>
    <row r="266" spans="1:16">
      <c r="A266" s="110"/>
      <c r="B266" s="100" t="s">
        <v>76</v>
      </c>
      <c r="C266" s="54">
        <v>8.1</v>
      </c>
      <c r="D266" s="54">
        <v>6.33</v>
      </c>
      <c r="E266" s="54">
        <v>12.95</v>
      </c>
      <c r="F266" s="54">
        <v>6.54</v>
      </c>
      <c r="G266" s="54">
        <v>20.81</v>
      </c>
      <c r="H266" s="54">
        <v>16.16</v>
      </c>
      <c r="I266" s="54">
        <v>26.93</v>
      </c>
      <c r="J266" s="54">
        <v>8.64</v>
      </c>
      <c r="K266" s="54">
        <v>6.74</v>
      </c>
      <c r="L266" s="54">
        <v>5.96</v>
      </c>
      <c r="M266" s="54">
        <v>2.36</v>
      </c>
      <c r="N266" s="54">
        <v>6.75</v>
      </c>
      <c r="O266" s="54">
        <v>4.54</v>
      </c>
      <c r="P266" s="54">
        <v>7.49</v>
      </c>
    </row>
    <row r="267" spans="1:16">
      <c r="A267" s="110"/>
      <c r="B267" s="100">
        <v>2019</v>
      </c>
      <c r="C267" s="54">
        <v>7.75</v>
      </c>
      <c r="D267" s="54">
        <v>6.31</v>
      </c>
      <c r="E267" s="54">
        <v>12.78</v>
      </c>
      <c r="F267" s="54">
        <v>5.93</v>
      </c>
      <c r="G267" s="54">
        <v>20.62</v>
      </c>
      <c r="H267" s="54">
        <v>16.97</v>
      </c>
      <c r="I267" s="54">
        <v>25.01</v>
      </c>
      <c r="J267" s="54">
        <v>9.35</v>
      </c>
      <c r="K267" s="54">
        <v>6.11</v>
      </c>
      <c r="L267" s="54">
        <v>6.09</v>
      </c>
      <c r="M267" s="54">
        <v>2.56</v>
      </c>
      <c r="N267" s="54">
        <v>5.7</v>
      </c>
      <c r="O267" s="54">
        <v>4.4400000000000004</v>
      </c>
      <c r="P267" s="54">
        <v>7.1</v>
      </c>
    </row>
    <row r="268" spans="1:16">
      <c r="A268" s="110"/>
      <c r="B268" s="100" t="s">
        <v>77</v>
      </c>
      <c r="C268" s="54">
        <v>8.0299999999999994</v>
      </c>
      <c r="D268" s="54">
        <v>5.39</v>
      </c>
      <c r="E268" s="54">
        <v>14.02</v>
      </c>
      <c r="F268" s="54">
        <v>7.32</v>
      </c>
      <c r="G268" s="54">
        <v>21.78</v>
      </c>
      <c r="H268" s="54">
        <v>12.07</v>
      </c>
      <c r="I268" s="54">
        <v>23.81</v>
      </c>
      <c r="J268" s="54">
        <v>7.05</v>
      </c>
      <c r="K268" s="54">
        <v>5.64</v>
      </c>
      <c r="L268" s="54">
        <v>3.54</v>
      </c>
      <c r="M268" s="54">
        <v>2.41</v>
      </c>
      <c r="N268" s="54">
        <v>8.5</v>
      </c>
      <c r="O268" s="54">
        <v>4.38</v>
      </c>
      <c r="P268" s="54">
        <v>7.57</v>
      </c>
    </row>
    <row r="269" spans="1:16">
      <c r="A269" s="110"/>
      <c r="B269" s="100" t="s">
        <v>78</v>
      </c>
      <c r="C269" s="54">
        <v>8.6</v>
      </c>
      <c r="D269" s="54">
        <v>7.1</v>
      </c>
      <c r="E269" s="54">
        <v>14.36</v>
      </c>
      <c r="F269" s="54">
        <v>7.64</v>
      </c>
      <c r="G269" s="54">
        <v>22.15</v>
      </c>
      <c r="H269" s="54">
        <v>12.88</v>
      </c>
      <c r="I269" s="54">
        <v>24.47</v>
      </c>
      <c r="J269" s="54">
        <v>8.23</v>
      </c>
      <c r="K269" s="54">
        <v>6.52</v>
      </c>
      <c r="L269" s="54">
        <v>5.24</v>
      </c>
      <c r="M269" s="54">
        <v>2.5499999999999998</v>
      </c>
      <c r="N269" s="54">
        <v>6.99</v>
      </c>
      <c r="O269" s="54">
        <v>4.83</v>
      </c>
      <c r="P269" s="54">
        <v>8.0399999999999991</v>
      </c>
    </row>
    <row r="270" spans="1:16">
      <c r="A270" s="110"/>
      <c r="B270" s="100" t="s">
        <v>79</v>
      </c>
      <c r="C270" s="54">
        <v>8.69</v>
      </c>
      <c r="D270" s="54">
        <v>6.02</v>
      </c>
      <c r="E270" s="54">
        <v>14.64</v>
      </c>
      <c r="F270" s="54">
        <v>8.0299999999999994</v>
      </c>
      <c r="G270" s="54">
        <v>21.37</v>
      </c>
      <c r="H270" s="54">
        <v>16.079999999999998</v>
      </c>
      <c r="I270" s="54">
        <v>25.11</v>
      </c>
      <c r="J270" s="54">
        <v>8.34</v>
      </c>
      <c r="K270" s="54">
        <v>7.1</v>
      </c>
      <c r="L270" s="54">
        <v>5.1100000000000003</v>
      </c>
      <c r="M270" s="54">
        <v>2.4300000000000002</v>
      </c>
      <c r="N270" s="54">
        <v>7.95</v>
      </c>
      <c r="O270" s="54">
        <v>4.74</v>
      </c>
      <c r="P270" s="54">
        <v>8.34</v>
      </c>
    </row>
    <row r="271" spans="1:16">
      <c r="A271" s="110"/>
      <c r="B271" s="100">
        <v>2020</v>
      </c>
      <c r="C271" s="54">
        <v>8.6300000000000008</v>
      </c>
      <c r="D271" s="54">
        <v>6.09</v>
      </c>
      <c r="E271" s="54">
        <v>15.62</v>
      </c>
      <c r="F271" s="54">
        <v>8.86</v>
      </c>
      <c r="G271" s="54">
        <v>21.54</v>
      </c>
      <c r="H271" s="54">
        <v>17.41</v>
      </c>
      <c r="I271" s="54">
        <v>24.77</v>
      </c>
      <c r="J271" s="54">
        <v>9.15</v>
      </c>
      <c r="K271" s="54">
        <v>6.24</v>
      </c>
      <c r="L271" s="54">
        <v>5.78</v>
      </c>
      <c r="M271" s="54">
        <v>2.33</v>
      </c>
      <c r="N271" s="54">
        <v>6.81</v>
      </c>
      <c r="O271" s="54">
        <v>4.7300000000000004</v>
      </c>
      <c r="P271" s="54">
        <v>8.2899999999999991</v>
      </c>
    </row>
    <row r="272" spans="1:16">
      <c r="A272" s="110"/>
      <c r="B272" s="100" t="s">
        <v>80</v>
      </c>
      <c r="C272" s="54">
        <v>8.81</v>
      </c>
      <c r="D272" s="54">
        <v>5.68</v>
      </c>
      <c r="E272" s="54">
        <v>15.69</v>
      </c>
      <c r="F272" s="54">
        <v>7.6</v>
      </c>
      <c r="G272" s="54">
        <v>24.23</v>
      </c>
      <c r="H272" s="54">
        <v>11.33</v>
      </c>
      <c r="I272" s="54">
        <v>24.18</v>
      </c>
      <c r="J272" s="54">
        <v>6.31</v>
      </c>
      <c r="K272" s="54">
        <v>6.03</v>
      </c>
      <c r="L272" s="54">
        <v>3.57</v>
      </c>
      <c r="M272" s="54">
        <v>3.36</v>
      </c>
      <c r="N272" s="54">
        <v>7.33</v>
      </c>
      <c r="O272" s="54">
        <v>4.63</v>
      </c>
      <c r="P272" s="54">
        <v>8.52</v>
      </c>
    </row>
    <row r="273" spans="1:16">
      <c r="A273" s="110"/>
      <c r="B273" s="100" t="s">
        <v>81</v>
      </c>
      <c r="C273" s="54">
        <v>8.75</v>
      </c>
      <c r="D273" s="54">
        <v>7.82</v>
      </c>
      <c r="E273" s="54">
        <v>14.4</v>
      </c>
      <c r="F273" s="54">
        <v>7.08</v>
      </c>
      <c r="G273" s="54">
        <v>22.55</v>
      </c>
      <c r="H273" s="54">
        <v>12.22</v>
      </c>
      <c r="I273" s="54">
        <v>27.08</v>
      </c>
      <c r="J273" s="54">
        <v>8.43</v>
      </c>
      <c r="K273" s="54">
        <v>6.3</v>
      </c>
      <c r="L273" s="54">
        <v>4.9800000000000004</v>
      </c>
      <c r="M273" s="54">
        <v>3.23</v>
      </c>
      <c r="N273" s="54">
        <v>6.72</v>
      </c>
      <c r="O273" s="54">
        <v>5.03</v>
      </c>
      <c r="P273" s="54">
        <v>8.36</v>
      </c>
    </row>
    <row r="274" spans="1:16">
      <c r="A274" s="110"/>
      <c r="B274" s="100" t="s">
        <v>82</v>
      </c>
      <c r="C274" s="54">
        <v>9.3000000000000007</v>
      </c>
      <c r="D274" s="54">
        <v>6.87</v>
      </c>
      <c r="E274" s="54">
        <v>16.399999999999999</v>
      </c>
      <c r="F274" s="54">
        <v>7.21</v>
      </c>
      <c r="G274" s="54">
        <v>26.29</v>
      </c>
      <c r="H274" s="54">
        <v>14.85</v>
      </c>
      <c r="I274" s="54">
        <v>27.57</v>
      </c>
      <c r="J274" s="54">
        <v>7.85</v>
      </c>
      <c r="K274" s="54">
        <v>6.42</v>
      </c>
      <c r="L274" s="54">
        <v>4.82</v>
      </c>
      <c r="M274" s="54">
        <v>2.64</v>
      </c>
      <c r="N274" s="54">
        <v>6.54</v>
      </c>
      <c r="O274" s="54">
        <v>5.15</v>
      </c>
      <c r="P274" s="54">
        <v>8.7899999999999991</v>
      </c>
    </row>
    <row r="275" spans="1:16">
      <c r="A275" s="110"/>
      <c r="B275" s="100">
        <v>2021</v>
      </c>
      <c r="C275" s="54">
        <v>8.8699999999999992</v>
      </c>
      <c r="D275" s="54">
        <v>6.25</v>
      </c>
      <c r="E275" s="54">
        <v>15.5</v>
      </c>
      <c r="F275" s="54">
        <v>7.84</v>
      </c>
      <c r="G275" s="54">
        <v>23.35</v>
      </c>
      <c r="H275" s="54">
        <v>15.14</v>
      </c>
      <c r="I275" s="54">
        <v>23.8</v>
      </c>
      <c r="J275" s="54">
        <v>7.99</v>
      </c>
      <c r="K275" s="54">
        <v>6.3</v>
      </c>
      <c r="L275" s="54">
        <v>5.05</v>
      </c>
      <c r="M275" s="54">
        <v>4.63</v>
      </c>
      <c r="N275" s="54">
        <v>2.4300000000000002</v>
      </c>
      <c r="O275" s="54">
        <v>3.06</v>
      </c>
      <c r="P275" s="54">
        <v>6.42</v>
      </c>
    </row>
    <row r="276" spans="1:16">
      <c r="A276" s="110"/>
      <c r="B276" s="100" t="s">
        <v>83</v>
      </c>
      <c r="C276" s="54">
        <v>8.99</v>
      </c>
      <c r="D276" s="54">
        <v>5.4</v>
      </c>
      <c r="E276" s="54">
        <v>15.63</v>
      </c>
      <c r="F276" s="54">
        <v>8.43</v>
      </c>
      <c r="G276" s="54">
        <v>23.55</v>
      </c>
      <c r="H276" s="54">
        <v>11.09</v>
      </c>
      <c r="I276" s="54">
        <v>28.82</v>
      </c>
      <c r="J276" s="54">
        <v>6.17</v>
      </c>
      <c r="K276" s="54">
        <v>5.65</v>
      </c>
      <c r="L276" s="54">
        <v>3.53</v>
      </c>
      <c r="M276" s="54">
        <v>3.05</v>
      </c>
      <c r="N276" s="54">
        <v>7.9</v>
      </c>
      <c r="O276" s="54">
        <v>3.55</v>
      </c>
      <c r="P276" s="54">
        <v>8.65</v>
      </c>
    </row>
    <row r="277" spans="1:16">
      <c r="A277" s="110"/>
      <c r="B277" s="100" t="s">
        <v>84</v>
      </c>
      <c r="C277" s="54">
        <v>7.42</v>
      </c>
      <c r="D277" s="54">
        <v>5.73</v>
      </c>
      <c r="E277" s="54">
        <v>9.49</v>
      </c>
      <c r="F277" s="54">
        <v>2.83</v>
      </c>
      <c r="G277" s="54">
        <v>17.329999999999998</v>
      </c>
      <c r="H277" s="54">
        <v>10.210000000000001</v>
      </c>
      <c r="I277" s="54">
        <v>25.3</v>
      </c>
      <c r="J277" s="54">
        <v>5.66</v>
      </c>
      <c r="K277" s="54">
        <v>5.39</v>
      </c>
      <c r="L277" s="54">
        <v>3.85</v>
      </c>
      <c r="M277" s="54">
        <v>2.97</v>
      </c>
      <c r="N277" s="54">
        <v>7.06</v>
      </c>
      <c r="O277" s="54">
        <v>7.93</v>
      </c>
      <c r="P277" s="54">
        <v>6.92</v>
      </c>
    </row>
    <row r="278" spans="1:16">
      <c r="A278" s="110"/>
      <c r="B278" s="100" t="s">
        <v>85</v>
      </c>
      <c r="C278" s="54">
        <v>7.26</v>
      </c>
      <c r="D278" s="54">
        <v>5.6</v>
      </c>
      <c r="E278" s="54">
        <v>11.55</v>
      </c>
      <c r="F278" s="54">
        <v>4.5199999999999996</v>
      </c>
      <c r="G278" s="54">
        <v>19.350000000000001</v>
      </c>
      <c r="H278" s="54">
        <v>12.93</v>
      </c>
      <c r="I278" s="54">
        <v>25.52</v>
      </c>
      <c r="J278" s="54">
        <v>5.49</v>
      </c>
      <c r="K278" s="54">
        <v>5.79</v>
      </c>
      <c r="L278" s="54">
        <v>3.98</v>
      </c>
      <c r="M278" s="54">
        <v>2.82</v>
      </c>
      <c r="N278" s="54">
        <v>6.86</v>
      </c>
      <c r="O278" s="54">
        <v>4.3499999999999996</v>
      </c>
      <c r="P278" s="54">
        <v>6.69</v>
      </c>
    </row>
    <row r="279" spans="1:16">
      <c r="A279" s="110"/>
      <c r="B279" s="100">
        <v>2022</v>
      </c>
      <c r="C279" s="54">
        <v>7.01</v>
      </c>
      <c r="D279" s="54">
        <v>4.55</v>
      </c>
      <c r="E279" s="54">
        <v>11.58</v>
      </c>
      <c r="F279" s="54">
        <v>4.45</v>
      </c>
      <c r="G279" s="54">
        <v>19.13</v>
      </c>
      <c r="H279" s="54">
        <v>12.05</v>
      </c>
      <c r="I279" s="54">
        <v>21.65</v>
      </c>
      <c r="J279" s="54">
        <v>5.28</v>
      </c>
      <c r="K279" s="54">
        <v>6.64</v>
      </c>
      <c r="L279" s="54">
        <v>4.26</v>
      </c>
      <c r="M279" s="54">
        <v>2.89</v>
      </c>
      <c r="N279" s="54">
        <v>5.31</v>
      </c>
      <c r="O279" s="54">
        <v>3.94</v>
      </c>
      <c r="P279" s="54">
        <v>6.35</v>
      </c>
    </row>
    <row r="280" spans="1:16">
      <c r="A280" s="110"/>
      <c r="B280" s="100" t="s">
        <v>86</v>
      </c>
      <c r="C280" s="54">
        <v>6.91</v>
      </c>
      <c r="D280" s="54">
        <v>4.32</v>
      </c>
      <c r="E280" s="54">
        <v>10.57</v>
      </c>
      <c r="F280" s="54">
        <v>4.97</v>
      </c>
      <c r="G280" s="54">
        <v>15.63</v>
      </c>
      <c r="H280" s="54">
        <v>8.4</v>
      </c>
      <c r="I280" s="54">
        <v>22.62</v>
      </c>
      <c r="J280" s="54">
        <v>4.21</v>
      </c>
      <c r="K280" s="54">
        <v>6.17</v>
      </c>
      <c r="L280" s="54">
        <v>4.45</v>
      </c>
      <c r="M280" s="54">
        <v>3.58</v>
      </c>
      <c r="N280" s="54">
        <v>7.51</v>
      </c>
      <c r="O280" s="54">
        <v>4.3499999999999996</v>
      </c>
      <c r="P280" s="54">
        <v>6.66</v>
      </c>
    </row>
    <row r="281" spans="1:16">
      <c r="A281" s="110"/>
      <c r="B281" s="100" t="s">
        <v>87</v>
      </c>
      <c r="C281" s="54">
        <v>6.37</v>
      </c>
      <c r="D281" s="54">
        <v>6.6</v>
      </c>
      <c r="E281" s="54">
        <v>8.75</v>
      </c>
      <c r="F281" s="54">
        <v>2.69</v>
      </c>
      <c r="G281" s="54">
        <v>15.09</v>
      </c>
      <c r="H281" s="54">
        <v>9.17</v>
      </c>
      <c r="I281" s="54">
        <v>21.15</v>
      </c>
      <c r="J281" s="54">
        <v>5.48</v>
      </c>
      <c r="K281" s="54">
        <v>5.62</v>
      </c>
      <c r="L281" s="54">
        <v>4.71</v>
      </c>
      <c r="M281" s="54">
        <v>2.86</v>
      </c>
      <c r="N281" s="54">
        <v>7.43</v>
      </c>
      <c r="O281" s="54">
        <v>4.5199999999999996</v>
      </c>
      <c r="P281" s="54">
        <v>6.11</v>
      </c>
    </row>
    <row r="282" spans="1:16">
      <c r="A282" s="110"/>
      <c r="B282" s="100" t="s">
        <v>88</v>
      </c>
      <c r="C282" s="54">
        <v>6.78</v>
      </c>
      <c r="D282" s="54">
        <v>5.65</v>
      </c>
      <c r="E282" s="54">
        <v>10.37</v>
      </c>
      <c r="F282" s="54">
        <v>4.1100000000000003</v>
      </c>
      <c r="G282" s="54">
        <v>16.72</v>
      </c>
      <c r="H282" s="54">
        <v>11.82</v>
      </c>
      <c r="I282" s="54">
        <v>21.81</v>
      </c>
      <c r="J282" s="54">
        <v>5.65</v>
      </c>
      <c r="K282" s="54">
        <v>5.85</v>
      </c>
      <c r="L282" s="54">
        <v>4.99</v>
      </c>
      <c r="M282" s="54">
        <v>2.4900000000000002</v>
      </c>
      <c r="N282" s="54">
        <v>7.54</v>
      </c>
      <c r="O282" s="54">
        <v>4.18</v>
      </c>
      <c r="P282" s="54">
        <v>6.51</v>
      </c>
    </row>
    <row r="283" spans="1:16">
      <c r="A283" s="110"/>
      <c r="B283" s="100">
        <v>2023</v>
      </c>
      <c r="C283" s="54">
        <v>6.46</v>
      </c>
      <c r="D283" s="54">
        <v>4.97</v>
      </c>
      <c r="E283" s="54">
        <v>11.2</v>
      </c>
      <c r="F283" s="54">
        <v>4.34</v>
      </c>
      <c r="G283" s="54">
        <v>18.13</v>
      </c>
      <c r="H283" s="54">
        <v>12.05</v>
      </c>
      <c r="I283" s="54">
        <v>19.489999999999998</v>
      </c>
      <c r="J283" s="54">
        <v>6.29</v>
      </c>
      <c r="K283" s="54">
        <v>6.59</v>
      </c>
      <c r="L283" s="54">
        <v>4</v>
      </c>
      <c r="M283" s="54">
        <v>2.4300000000000002</v>
      </c>
      <c r="N283" s="54">
        <v>3.89</v>
      </c>
      <c r="O283" s="54">
        <v>4.3899999999999997</v>
      </c>
      <c r="P283" s="54">
        <v>1.85</v>
      </c>
    </row>
    <row r="284" spans="1:16">
      <c r="A284" s="110"/>
      <c r="B284" s="100" t="s">
        <v>95</v>
      </c>
      <c r="C284" s="54">
        <v>6.5</v>
      </c>
      <c r="D284" s="54">
        <v>3.87</v>
      </c>
      <c r="E284" s="54">
        <v>9.67</v>
      </c>
      <c r="F284" s="54">
        <v>3.82</v>
      </c>
      <c r="G284" s="54">
        <v>14.93</v>
      </c>
      <c r="H284" s="54">
        <v>8.98</v>
      </c>
      <c r="I284" s="54">
        <v>21.58</v>
      </c>
      <c r="J284" s="54">
        <v>5.49</v>
      </c>
      <c r="K284" s="54">
        <v>6.13</v>
      </c>
      <c r="L284" s="54">
        <v>4.72</v>
      </c>
      <c r="M284" s="54">
        <v>2.23</v>
      </c>
      <c r="N284" s="54">
        <v>7.25</v>
      </c>
      <c r="O284" s="54">
        <v>4.1100000000000003</v>
      </c>
      <c r="P284" s="54">
        <v>6.1</v>
      </c>
    </row>
    <row r="285" spans="1:16">
      <c r="A285" s="110"/>
      <c r="B285" s="100" t="s">
        <v>97</v>
      </c>
      <c r="C285" s="54">
        <v>6.3</v>
      </c>
      <c r="D285" s="54">
        <v>6.12</v>
      </c>
      <c r="E285" s="54">
        <v>8.7799999999999994</v>
      </c>
      <c r="F285" s="54">
        <v>2.5299999999999998</v>
      </c>
      <c r="G285" s="54">
        <v>15.4</v>
      </c>
      <c r="H285" s="54">
        <v>10.07</v>
      </c>
      <c r="I285" s="54">
        <v>20.079999999999998</v>
      </c>
      <c r="J285" s="54">
        <v>6.37</v>
      </c>
      <c r="K285" s="54">
        <v>6.2</v>
      </c>
      <c r="L285" s="54">
        <v>4.7699999999999996</v>
      </c>
      <c r="M285" s="54">
        <v>2.0099999999999998</v>
      </c>
      <c r="N285" s="54">
        <v>6.65</v>
      </c>
      <c r="O285" s="54">
        <v>4.2</v>
      </c>
      <c r="P285" s="54">
        <v>6</v>
      </c>
    </row>
    <row r="286" spans="1:16">
      <c r="A286" s="110"/>
      <c r="B286" s="100" t="s">
        <v>98</v>
      </c>
      <c r="C286" s="54">
        <v>6.83</v>
      </c>
      <c r="D286" s="54">
        <v>6.01</v>
      </c>
      <c r="E286" s="54">
        <v>10.41</v>
      </c>
      <c r="F286" s="54">
        <v>4.09</v>
      </c>
      <c r="G286" s="54">
        <v>16.850000000000001</v>
      </c>
      <c r="H286" s="54">
        <v>12.66</v>
      </c>
      <c r="I286" s="54">
        <v>21.25</v>
      </c>
      <c r="J286" s="54">
        <v>6.89</v>
      </c>
      <c r="K286" s="54">
        <v>6.49</v>
      </c>
      <c r="L286" s="54">
        <v>5.17</v>
      </c>
      <c r="M286" s="54">
        <v>1.83</v>
      </c>
      <c r="N286" s="54">
        <v>6.75</v>
      </c>
      <c r="O286" s="54">
        <v>4.13</v>
      </c>
      <c r="P286" s="54">
        <v>6.47</v>
      </c>
    </row>
    <row r="287" spans="1:16">
      <c r="A287" s="110"/>
      <c r="B287" s="100">
        <v>2024</v>
      </c>
      <c r="C287" s="54">
        <v>6.63</v>
      </c>
      <c r="D287" s="54">
        <v>5.18</v>
      </c>
      <c r="E287" s="54">
        <v>11.69</v>
      </c>
      <c r="F287" s="54">
        <v>5.03</v>
      </c>
      <c r="G287" s="54">
        <v>17.95</v>
      </c>
      <c r="H287" s="54">
        <v>12.03</v>
      </c>
      <c r="I287" s="54">
        <v>20.18</v>
      </c>
      <c r="J287" s="54">
        <v>6.95</v>
      </c>
      <c r="K287" s="54">
        <v>6.05</v>
      </c>
      <c r="L287" s="54">
        <v>4.0599999999999996</v>
      </c>
      <c r="M287" s="54">
        <v>1.79</v>
      </c>
      <c r="N287" s="54">
        <v>6.51</v>
      </c>
      <c r="O287" s="54">
        <v>3.9</v>
      </c>
      <c r="P287" s="54">
        <v>1.67</v>
      </c>
    </row>
    <row r="288" spans="1:16">
      <c r="A288" s="110"/>
      <c r="B288" s="100" t="s">
        <v>99</v>
      </c>
      <c r="C288" s="54">
        <v>6.24</v>
      </c>
      <c r="D288" s="54">
        <v>3.72</v>
      </c>
      <c r="E288" s="54">
        <v>10.49</v>
      </c>
      <c r="F288" s="54">
        <v>4.38</v>
      </c>
      <c r="G288" s="54">
        <v>15.59</v>
      </c>
      <c r="H288" s="54">
        <v>9.99</v>
      </c>
      <c r="I288" s="54">
        <v>24.17</v>
      </c>
      <c r="J288" s="54">
        <v>5.23</v>
      </c>
      <c r="K288" s="54">
        <v>5.83</v>
      </c>
      <c r="L288" s="54">
        <v>4.72</v>
      </c>
      <c r="M288" s="54">
        <v>1.89</v>
      </c>
      <c r="N288" s="54">
        <v>5.97</v>
      </c>
      <c r="O288" s="54">
        <v>3.72</v>
      </c>
      <c r="P288" s="54">
        <v>2.92</v>
      </c>
    </row>
    <row r="289" spans="1:16">
      <c r="A289" s="110"/>
      <c r="B289" s="100" t="s">
        <v>151</v>
      </c>
      <c r="C289" s="54">
        <v>5.97</v>
      </c>
      <c r="D289" s="54">
        <v>5.74</v>
      </c>
      <c r="E289" s="54">
        <v>8.6199999999999992</v>
      </c>
      <c r="F289" s="54">
        <v>3.51</v>
      </c>
      <c r="G289" s="54">
        <v>13.49</v>
      </c>
      <c r="H289" s="54">
        <v>10.4</v>
      </c>
      <c r="I289" s="54">
        <v>21.32</v>
      </c>
      <c r="J289" s="54">
        <v>6.74</v>
      </c>
      <c r="K289" s="54">
        <v>5.97</v>
      </c>
      <c r="L289" s="54">
        <v>5.3</v>
      </c>
      <c r="M289" s="54">
        <v>1.88</v>
      </c>
      <c r="N289" s="54">
        <v>6.26</v>
      </c>
      <c r="O289" s="54">
        <v>4.07</v>
      </c>
      <c r="P289" s="54">
        <v>2.72</v>
      </c>
    </row>
    <row r="290" spans="1:16">
      <c r="A290" s="110"/>
      <c r="B290" s="100" t="s">
        <v>155</v>
      </c>
      <c r="C290" s="54">
        <v>6.51</v>
      </c>
      <c r="D290" s="54">
        <v>5.9</v>
      </c>
      <c r="E290" s="54">
        <v>10.199999999999999</v>
      </c>
      <c r="F290" s="54">
        <v>3.72</v>
      </c>
      <c r="G290" s="54">
        <v>16.36</v>
      </c>
      <c r="H290" s="54">
        <v>12.07</v>
      </c>
      <c r="I290" s="54">
        <v>22.74</v>
      </c>
      <c r="J290" s="54">
        <v>6.29</v>
      </c>
      <c r="K290" s="54">
        <v>6.06</v>
      </c>
      <c r="L290" s="54">
        <v>5.36</v>
      </c>
      <c r="M290" s="54">
        <v>1.72</v>
      </c>
      <c r="N290" s="54">
        <v>6.43</v>
      </c>
      <c r="O290" s="54">
        <v>4.6500000000000004</v>
      </c>
      <c r="P290" s="54">
        <v>2.79</v>
      </c>
    </row>
    <row r="291" spans="1:16" ht="12.75">
      <c r="A291" s="110"/>
      <c r="B291" s="100" t="s">
        <v>158</v>
      </c>
      <c r="C291" s="54">
        <v>6.92</v>
      </c>
      <c r="D291" s="54">
        <v>4.96</v>
      </c>
      <c r="E291" s="54">
        <v>12.55</v>
      </c>
      <c r="F291" s="54">
        <v>5.44</v>
      </c>
      <c r="G291" s="54">
        <v>18.940000000000001</v>
      </c>
      <c r="H291" s="54">
        <v>12.46</v>
      </c>
      <c r="I291" s="54">
        <v>24.54</v>
      </c>
      <c r="J291" s="54">
        <v>6.11</v>
      </c>
      <c r="K291" s="54">
        <v>6.15</v>
      </c>
      <c r="L291" s="54">
        <v>4.32</v>
      </c>
      <c r="M291" s="54">
        <v>1.9</v>
      </c>
      <c r="N291" s="54">
        <v>5.07</v>
      </c>
      <c r="O291" s="54">
        <v>4.4400000000000004</v>
      </c>
      <c r="P291" s="54">
        <v>2.31</v>
      </c>
    </row>
    <row r="292" spans="1:16">
      <c r="A292" s="110">
        <v>39</v>
      </c>
      <c r="B292" s="58" t="s">
        <v>17</v>
      </c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</row>
    <row r="293" spans="1:16">
      <c r="A293" s="110"/>
      <c r="B293" s="100" t="s">
        <v>72</v>
      </c>
      <c r="C293" s="54">
        <v>3.18</v>
      </c>
      <c r="D293" s="54">
        <v>6.73</v>
      </c>
      <c r="E293" s="54">
        <v>2.63</v>
      </c>
      <c r="F293" s="54">
        <v>2</v>
      </c>
      <c r="G293" s="54">
        <v>3.45</v>
      </c>
      <c r="H293" s="54">
        <v>2.5</v>
      </c>
      <c r="I293" s="54">
        <v>5.58</v>
      </c>
      <c r="J293" s="54">
        <v>3.3</v>
      </c>
      <c r="K293" s="54">
        <v>3.48</v>
      </c>
      <c r="L293" s="54">
        <v>4.74</v>
      </c>
      <c r="M293" s="54">
        <v>1.67</v>
      </c>
      <c r="N293" s="54">
        <v>4.72</v>
      </c>
      <c r="O293" s="54">
        <v>2.44</v>
      </c>
      <c r="P293" s="54">
        <v>2.92</v>
      </c>
    </row>
    <row r="294" spans="1:16">
      <c r="A294" s="110"/>
      <c r="B294" s="100" t="s">
        <v>73</v>
      </c>
      <c r="C294" s="54">
        <v>3.49</v>
      </c>
      <c r="D294" s="54">
        <v>8.4499999999999993</v>
      </c>
      <c r="E294" s="54">
        <v>3.05</v>
      </c>
      <c r="F294" s="54">
        <v>2.29</v>
      </c>
      <c r="G294" s="54">
        <v>4.05</v>
      </c>
      <c r="H294" s="54">
        <v>2.89</v>
      </c>
      <c r="I294" s="54">
        <v>4.96</v>
      </c>
      <c r="J294" s="54">
        <v>4.21</v>
      </c>
      <c r="K294" s="54">
        <v>3.19</v>
      </c>
      <c r="L294" s="54">
        <v>5.2</v>
      </c>
      <c r="M294" s="54">
        <v>1.66</v>
      </c>
      <c r="N294" s="54">
        <v>4.76</v>
      </c>
      <c r="O294" s="54">
        <v>2.39</v>
      </c>
      <c r="P294" s="54">
        <v>3.16</v>
      </c>
    </row>
    <row r="295" spans="1:16">
      <c r="A295" s="110"/>
      <c r="B295" s="100">
        <v>2018</v>
      </c>
      <c r="C295" s="54">
        <v>3.35</v>
      </c>
      <c r="D295" s="54">
        <v>8.84</v>
      </c>
      <c r="E295" s="54">
        <v>2.96</v>
      </c>
      <c r="F295" s="54">
        <v>2.12</v>
      </c>
      <c r="G295" s="54">
        <v>4.05</v>
      </c>
      <c r="H295" s="54">
        <v>2.87</v>
      </c>
      <c r="I295" s="54">
        <v>3.64</v>
      </c>
      <c r="J295" s="54">
        <v>3.59</v>
      </c>
      <c r="K295" s="54">
        <v>3.12</v>
      </c>
      <c r="L295" s="54">
        <v>4.7699999999999996</v>
      </c>
      <c r="M295" s="54">
        <v>1.66</v>
      </c>
      <c r="N295" s="54">
        <v>4.21</v>
      </c>
      <c r="O295" s="54">
        <v>2.23</v>
      </c>
      <c r="P295" s="54">
        <v>2.97</v>
      </c>
    </row>
    <row r="296" spans="1:16">
      <c r="A296" s="110"/>
      <c r="B296" s="100" t="s">
        <v>74</v>
      </c>
      <c r="C296" s="54">
        <v>3.15</v>
      </c>
      <c r="D296" s="54">
        <v>6.4</v>
      </c>
      <c r="E296" s="54">
        <v>2.72</v>
      </c>
      <c r="F296" s="54">
        <v>1.81</v>
      </c>
      <c r="G296" s="54">
        <v>3.79</v>
      </c>
      <c r="H296" s="54">
        <v>3.27</v>
      </c>
      <c r="I296" s="54">
        <v>3.96</v>
      </c>
      <c r="J296" s="54">
        <v>3.4</v>
      </c>
      <c r="K296" s="54">
        <v>2.36</v>
      </c>
      <c r="L296" s="54">
        <v>6.16</v>
      </c>
      <c r="M296" s="54">
        <v>1.67</v>
      </c>
      <c r="N296" s="54">
        <v>4.88</v>
      </c>
      <c r="O296" s="54">
        <v>2.4</v>
      </c>
      <c r="P296" s="54">
        <v>2.95</v>
      </c>
    </row>
    <row r="297" spans="1:16">
      <c r="A297" s="110"/>
      <c r="B297" s="100" t="s">
        <v>75</v>
      </c>
      <c r="C297" s="54">
        <v>3.32</v>
      </c>
      <c r="D297" s="54">
        <v>6.98</v>
      </c>
      <c r="E297" s="54">
        <v>3.06</v>
      </c>
      <c r="F297" s="54">
        <v>2.4500000000000002</v>
      </c>
      <c r="G297" s="54">
        <v>3.96</v>
      </c>
      <c r="H297" s="54">
        <v>2.5299999999999998</v>
      </c>
      <c r="I297" s="54">
        <v>4.6100000000000003</v>
      </c>
      <c r="J297" s="54">
        <v>3.13</v>
      </c>
      <c r="K297" s="54">
        <v>3.19</v>
      </c>
      <c r="L297" s="54">
        <v>5.63</v>
      </c>
      <c r="M297" s="54">
        <v>1.7</v>
      </c>
      <c r="N297" s="54">
        <v>4.41</v>
      </c>
      <c r="O297" s="54">
        <v>2.4</v>
      </c>
      <c r="P297" s="54">
        <v>3.08</v>
      </c>
    </row>
    <row r="298" spans="1:16">
      <c r="A298" s="110"/>
      <c r="B298" s="100" t="s">
        <v>76</v>
      </c>
      <c r="C298" s="54">
        <v>3.54</v>
      </c>
      <c r="D298" s="54">
        <v>6.35</v>
      </c>
      <c r="E298" s="54">
        <v>3.75</v>
      </c>
      <c r="F298" s="54">
        <v>3.04</v>
      </c>
      <c r="G298" s="54">
        <v>4.76</v>
      </c>
      <c r="H298" s="54">
        <v>3.27</v>
      </c>
      <c r="I298" s="54">
        <v>4.38</v>
      </c>
      <c r="J298" s="54">
        <v>4.07</v>
      </c>
      <c r="K298" s="54">
        <v>2.85</v>
      </c>
      <c r="L298" s="54">
        <v>5.58</v>
      </c>
      <c r="M298" s="54">
        <v>1.6</v>
      </c>
      <c r="N298" s="54">
        <v>4.2</v>
      </c>
      <c r="O298" s="54">
        <v>2.34</v>
      </c>
      <c r="P298" s="54">
        <v>3.27</v>
      </c>
    </row>
    <row r="299" spans="1:16">
      <c r="A299" s="110"/>
      <c r="B299" s="100">
        <v>2019</v>
      </c>
      <c r="C299" s="54">
        <v>3.53</v>
      </c>
      <c r="D299" s="54">
        <v>7.75</v>
      </c>
      <c r="E299" s="54">
        <v>3.78</v>
      </c>
      <c r="F299" s="54">
        <v>2.78</v>
      </c>
      <c r="G299" s="54">
        <v>5.15</v>
      </c>
      <c r="H299" s="54">
        <v>2.89</v>
      </c>
      <c r="I299" s="54">
        <v>3.44</v>
      </c>
      <c r="J299" s="54">
        <v>3.39</v>
      </c>
      <c r="K299" s="54">
        <v>3</v>
      </c>
      <c r="L299" s="54">
        <v>5.07</v>
      </c>
      <c r="M299" s="54">
        <v>1.54</v>
      </c>
      <c r="N299" s="54">
        <v>3.83</v>
      </c>
      <c r="O299" s="54">
        <v>2.34</v>
      </c>
      <c r="P299" s="54">
        <v>3.23</v>
      </c>
    </row>
    <row r="300" spans="1:16">
      <c r="A300" s="110"/>
      <c r="B300" s="100" t="s">
        <v>77</v>
      </c>
      <c r="C300" s="54">
        <v>3.53</v>
      </c>
      <c r="D300" s="54">
        <v>7.01</v>
      </c>
      <c r="E300" s="54">
        <v>4.0999999999999996</v>
      </c>
      <c r="F300" s="54">
        <v>2.68</v>
      </c>
      <c r="G300" s="54">
        <v>5.9</v>
      </c>
      <c r="H300" s="54">
        <v>2.99</v>
      </c>
      <c r="I300" s="54">
        <v>4.47</v>
      </c>
      <c r="J300" s="54">
        <v>3.29</v>
      </c>
      <c r="K300" s="54">
        <v>2.4500000000000002</v>
      </c>
      <c r="L300" s="54">
        <v>5.72</v>
      </c>
      <c r="M300" s="54">
        <v>1.52</v>
      </c>
      <c r="N300" s="54">
        <v>4.54</v>
      </c>
      <c r="O300" s="54">
        <v>2.38</v>
      </c>
      <c r="P300" s="54">
        <v>3.32</v>
      </c>
    </row>
    <row r="301" spans="1:16">
      <c r="A301" s="110"/>
      <c r="B301" s="100" t="s">
        <v>78</v>
      </c>
      <c r="C301" s="54">
        <v>3.42</v>
      </c>
      <c r="D301" s="54">
        <v>7.12</v>
      </c>
      <c r="E301" s="54">
        <v>3.85</v>
      </c>
      <c r="F301" s="54">
        <v>2.74</v>
      </c>
      <c r="G301" s="54">
        <v>5.24</v>
      </c>
      <c r="H301" s="54">
        <v>2.95</v>
      </c>
      <c r="I301" s="54">
        <v>5.0999999999999996</v>
      </c>
      <c r="J301" s="54">
        <v>3.22</v>
      </c>
      <c r="K301" s="54">
        <v>3.03</v>
      </c>
      <c r="L301" s="54">
        <v>4.09</v>
      </c>
      <c r="M301" s="54">
        <v>1.53</v>
      </c>
      <c r="N301" s="54">
        <v>3.82</v>
      </c>
      <c r="O301" s="54">
        <v>2.58</v>
      </c>
      <c r="P301" s="54">
        <v>3.2</v>
      </c>
    </row>
    <row r="302" spans="1:16">
      <c r="A302" s="110"/>
      <c r="B302" s="100" t="s">
        <v>79</v>
      </c>
      <c r="C302" s="54">
        <v>3.82</v>
      </c>
      <c r="D302" s="54">
        <v>6.99</v>
      </c>
      <c r="E302" s="54">
        <v>4.46</v>
      </c>
      <c r="F302" s="54">
        <v>3.45</v>
      </c>
      <c r="G302" s="54">
        <v>5.76</v>
      </c>
      <c r="H302" s="54">
        <v>2.98</v>
      </c>
      <c r="I302" s="54">
        <v>5.0599999999999996</v>
      </c>
      <c r="J302" s="54">
        <v>4.3</v>
      </c>
      <c r="K302" s="54">
        <v>2.96</v>
      </c>
      <c r="L302" s="54">
        <v>6.17</v>
      </c>
      <c r="M302" s="54">
        <v>1.55</v>
      </c>
      <c r="N302" s="54">
        <v>3.06</v>
      </c>
      <c r="O302" s="54">
        <v>2.5299999999999998</v>
      </c>
      <c r="P302" s="54">
        <v>3.67</v>
      </c>
    </row>
    <row r="303" spans="1:16">
      <c r="A303" s="110"/>
      <c r="B303" s="100">
        <v>2020</v>
      </c>
      <c r="C303" s="54">
        <v>4.07</v>
      </c>
      <c r="D303" s="54">
        <v>8.82</v>
      </c>
      <c r="E303" s="54">
        <v>4.9800000000000004</v>
      </c>
      <c r="F303" s="54">
        <v>4.16</v>
      </c>
      <c r="G303" s="54">
        <v>6.02</v>
      </c>
      <c r="H303" s="54">
        <v>2.86</v>
      </c>
      <c r="I303" s="54">
        <v>3.7</v>
      </c>
      <c r="J303" s="54">
        <v>3.86</v>
      </c>
      <c r="K303" s="54">
        <v>2.95</v>
      </c>
      <c r="L303" s="54">
        <v>5.45</v>
      </c>
      <c r="M303" s="54">
        <v>1.34</v>
      </c>
      <c r="N303" s="54">
        <v>4.6100000000000003</v>
      </c>
      <c r="O303" s="54">
        <v>2.46</v>
      </c>
      <c r="P303" s="54">
        <v>3.9</v>
      </c>
    </row>
    <row r="304" spans="1:16">
      <c r="A304" s="110"/>
      <c r="B304" s="100" t="s">
        <v>80</v>
      </c>
      <c r="C304" s="54">
        <v>3.79</v>
      </c>
      <c r="D304" s="54">
        <v>6.7</v>
      </c>
      <c r="E304" s="54">
        <v>4.7699999999999996</v>
      </c>
      <c r="F304" s="54">
        <v>4.04</v>
      </c>
      <c r="G304" s="54">
        <v>5.82</v>
      </c>
      <c r="H304" s="54">
        <v>2.73</v>
      </c>
      <c r="I304" s="54">
        <v>3.87</v>
      </c>
      <c r="J304" s="54">
        <v>3.56</v>
      </c>
      <c r="K304" s="54">
        <v>2.97</v>
      </c>
      <c r="L304" s="54">
        <v>4.95</v>
      </c>
      <c r="M304" s="54">
        <v>1.93</v>
      </c>
      <c r="N304" s="54">
        <v>4.1500000000000004</v>
      </c>
      <c r="O304" s="54">
        <v>2.4500000000000002</v>
      </c>
      <c r="P304" s="54">
        <v>3.68</v>
      </c>
    </row>
    <row r="305" spans="1:16">
      <c r="A305" s="110"/>
      <c r="B305" s="100" t="s">
        <v>81</v>
      </c>
      <c r="C305" s="54">
        <v>3.59</v>
      </c>
      <c r="D305" s="54">
        <v>7.29</v>
      </c>
      <c r="E305" s="54">
        <v>4.3099999999999996</v>
      </c>
      <c r="F305" s="54">
        <v>2.92</v>
      </c>
      <c r="G305" s="54">
        <v>6.09</v>
      </c>
      <c r="H305" s="54">
        <v>2.57</v>
      </c>
      <c r="I305" s="54">
        <v>4.3600000000000003</v>
      </c>
      <c r="J305" s="54">
        <v>3.24</v>
      </c>
      <c r="K305" s="54">
        <v>2.88</v>
      </c>
      <c r="L305" s="54">
        <v>3.89</v>
      </c>
      <c r="M305" s="54">
        <v>1.58</v>
      </c>
      <c r="N305" s="54">
        <v>4.4000000000000004</v>
      </c>
      <c r="O305" s="54">
        <v>2.59</v>
      </c>
      <c r="P305" s="54">
        <v>3.43</v>
      </c>
    </row>
    <row r="306" spans="1:16">
      <c r="A306" s="110"/>
      <c r="B306" s="100" t="s">
        <v>82</v>
      </c>
      <c r="C306" s="54">
        <v>4.17</v>
      </c>
      <c r="D306" s="54">
        <v>8.82</v>
      </c>
      <c r="E306" s="54">
        <v>5.1100000000000003</v>
      </c>
      <c r="F306" s="54">
        <v>4.71</v>
      </c>
      <c r="G306" s="54">
        <v>5.87</v>
      </c>
      <c r="H306" s="54">
        <v>2.58</v>
      </c>
      <c r="I306" s="54">
        <v>4.4000000000000004</v>
      </c>
      <c r="J306" s="54">
        <v>4.32</v>
      </c>
      <c r="K306" s="54">
        <v>2.79</v>
      </c>
      <c r="L306" s="54">
        <v>5.81</v>
      </c>
      <c r="M306" s="54">
        <v>1.38</v>
      </c>
      <c r="N306" s="54">
        <v>4.24</v>
      </c>
      <c r="O306" s="54">
        <v>2.48</v>
      </c>
      <c r="P306" s="54">
        <v>3.94</v>
      </c>
    </row>
    <row r="307" spans="1:16">
      <c r="A307" s="110"/>
      <c r="B307" s="100">
        <v>2021</v>
      </c>
      <c r="C307" s="54">
        <v>4.1900000000000004</v>
      </c>
      <c r="D307" s="54">
        <v>8.1300000000000008</v>
      </c>
      <c r="E307" s="54">
        <v>5.51</v>
      </c>
      <c r="F307" s="54">
        <v>4.83</v>
      </c>
      <c r="G307" s="54">
        <v>6.59</v>
      </c>
      <c r="H307" s="54">
        <v>2.58</v>
      </c>
      <c r="I307" s="54">
        <v>3.21</v>
      </c>
      <c r="J307" s="54">
        <v>4.01</v>
      </c>
      <c r="K307" s="54">
        <v>2.95</v>
      </c>
      <c r="L307" s="54">
        <v>4.8</v>
      </c>
      <c r="M307" s="54">
        <v>2.44</v>
      </c>
      <c r="N307" s="54">
        <v>1.28</v>
      </c>
      <c r="O307" s="54">
        <v>1.34</v>
      </c>
      <c r="P307" s="54">
        <v>4.58</v>
      </c>
    </row>
    <row r="308" spans="1:16">
      <c r="A308" s="110"/>
      <c r="B308" s="100" t="s">
        <v>83</v>
      </c>
      <c r="C308" s="54">
        <v>3.69</v>
      </c>
      <c r="D308" s="54">
        <v>6.43</v>
      </c>
      <c r="E308" s="54">
        <v>4.41</v>
      </c>
      <c r="F308" s="54">
        <v>3.08</v>
      </c>
      <c r="G308" s="54">
        <v>6.04</v>
      </c>
      <c r="H308" s="54">
        <v>2.68</v>
      </c>
      <c r="I308" s="54">
        <v>3.73</v>
      </c>
      <c r="J308" s="54">
        <v>4.32</v>
      </c>
      <c r="K308" s="54">
        <v>2.88</v>
      </c>
      <c r="L308" s="54">
        <v>4.58</v>
      </c>
      <c r="M308" s="54">
        <v>1.47</v>
      </c>
      <c r="N308" s="54">
        <v>4.3099999999999996</v>
      </c>
      <c r="O308" s="54">
        <v>1.53</v>
      </c>
      <c r="P308" s="54">
        <v>3.55</v>
      </c>
    </row>
    <row r="309" spans="1:16">
      <c r="A309" s="110"/>
      <c r="B309" s="100" t="s">
        <v>84</v>
      </c>
      <c r="C309" s="54">
        <v>3.44</v>
      </c>
      <c r="D309" s="54">
        <v>7.05</v>
      </c>
      <c r="E309" s="54">
        <v>3.74</v>
      </c>
      <c r="F309" s="54">
        <v>1.84</v>
      </c>
      <c r="G309" s="54">
        <v>6.22</v>
      </c>
      <c r="H309" s="54">
        <v>2.67</v>
      </c>
      <c r="I309" s="54">
        <v>4.3600000000000003</v>
      </c>
      <c r="J309" s="54">
        <v>3.47</v>
      </c>
      <c r="K309" s="54">
        <v>2.73</v>
      </c>
      <c r="L309" s="54">
        <v>3.86</v>
      </c>
      <c r="M309" s="54">
        <v>1.37</v>
      </c>
      <c r="N309" s="54">
        <v>5.18</v>
      </c>
      <c r="O309" s="54">
        <v>2.63</v>
      </c>
      <c r="P309" s="54">
        <v>3.21</v>
      </c>
    </row>
    <row r="310" spans="1:16">
      <c r="A310" s="110"/>
      <c r="B310" s="100" t="s">
        <v>85</v>
      </c>
      <c r="C310" s="54">
        <v>3.95</v>
      </c>
      <c r="D310" s="54">
        <v>9.4499999999999993</v>
      </c>
      <c r="E310" s="54">
        <v>4.0599999999999996</v>
      </c>
      <c r="F310" s="54">
        <v>2.1800000000000002</v>
      </c>
      <c r="G310" s="54">
        <v>6.4</v>
      </c>
      <c r="H310" s="54">
        <v>2.73</v>
      </c>
      <c r="I310" s="54">
        <v>4.25</v>
      </c>
      <c r="J310" s="54">
        <v>4.55</v>
      </c>
      <c r="K310" s="54">
        <v>2.75</v>
      </c>
      <c r="L310" s="54">
        <v>5.13</v>
      </c>
      <c r="M310" s="54">
        <v>1.23</v>
      </c>
      <c r="N310" s="54">
        <v>5.77</v>
      </c>
      <c r="O310" s="54">
        <v>2.5499999999999998</v>
      </c>
      <c r="P310" s="54">
        <v>3.65</v>
      </c>
    </row>
    <row r="311" spans="1:16">
      <c r="A311" s="110"/>
      <c r="B311" s="100">
        <v>2022</v>
      </c>
      <c r="C311" s="54">
        <v>4.03</v>
      </c>
      <c r="D311" s="54">
        <v>10.130000000000001</v>
      </c>
      <c r="E311" s="54">
        <v>4.66</v>
      </c>
      <c r="F311" s="54">
        <v>2.4300000000000002</v>
      </c>
      <c r="G311" s="54">
        <v>7.34</v>
      </c>
      <c r="H311" s="54">
        <v>2.5299999999999998</v>
      </c>
      <c r="I311" s="54">
        <v>3.61</v>
      </c>
      <c r="J311" s="54">
        <v>3.78</v>
      </c>
      <c r="K311" s="54">
        <v>3.37</v>
      </c>
      <c r="L311" s="54">
        <v>4.78</v>
      </c>
      <c r="M311" s="54">
        <v>1.03</v>
      </c>
      <c r="N311" s="54">
        <v>3.59</v>
      </c>
      <c r="O311" s="54">
        <v>2.57</v>
      </c>
      <c r="P311" s="54">
        <v>3.65</v>
      </c>
    </row>
    <row r="312" spans="1:16">
      <c r="A312" s="110"/>
      <c r="B312" s="100" t="s">
        <v>86</v>
      </c>
      <c r="C312" s="54">
        <v>3.72</v>
      </c>
      <c r="D312" s="54">
        <v>6.8</v>
      </c>
      <c r="E312" s="54">
        <v>5.21</v>
      </c>
      <c r="F312" s="54">
        <v>2.19</v>
      </c>
      <c r="G312" s="54">
        <v>8.27</v>
      </c>
      <c r="H312" s="54">
        <v>2.61</v>
      </c>
      <c r="I312" s="54">
        <v>4.1500000000000004</v>
      </c>
      <c r="J312" s="54">
        <v>4.0599999999999996</v>
      </c>
      <c r="K312" s="54">
        <v>2.82</v>
      </c>
      <c r="L312" s="54">
        <v>3.53</v>
      </c>
      <c r="M312" s="54">
        <v>1.81</v>
      </c>
      <c r="N312" s="54">
        <v>3.26</v>
      </c>
      <c r="O312" s="54">
        <v>2.54</v>
      </c>
      <c r="P312" s="54">
        <v>3.59</v>
      </c>
    </row>
    <row r="313" spans="1:16">
      <c r="A313" s="110"/>
      <c r="B313" s="100" t="s">
        <v>87</v>
      </c>
      <c r="C313" s="54">
        <v>3.44</v>
      </c>
      <c r="D313" s="54">
        <v>7.26</v>
      </c>
      <c r="E313" s="54">
        <v>4.32</v>
      </c>
      <c r="F313" s="54">
        <v>1.48</v>
      </c>
      <c r="G313" s="54">
        <v>7.63</v>
      </c>
      <c r="H313" s="54">
        <v>2.69</v>
      </c>
      <c r="I313" s="54">
        <v>4.84</v>
      </c>
      <c r="J313" s="54">
        <v>3.37</v>
      </c>
      <c r="K313" s="54">
        <v>2.4700000000000002</v>
      </c>
      <c r="L313" s="54">
        <v>3.62</v>
      </c>
      <c r="M313" s="54">
        <v>1.31</v>
      </c>
      <c r="N313" s="54">
        <v>3.73</v>
      </c>
      <c r="O313" s="54">
        <v>2.65</v>
      </c>
      <c r="P313" s="54">
        <v>3.3</v>
      </c>
    </row>
    <row r="314" spans="1:16">
      <c r="A314" s="110"/>
      <c r="B314" s="100" t="s">
        <v>88</v>
      </c>
      <c r="C314" s="54">
        <v>3.59</v>
      </c>
      <c r="D314" s="54">
        <v>7.52</v>
      </c>
      <c r="E314" s="54">
        <v>4.0999999999999996</v>
      </c>
      <c r="F314" s="54">
        <v>1.72</v>
      </c>
      <c r="G314" s="54">
        <v>6.82</v>
      </c>
      <c r="H314" s="54">
        <v>2.8</v>
      </c>
      <c r="I314" s="54">
        <v>4.8600000000000003</v>
      </c>
      <c r="J314" s="54">
        <v>4.88</v>
      </c>
      <c r="K314" s="54">
        <v>2.72</v>
      </c>
      <c r="L314" s="54">
        <v>3.85</v>
      </c>
      <c r="M314" s="54">
        <v>1.29</v>
      </c>
      <c r="N314" s="54">
        <v>4.1500000000000004</v>
      </c>
      <c r="O314" s="54">
        <v>2.58</v>
      </c>
      <c r="P314" s="54">
        <v>3.45</v>
      </c>
    </row>
    <row r="315" spans="1:16">
      <c r="A315" s="110"/>
      <c r="B315" s="100">
        <v>2023</v>
      </c>
      <c r="C315" s="54">
        <v>3.71</v>
      </c>
      <c r="D315" s="54">
        <v>9.0500000000000007</v>
      </c>
      <c r="E315" s="54">
        <v>4.8600000000000003</v>
      </c>
      <c r="F315" s="54">
        <v>2.25</v>
      </c>
      <c r="G315" s="54">
        <v>7.88</v>
      </c>
      <c r="H315" s="54">
        <v>2.57</v>
      </c>
      <c r="I315" s="54">
        <v>3.84</v>
      </c>
      <c r="J315" s="54">
        <v>4.22</v>
      </c>
      <c r="K315" s="54">
        <v>3.14</v>
      </c>
      <c r="L315" s="54">
        <v>3.58</v>
      </c>
      <c r="M315" s="54">
        <v>1.3</v>
      </c>
      <c r="N315" s="54">
        <v>3.86</v>
      </c>
      <c r="O315" s="54">
        <v>2.81</v>
      </c>
      <c r="P315" s="54">
        <v>1.3</v>
      </c>
    </row>
    <row r="316" spans="1:16">
      <c r="A316" s="110"/>
      <c r="B316" s="100" t="s">
        <v>95</v>
      </c>
      <c r="C316" s="54">
        <v>3.74</v>
      </c>
      <c r="D316" s="54">
        <v>5.04</v>
      </c>
      <c r="E316" s="54">
        <v>5.27</v>
      </c>
      <c r="F316" s="54">
        <v>2.44</v>
      </c>
      <c r="G316" s="54">
        <v>8.32</v>
      </c>
      <c r="H316" s="54">
        <v>2.5</v>
      </c>
      <c r="I316" s="54">
        <v>4.22</v>
      </c>
      <c r="J316" s="54">
        <v>3.95</v>
      </c>
      <c r="K316" s="54">
        <v>2.74</v>
      </c>
      <c r="L316" s="54">
        <v>3.61</v>
      </c>
      <c r="M316" s="54">
        <v>1.1000000000000001</v>
      </c>
      <c r="N316" s="54">
        <v>3.99</v>
      </c>
      <c r="O316" s="54">
        <v>2.72</v>
      </c>
      <c r="P316" s="54">
        <v>3.52</v>
      </c>
    </row>
    <row r="317" spans="1:16">
      <c r="A317" s="110"/>
      <c r="B317" s="100" t="s">
        <v>97</v>
      </c>
      <c r="C317" s="54">
        <v>3.38</v>
      </c>
      <c r="D317" s="54">
        <v>6.74</v>
      </c>
      <c r="E317" s="54">
        <v>4.08</v>
      </c>
      <c r="F317" s="54">
        <v>1.47</v>
      </c>
      <c r="G317" s="54">
        <v>7.19</v>
      </c>
      <c r="H317" s="54">
        <v>2.62</v>
      </c>
      <c r="I317" s="54">
        <v>5.57</v>
      </c>
      <c r="J317" s="54">
        <v>3.52</v>
      </c>
      <c r="K317" s="54">
        <v>2.5099999999999998</v>
      </c>
      <c r="L317" s="54">
        <v>3.59</v>
      </c>
      <c r="M317" s="54">
        <v>1.06</v>
      </c>
      <c r="N317" s="54">
        <v>4.04</v>
      </c>
      <c r="O317" s="54">
        <v>2.75</v>
      </c>
      <c r="P317" s="54">
        <v>3.22</v>
      </c>
    </row>
    <row r="318" spans="1:16">
      <c r="A318" s="110"/>
      <c r="B318" s="100" t="s">
        <v>98</v>
      </c>
      <c r="C318" s="54">
        <v>3.59</v>
      </c>
      <c r="D318" s="54">
        <v>8.11</v>
      </c>
      <c r="E318" s="54">
        <v>3.76</v>
      </c>
      <c r="F318" s="54">
        <v>1.87</v>
      </c>
      <c r="G318" s="54">
        <v>5.93</v>
      </c>
      <c r="H318" s="54">
        <v>2.78</v>
      </c>
      <c r="I318" s="54">
        <v>5.83</v>
      </c>
      <c r="J318" s="54">
        <v>5.2</v>
      </c>
      <c r="K318" s="54">
        <v>2.73</v>
      </c>
      <c r="L318" s="54">
        <v>3.85</v>
      </c>
      <c r="M318" s="54">
        <v>0.84</v>
      </c>
      <c r="N318" s="54">
        <v>4.55</v>
      </c>
      <c r="O318" s="54">
        <v>2.75</v>
      </c>
      <c r="P318" s="54">
        <v>3.4</v>
      </c>
    </row>
    <row r="319" spans="1:16">
      <c r="A319" s="110"/>
      <c r="B319" s="100">
        <v>2024</v>
      </c>
      <c r="C319" s="54">
        <v>3.64</v>
      </c>
      <c r="D319" s="54">
        <v>9.19</v>
      </c>
      <c r="E319" s="54">
        <v>4.66</v>
      </c>
      <c r="F319" s="54">
        <v>2.62</v>
      </c>
      <c r="G319" s="54">
        <v>6.87</v>
      </c>
      <c r="H319" s="54">
        <v>2.73</v>
      </c>
      <c r="I319" s="54">
        <v>4.24</v>
      </c>
      <c r="J319" s="54">
        <v>4.5999999999999996</v>
      </c>
      <c r="K319" s="54">
        <v>3.06</v>
      </c>
      <c r="L319" s="54">
        <v>3.87</v>
      </c>
      <c r="M319" s="54">
        <v>1.06</v>
      </c>
      <c r="N319" s="54">
        <v>4.2699999999999996</v>
      </c>
      <c r="O319" s="54">
        <v>2.44</v>
      </c>
      <c r="P319" s="54">
        <v>0.82</v>
      </c>
    </row>
    <row r="320" spans="1:16">
      <c r="A320" s="110"/>
      <c r="B320" s="100" t="s">
        <v>99</v>
      </c>
      <c r="C320" s="54">
        <v>3.49</v>
      </c>
      <c r="D320" s="54">
        <v>4.96</v>
      </c>
      <c r="E320" s="54">
        <v>4.7699999999999996</v>
      </c>
      <c r="F320" s="54">
        <v>2.34</v>
      </c>
      <c r="G320" s="54">
        <v>7.13</v>
      </c>
      <c r="H320" s="54">
        <v>2.62</v>
      </c>
      <c r="I320" s="54">
        <v>5.97</v>
      </c>
      <c r="J320" s="54">
        <v>5.07</v>
      </c>
      <c r="K320" s="54">
        <v>2.78</v>
      </c>
      <c r="L320" s="54">
        <v>3.71</v>
      </c>
      <c r="M320" s="54">
        <v>1.29</v>
      </c>
      <c r="N320" s="54">
        <v>3.97</v>
      </c>
      <c r="O320" s="54">
        <v>2.5</v>
      </c>
      <c r="P320" s="54">
        <v>1.62</v>
      </c>
    </row>
    <row r="321" spans="1:16">
      <c r="A321" s="110"/>
      <c r="B321" s="100" t="s">
        <v>151</v>
      </c>
      <c r="C321" s="54">
        <v>3.28</v>
      </c>
      <c r="D321" s="54">
        <v>6.62</v>
      </c>
      <c r="E321" s="54">
        <v>4.05</v>
      </c>
      <c r="F321" s="54">
        <v>1.49</v>
      </c>
      <c r="G321" s="54">
        <v>6.86</v>
      </c>
      <c r="H321" s="54">
        <v>2.89</v>
      </c>
      <c r="I321" s="54">
        <v>5.83</v>
      </c>
      <c r="J321" s="54">
        <v>4.5599999999999996</v>
      </c>
      <c r="K321" s="54">
        <v>2.63</v>
      </c>
      <c r="L321" s="54">
        <v>3.86</v>
      </c>
      <c r="M321" s="54">
        <v>1.1000000000000001</v>
      </c>
      <c r="N321" s="54">
        <v>3.76</v>
      </c>
      <c r="O321" s="54">
        <v>2.65</v>
      </c>
      <c r="P321" s="54">
        <v>1.42</v>
      </c>
    </row>
    <row r="322" spans="1:16">
      <c r="A322" s="110"/>
      <c r="B322" s="100" t="s">
        <v>155</v>
      </c>
      <c r="C322" s="54">
        <v>3.53</v>
      </c>
      <c r="D322" s="54">
        <v>7.76</v>
      </c>
      <c r="E322" s="54">
        <v>3.86</v>
      </c>
      <c r="F322" s="54">
        <v>1.79</v>
      </c>
      <c r="G322" s="54">
        <v>6.08</v>
      </c>
      <c r="H322" s="54">
        <v>2.77</v>
      </c>
      <c r="I322" s="54">
        <v>5.79</v>
      </c>
      <c r="J322" s="54">
        <v>5.73</v>
      </c>
      <c r="K322" s="54">
        <v>2.58</v>
      </c>
      <c r="L322" s="54">
        <v>4.18</v>
      </c>
      <c r="M322" s="54">
        <v>0.87</v>
      </c>
      <c r="N322" s="54">
        <v>4.5</v>
      </c>
      <c r="O322" s="54">
        <v>3.02</v>
      </c>
      <c r="P322" s="54">
        <v>1.46</v>
      </c>
    </row>
    <row r="323" spans="1:16" ht="12.75">
      <c r="A323" s="110"/>
      <c r="B323" s="100" t="s">
        <v>158</v>
      </c>
      <c r="C323" s="54">
        <v>3.72</v>
      </c>
      <c r="D323" s="54">
        <v>9.4600000000000009</v>
      </c>
      <c r="E323" s="54">
        <v>4.91</v>
      </c>
      <c r="F323" s="54">
        <v>2.68</v>
      </c>
      <c r="G323" s="54">
        <v>7.26</v>
      </c>
      <c r="H323" s="54">
        <v>2.6</v>
      </c>
      <c r="I323" s="54">
        <v>4.3600000000000003</v>
      </c>
      <c r="J323" s="54">
        <v>4.75</v>
      </c>
      <c r="K323" s="54">
        <v>2.79</v>
      </c>
      <c r="L323" s="54">
        <v>4.16</v>
      </c>
      <c r="M323" s="54">
        <v>0.91</v>
      </c>
      <c r="N323" s="54">
        <v>2.93</v>
      </c>
      <c r="O323" s="54">
        <v>2.95</v>
      </c>
      <c r="P323" s="54">
        <v>1.21</v>
      </c>
    </row>
    <row r="324" spans="1:16">
      <c r="A324" s="110">
        <v>43</v>
      </c>
      <c r="B324" s="58" t="s">
        <v>16</v>
      </c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</row>
    <row r="325" spans="1:16">
      <c r="A325" s="110"/>
      <c r="B325" s="100" t="s">
        <v>72</v>
      </c>
      <c r="C325" s="54">
        <v>3</v>
      </c>
      <c r="D325" s="54">
        <v>2.69</v>
      </c>
      <c r="E325" s="54">
        <v>3.79</v>
      </c>
      <c r="F325" s="54">
        <v>5.83</v>
      </c>
      <c r="G325" s="54">
        <v>1.17</v>
      </c>
      <c r="H325" s="54">
        <v>2.5299999999999998</v>
      </c>
      <c r="I325" s="54">
        <v>2.21</v>
      </c>
      <c r="J325" s="54">
        <v>2.15</v>
      </c>
      <c r="K325" s="54">
        <v>1.85</v>
      </c>
      <c r="L325" s="54">
        <v>5.67</v>
      </c>
      <c r="M325" s="54">
        <v>0.66</v>
      </c>
      <c r="N325" s="54">
        <v>1.73</v>
      </c>
      <c r="O325" s="54">
        <v>2.4500000000000002</v>
      </c>
      <c r="P325" s="54">
        <v>3.28</v>
      </c>
    </row>
    <row r="326" spans="1:16">
      <c r="A326" s="110"/>
      <c r="B326" s="100" t="s">
        <v>73</v>
      </c>
      <c r="C326" s="54">
        <v>3.08</v>
      </c>
      <c r="D326" s="54">
        <v>2.79</v>
      </c>
      <c r="E326" s="54">
        <v>4.25</v>
      </c>
      <c r="F326" s="54">
        <v>6.78</v>
      </c>
      <c r="G326" s="54">
        <v>1.1299999999999999</v>
      </c>
      <c r="H326" s="54">
        <v>2.63</v>
      </c>
      <c r="I326" s="54">
        <v>2.5299999999999998</v>
      </c>
      <c r="J326" s="54">
        <v>2.35</v>
      </c>
      <c r="K326" s="54">
        <v>1.56</v>
      </c>
      <c r="L326" s="54">
        <v>5.28</v>
      </c>
      <c r="M326" s="54">
        <v>0.7</v>
      </c>
      <c r="N326" s="54">
        <v>2.14</v>
      </c>
      <c r="O326" s="54">
        <v>2.39</v>
      </c>
      <c r="P326" s="54">
        <v>3.29</v>
      </c>
    </row>
    <row r="327" spans="1:16">
      <c r="A327" s="110"/>
      <c r="B327" s="100">
        <v>2018</v>
      </c>
      <c r="C327" s="54">
        <v>2.66</v>
      </c>
      <c r="D327" s="54">
        <v>2.39</v>
      </c>
      <c r="E327" s="54">
        <v>3.81</v>
      </c>
      <c r="F327" s="54">
        <v>6</v>
      </c>
      <c r="G327" s="54">
        <v>1.1499999999999999</v>
      </c>
      <c r="H327" s="54">
        <v>2.59</v>
      </c>
      <c r="I327" s="54">
        <v>2.4700000000000002</v>
      </c>
      <c r="J327" s="54">
        <v>2.76</v>
      </c>
      <c r="K327" s="54">
        <v>1.32</v>
      </c>
      <c r="L327" s="54">
        <v>3.49</v>
      </c>
      <c r="M327" s="54">
        <v>0.68</v>
      </c>
      <c r="N327" s="54">
        <v>1.69</v>
      </c>
      <c r="O327" s="54">
        <v>2.37</v>
      </c>
      <c r="P327" s="54">
        <v>2.93</v>
      </c>
    </row>
    <row r="328" spans="1:16">
      <c r="A328" s="110"/>
      <c r="B328" s="100" t="s">
        <v>74</v>
      </c>
      <c r="C328" s="54">
        <v>2.67</v>
      </c>
      <c r="D328" s="54">
        <v>3.5</v>
      </c>
      <c r="E328" s="54">
        <v>3.05</v>
      </c>
      <c r="F328" s="54">
        <v>4.6399999999999997</v>
      </c>
      <c r="G328" s="54">
        <v>1.07</v>
      </c>
      <c r="H328" s="54">
        <v>2.63</v>
      </c>
      <c r="I328" s="54">
        <v>2.3199999999999998</v>
      </c>
      <c r="J328" s="54">
        <v>2.4900000000000002</v>
      </c>
      <c r="K328" s="54">
        <v>1.35</v>
      </c>
      <c r="L328" s="54">
        <v>5.25</v>
      </c>
      <c r="M328" s="54">
        <v>0.66</v>
      </c>
      <c r="N328" s="54">
        <v>1.97</v>
      </c>
      <c r="O328" s="54">
        <v>2.38</v>
      </c>
      <c r="P328" s="54">
        <v>2.76</v>
      </c>
    </row>
    <row r="329" spans="1:16">
      <c r="A329" s="110"/>
      <c r="B329" s="100" t="s">
        <v>75</v>
      </c>
      <c r="C329" s="54">
        <v>2.99</v>
      </c>
      <c r="D329" s="54">
        <v>2.88</v>
      </c>
      <c r="E329" s="54">
        <v>3.43</v>
      </c>
      <c r="F329" s="54">
        <v>5.09</v>
      </c>
      <c r="G329" s="54">
        <v>1.1599999999999999</v>
      </c>
      <c r="H329" s="54">
        <v>2.88</v>
      </c>
      <c r="I329" s="54">
        <v>1.96</v>
      </c>
      <c r="J329" s="54">
        <v>4.5999999999999996</v>
      </c>
      <c r="K329" s="54">
        <v>1.73</v>
      </c>
      <c r="L329" s="54">
        <v>5.61</v>
      </c>
      <c r="M329" s="54">
        <v>0.61</v>
      </c>
      <c r="N329" s="54">
        <v>1.75</v>
      </c>
      <c r="O329" s="54">
        <v>2.38</v>
      </c>
      <c r="P329" s="54">
        <v>3.35</v>
      </c>
    </row>
    <row r="330" spans="1:16">
      <c r="A330" s="110"/>
      <c r="B330" s="100" t="s">
        <v>76</v>
      </c>
      <c r="C330" s="54">
        <v>3.06</v>
      </c>
      <c r="D330" s="54">
        <v>2.85</v>
      </c>
      <c r="E330" s="54">
        <v>3.66</v>
      </c>
      <c r="F330" s="54">
        <v>5.57</v>
      </c>
      <c r="G330" s="54">
        <v>1.21</v>
      </c>
      <c r="H330" s="54">
        <v>2.95</v>
      </c>
      <c r="I330" s="54">
        <v>2.2599999999999998</v>
      </c>
      <c r="J330" s="54">
        <v>4.51</v>
      </c>
      <c r="K330" s="54">
        <v>1.45</v>
      </c>
      <c r="L330" s="54">
        <v>5.65</v>
      </c>
      <c r="M330" s="54">
        <v>0.64</v>
      </c>
      <c r="N330" s="54">
        <v>2.4</v>
      </c>
      <c r="O330" s="54">
        <v>2.41</v>
      </c>
      <c r="P330" s="54">
        <v>3.37</v>
      </c>
    </row>
    <row r="331" spans="1:16">
      <c r="A331" s="110"/>
      <c r="B331" s="100">
        <v>2019</v>
      </c>
      <c r="C331" s="54">
        <v>2.63</v>
      </c>
      <c r="D331" s="54">
        <v>2.8</v>
      </c>
      <c r="E331" s="54">
        <v>3.26</v>
      </c>
      <c r="F331" s="54">
        <v>5.05</v>
      </c>
      <c r="G331" s="54">
        <v>1.17</v>
      </c>
      <c r="H331" s="54">
        <v>2.19</v>
      </c>
      <c r="I331" s="54">
        <v>2.09</v>
      </c>
      <c r="J331" s="54">
        <v>3.72</v>
      </c>
      <c r="K331" s="54">
        <v>1.3</v>
      </c>
      <c r="L331" s="54">
        <v>4.4400000000000004</v>
      </c>
      <c r="M331" s="54">
        <v>0.61</v>
      </c>
      <c r="N331" s="54">
        <v>1.77</v>
      </c>
      <c r="O331" s="54">
        <v>2.2599999999999998</v>
      </c>
      <c r="P331" s="54">
        <v>2.92</v>
      </c>
    </row>
    <row r="332" spans="1:16">
      <c r="A332" s="110"/>
      <c r="B332" s="100" t="s">
        <v>77</v>
      </c>
      <c r="C332" s="54">
        <v>2.4500000000000002</v>
      </c>
      <c r="D332" s="54">
        <v>3.48</v>
      </c>
      <c r="E332" s="54">
        <v>2.46</v>
      </c>
      <c r="F332" s="54">
        <v>3.68</v>
      </c>
      <c r="G332" s="54">
        <v>1.08</v>
      </c>
      <c r="H332" s="54">
        <v>2.4</v>
      </c>
      <c r="I332" s="54">
        <v>2.19</v>
      </c>
      <c r="J332" s="54">
        <v>1.49</v>
      </c>
      <c r="K332" s="54">
        <v>1.44</v>
      </c>
      <c r="L332" s="54">
        <v>4.8</v>
      </c>
      <c r="M332" s="54">
        <v>0.59</v>
      </c>
      <c r="N332" s="54">
        <v>2.71</v>
      </c>
      <c r="O332" s="54">
        <v>2.38</v>
      </c>
      <c r="P332" s="54">
        <v>2.5499999999999998</v>
      </c>
    </row>
    <row r="333" spans="1:16">
      <c r="A333" s="110"/>
      <c r="B333" s="100" t="s">
        <v>78</v>
      </c>
      <c r="C333" s="54">
        <v>2.59</v>
      </c>
      <c r="D333" s="54">
        <v>3.74</v>
      </c>
      <c r="E333" s="54">
        <v>2.81</v>
      </c>
      <c r="F333" s="54">
        <v>4.28</v>
      </c>
      <c r="G333" s="54">
        <v>1.1599999999999999</v>
      </c>
      <c r="H333" s="54">
        <v>2.61</v>
      </c>
      <c r="I333" s="54">
        <v>1.98</v>
      </c>
      <c r="J333" s="54">
        <v>1.57</v>
      </c>
      <c r="K333" s="54">
        <v>1.68</v>
      </c>
      <c r="L333" s="54">
        <v>5.48</v>
      </c>
      <c r="M333" s="54">
        <v>0.63</v>
      </c>
      <c r="N333" s="54">
        <v>1.56</v>
      </c>
      <c r="O333" s="54">
        <v>2.4700000000000002</v>
      </c>
      <c r="P333" s="54">
        <v>2.86</v>
      </c>
    </row>
    <row r="334" spans="1:16">
      <c r="A334" s="110"/>
      <c r="B334" s="100" t="s">
        <v>79</v>
      </c>
      <c r="C334" s="54">
        <v>2.58</v>
      </c>
      <c r="D334" s="54">
        <v>3.28</v>
      </c>
      <c r="E334" s="54">
        <v>2.78</v>
      </c>
      <c r="F334" s="54">
        <v>4.26</v>
      </c>
      <c r="G334" s="54">
        <v>1.18</v>
      </c>
      <c r="H334" s="54">
        <v>2.87</v>
      </c>
      <c r="I334" s="54">
        <v>2.34</v>
      </c>
      <c r="J334" s="54">
        <v>2.06</v>
      </c>
      <c r="K334" s="54">
        <v>1.54</v>
      </c>
      <c r="L334" s="54">
        <v>5.67</v>
      </c>
      <c r="M334" s="54">
        <v>0.59</v>
      </c>
      <c r="N334" s="54">
        <v>1.62</v>
      </c>
      <c r="O334" s="54">
        <v>2.5299999999999998</v>
      </c>
      <c r="P334" s="54">
        <v>2.75</v>
      </c>
    </row>
    <row r="335" spans="1:16">
      <c r="A335" s="110"/>
      <c r="B335" s="100">
        <v>2020</v>
      </c>
      <c r="C335" s="54">
        <v>2.33</v>
      </c>
      <c r="D335" s="54">
        <v>2.73</v>
      </c>
      <c r="E335" s="54">
        <v>2.57</v>
      </c>
      <c r="F335" s="54">
        <v>4.16</v>
      </c>
      <c r="G335" s="54">
        <v>1.07</v>
      </c>
      <c r="H335" s="54">
        <v>2.77</v>
      </c>
      <c r="I335" s="54">
        <v>2.38</v>
      </c>
      <c r="J335" s="54">
        <v>2.37</v>
      </c>
      <c r="K335" s="54">
        <v>1.27</v>
      </c>
      <c r="L335" s="54">
        <v>4.3</v>
      </c>
      <c r="M335" s="54">
        <v>0.56999999999999995</v>
      </c>
      <c r="N335" s="54">
        <v>2.12</v>
      </c>
      <c r="O335" s="54">
        <v>2.36</v>
      </c>
      <c r="P335" s="54">
        <v>2.48</v>
      </c>
    </row>
    <row r="336" spans="1:16">
      <c r="A336" s="110"/>
      <c r="B336" s="100" t="s">
        <v>80</v>
      </c>
      <c r="C336" s="54">
        <v>2.2000000000000002</v>
      </c>
      <c r="D336" s="54">
        <v>3.35</v>
      </c>
      <c r="E336" s="54">
        <v>1.61</v>
      </c>
      <c r="F336" s="54">
        <v>2.16</v>
      </c>
      <c r="G336" s="54">
        <v>0.91</v>
      </c>
      <c r="H336" s="54">
        <v>2.63</v>
      </c>
      <c r="I336" s="54">
        <v>2.4900000000000002</v>
      </c>
      <c r="J336" s="54">
        <v>1.85</v>
      </c>
      <c r="K336" s="54">
        <v>1.58</v>
      </c>
      <c r="L336" s="54">
        <v>4.96</v>
      </c>
      <c r="M336" s="54">
        <v>0.69</v>
      </c>
      <c r="N336" s="54">
        <v>2.4500000000000002</v>
      </c>
      <c r="O336" s="54">
        <v>2.52</v>
      </c>
      <c r="P336" s="54">
        <v>2.27</v>
      </c>
    </row>
    <row r="337" spans="1:16">
      <c r="A337" s="110"/>
      <c r="B337" s="100" t="s">
        <v>81</v>
      </c>
      <c r="C337" s="54">
        <v>2.48</v>
      </c>
      <c r="D337" s="54">
        <v>3.55</v>
      </c>
      <c r="E337" s="54">
        <v>2.2999999999999998</v>
      </c>
      <c r="F337" s="54">
        <v>3.4</v>
      </c>
      <c r="G337" s="54">
        <v>1.03</v>
      </c>
      <c r="H337" s="54">
        <v>2.81</v>
      </c>
      <c r="I337" s="54">
        <v>2</v>
      </c>
      <c r="J337" s="54">
        <v>1.82</v>
      </c>
      <c r="K337" s="54">
        <v>1.77</v>
      </c>
      <c r="L337" s="54">
        <v>5.13</v>
      </c>
      <c r="M337" s="54">
        <v>0.71</v>
      </c>
      <c r="N337" s="54">
        <v>1.83</v>
      </c>
      <c r="O337" s="54">
        <v>2.77</v>
      </c>
      <c r="P337" s="54">
        <v>2.52</v>
      </c>
    </row>
    <row r="338" spans="1:16">
      <c r="A338" s="110"/>
      <c r="B338" s="100" t="s">
        <v>82</v>
      </c>
      <c r="C338" s="54">
        <v>2.44</v>
      </c>
      <c r="D338" s="54">
        <v>3.24</v>
      </c>
      <c r="E338" s="54">
        <v>2.33</v>
      </c>
      <c r="F338" s="54">
        <v>3.52</v>
      </c>
      <c r="G338" s="54">
        <v>0.98</v>
      </c>
      <c r="H338" s="54">
        <v>2.95</v>
      </c>
      <c r="I338" s="54">
        <v>2.2400000000000002</v>
      </c>
      <c r="J338" s="54">
        <v>1.91</v>
      </c>
      <c r="K338" s="54">
        <v>1.52</v>
      </c>
      <c r="L338" s="54">
        <v>5.27</v>
      </c>
      <c r="M338" s="54">
        <v>0.67</v>
      </c>
      <c r="N338" s="54">
        <v>2.14</v>
      </c>
      <c r="O338" s="54">
        <v>2.63</v>
      </c>
      <c r="P338" s="54">
        <v>2.4900000000000002</v>
      </c>
    </row>
    <row r="339" spans="1:16">
      <c r="A339" s="110"/>
      <c r="B339" s="100">
        <v>2021</v>
      </c>
      <c r="C339" s="54">
        <v>2.29</v>
      </c>
      <c r="D339" s="54">
        <v>3.06</v>
      </c>
      <c r="E339" s="54">
        <v>2.29</v>
      </c>
      <c r="F339" s="54">
        <v>3.49</v>
      </c>
      <c r="G339" s="54">
        <v>1</v>
      </c>
      <c r="H339" s="54">
        <v>2.61</v>
      </c>
      <c r="I339" s="54">
        <v>2.2400000000000002</v>
      </c>
      <c r="J339" s="54">
        <v>2.04</v>
      </c>
      <c r="K339" s="54">
        <v>1.3</v>
      </c>
      <c r="L339" s="54">
        <v>4.99</v>
      </c>
      <c r="M339" s="54">
        <v>2.13</v>
      </c>
      <c r="N339" s="54">
        <v>0.56999999999999995</v>
      </c>
      <c r="O339" s="54">
        <v>1.71</v>
      </c>
      <c r="P339" s="54">
        <v>1.8</v>
      </c>
    </row>
    <row r="340" spans="1:16">
      <c r="A340" s="110"/>
      <c r="B340" s="100" t="s">
        <v>83</v>
      </c>
      <c r="C340" s="54">
        <v>2.27</v>
      </c>
      <c r="D340" s="54">
        <v>3.15</v>
      </c>
      <c r="E340" s="54">
        <v>1.53</v>
      </c>
      <c r="F340" s="54">
        <v>1.97</v>
      </c>
      <c r="G340" s="54">
        <v>0.96</v>
      </c>
      <c r="H340" s="54">
        <v>2.31</v>
      </c>
      <c r="I340" s="54">
        <v>2.19</v>
      </c>
      <c r="J340" s="54">
        <v>2.12</v>
      </c>
      <c r="K340" s="54">
        <v>1.56</v>
      </c>
      <c r="L340" s="54">
        <v>5.19</v>
      </c>
      <c r="M340" s="54">
        <v>0.53</v>
      </c>
      <c r="N340" s="54">
        <v>3.21</v>
      </c>
      <c r="O340" s="54">
        <v>0.95</v>
      </c>
      <c r="P340" s="54">
        <v>2.2599999999999998</v>
      </c>
    </row>
    <row r="341" spans="1:16">
      <c r="A341" s="110"/>
      <c r="B341" s="100" t="s">
        <v>84</v>
      </c>
      <c r="C341" s="54">
        <v>2.52</v>
      </c>
      <c r="D341" s="54">
        <v>3.19</v>
      </c>
      <c r="E341" s="54">
        <v>2.4900000000000002</v>
      </c>
      <c r="F341" s="54">
        <v>3.66</v>
      </c>
      <c r="G341" s="54">
        <v>1.08</v>
      </c>
      <c r="H341" s="54">
        <v>2.33</v>
      </c>
      <c r="I341" s="54">
        <v>1.87</v>
      </c>
      <c r="J341" s="54">
        <v>2.1</v>
      </c>
      <c r="K341" s="54">
        <v>1.68</v>
      </c>
      <c r="L341" s="54">
        <v>4.8899999999999997</v>
      </c>
      <c r="M341" s="54">
        <v>0.51</v>
      </c>
      <c r="N341" s="54">
        <v>1.74</v>
      </c>
      <c r="O341" s="54">
        <v>2.85</v>
      </c>
      <c r="P341" s="54">
        <v>2.52</v>
      </c>
    </row>
    <row r="342" spans="1:16">
      <c r="A342" s="110"/>
      <c r="B342" s="100" t="s">
        <v>85</v>
      </c>
      <c r="C342" s="54">
        <v>2.5299999999999998</v>
      </c>
      <c r="D342" s="54">
        <v>2.72</v>
      </c>
      <c r="E342" s="54">
        <v>2.63</v>
      </c>
      <c r="F342" s="54">
        <v>4.07</v>
      </c>
      <c r="G342" s="54">
        <v>0.97</v>
      </c>
      <c r="H342" s="54">
        <v>2.57</v>
      </c>
      <c r="I342" s="54">
        <v>2.02</v>
      </c>
      <c r="J342" s="54">
        <v>2.67</v>
      </c>
      <c r="K342" s="54">
        <v>1.49</v>
      </c>
      <c r="L342" s="54">
        <v>4.6399999999999997</v>
      </c>
      <c r="M342" s="54">
        <v>0.57999999999999996</v>
      </c>
      <c r="N342" s="54">
        <v>1.94</v>
      </c>
      <c r="O342" s="54">
        <v>2.77</v>
      </c>
      <c r="P342" s="54">
        <v>2.5099999999999998</v>
      </c>
    </row>
    <row r="343" spans="1:16">
      <c r="A343" s="110"/>
      <c r="B343" s="100">
        <v>2022</v>
      </c>
      <c r="C343" s="54">
        <v>2.33</v>
      </c>
      <c r="D343" s="54">
        <v>2.68</v>
      </c>
      <c r="E343" s="54">
        <v>2.42</v>
      </c>
      <c r="F343" s="54">
        <v>3.64</v>
      </c>
      <c r="G343" s="54">
        <v>1.0900000000000001</v>
      </c>
      <c r="H343" s="54">
        <v>2.44</v>
      </c>
      <c r="I343" s="54">
        <v>2.2599999999999998</v>
      </c>
      <c r="J343" s="54">
        <v>2.19</v>
      </c>
      <c r="K343" s="54">
        <v>1.25</v>
      </c>
      <c r="L343" s="54">
        <v>4.5999999999999996</v>
      </c>
      <c r="M343" s="54">
        <v>0.57999999999999996</v>
      </c>
      <c r="N343" s="54">
        <v>2.2200000000000002</v>
      </c>
      <c r="O343" s="54">
        <v>2.52</v>
      </c>
      <c r="P343" s="54">
        <v>2.34</v>
      </c>
    </row>
    <row r="344" spans="1:16">
      <c r="A344" s="110"/>
      <c r="B344" s="100" t="s">
        <v>86</v>
      </c>
      <c r="C344" s="54">
        <v>2.27</v>
      </c>
      <c r="D344" s="54">
        <v>3.05</v>
      </c>
      <c r="E344" s="54">
        <v>1.66</v>
      </c>
      <c r="F344" s="54">
        <v>2.16</v>
      </c>
      <c r="G344" s="54">
        <v>1.1299999999999999</v>
      </c>
      <c r="H344" s="54">
        <v>2.25</v>
      </c>
      <c r="I344" s="54">
        <v>2.06</v>
      </c>
      <c r="J344" s="54">
        <v>2.38</v>
      </c>
      <c r="K344" s="54">
        <v>1.57</v>
      </c>
      <c r="L344" s="54">
        <v>3.84</v>
      </c>
      <c r="M344" s="54">
        <v>0.61</v>
      </c>
      <c r="N344" s="54">
        <v>3.15</v>
      </c>
      <c r="O344" s="54">
        <v>2.84</v>
      </c>
      <c r="P344" s="54">
        <v>2.2799999999999998</v>
      </c>
    </row>
    <row r="345" spans="1:16">
      <c r="A345" s="110"/>
      <c r="B345" s="100" t="s">
        <v>87</v>
      </c>
      <c r="C345" s="54">
        <v>2.39</v>
      </c>
      <c r="D345" s="54">
        <v>3.2</v>
      </c>
      <c r="E345" s="54">
        <v>2.41</v>
      </c>
      <c r="F345" s="54">
        <v>3.47</v>
      </c>
      <c r="G345" s="54">
        <v>1.29</v>
      </c>
      <c r="H345" s="54">
        <v>2.25</v>
      </c>
      <c r="I345" s="54">
        <v>1.88</v>
      </c>
      <c r="J345" s="54">
        <v>2.81</v>
      </c>
      <c r="K345" s="54">
        <v>1.53</v>
      </c>
      <c r="L345" s="54">
        <v>3.83</v>
      </c>
      <c r="M345" s="54">
        <v>0.55000000000000004</v>
      </c>
      <c r="N345" s="54">
        <v>2.09</v>
      </c>
      <c r="O345" s="54">
        <v>2.64</v>
      </c>
      <c r="P345" s="54">
        <v>2.42</v>
      </c>
    </row>
    <row r="346" spans="1:16">
      <c r="A346" s="110"/>
      <c r="B346" s="100" t="s">
        <v>88</v>
      </c>
      <c r="C346" s="54">
        <v>2.48</v>
      </c>
      <c r="D346" s="54">
        <v>3.7</v>
      </c>
      <c r="E346" s="54">
        <v>2.48</v>
      </c>
      <c r="F346" s="54">
        <v>3.63</v>
      </c>
      <c r="G346" s="54">
        <v>1.24</v>
      </c>
      <c r="H346" s="54">
        <v>2.4</v>
      </c>
      <c r="I346" s="54">
        <v>2.04</v>
      </c>
      <c r="J346" s="54">
        <v>2.85</v>
      </c>
      <c r="K346" s="54">
        <v>1.47</v>
      </c>
      <c r="L346" s="54">
        <v>3.93</v>
      </c>
      <c r="M346" s="54">
        <v>0.56999999999999995</v>
      </c>
      <c r="N346" s="54">
        <v>2.57</v>
      </c>
      <c r="O346" s="54">
        <v>2.66</v>
      </c>
      <c r="P346" s="54">
        <v>2.4900000000000002</v>
      </c>
    </row>
    <row r="347" spans="1:16">
      <c r="A347" s="110"/>
      <c r="B347" s="100">
        <v>2023</v>
      </c>
      <c r="C347" s="54">
        <v>2.15</v>
      </c>
      <c r="D347" s="54">
        <v>3.77</v>
      </c>
      <c r="E347" s="54">
        <v>2.4500000000000002</v>
      </c>
      <c r="F347" s="54">
        <v>3.39</v>
      </c>
      <c r="G347" s="54">
        <v>1.5</v>
      </c>
      <c r="H347" s="54">
        <v>2.2599999999999998</v>
      </c>
      <c r="I347" s="54">
        <v>2.09</v>
      </c>
      <c r="J347" s="54">
        <v>2.5299999999999998</v>
      </c>
      <c r="K347" s="54">
        <v>1.17</v>
      </c>
      <c r="L347" s="54">
        <v>3.37</v>
      </c>
      <c r="M347" s="54">
        <v>0.48</v>
      </c>
      <c r="N347" s="54">
        <v>1.63</v>
      </c>
      <c r="O347" s="54">
        <v>2.4900000000000002</v>
      </c>
      <c r="P347" s="54">
        <v>1.44</v>
      </c>
    </row>
    <row r="348" spans="1:16">
      <c r="A348" s="110"/>
      <c r="B348" s="100" t="s">
        <v>95</v>
      </c>
      <c r="C348" s="54">
        <v>2.21</v>
      </c>
      <c r="D348" s="54">
        <v>3.19</v>
      </c>
      <c r="E348" s="54">
        <v>1.59</v>
      </c>
      <c r="F348" s="54">
        <v>1.89</v>
      </c>
      <c r="G348" s="54">
        <v>1.25</v>
      </c>
      <c r="H348" s="54">
        <v>1.98</v>
      </c>
      <c r="I348" s="54">
        <v>1.84</v>
      </c>
      <c r="J348" s="54">
        <v>2.87</v>
      </c>
      <c r="K348" s="54">
        <v>1.53</v>
      </c>
      <c r="L348" s="54">
        <v>3.8</v>
      </c>
      <c r="M348" s="54">
        <v>0.53</v>
      </c>
      <c r="N348" s="54">
        <v>3.36</v>
      </c>
      <c r="O348" s="54">
        <v>2.52</v>
      </c>
      <c r="P348" s="54">
        <v>2.19</v>
      </c>
    </row>
    <row r="349" spans="1:16">
      <c r="A349" s="110"/>
      <c r="B349" s="100" t="s">
        <v>97</v>
      </c>
      <c r="C349" s="54">
        <v>2.48</v>
      </c>
      <c r="D349" s="54">
        <v>2.83</v>
      </c>
      <c r="E349" s="54">
        <v>2.61</v>
      </c>
      <c r="F349" s="54">
        <v>3.75</v>
      </c>
      <c r="G349" s="54">
        <v>1.44</v>
      </c>
      <c r="H349" s="54">
        <v>1.93</v>
      </c>
      <c r="I349" s="54">
        <v>1.7</v>
      </c>
      <c r="J349" s="54">
        <v>3.5</v>
      </c>
      <c r="K349" s="54">
        <v>1.44</v>
      </c>
      <c r="L349" s="54">
        <v>3.88</v>
      </c>
      <c r="M349" s="54">
        <v>0.51</v>
      </c>
      <c r="N349" s="54">
        <v>2.0299999999999998</v>
      </c>
      <c r="O349" s="54">
        <v>2.77</v>
      </c>
      <c r="P349" s="54">
        <v>2.4700000000000002</v>
      </c>
    </row>
    <row r="350" spans="1:16">
      <c r="A350" s="110"/>
      <c r="B350" s="100" t="s">
        <v>98</v>
      </c>
      <c r="C350" s="54">
        <v>2.4700000000000002</v>
      </c>
      <c r="D350" s="54">
        <v>3.09</v>
      </c>
      <c r="E350" s="54">
        <v>2.5</v>
      </c>
      <c r="F350" s="54">
        <v>3.61</v>
      </c>
      <c r="G350" s="54">
        <v>1.33</v>
      </c>
      <c r="H350" s="54">
        <v>2.17</v>
      </c>
      <c r="I350" s="54">
        <v>1.92</v>
      </c>
      <c r="J350" s="54">
        <v>3.67</v>
      </c>
      <c r="K350" s="54">
        <v>1.42</v>
      </c>
      <c r="L350" s="54">
        <v>3.82</v>
      </c>
      <c r="M350" s="54">
        <v>0.52</v>
      </c>
      <c r="N350" s="54">
        <v>2.39</v>
      </c>
      <c r="O350" s="54">
        <v>2.68</v>
      </c>
      <c r="P350" s="54">
        <v>2.46</v>
      </c>
    </row>
    <row r="351" spans="1:16">
      <c r="A351" s="110"/>
      <c r="B351" s="100">
        <v>2024</v>
      </c>
      <c r="C351" s="54">
        <v>2.25</v>
      </c>
      <c r="D351" s="54">
        <v>3.57</v>
      </c>
      <c r="E351" s="54">
        <v>2.2400000000000002</v>
      </c>
      <c r="F351" s="54">
        <v>2.75</v>
      </c>
      <c r="G351" s="54">
        <v>1.7</v>
      </c>
      <c r="H351" s="54">
        <v>2.56</v>
      </c>
      <c r="I351" s="54">
        <v>2.0299999999999998</v>
      </c>
      <c r="J351" s="54">
        <v>3.42</v>
      </c>
      <c r="K351" s="54">
        <v>1.1299999999999999</v>
      </c>
      <c r="L351" s="54">
        <v>3.18</v>
      </c>
      <c r="M351" s="54">
        <v>0.51</v>
      </c>
      <c r="N351" s="54">
        <v>3</v>
      </c>
      <c r="O351" s="54">
        <v>2.46</v>
      </c>
      <c r="P351" s="54">
        <v>1.73</v>
      </c>
    </row>
    <row r="352" spans="1:16">
      <c r="A352" s="110"/>
      <c r="B352" s="100" t="s">
        <v>99</v>
      </c>
      <c r="C352" s="54">
        <v>2.1</v>
      </c>
      <c r="D352" s="54">
        <v>3.11</v>
      </c>
      <c r="E352" s="54">
        <v>1.55</v>
      </c>
      <c r="F352" s="54">
        <v>2.02</v>
      </c>
      <c r="G352" s="54">
        <v>1.08</v>
      </c>
      <c r="H352" s="54">
        <v>1.9</v>
      </c>
      <c r="I352" s="54">
        <v>2.3199999999999998</v>
      </c>
      <c r="J352" s="54">
        <v>3.47</v>
      </c>
      <c r="K352" s="54">
        <v>1.46</v>
      </c>
      <c r="L352" s="54">
        <v>3.11</v>
      </c>
      <c r="M352" s="54">
        <v>0.61</v>
      </c>
      <c r="N352" s="54">
        <v>2.75</v>
      </c>
      <c r="O352" s="54">
        <v>2.44</v>
      </c>
      <c r="P352" s="54">
        <v>2.11</v>
      </c>
    </row>
    <row r="353" spans="1:16">
      <c r="A353" s="110"/>
      <c r="B353" s="100" t="s">
        <v>151</v>
      </c>
      <c r="C353" s="54">
        <v>2.27</v>
      </c>
      <c r="D353" s="54">
        <v>2.46</v>
      </c>
      <c r="E353" s="54">
        <v>2.29</v>
      </c>
      <c r="F353" s="54">
        <v>3.35</v>
      </c>
      <c r="G353" s="54">
        <v>1.25</v>
      </c>
      <c r="H353" s="54">
        <v>1.79</v>
      </c>
      <c r="I353" s="54">
        <v>2.4</v>
      </c>
      <c r="J353" s="54">
        <v>4.32</v>
      </c>
      <c r="K353" s="54">
        <v>1.34</v>
      </c>
      <c r="L353" s="54">
        <v>3.09</v>
      </c>
      <c r="M353" s="54">
        <v>0.5</v>
      </c>
      <c r="N353" s="54">
        <v>1.66</v>
      </c>
      <c r="O353" s="54">
        <v>2.74</v>
      </c>
      <c r="P353" s="54">
        <v>1.7</v>
      </c>
    </row>
    <row r="354" spans="1:16">
      <c r="A354" s="110"/>
      <c r="B354" s="100" t="s">
        <v>155</v>
      </c>
      <c r="C354" s="54">
        <v>2.2400000000000002</v>
      </c>
      <c r="D354" s="54">
        <v>3.05</v>
      </c>
      <c r="E354" s="54">
        <v>2.16</v>
      </c>
      <c r="F354" s="54">
        <v>2.94</v>
      </c>
      <c r="G354" s="54">
        <v>1.37</v>
      </c>
      <c r="H354" s="54">
        <v>1.91</v>
      </c>
      <c r="I354" s="54">
        <v>2.76</v>
      </c>
      <c r="J354" s="54">
        <v>3.64</v>
      </c>
      <c r="K354" s="54">
        <v>1.41</v>
      </c>
      <c r="L354" s="54">
        <v>3.32</v>
      </c>
      <c r="M354" s="54">
        <v>0.49</v>
      </c>
      <c r="N354" s="54">
        <v>2.0699999999999998</v>
      </c>
      <c r="O354" s="54">
        <v>2.63</v>
      </c>
      <c r="P354" s="54">
        <v>1.53</v>
      </c>
    </row>
    <row r="355" spans="1:16" ht="12.75">
      <c r="A355" s="110"/>
      <c r="B355" s="100" t="s">
        <v>158</v>
      </c>
      <c r="C355" s="54">
        <v>1.92</v>
      </c>
      <c r="D355" s="54">
        <v>3.15</v>
      </c>
      <c r="E355" s="54">
        <v>1.8</v>
      </c>
      <c r="F355" s="54">
        <v>2.09</v>
      </c>
      <c r="G355" s="54">
        <v>1.46</v>
      </c>
      <c r="H355" s="54">
        <v>2.23</v>
      </c>
      <c r="I355" s="54">
        <v>2.63</v>
      </c>
      <c r="J355" s="54">
        <v>3.57</v>
      </c>
      <c r="K355" s="54">
        <v>1.05</v>
      </c>
      <c r="L355" s="54">
        <v>2.31</v>
      </c>
      <c r="M355" s="54">
        <v>0.47</v>
      </c>
      <c r="N355" s="54">
        <v>2.0099999999999998</v>
      </c>
      <c r="O355" s="54">
        <v>2.39</v>
      </c>
      <c r="P355" s="54">
        <v>1.38</v>
      </c>
    </row>
    <row r="356" spans="1:16">
      <c r="A356" s="110">
        <v>47</v>
      </c>
      <c r="B356" s="58" t="s">
        <v>18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</row>
    <row r="357" spans="1:16">
      <c r="A357" s="110"/>
      <c r="B357" s="100" t="s">
        <v>72</v>
      </c>
      <c r="C357" s="54">
        <v>5.81</v>
      </c>
      <c r="D357" s="54">
        <v>0.97</v>
      </c>
      <c r="E357" s="54">
        <v>10.01</v>
      </c>
      <c r="F357" s="54">
        <v>16</v>
      </c>
      <c r="G357" s="54">
        <v>2.36</v>
      </c>
      <c r="H357" s="54">
        <v>5.91</v>
      </c>
      <c r="I357" s="54">
        <v>6.95</v>
      </c>
      <c r="J357" s="54">
        <v>5.1100000000000003</v>
      </c>
      <c r="K357" s="54">
        <v>1.51</v>
      </c>
      <c r="L357" s="54">
        <v>3.65</v>
      </c>
      <c r="M357" s="54">
        <v>1.25</v>
      </c>
      <c r="N357" s="54">
        <v>6.83</v>
      </c>
      <c r="O357" s="54">
        <v>3.97</v>
      </c>
      <c r="P357" s="54">
        <v>6.66</v>
      </c>
    </row>
    <row r="358" spans="1:16">
      <c r="A358" s="110"/>
      <c r="B358" s="100" t="s">
        <v>73</v>
      </c>
      <c r="C358" s="54">
        <v>5.96</v>
      </c>
      <c r="D358" s="54">
        <v>0.7</v>
      </c>
      <c r="E358" s="54">
        <v>10.92</v>
      </c>
      <c r="F358" s="54">
        <v>17.93</v>
      </c>
      <c r="G358" s="54">
        <v>2.15</v>
      </c>
      <c r="H358" s="54">
        <v>6.97</v>
      </c>
      <c r="I358" s="54">
        <v>5.6</v>
      </c>
      <c r="J358" s="54">
        <v>6.24</v>
      </c>
      <c r="K358" s="54">
        <v>1.43</v>
      </c>
      <c r="L358" s="54">
        <v>4.6900000000000004</v>
      </c>
      <c r="M358" s="54">
        <v>1.25</v>
      </c>
      <c r="N358" s="54">
        <v>5.84</v>
      </c>
      <c r="O358" s="54">
        <v>3.75</v>
      </c>
      <c r="P358" s="54">
        <v>7.04</v>
      </c>
    </row>
    <row r="359" spans="1:16">
      <c r="A359" s="110"/>
      <c r="B359" s="100">
        <v>2018</v>
      </c>
      <c r="C359" s="54">
        <v>6.15</v>
      </c>
      <c r="D359" s="54">
        <v>0.71</v>
      </c>
      <c r="E359" s="54">
        <v>13.1</v>
      </c>
      <c r="F359" s="54">
        <v>22.79</v>
      </c>
      <c r="G359" s="54">
        <v>1.51</v>
      </c>
      <c r="H359" s="54">
        <v>6.87</v>
      </c>
      <c r="I359" s="54">
        <v>6.3</v>
      </c>
      <c r="J359" s="54">
        <v>5.52</v>
      </c>
      <c r="K359" s="54">
        <v>1.35</v>
      </c>
      <c r="L359" s="54">
        <v>4.97</v>
      </c>
      <c r="M359" s="54">
        <v>1.32</v>
      </c>
      <c r="N359" s="54">
        <v>4.74</v>
      </c>
      <c r="O359" s="54">
        <v>2.85</v>
      </c>
      <c r="P359" s="54">
        <v>7.73</v>
      </c>
    </row>
    <row r="360" spans="1:16">
      <c r="A360" s="110"/>
      <c r="B360" s="100" t="s">
        <v>74</v>
      </c>
      <c r="C360" s="54">
        <v>5.0199999999999996</v>
      </c>
      <c r="D360" s="54">
        <v>1.19</v>
      </c>
      <c r="E360" s="54">
        <v>8.44</v>
      </c>
      <c r="F360" s="54">
        <v>14.28</v>
      </c>
      <c r="G360" s="54">
        <v>1.33</v>
      </c>
      <c r="H360" s="54">
        <v>5.6</v>
      </c>
      <c r="I360" s="54">
        <v>6.49</v>
      </c>
      <c r="J360" s="54">
        <v>6.1</v>
      </c>
      <c r="K360" s="54">
        <v>1.26</v>
      </c>
      <c r="L360" s="54">
        <v>5.03</v>
      </c>
      <c r="M360" s="54">
        <v>1.1599999999999999</v>
      </c>
      <c r="N360" s="54">
        <v>4.3</v>
      </c>
      <c r="O360" s="54">
        <v>3.35</v>
      </c>
      <c r="P360" s="54">
        <v>5.55</v>
      </c>
    </row>
    <row r="361" spans="1:16">
      <c r="A361" s="110"/>
      <c r="B361" s="100" t="s">
        <v>75</v>
      </c>
      <c r="C361" s="54">
        <v>5.22</v>
      </c>
      <c r="D361" s="54">
        <v>1.17</v>
      </c>
      <c r="E361" s="54">
        <v>9.23</v>
      </c>
      <c r="F361" s="54">
        <v>15.04</v>
      </c>
      <c r="G361" s="54">
        <v>1.36</v>
      </c>
      <c r="H361" s="54">
        <v>6.03</v>
      </c>
      <c r="I361" s="54">
        <v>7.14</v>
      </c>
      <c r="J361" s="54">
        <v>3.9</v>
      </c>
      <c r="K361" s="54">
        <v>1.34</v>
      </c>
      <c r="L361" s="54">
        <v>4.5</v>
      </c>
      <c r="M361" s="54">
        <v>1.0900000000000001</v>
      </c>
      <c r="N361" s="54">
        <v>5.49</v>
      </c>
      <c r="O361" s="54">
        <v>3.12</v>
      </c>
      <c r="P361" s="54">
        <v>6.01</v>
      </c>
    </row>
    <row r="362" spans="1:16">
      <c r="A362" s="110"/>
      <c r="B362" s="100" t="s">
        <v>76</v>
      </c>
      <c r="C362" s="54">
        <v>5.35</v>
      </c>
      <c r="D362" s="54">
        <v>0.84</v>
      </c>
      <c r="E362" s="54">
        <v>10.44</v>
      </c>
      <c r="F362" s="54">
        <v>17.649999999999999</v>
      </c>
      <c r="G362" s="54">
        <v>1.37</v>
      </c>
      <c r="H362" s="54">
        <v>6.64</v>
      </c>
      <c r="I362" s="54">
        <v>5.63</v>
      </c>
      <c r="J362" s="54">
        <v>4.67</v>
      </c>
      <c r="K362" s="54">
        <v>1.29</v>
      </c>
      <c r="L362" s="54">
        <v>4.3099999999999996</v>
      </c>
      <c r="M362" s="54">
        <v>1.04</v>
      </c>
      <c r="N362" s="54">
        <v>4.34</v>
      </c>
      <c r="O362" s="54">
        <v>3.06</v>
      </c>
      <c r="P362" s="54">
        <v>6.36</v>
      </c>
    </row>
    <row r="363" spans="1:16">
      <c r="A363" s="110"/>
      <c r="B363" s="100">
        <v>2019</v>
      </c>
      <c r="C363" s="54">
        <v>5.3</v>
      </c>
      <c r="D363" s="54">
        <v>0.74</v>
      </c>
      <c r="E363" s="54">
        <v>10.35</v>
      </c>
      <c r="F363" s="54">
        <v>17.8</v>
      </c>
      <c r="G363" s="54">
        <v>1.49</v>
      </c>
      <c r="H363" s="54">
        <v>6.92</v>
      </c>
      <c r="I363" s="54">
        <v>6.15</v>
      </c>
      <c r="J363" s="54">
        <v>4.24</v>
      </c>
      <c r="K363" s="54">
        <v>1.46</v>
      </c>
      <c r="L363" s="54">
        <v>4.71</v>
      </c>
      <c r="M363" s="54">
        <v>0.99</v>
      </c>
      <c r="N363" s="54">
        <v>5.67</v>
      </c>
      <c r="O363" s="54">
        <v>3.06</v>
      </c>
      <c r="P363" s="54">
        <v>6.68</v>
      </c>
    </row>
    <row r="364" spans="1:16">
      <c r="A364" s="110"/>
      <c r="B364" s="100" t="s">
        <v>77</v>
      </c>
      <c r="C364" s="54">
        <v>4.59</v>
      </c>
      <c r="D364" s="54">
        <v>1.5</v>
      </c>
      <c r="E364" s="54">
        <v>7.39</v>
      </c>
      <c r="F364" s="54">
        <v>12.97</v>
      </c>
      <c r="G364" s="54">
        <v>1.29</v>
      </c>
      <c r="H364" s="54">
        <v>5.43</v>
      </c>
      <c r="I364" s="54">
        <v>6.51</v>
      </c>
      <c r="J364" s="54">
        <v>5.87</v>
      </c>
      <c r="K364" s="54">
        <v>1.32</v>
      </c>
      <c r="L364" s="54">
        <v>5.31</v>
      </c>
      <c r="M364" s="54">
        <v>0.95</v>
      </c>
      <c r="N364" s="54">
        <v>3.8</v>
      </c>
      <c r="O364" s="54">
        <v>3.27</v>
      </c>
      <c r="P364" s="54">
        <v>5.42</v>
      </c>
    </row>
    <row r="365" spans="1:16">
      <c r="A365" s="110"/>
      <c r="B365" s="100" t="s">
        <v>78</v>
      </c>
      <c r="C365" s="54">
        <v>4.87</v>
      </c>
      <c r="D365" s="54">
        <v>0.98</v>
      </c>
      <c r="E365" s="54">
        <v>8.39</v>
      </c>
      <c r="F365" s="54">
        <v>14.74</v>
      </c>
      <c r="G365" s="54">
        <v>1.36</v>
      </c>
      <c r="H365" s="54">
        <v>6.17</v>
      </c>
      <c r="I365" s="54">
        <v>7.43</v>
      </c>
      <c r="J365" s="54">
        <v>3.7</v>
      </c>
      <c r="K365" s="54">
        <v>1.27</v>
      </c>
      <c r="L365" s="54">
        <v>5.1100000000000003</v>
      </c>
      <c r="M365" s="54">
        <v>1.08</v>
      </c>
      <c r="N365" s="54">
        <v>5.0199999999999996</v>
      </c>
      <c r="O365" s="54">
        <v>3.21</v>
      </c>
      <c r="P365" s="54">
        <v>5.66</v>
      </c>
    </row>
    <row r="366" spans="1:16">
      <c r="A366" s="110"/>
      <c r="B366" s="100" t="s">
        <v>79</v>
      </c>
      <c r="C366" s="54">
        <v>4.74</v>
      </c>
      <c r="D366" s="54">
        <v>0.72</v>
      </c>
      <c r="E366" s="54">
        <v>8.5299999999999994</v>
      </c>
      <c r="F366" s="54">
        <v>15.41</v>
      </c>
      <c r="G366" s="54">
        <v>1.45</v>
      </c>
      <c r="H366" s="54">
        <v>6.05</v>
      </c>
      <c r="I366" s="54">
        <v>5.98</v>
      </c>
      <c r="J366" s="54">
        <v>5.1100000000000003</v>
      </c>
      <c r="K366" s="54">
        <v>1.27</v>
      </c>
      <c r="L366" s="54">
        <v>4.7699999999999996</v>
      </c>
      <c r="M366" s="54">
        <v>1.01</v>
      </c>
      <c r="N366" s="54">
        <v>4.41</v>
      </c>
      <c r="O366" s="54">
        <v>3.23</v>
      </c>
      <c r="P366" s="54">
        <v>5.26</v>
      </c>
    </row>
    <row r="367" spans="1:16">
      <c r="A367" s="110"/>
      <c r="B367" s="100">
        <v>2020</v>
      </c>
      <c r="C367" s="54">
        <v>4.3499999999999996</v>
      </c>
      <c r="D367" s="54">
        <v>0.56999999999999995</v>
      </c>
      <c r="E367" s="54">
        <v>7.85</v>
      </c>
      <c r="F367" s="54">
        <v>14.98</v>
      </c>
      <c r="G367" s="54">
        <v>1.4</v>
      </c>
      <c r="H367" s="54">
        <v>6.45</v>
      </c>
      <c r="I367" s="54">
        <v>6.07</v>
      </c>
      <c r="J367" s="54">
        <v>4.3</v>
      </c>
      <c r="K367" s="54">
        <v>1.38</v>
      </c>
      <c r="L367" s="54">
        <v>5.42</v>
      </c>
      <c r="M367" s="54">
        <v>0.89</v>
      </c>
      <c r="N367" s="54">
        <v>5</v>
      </c>
      <c r="O367" s="54">
        <v>3.02</v>
      </c>
      <c r="P367" s="54">
        <v>4.97</v>
      </c>
    </row>
    <row r="368" spans="1:16">
      <c r="A368" s="110"/>
      <c r="B368" s="100" t="s">
        <v>80</v>
      </c>
      <c r="C368" s="54">
        <v>4.16</v>
      </c>
      <c r="D368" s="54">
        <v>1.24</v>
      </c>
      <c r="E368" s="54">
        <v>5.85</v>
      </c>
      <c r="F368" s="54">
        <v>10.65</v>
      </c>
      <c r="G368" s="54">
        <v>1.1200000000000001</v>
      </c>
      <c r="H368" s="54">
        <v>5.15</v>
      </c>
      <c r="I368" s="54">
        <v>5.46</v>
      </c>
      <c r="J368" s="54">
        <v>3.69</v>
      </c>
      <c r="K368" s="54">
        <v>1.23</v>
      </c>
      <c r="L368" s="54">
        <v>6.44</v>
      </c>
      <c r="M368" s="54">
        <v>1.01</v>
      </c>
      <c r="N368" s="54">
        <v>4.5</v>
      </c>
      <c r="O368" s="54">
        <v>3.52</v>
      </c>
      <c r="P368" s="54">
        <v>4.5199999999999996</v>
      </c>
    </row>
    <row r="369" spans="1:28">
      <c r="A369" s="110"/>
      <c r="B369" s="100" t="s">
        <v>81</v>
      </c>
      <c r="C369" s="54">
        <v>4.5999999999999996</v>
      </c>
      <c r="D369" s="54">
        <v>0.86</v>
      </c>
      <c r="E369" s="54">
        <v>7.37</v>
      </c>
      <c r="F369" s="54">
        <v>13.2</v>
      </c>
      <c r="G369" s="54">
        <v>1.17</v>
      </c>
      <c r="H369" s="54">
        <v>5.5</v>
      </c>
      <c r="I369" s="54">
        <v>6.09</v>
      </c>
      <c r="J369" s="54">
        <v>3.99</v>
      </c>
      <c r="K369" s="54">
        <v>1.2</v>
      </c>
      <c r="L369" s="54">
        <v>5.66</v>
      </c>
      <c r="M369" s="54">
        <v>0.97</v>
      </c>
      <c r="N369" s="54">
        <v>5.28</v>
      </c>
      <c r="O369" s="54">
        <v>3.24</v>
      </c>
      <c r="P369" s="54">
        <v>5.12</v>
      </c>
    </row>
    <row r="370" spans="1:28">
      <c r="A370" s="110"/>
      <c r="B370" s="100" t="s">
        <v>82</v>
      </c>
      <c r="C370" s="54">
        <v>5.03</v>
      </c>
      <c r="D370" s="54">
        <v>0.59</v>
      </c>
      <c r="E370" s="54">
        <v>9.09</v>
      </c>
      <c r="F370" s="54">
        <v>16.87</v>
      </c>
      <c r="G370" s="54">
        <v>1.2</v>
      </c>
      <c r="H370" s="54">
        <v>5.63</v>
      </c>
      <c r="I370" s="54">
        <v>4.38</v>
      </c>
      <c r="J370" s="54">
        <v>5.8</v>
      </c>
      <c r="K370" s="54">
        <v>1.1399999999999999</v>
      </c>
      <c r="L370" s="54">
        <v>4.49</v>
      </c>
      <c r="M370" s="54">
        <v>0.9</v>
      </c>
      <c r="N370" s="54">
        <v>5.27</v>
      </c>
      <c r="O370" s="54">
        <v>3.03</v>
      </c>
      <c r="P370" s="54">
        <v>5.73</v>
      </c>
    </row>
    <row r="371" spans="1:28">
      <c r="A371" s="110"/>
      <c r="B371" s="100">
        <v>2021</v>
      </c>
      <c r="C371" s="54">
        <v>4.32</v>
      </c>
      <c r="D371" s="54">
        <v>0.6</v>
      </c>
      <c r="E371" s="54">
        <v>7.34</v>
      </c>
      <c r="F371" s="54">
        <v>13.5</v>
      </c>
      <c r="G371" s="54">
        <v>1.18</v>
      </c>
      <c r="H371" s="54">
        <v>5.6</v>
      </c>
      <c r="I371" s="54">
        <v>4.75</v>
      </c>
      <c r="J371" s="54">
        <v>4.7</v>
      </c>
      <c r="K371" s="54">
        <v>1.32</v>
      </c>
      <c r="L371" s="54">
        <v>5.4</v>
      </c>
      <c r="M371" s="54">
        <v>5.42</v>
      </c>
      <c r="N371" s="54">
        <v>0.82</v>
      </c>
      <c r="O371" s="54">
        <v>1.98</v>
      </c>
      <c r="P371" s="54">
        <v>4.3499999999999996</v>
      </c>
    </row>
    <row r="372" spans="1:28">
      <c r="A372" s="110"/>
      <c r="B372" s="100" t="s">
        <v>83</v>
      </c>
      <c r="C372" s="54">
        <v>3.69</v>
      </c>
      <c r="D372" s="54">
        <v>1.29</v>
      </c>
      <c r="E372" s="54">
        <v>4.7699999999999996</v>
      </c>
      <c r="F372" s="54">
        <v>8.36</v>
      </c>
      <c r="G372" s="54">
        <v>0.94</v>
      </c>
      <c r="H372" s="54">
        <v>5.03</v>
      </c>
      <c r="I372" s="54">
        <v>4.71</v>
      </c>
      <c r="J372" s="54">
        <v>4.17</v>
      </c>
      <c r="K372" s="54">
        <v>1.24</v>
      </c>
      <c r="L372" s="54">
        <v>6.3</v>
      </c>
      <c r="M372" s="54">
        <v>0.95</v>
      </c>
      <c r="N372" s="54">
        <v>3.92</v>
      </c>
      <c r="O372" s="54">
        <v>0.76</v>
      </c>
      <c r="P372" s="54">
        <v>3.88</v>
      </c>
    </row>
    <row r="373" spans="1:28">
      <c r="A373" s="110"/>
      <c r="B373" s="100" t="s">
        <v>84</v>
      </c>
      <c r="C373" s="54">
        <v>4.62</v>
      </c>
      <c r="D373" s="54">
        <v>0.94</v>
      </c>
      <c r="E373" s="54">
        <v>7.49</v>
      </c>
      <c r="F373" s="54">
        <v>12.9</v>
      </c>
      <c r="G373" s="54">
        <v>1.02</v>
      </c>
      <c r="H373" s="54">
        <v>5.82</v>
      </c>
      <c r="I373" s="54">
        <v>6.04</v>
      </c>
      <c r="J373" s="54">
        <v>2.59</v>
      </c>
      <c r="K373" s="54">
        <v>1.28</v>
      </c>
      <c r="L373" s="54">
        <v>5.63</v>
      </c>
      <c r="M373" s="54">
        <v>0.88</v>
      </c>
      <c r="N373" s="54">
        <v>4.6399999999999997</v>
      </c>
      <c r="O373" s="54">
        <v>3.24</v>
      </c>
      <c r="P373" s="54">
        <v>5.01</v>
      </c>
    </row>
    <row r="374" spans="1:28">
      <c r="A374" s="110"/>
      <c r="B374" s="100" t="s">
        <v>85</v>
      </c>
      <c r="C374" s="54">
        <v>4.8899999999999997</v>
      </c>
      <c r="D374" s="54">
        <v>0.6</v>
      </c>
      <c r="E374" s="54">
        <v>8.7200000000000006</v>
      </c>
      <c r="F374" s="54">
        <v>15.65</v>
      </c>
      <c r="G374" s="54">
        <v>1.02</v>
      </c>
      <c r="H374" s="54">
        <v>5.75</v>
      </c>
      <c r="I374" s="54">
        <v>4.33</v>
      </c>
      <c r="J374" s="54">
        <v>3.42</v>
      </c>
      <c r="K374" s="54">
        <v>1.25</v>
      </c>
      <c r="L374" s="54">
        <v>4.8</v>
      </c>
      <c r="M374" s="54">
        <v>0.93</v>
      </c>
      <c r="N374" s="54">
        <v>4.13</v>
      </c>
      <c r="O374" s="54">
        <v>3.46</v>
      </c>
      <c r="P374" s="54">
        <v>5.42</v>
      </c>
      <c r="Q374" s="57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>
      <c r="A375" s="110"/>
      <c r="B375" s="100">
        <v>2022</v>
      </c>
      <c r="C375" s="54">
        <v>4.24</v>
      </c>
      <c r="D375" s="54">
        <v>0.56000000000000005</v>
      </c>
      <c r="E375" s="54">
        <v>6.95</v>
      </c>
      <c r="F375" s="54">
        <v>12.15</v>
      </c>
      <c r="G375" s="54">
        <v>1.1499999999999999</v>
      </c>
      <c r="H375" s="54">
        <v>8.43</v>
      </c>
      <c r="I375" s="54">
        <v>4.96</v>
      </c>
      <c r="J375" s="54">
        <v>3.38</v>
      </c>
      <c r="K375" s="54">
        <v>1.28</v>
      </c>
      <c r="L375" s="54">
        <v>4.7300000000000004</v>
      </c>
      <c r="M375" s="54">
        <v>0.9</v>
      </c>
      <c r="N375" s="54">
        <v>4.8899999999999997</v>
      </c>
      <c r="O375" s="54">
        <v>3.55</v>
      </c>
      <c r="P375" s="54">
        <v>5.17</v>
      </c>
    </row>
    <row r="376" spans="1:28">
      <c r="A376" s="110"/>
      <c r="B376" s="100" t="s">
        <v>86</v>
      </c>
      <c r="C376" s="54">
        <v>3.5</v>
      </c>
      <c r="D376" s="54">
        <v>1.56</v>
      </c>
      <c r="E376" s="54">
        <v>4.4800000000000004</v>
      </c>
      <c r="F376" s="54">
        <v>8.15</v>
      </c>
      <c r="G376" s="54">
        <v>1.0900000000000001</v>
      </c>
      <c r="H376" s="54">
        <v>5.0199999999999996</v>
      </c>
      <c r="I376" s="54">
        <v>4.7699999999999996</v>
      </c>
      <c r="J376" s="54">
        <v>5.25</v>
      </c>
      <c r="K376" s="54">
        <v>1.28</v>
      </c>
      <c r="L376" s="54">
        <v>7.02</v>
      </c>
      <c r="M376" s="54">
        <v>0.95</v>
      </c>
      <c r="N376" s="54">
        <v>3.38</v>
      </c>
      <c r="O376" s="54">
        <v>3.01</v>
      </c>
      <c r="P376" s="54">
        <v>3.7</v>
      </c>
    </row>
    <row r="377" spans="1:28">
      <c r="A377" s="110"/>
      <c r="B377" s="100" t="s">
        <v>87</v>
      </c>
      <c r="C377" s="54">
        <v>4.24</v>
      </c>
      <c r="D377" s="54">
        <v>1.03</v>
      </c>
      <c r="E377" s="54">
        <v>6.75</v>
      </c>
      <c r="F377" s="54">
        <v>11.98</v>
      </c>
      <c r="G377" s="54">
        <v>1.1499999999999999</v>
      </c>
      <c r="H377" s="54">
        <v>5.82</v>
      </c>
      <c r="I377" s="54">
        <v>5.73</v>
      </c>
      <c r="J377" s="54">
        <v>2.89</v>
      </c>
      <c r="K377" s="54">
        <v>1.46</v>
      </c>
      <c r="L377" s="54">
        <v>7.29</v>
      </c>
      <c r="M377" s="54">
        <v>0.73</v>
      </c>
      <c r="N377" s="54">
        <v>4.49</v>
      </c>
      <c r="O377" s="54">
        <v>3</v>
      </c>
      <c r="P377" s="54">
        <v>4.4400000000000004</v>
      </c>
    </row>
    <row r="378" spans="1:28">
      <c r="A378" s="110"/>
      <c r="B378" s="100" t="s">
        <v>88</v>
      </c>
      <c r="C378" s="54">
        <v>4.66</v>
      </c>
      <c r="D378" s="54">
        <v>0.69</v>
      </c>
      <c r="E378" s="54">
        <v>7.97</v>
      </c>
      <c r="F378" s="54">
        <v>14.5</v>
      </c>
      <c r="G378" s="54">
        <v>1.22</v>
      </c>
      <c r="H378" s="54">
        <v>5.94</v>
      </c>
      <c r="I378" s="54">
        <v>4.45</v>
      </c>
      <c r="J378" s="54">
        <v>5.0999999999999996</v>
      </c>
      <c r="K378" s="54">
        <v>1.49</v>
      </c>
      <c r="L378" s="54">
        <v>6.99</v>
      </c>
      <c r="M378" s="54">
        <v>0.74</v>
      </c>
      <c r="N378" s="54">
        <v>4.7</v>
      </c>
      <c r="O378" s="54">
        <v>3.14</v>
      </c>
      <c r="P378" s="54">
        <v>4.88</v>
      </c>
    </row>
    <row r="379" spans="1:28">
      <c r="A379" s="110"/>
      <c r="B379" s="100">
        <v>2023</v>
      </c>
      <c r="C379" s="54">
        <v>4.0199999999999996</v>
      </c>
      <c r="D379" s="54">
        <v>0.75</v>
      </c>
      <c r="E379" s="54">
        <v>6.47</v>
      </c>
      <c r="F379" s="54">
        <v>11.18</v>
      </c>
      <c r="G379" s="54">
        <v>1.19</v>
      </c>
      <c r="H379" s="54">
        <v>9.65</v>
      </c>
      <c r="I379" s="54">
        <v>5.4</v>
      </c>
      <c r="J379" s="54">
        <v>4.58</v>
      </c>
      <c r="K379" s="54">
        <v>1.26</v>
      </c>
      <c r="L379" s="54">
        <v>5.25</v>
      </c>
      <c r="M379" s="54">
        <v>0.78</v>
      </c>
      <c r="N379" s="54">
        <v>3.57</v>
      </c>
      <c r="O379" s="54">
        <v>2.96</v>
      </c>
      <c r="P379" s="54">
        <v>6.93</v>
      </c>
    </row>
    <row r="380" spans="1:28">
      <c r="A380" s="110"/>
      <c r="B380" s="100" t="s">
        <v>95</v>
      </c>
      <c r="C380" s="54">
        <v>3.28</v>
      </c>
      <c r="D380" s="54">
        <v>1.62</v>
      </c>
      <c r="E380" s="54">
        <v>4.24</v>
      </c>
      <c r="F380" s="54">
        <v>7.14</v>
      </c>
      <c r="G380" s="54">
        <v>1.36</v>
      </c>
      <c r="H380" s="54">
        <v>5.21</v>
      </c>
      <c r="I380" s="54">
        <v>6.15</v>
      </c>
      <c r="J380" s="54">
        <v>2.54</v>
      </c>
      <c r="K380" s="54">
        <v>1.4</v>
      </c>
      <c r="L380" s="54">
        <v>5.95</v>
      </c>
      <c r="M380" s="54">
        <v>0.89</v>
      </c>
      <c r="N380" s="54">
        <v>3.87</v>
      </c>
      <c r="O380" s="54">
        <v>2.9</v>
      </c>
      <c r="P380" s="54">
        <v>3.76</v>
      </c>
    </row>
    <row r="381" spans="1:28">
      <c r="A381" s="110"/>
      <c r="B381" s="100" t="s">
        <v>97</v>
      </c>
      <c r="C381" s="54">
        <v>4.24</v>
      </c>
      <c r="D381" s="54">
        <v>1.04</v>
      </c>
      <c r="E381" s="54">
        <v>7.38</v>
      </c>
      <c r="F381" s="54">
        <v>13.01</v>
      </c>
      <c r="G381" s="54">
        <v>1.27</v>
      </c>
      <c r="H381" s="54">
        <v>5.7</v>
      </c>
      <c r="I381" s="54">
        <v>6.41</v>
      </c>
      <c r="J381" s="54">
        <v>3.23</v>
      </c>
      <c r="K381" s="54">
        <v>1.47</v>
      </c>
      <c r="L381" s="54">
        <v>6.18</v>
      </c>
      <c r="M381" s="54">
        <v>0.71</v>
      </c>
      <c r="N381" s="54">
        <v>4.0999999999999996</v>
      </c>
      <c r="O381" s="54">
        <v>2.72</v>
      </c>
      <c r="P381" s="54">
        <v>4.5199999999999996</v>
      </c>
    </row>
    <row r="382" spans="1:28">
      <c r="A382" s="110"/>
      <c r="B382" s="100" t="s">
        <v>98</v>
      </c>
      <c r="C382" s="54">
        <v>4.3</v>
      </c>
      <c r="D382" s="54">
        <v>0.55000000000000004</v>
      </c>
      <c r="E382" s="54">
        <v>7.99</v>
      </c>
      <c r="F382" s="54">
        <v>14.33</v>
      </c>
      <c r="G382" s="54">
        <v>1.32</v>
      </c>
      <c r="H382" s="54">
        <v>5.89</v>
      </c>
      <c r="I382" s="54">
        <v>5.04</v>
      </c>
      <c r="J382" s="54">
        <v>4.1100000000000003</v>
      </c>
      <c r="K382" s="54">
        <v>1.52</v>
      </c>
      <c r="L382" s="54">
        <v>5.7</v>
      </c>
      <c r="M382" s="54">
        <v>0.64</v>
      </c>
      <c r="N382" s="54">
        <v>3.82</v>
      </c>
      <c r="O382" s="54">
        <v>2.79</v>
      </c>
      <c r="P382" s="54">
        <v>4.62</v>
      </c>
    </row>
    <row r="383" spans="1:28">
      <c r="A383" s="110"/>
      <c r="B383" s="100">
        <v>2024</v>
      </c>
      <c r="C383" s="54">
        <v>3.66</v>
      </c>
      <c r="D383" s="54">
        <v>0.82</v>
      </c>
      <c r="E383" s="54">
        <v>5.87</v>
      </c>
      <c r="F383" s="54">
        <v>10.220000000000001</v>
      </c>
      <c r="G383" s="54">
        <v>1.27</v>
      </c>
      <c r="H383" s="54">
        <v>8.89</v>
      </c>
      <c r="I383" s="54">
        <v>6.45</v>
      </c>
      <c r="J383" s="54">
        <v>4.79</v>
      </c>
      <c r="K383" s="54">
        <v>1.23</v>
      </c>
      <c r="L383" s="54">
        <v>5.19</v>
      </c>
      <c r="M383" s="54">
        <v>0.75</v>
      </c>
      <c r="N383" s="54">
        <v>2.67</v>
      </c>
      <c r="O383" s="54">
        <v>2.6</v>
      </c>
      <c r="P383" s="54">
        <v>7.46</v>
      </c>
    </row>
    <row r="384" spans="1:28">
      <c r="A384" s="110"/>
      <c r="B384" s="100" t="s">
        <v>99</v>
      </c>
      <c r="C384" s="54">
        <v>3.37</v>
      </c>
      <c r="D384" s="54">
        <v>1.32</v>
      </c>
      <c r="E384" s="54">
        <v>4.4800000000000004</v>
      </c>
      <c r="F384" s="54">
        <v>8.1199999999999992</v>
      </c>
      <c r="G384" s="54">
        <v>1.25</v>
      </c>
      <c r="H384" s="54">
        <v>4.49</v>
      </c>
      <c r="I384" s="54">
        <v>7.29</v>
      </c>
      <c r="J384" s="54">
        <v>4.8600000000000003</v>
      </c>
      <c r="K384" s="54">
        <v>1.4</v>
      </c>
      <c r="L384" s="54">
        <v>5.12</v>
      </c>
      <c r="M384" s="54">
        <v>0.84</v>
      </c>
      <c r="N384" s="54">
        <v>3.24</v>
      </c>
      <c r="O384" s="54">
        <v>2.4300000000000002</v>
      </c>
      <c r="P384" s="54">
        <v>5.65</v>
      </c>
    </row>
    <row r="385" spans="1:16">
      <c r="A385" s="110"/>
      <c r="B385" s="100" t="s">
        <v>151</v>
      </c>
      <c r="C385" s="54">
        <v>4.0199999999999996</v>
      </c>
      <c r="D385" s="54">
        <v>1.28</v>
      </c>
      <c r="E385" s="54">
        <v>6.69</v>
      </c>
      <c r="F385" s="54">
        <v>11.96</v>
      </c>
      <c r="G385" s="54">
        <v>1.26</v>
      </c>
      <c r="H385" s="54">
        <v>5.89</v>
      </c>
      <c r="I385" s="54">
        <v>8.02</v>
      </c>
      <c r="J385" s="54">
        <v>3.53</v>
      </c>
      <c r="K385" s="54">
        <v>1.45</v>
      </c>
      <c r="L385" s="54">
        <v>5.43</v>
      </c>
      <c r="M385" s="54">
        <v>0.8</v>
      </c>
      <c r="N385" s="54">
        <v>3.29</v>
      </c>
      <c r="O385" s="54">
        <v>2.5299999999999998</v>
      </c>
      <c r="P385" s="54">
        <v>6.04</v>
      </c>
    </row>
    <row r="386" spans="1:16">
      <c r="A386" s="110"/>
      <c r="B386" s="100" t="s">
        <v>155</v>
      </c>
      <c r="C386" s="54">
        <v>4.08</v>
      </c>
      <c r="D386" s="54">
        <v>0.53</v>
      </c>
      <c r="E386" s="54">
        <v>7.01</v>
      </c>
      <c r="F386" s="54">
        <v>12.75</v>
      </c>
      <c r="G386" s="54">
        <v>1.29</v>
      </c>
      <c r="H386" s="54">
        <v>6.03</v>
      </c>
      <c r="I386" s="54">
        <v>5.31</v>
      </c>
      <c r="J386" s="54">
        <v>4.16</v>
      </c>
      <c r="K386" s="54">
        <v>1.5</v>
      </c>
      <c r="L386" s="54">
        <v>5.28</v>
      </c>
      <c r="M386" s="54">
        <v>0.68</v>
      </c>
      <c r="N386" s="54">
        <v>3.3</v>
      </c>
      <c r="O386" s="54">
        <v>2.89</v>
      </c>
      <c r="P386" s="54">
        <v>5.7</v>
      </c>
    </row>
    <row r="387" spans="1:16" ht="12.75">
      <c r="A387" s="110"/>
      <c r="B387" s="100" t="s">
        <v>158</v>
      </c>
      <c r="C387" s="54">
        <v>3.52</v>
      </c>
      <c r="D387" s="54">
        <v>0.74</v>
      </c>
      <c r="E387" s="54">
        <v>5.44</v>
      </c>
      <c r="F387" s="54">
        <v>9.6999999999999993</v>
      </c>
      <c r="G387" s="54">
        <v>1.24</v>
      </c>
      <c r="H387" s="54">
        <v>7.29</v>
      </c>
      <c r="I387" s="54">
        <v>7.69</v>
      </c>
      <c r="J387" s="54">
        <v>4.33</v>
      </c>
      <c r="K387" s="54">
        <v>1.24</v>
      </c>
      <c r="L387" s="54">
        <v>4.28</v>
      </c>
      <c r="M387" s="54">
        <v>0.72</v>
      </c>
      <c r="N387" s="54">
        <v>3.91</v>
      </c>
      <c r="O387" s="54">
        <v>2.79</v>
      </c>
      <c r="P387" s="54">
        <v>5.77</v>
      </c>
    </row>
    <row r="388" spans="1:16">
      <c r="A388" s="110">
        <v>55</v>
      </c>
      <c r="B388" s="58" t="s">
        <v>20</v>
      </c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</row>
    <row r="389" spans="1:16">
      <c r="A389" s="110"/>
      <c r="B389" s="100" t="s">
        <v>72</v>
      </c>
      <c r="C389" s="54">
        <v>4.4800000000000004</v>
      </c>
      <c r="D389" s="54">
        <v>4.42</v>
      </c>
      <c r="E389" s="54">
        <v>6.92</v>
      </c>
      <c r="F389" s="54">
        <v>1.74</v>
      </c>
      <c r="G389" s="54">
        <v>12.1</v>
      </c>
      <c r="H389" s="54">
        <v>19.329999999999998</v>
      </c>
      <c r="I389" s="54">
        <v>10.25</v>
      </c>
      <c r="J389" s="54">
        <v>3.67</v>
      </c>
      <c r="K389" s="54">
        <v>2.91</v>
      </c>
      <c r="L389" s="54">
        <v>6.35</v>
      </c>
      <c r="M389" s="54">
        <v>1.81</v>
      </c>
      <c r="N389" s="54">
        <v>3.29</v>
      </c>
      <c r="O389" s="54">
        <v>2.37</v>
      </c>
      <c r="P389" s="54">
        <v>4.12</v>
      </c>
    </row>
    <row r="390" spans="1:16">
      <c r="A390" s="110"/>
      <c r="B390" s="100" t="s">
        <v>73</v>
      </c>
      <c r="C390" s="54">
        <v>4.34</v>
      </c>
      <c r="D390" s="54">
        <v>4.7300000000000004</v>
      </c>
      <c r="E390" s="54">
        <v>6.5</v>
      </c>
      <c r="F390" s="54">
        <v>1.37</v>
      </c>
      <c r="G390" s="54">
        <v>11.49</v>
      </c>
      <c r="H390" s="54">
        <v>18.600000000000001</v>
      </c>
      <c r="I390" s="54">
        <v>12.85</v>
      </c>
      <c r="J390" s="54">
        <v>4.68</v>
      </c>
      <c r="K390" s="54">
        <v>2.69</v>
      </c>
      <c r="L390" s="54">
        <v>6.46</v>
      </c>
      <c r="M390" s="54">
        <v>1.74</v>
      </c>
      <c r="N390" s="54">
        <v>3</v>
      </c>
      <c r="O390" s="54">
        <v>2.36</v>
      </c>
      <c r="P390" s="54">
        <v>3.93</v>
      </c>
    </row>
    <row r="391" spans="1:16">
      <c r="A391" s="110"/>
      <c r="B391" s="100">
        <v>2018</v>
      </c>
      <c r="C391" s="54">
        <v>4.4400000000000004</v>
      </c>
      <c r="D391" s="54">
        <v>5</v>
      </c>
      <c r="E391" s="54">
        <v>6.51</v>
      </c>
      <c r="F391" s="54">
        <v>2.02</v>
      </c>
      <c r="G391" s="54">
        <v>11.08</v>
      </c>
      <c r="H391" s="54">
        <v>15.26</v>
      </c>
      <c r="I391" s="54">
        <v>9.1199999999999992</v>
      </c>
      <c r="J391" s="54">
        <v>4.8499999999999996</v>
      </c>
      <c r="K391" s="54">
        <v>3.44</v>
      </c>
      <c r="L391" s="54">
        <v>6.76</v>
      </c>
      <c r="M391" s="54">
        <v>1.75</v>
      </c>
      <c r="N391" s="54">
        <v>2.74</v>
      </c>
      <c r="O391" s="54">
        <v>2.36</v>
      </c>
      <c r="P391" s="54">
        <v>3.95</v>
      </c>
    </row>
    <row r="392" spans="1:16">
      <c r="A392" s="110"/>
      <c r="B392" s="100" t="s">
        <v>74</v>
      </c>
      <c r="C392" s="54">
        <v>4.2699999999999996</v>
      </c>
      <c r="D392" s="54">
        <v>5.29</v>
      </c>
      <c r="E392" s="54">
        <v>6.7</v>
      </c>
      <c r="F392" s="54">
        <v>1.92</v>
      </c>
      <c r="G392" s="54">
        <v>10.9</v>
      </c>
      <c r="H392" s="54">
        <v>18.64</v>
      </c>
      <c r="I392" s="54">
        <v>10.039999999999999</v>
      </c>
      <c r="J392" s="54">
        <v>3</v>
      </c>
      <c r="K392" s="54">
        <v>1.98</v>
      </c>
      <c r="L392" s="54">
        <v>6.3</v>
      </c>
      <c r="M392" s="54">
        <v>1.77</v>
      </c>
      <c r="N392" s="54">
        <v>3.62</v>
      </c>
      <c r="O392" s="54">
        <v>2.33</v>
      </c>
      <c r="P392" s="54">
        <v>4.01</v>
      </c>
    </row>
    <row r="393" spans="1:16">
      <c r="A393" s="110"/>
      <c r="B393" s="100" t="s">
        <v>75</v>
      </c>
      <c r="C393" s="54">
        <v>4.09</v>
      </c>
      <c r="D393" s="54">
        <v>4.5999999999999996</v>
      </c>
      <c r="E393" s="54">
        <v>6.45</v>
      </c>
      <c r="F393" s="54">
        <v>1.88</v>
      </c>
      <c r="G393" s="54">
        <v>11.5</v>
      </c>
      <c r="H393" s="54">
        <v>17.03</v>
      </c>
      <c r="I393" s="54">
        <v>9.11</v>
      </c>
      <c r="J393" s="54">
        <v>3.64</v>
      </c>
      <c r="K393" s="54">
        <v>1.85</v>
      </c>
      <c r="L393" s="54">
        <v>5.64</v>
      </c>
      <c r="M393" s="54">
        <v>1.82</v>
      </c>
      <c r="N393" s="54">
        <v>3.09</v>
      </c>
      <c r="O393" s="54">
        <v>2.37</v>
      </c>
      <c r="P393" s="54">
        <v>3.8</v>
      </c>
    </row>
    <row r="394" spans="1:16">
      <c r="A394" s="110"/>
      <c r="B394" s="100" t="s">
        <v>76</v>
      </c>
      <c r="C394" s="54">
        <v>4.2</v>
      </c>
      <c r="D394" s="54">
        <v>4.7</v>
      </c>
      <c r="E394" s="54">
        <v>6.34</v>
      </c>
      <c r="F394" s="54">
        <v>1.57</v>
      </c>
      <c r="G394" s="54">
        <v>11.24</v>
      </c>
      <c r="H394" s="54">
        <v>16.45</v>
      </c>
      <c r="I394" s="54">
        <v>11.51</v>
      </c>
      <c r="J394" s="54">
        <v>4.45</v>
      </c>
      <c r="K394" s="54">
        <v>2.54</v>
      </c>
      <c r="L394" s="54">
        <v>5.91</v>
      </c>
      <c r="M394" s="54">
        <v>1.66</v>
      </c>
      <c r="N394" s="54">
        <v>2.54</v>
      </c>
      <c r="O394" s="54">
        <v>2.4</v>
      </c>
      <c r="P394" s="54">
        <v>4.1900000000000004</v>
      </c>
    </row>
    <row r="395" spans="1:16">
      <c r="A395" s="110"/>
      <c r="B395" s="100">
        <v>2019</v>
      </c>
      <c r="C395" s="54">
        <v>4.3600000000000003</v>
      </c>
      <c r="D395" s="54">
        <v>4.5999999999999996</v>
      </c>
      <c r="E395" s="54">
        <v>6.34</v>
      </c>
      <c r="F395" s="54">
        <v>2.2000000000000002</v>
      </c>
      <c r="G395" s="54">
        <v>10.67</v>
      </c>
      <c r="H395" s="54">
        <v>13.02</v>
      </c>
      <c r="I395" s="54">
        <v>8.56</v>
      </c>
      <c r="J395" s="54">
        <v>4.5599999999999996</v>
      </c>
      <c r="K395" s="54">
        <v>3.31</v>
      </c>
      <c r="L395" s="54">
        <v>5.96</v>
      </c>
      <c r="M395" s="54">
        <v>1.68</v>
      </c>
      <c r="N395" s="54">
        <v>2.75</v>
      </c>
      <c r="O395" s="54">
        <v>2.84</v>
      </c>
      <c r="P395" s="54">
        <v>3.99</v>
      </c>
    </row>
    <row r="396" spans="1:16">
      <c r="A396" s="110"/>
      <c r="B396" s="100" t="s">
        <v>77</v>
      </c>
      <c r="C396" s="54">
        <v>4.1399999999999997</v>
      </c>
      <c r="D396" s="54">
        <v>5.07</v>
      </c>
      <c r="E396" s="54">
        <v>6.68</v>
      </c>
      <c r="F396" s="54">
        <v>2.56</v>
      </c>
      <c r="G396" s="54">
        <v>9.2899999999999991</v>
      </c>
      <c r="H396" s="54">
        <v>20.41</v>
      </c>
      <c r="I396" s="54">
        <v>10.51</v>
      </c>
      <c r="J396" s="54">
        <v>2.81</v>
      </c>
      <c r="K396" s="54">
        <v>2.06</v>
      </c>
      <c r="L396" s="54">
        <v>5.95</v>
      </c>
      <c r="M396" s="54">
        <v>1.43</v>
      </c>
      <c r="N396" s="54">
        <v>2.83</v>
      </c>
      <c r="O396" s="54">
        <v>2.5099999999999998</v>
      </c>
      <c r="P396" s="54">
        <v>3.9</v>
      </c>
    </row>
    <row r="397" spans="1:16">
      <c r="A397" s="110"/>
      <c r="B397" s="100" t="s">
        <v>78</v>
      </c>
      <c r="C397" s="54">
        <v>4.26</v>
      </c>
      <c r="D397" s="54">
        <v>4.58</v>
      </c>
      <c r="E397" s="54">
        <v>6.5</v>
      </c>
      <c r="F397" s="54">
        <v>2.56</v>
      </c>
      <c r="G397" s="54">
        <v>9.4700000000000006</v>
      </c>
      <c r="H397" s="54">
        <v>17.399999999999999</v>
      </c>
      <c r="I397" s="54">
        <v>9.81</v>
      </c>
      <c r="J397" s="54">
        <v>3.43</v>
      </c>
      <c r="K397" s="54">
        <v>3.2</v>
      </c>
      <c r="L397" s="54">
        <v>5.27</v>
      </c>
      <c r="M397" s="54">
        <v>1.7</v>
      </c>
      <c r="N397" s="54">
        <v>2.73</v>
      </c>
      <c r="O397" s="54">
        <v>2.61</v>
      </c>
      <c r="P397" s="54">
        <v>3.99</v>
      </c>
    </row>
    <row r="398" spans="1:16">
      <c r="A398" s="110"/>
      <c r="B398" s="100" t="s">
        <v>79</v>
      </c>
      <c r="C398" s="54">
        <v>4.13</v>
      </c>
      <c r="D398" s="54">
        <v>4.75</v>
      </c>
      <c r="E398" s="54">
        <v>6.52</v>
      </c>
      <c r="F398" s="54">
        <v>2.27</v>
      </c>
      <c r="G398" s="54">
        <v>9.81</v>
      </c>
      <c r="H398" s="54">
        <v>15.29</v>
      </c>
      <c r="I398" s="54">
        <v>11.3</v>
      </c>
      <c r="J398" s="54">
        <v>4.32</v>
      </c>
      <c r="K398" s="54">
        <v>2.4300000000000002</v>
      </c>
      <c r="L398" s="54">
        <v>6.07</v>
      </c>
      <c r="M398" s="54">
        <v>1.55</v>
      </c>
      <c r="N398" s="54">
        <v>1.46</v>
      </c>
      <c r="O398" s="54">
        <v>2.62</v>
      </c>
      <c r="P398" s="54">
        <v>3.96</v>
      </c>
    </row>
    <row r="399" spans="1:16">
      <c r="A399" s="110"/>
      <c r="B399" s="100">
        <v>2020</v>
      </c>
      <c r="C399" s="54">
        <v>4.42</v>
      </c>
      <c r="D399" s="54">
        <v>4.75</v>
      </c>
      <c r="E399" s="54">
        <v>6.74</v>
      </c>
      <c r="F399" s="54">
        <v>3.34</v>
      </c>
      <c r="G399" s="54">
        <v>9.08</v>
      </c>
      <c r="H399" s="54">
        <v>13.17</v>
      </c>
      <c r="I399" s="54">
        <v>9.64</v>
      </c>
      <c r="J399" s="54">
        <v>4.33</v>
      </c>
      <c r="K399" s="54">
        <v>3.88</v>
      </c>
      <c r="L399" s="54">
        <v>5.86</v>
      </c>
      <c r="M399" s="54">
        <v>1.32</v>
      </c>
      <c r="N399" s="54">
        <v>2.33</v>
      </c>
      <c r="O399" s="54">
        <v>2.58</v>
      </c>
      <c r="P399" s="54">
        <v>4.24</v>
      </c>
    </row>
    <row r="400" spans="1:16">
      <c r="A400" s="110"/>
      <c r="B400" s="100" t="s">
        <v>80</v>
      </c>
      <c r="C400" s="54">
        <v>4.1900000000000004</v>
      </c>
      <c r="D400" s="54">
        <v>5.2</v>
      </c>
      <c r="E400" s="54">
        <v>6.58</v>
      </c>
      <c r="F400" s="54">
        <v>2.63</v>
      </c>
      <c r="G400" s="54">
        <v>8.4</v>
      </c>
      <c r="H400" s="54">
        <v>20.96</v>
      </c>
      <c r="I400" s="54">
        <v>13.71</v>
      </c>
      <c r="J400" s="54">
        <v>2.5499999999999998</v>
      </c>
      <c r="K400" s="54">
        <v>2.16</v>
      </c>
      <c r="L400" s="54">
        <v>5.13</v>
      </c>
      <c r="M400" s="54">
        <v>1.51</v>
      </c>
      <c r="N400" s="54">
        <v>4.13</v>
      </c>
      <c r="O400" s="54">
        <v>2.46</v>
      </c>
      <c r="P400" s="54">
        <v>4.07</v>
      </c>
    </row>
    <row r="401" spans="1:16">
      <c r="A401" s="110"/>
      <c r="B401" s="100" t="s">
        <v>81</v>
      </c>
      <c r="C401" s="54">
        <v>4.13</v>
      </c>
      <c r="D401" s="54">
        <v>4.5199999999999996</v>
      </c>
      <c r="E401" s="54">
        <v>6.11</v>
      </c>
      <c r="F401" s="54">
        <v>2.25</v>
      </c>
      <c r="G401" s="54">
        <v>8.59</v>
      </c>
      <c r="H401" s="54">
        <v>19</v>
      </c>
      <c r="I401" s="54">
        <v>11.4</v>
      </c>
      <c r="J401" s="54">
        <v>3.51</v>
      </c>
      <c r="K401" s="54">
        <v>3</v>
      </c>
      <c r="L401" s="54">
        <v>4.63</v>
      </c>
      <c r="M401" s="54">
        <v>1.48</v>
      </c>
      <c r="N401" s="54">
        <v>3.26</v>
      </c>
      <c r="O401" s="54">
        <v>2.62</v>
      </c>
      <c r="P401" s="54">
        <v>3.94</v>
      </c>
    </row>
    <row r="402" spans="1:16">
      <c r="A402" s="110"/>
      <c r="B402" s="100" t="s">
        <v>82</v>
      </c>
      <c r="C402" s="54">
        <v>3.96</v>
      </c>
      <c r="D402" s="54">
        <v>4.1399999999999997</v>
      </c>
      <c r="E402" s="54">
        <v>6.25</v>
      </c>
      <c r="F402" s="54">
        <v>2.3199999999999998</v>
      </c>
      <c r="G402" s="54">
        <v>8.99</v>
      </c>
      <c r="H402" s="54">
        <v>17.22</v>
      </c>
      <c r="I402" s="54">
        <v>13.68</v>
      </c>
      <c r="J402" s="54">
        <v>3.98</v>
      </c>
      <c r="K402" s="54">
        <v>2.12</v>
      </c>
      <c r="L402" s="54">
        <v>4.93</v>
      </c>
      <c r="M402" s="54">
        <v>1.4</v>
      </c>
      <c r="N402" s="54">
        <v>2.08</v>
      </c>
      <c r="O402" s="54">
        <v>2.57</v>
      </c>
      <c r="P402" s="54">
        <v>3.74</v>
      </c>
    </row>
    <row r="403" spans="1:16">
      <c r="A403" s="110"/>
      <c r="B403" s="100">
        <v>2021</v>
      </c>
      <c r="C403" s="54">
        <v>4.63</v>
      </c>
      <c r="D403" s="54">
        <v>4.91</v>
      </c>
      <c r="E403" s="54">
        <v>6.72</v>
      </c>
      <c r="F403" s="54">
        <v>2.89</v>
      </c>
      <c r="G403" s="54">
        <v>9.74</v>
      </c>
      <c r="H403" s="54">
        <v>14.74</v>
      </c>
      <c r="I403" s="54">
        <v>9.7899999999999991</v>
      </c>
      <c r="J403" s="54">
        <v>4.49</v>
      </c>
      <c r="K403" s="54">
        <v>3.85</v>
      </c>
      <c r="L403" s="54">
        <v>5.33</v>
      </c>
      <c r="M403" s="54">
        <v>2.83</v>
      </c>
      <c r="N403" s="54">
        <v>1.74</v>
      </c>
      <c r="O403" s="54">
        <v>1.93</v>
      </c>
      <c r="P403" s="54">
        <v>3.81</v>
      </c>
    </row>
    <row r="404" spans="1:16">
      <c r="A404" s="110"/>
      <c r="B404" s="100" t="s">
        <v>83</v>
      </c>
      <c r="C404" s="54">
        <v>4.16</v>
      </c>
      <c r="D404" s="54">
        <v>5.38</v>
      </c>
      <c r="E404" s="54">
        <v>6.59</v>
      </c>
      <c r="F404" s="54">
        <v>2.86</v>
      </c>
      <c r="G404" s="54">
        <v>8.7799999999999994</v>
      </c>
      <c r="H404" s="54">
        <v>20.49</v>
      </c>
      <c r="I404" s="54">
        <v>9.83</v>
      </c>
      <c r="J404" s="54">
        <v>2.16</v>
      </c>
      <c r="K404" s="54">
        <v>2.04</v>
      </c>
      <c r="L404" s="54">
        <v>4.6900000000000004</v>
      </c>
      <c r="M404" s="54">
        <v>1.49</v>
      </c>
      <c r="N404" s="54">
        <v>3.97</v>
      </c>
      <c r="O404" s="54">
        <v>1.68</v>
      </c>
      <c r="P404" s="54">
        <v>4</v>
      </c>
    </row>
    <row r="405" spans="1:16">
      <c r="A405" s="110"/>
      <c r="B405" s="100" t="s">
        <v>91</v>
      </c>
      <c r="C405" s="54">
        <v>4.03</v>
      </c>
      <c r="D405" s="54">
        <v>4.63</v>
      </c>
      <c r="E405" s="54">
        <v>6.07</v>
      </c>
      <c r="F405" s="54">
        <v>2.21</v>
      </c>
      <c r="G405" s="54">
        <v>9.25</v>
      </c>
      <c r="H405" s="54">
        <v>19.3</v>
      </c>
      <c r="I405" s="54">
        <v>9.1300000000000008</v>
      </c>
      <c r="J405" s="54">
        <v>3.33</v>
      </c>
      <c r="K405" s="54">
        <v>2.61</v>
      </c>
      <c r="L405" s="54">
        <v>4.3899999999999997</v>
      </c>
      <c r="M405" s="54">
        <v>1.39</v>
      </c>
      <c r="N405" s="54">
        <v>3.32</v>
      </c>
      <c r="O405" s="54">
        <v>2.4900000000000002</v>
      </c>
      <c r="P405" s="54">
        <v>3.58</v>
      </c>
    </row>
    <row r="406" spans="1:16">
      <c r="A406" s="110"/>
      <c r="B406" s="100" t="s">
        <v>85</v>
      </c>
      <c r="C406" s="54">
        <v>3.93</v>
      </c>
      <c r="D406" s="54">
        <v>4.5599999999999996</v>
      </c>
      <c r="E406" s="54">
        <v>5.92</v>
      </c>
      <c r="F406" s="54">
        <v>1.98</v>
      </c>
      <c r="G406" s="54">
        <v>9.23</v>
      </c>
      <c r="H406" s="54">
        <v>17.05</v>
      </c>
      <c r="I406" s="54">
        <v>10.6</v>
      </c>
      <c r="J406" s="54">
        <v>4.04</v>
      </c>
      <c r="K406" s="54">
        <v>1.97</v>
      </c>
      <c r="L406" s="54">
        <v>5.46</v>
      </c>
      <c r="M406" s="54">
        <v>1.4</v>
      </c>
      <c r="N406" s="54">
        <v>1.93</v>
      </c>
      <c r="O406" s="54">
        <v>2.65</v>
      </c>
      <c r="P406" s="54">
        <v>3.62</v>
      </c>
    </row>
    <row r="407" spans="1:16">
      <c r="A407" s="110"/>
      <c r="B407" s="100">
        <v>2022</v>
      </c>
      <c r="C407" s="54">
        <v>4.1399999999999997</v>
      </c>
      <c r="D407" s="54">
        <v>4.84</v>
      </c>
      <c r="E407" s="54">
        <v>5.39</v>
      </c>
      <c r="F407" s="54">
        <v>2.56</v>
      </c>
      <c r="G407" s="54">
        <v>7.45</v>
      </c>
      <c r="H407" s="54">
        <v>14.89</v>
      </c>
      <c r="I407" s="54">
        <v>8.0500000000000007</v>
      </c>
      <c r="J407" s="54">
        <v>4.3600000000000003</v>
      </c>
      <c r="K407" s="54">
        <v>4.01</v>
      </c>
      <c r="L407" s="54">
        <v>4.79</v>
      </c>
      <c r="M407" s="54">
        <v>2.59</v>
      </c>
      <c r="N407" s="54">
        <v>3.45</v>
      </c>
      <c r="O407" s="54">
        <v>2.59</v>
      </c>
      <c r="P407" s="54">
        <v>3.75</v>
      </c>
    </row>
    <row r="408" spans="1:16">
      <c r="A408" s="110"/>
      <c r="B408" s="100" t="s">
        <v>86</v>
      </c>
      <c r="C408" s="54">
        <v>3.78</v>
      </c>
      <c r="D408" s="54">
        <v>5.86</v>
      </c>
      <c r="E408" s="54">
        <v>6.13</v>
      </c>
      <c r="F408" s="54">
        <v>2.81</v>
      </c>
      <c r="G408" s="54">
        <v>7.29</v>
      </c>
      <c r="H408" s="54">
        <v>20.52</v>
      </c>
      <c r="I408" s="54">
        <v>11.48</v>
      </c>
      <c r="J408" s="54">
        <v>2.0499999999999998</v>
      </c>
      <c r="K408" s="54">
        <v>2.0699999999999998</v>
      </c>
      <c r="L408" s="54">
        <v>2.94</v>
      </c>
      <c r="M408" s="54">
        <v>2.09</v>
      </c>
      <c r="N408" s="54">
        <v>3.9</v>
      </c>
      <c r="O408" s="54">
        <v>2.4900000000000002</v>
      </c>
      <c r="P408" s="54">
        <v>3.65</v>
      </c>
    </row>
    <row r="409" spans="1:16">
      <c r="A409" s="110"/>
      <c r="B409" s="100" t="s">
        <v>87</v>
      </c>
      <c r="C409" s="54">
        <v>3.67</v>
      </c>
      <c r="D409" s="54">
        <v>4.93</v>
      </c>
      <c r="E409" s="54">
        <v>5.61</v>
      </c>
      <c r="F409" s="54">
        <v>2.66</v>
      </c>
      <c r="G409" s="54">
        <v>7</v>
      </c>
      <c r="H409" s="54">
        <v>20.09</v>
      </c>
      <c r="I409" s="54">
        <v>9.19</v>
      </c>
      <c r="J409" s="54">
        <v>3.28</v>
      </c>
      <c r="K409" s="54">
        <v>2.81</v>
      </c>
      <c r="L409" s="54">
        <v>3.17</v>
      </c>
      <c r="M409" s="54">
        <v>2.15</v>
      </c>
      <c r="N409" s="54">
        <v>2.78</v>
      </c>
      <c r="O409" s="54">
        <v>2.36</v>
      </c>
      <c r="P409" s="54">
        <v>3.53</v>
      </c>
    </row>
    <row r="410" spans="1:16">
      <c r="A410" s="110"/>
      <c r="B410" s="100" t="s">
        <v>88</v>
      </c>
      <c r="C410" s="54">
        <v>3.37</v>
      </c>
      <c r="D410" s="54">
        <v>4.79</v>
      </c>
      <c r="E410" s="54">
        <v>5.04</v>
      </c>
      <c r="F410" s="54">
        <v>2.2400000000000002</v>
      </c>
      <c r="G410" s="54">
        <v>6.52</v>
      </c>
      <c r="H410" s="54">
        <v>17.27</v>
      </c>
      <c r="I410" s="54">
        <v>9.08</v>
      </c>
      <c r="J410" s="54">
        <v>4.26</v>
      </c>
      <c r="K410" s="54">
        <v>1.99</v>
      </c>
      <c r="L410" s="54">
        <v>3.44</v>
      </c>
      <c r="M410" s="54">
        <v>1.66</v>
      </c>
      <c r="N410" s="54">
        <v>2.14</v>
      </c>
      <c r="O410" s="54">
        <v>2.4500000000000002</v>
      </c>
      <c r="P410" s="54">
        <v>3.24</v>
      </c>
    </row>
    <row r="411" spans="1:16">
      <c r="A411" s="110"/>
      <c r="B411" s="100">
        <v>2023</v>
      </c>
      <c r="C411" s="54">
        <v>3.66</v>
      </c>
      <c r="D411" s="54">
        <v>4.79</v>
      </c>
      <c r="E411" s="54">
        <v>5.26</v>
      </c>
      <c r="F411" s="54">
        <v>2.72</v>
      </c>
      <c r="G411" s="54">
        <v>6.73</v>
      </c>
      <c r="H411" s="54">
        <v>15.29</v>
      </c>
      <c r="I411" s="54">
        <v>7.35</v>
      </c>
      <c r="J411" s="54">
        <v>4.13</v>
      </c>
      <c r="K411" s="54">
        <v>3.43</v>
      </c>
      <c r="L411" s="54">
        <v>3.48</v>
      </c>
      <c r="M411" s="54">
        <v>1.1100000000000001</v>
      </c>
      <c r="N411" s="54">
        <v>2.44</v>
      </c>
      <c r="O411" s="54">
        <v>2.4700000000000002</v>
      </c>
      <c r="P411" s="54">
        <v>3.25</v>
      </c>
    </row>
    <row r="412" spans="1:16">
      <c r="A412" s="110"/>
      <c r="B412" s="100" t="s">
        <v>95</v>
      </c>
      <c r="C412" s="54">
        <v>3.77</v>
      </c>
      <c r="D412" s="54">
        <v>5.42</v>
      </c>
      <c r="E412" s="54">
        <v>6.22</v>
      </c>
      <c r="F412" s="54">
        <v>3.13</v>
      </c>
      <c r="G412" s="54">
        <v>6.94</v>
      </c>
      <c r="H412" s="54">
        <v>20.68</v>
      </c>
      <c r="I412" s="54">
        <v>11.01</v>
      </c>
      <c r="J412" s="54">
        <v>2.61</v>
      </c>
      <c r="K412" s="54">
        <v>2.04</v>
      </c>
      <c r="L412" s="54">
        <v>3.43</v>
      </c>
      <c r="M412" s="54">
        <v>1.6</v>
      </c>
      <c r="N412" s="54">
        <v>3.81</v>
      </c>
      <c r="O412" s="54">
        <v>2.44</v>
      </c>
      <c r="P412" s="54">
        <v>3.54</v>
      </c>
    </row>
    <row r="413" spans="1:16">
      <c r="A413" s="110"/>
      <c r="B413" s="100" t="s">
        <v>97</v>
      </c>
      <c r="C413" s="54">
        <v>3.47</v>
      </c>
      <c r="D413" s="54">
        <v>4.6500000000000004</v>
      </c>
      <c r="E413" s="54">
        <v>5.37</v>
      </c>
      <c r="F413" s="54">
        <v>2.2599999999999998</v>
      </c>
      <c r="G413" s="54">
        <v>6.78</v>
      </c>
      <c r="H413" s="54">
        <v>19.98</v>
      </c>
      <c r="I413" s="54">
        <v>8.36</v>
      </c>
      <c r="J413" s="54">
        <v>3.35</v>
      </c>
      <c r="K413" s="54">
        <v>2.5499999999999998</v>
      </c>
      <c r="L413" s="54">
        <v>3.42</v>
      </c>
      <c r="M413" s="54">
        <v>1.28</v>
      </c>
      <c r="N413" s="54">
        <v>2.4</v>
      </c>
      <c r="O413" s="54">
        <v>2.37</v>
      </c>
      <c r="P413" s="54">
        <v>3.3</v>
      </c>
    </row>
    <row r="414" spans="1:16">
      <c r="A414" s="110"/>
      <c r="B414" s="100" t="s">
        <v>98</v>
      </c>
      <c r="C414" s="54">
        <v>3.56</v>
      </c>
      <c r="D414" s="54">
        <v>5.24</v>
      </c>
      <c r="E414" s="54">
        <v>5.59</v>
      </c>
      <c r="F414" s="54">
        <v>2.2799999999999998</v>
      </c>
      <c r="G414" s="54">
        <v>7.77</v>
      </c>
      <c r="H414" s="54">
        <v>16.43</v>
      </c>
      <c r="I414" s="54">
        <v>8.33</v>
      </c>
      <c r="J414" s="54">
        <v>4.46</v>
      </c>
      <c r="K414" s="54">
        <v>2.11</v>
      </c>
      <c r="L414" s="54">
        <v>3.59</v>
      </c>
      <c r="M414" s="54">
        <v>1.1000000000000001</v>
      </c>
      <c r="N414" s="54">
        <v>1.89</v>
      </c>
      <c r="O414" s="54">
        <v>2.65</v>
      </c>
      <c r="P414" s="54">
        <v>3.37</v>
      </c>
    </row>
    <row r="415" spans="1:16">
      <c r="A415" s="110"/>
      <c r="B415" s="100">
        <v>2024</v>
      </c>
      <c r="C415" s="54">
        <v>3.77</v>
      </c>
      <c r="D415" s="54">
        <v>5.52</v>
      </c>
      <c r="E415" s="54">
        <v>5.82</v>
      </c>
      <c r="F415" s="54">
        <v>3.14</v>
      </c>
      <c r="G415" s="54">
        <v>7.39</v>
      </c>
      <c r="H415" s="54">
        <v>14.32</v>
      </c>
      <c r="I415" s="54">
        <v>6.17</v>
      </c>
      <c r="J415" s="54">
        <v>4.18</v>
      </c>
      <c r="K415" s="54">
        <v>2.83</v>
      </c>
      <c r="L415" s="54">
        <v>3.61</v>
      </c>
      <c r="M415" s="54">
        <v>1.1299999999999999</v>
      </c>
      <c r="N415" s="54">
        <v>3.1</v>
      </c>
      <c r="O415" s="54">
        <v>2.46</v>
      </c>
      <c r="P415" s="54">
        <v>3.26</v>
      </c>
    </row>
    <row r="416" spans="1:16">
      <c r="A416" s="110"/>
      <c r="B416" s="100" t="s">
        <v>99</v>
      </c>
      <c r="C416" s="54">
        <v>3.68</v>
      </c>
      <c r="D416" s="54">
        <v>5.72</v>
      </c>
      <c r="E416" s="54">
        <v>5.9</v>
      </c>
      <c r="F416" s="54">
        <v>2.9</v>
      </c>
      <c r="G416" s="54">
        <v>6.6</v>
      </c>
      <c r="H416" s="54">
        <v>20.59</v>
      </c>
      <c r="I416" s="54">
        <v>7.82</v>
      </c>
      <c r="J416" s="54">
        <v>3.05</v>
      </c>
      <c r="K416" s="54">
        <v>2.35</v>
      </c>
      <c r="L416" s="54">
        <v>3.33</v>
      </c>
      <c r="M416" s="54">
        <v>1.22</v>
      </c>
      <c r="N416" s="54">
        <v>3.94</v>
      </c>
      <c r="O416" s="54">
        <v>2.3199999999999998</v>
      </c>
      <c r="P416" s="54">
        <v>3.02</v>
      </c>
    </row>
    <row r="417" spans="1:16">
      <c r="A417" s="110"/>
      <c r="B417" s="100" t="s">
        <v>151</v>
      </c>
      <c r="C417" s="54">
        <v>3.5</v>
      </c>
      <c r="D417" s="54">
        <v>5.82</v>
      </c>
      <c r="E417" s="54">
        <v>4.97</v>
      </c>
      <c r="F417" s="54">
        <v>2.1</v>
      </c>
      <c r="G417" s="54">
        <v>5.97</v>
      </c>
      <c r="H417" s="54">
        <v>19.809999999999999</v>
      </c>
      <c r="I417" s="54">
        <v>7.06</v>
      </c>
      <c r="J417" s="54">
        <v>3.32</v>
      </c>
      <c r="K417" s="54">
        <v>2.71</v>
      </c>
      <c r="L417" s="54">
        <v>3.53</v>
      </c>
      <c r="M417" s="54">
        <v>1.1399999999999999</v>
      </c>
      <c r="N417" s="54">
        <v>3.29</v>
      </c>
      <c r="O417" s="54">
        <v>2.39</v>
      </c>
      <c r="P417" s="54">
        <v>3.49</v>
      </c>
    </row>
    <row r="418" spans="1:16">
      <c r="A418" s="110"/>
      <c r="B418" s="100" t="s">
        <v>155</v>
      </c>
      <c r="C418" s="54">
        <v>3.51</v>
      </c>
      <c r="D418" s="54">
        <v>4.91</v>
      </c>
      <c r="E418" s="54">
        <v>5.08</v>
      </c>
      <c r="F418" s="54">
        <v>2.11</v>
      </c>
      <c r="G418" s="54">
        <v>6.6</v>
      </c>
      <c r="H418" s="54">
        <v>16.690000000000001</v>
      </c>
      <c r="I418" s="54">
        <v>7.23</v>
      </c>
      <c r="J418" s="54">
        <v>4.78</v>
      </c>
      <c r="K418" s="54">
        <v>2.2999999999999998</v>
      </c>
      <c r="L418" s="54">
        <v>3.41</v>
      </c>
      <c r="M418" s="54">
        <v>1.06</v>
      </c>
      <c r="N418" s="54">
        <v>2.3199999999999998</v>
      </c>
      <c r="O418" s="54">
        <v>2.74</v>
      </c>
      <c r="P418" s="54">
        <v>3.36</v>
      </c>
    </row>
    <row r="419" spans="1:16" ht="12.75">
      <c r="A419" s="110"/>
      <c r="B419" s="100" t="s">
        <v>158</v>
      </c>
      <c r="C419" s="54">
        <v>3.79</v>
      </c>
      <c r="D419" s="54">
        <v>5.27</v>
      </c>
      <c r="E419" s="54">
        <v>5.57</v>
      </c>
      <c r="F419" s="54">
        <v>3.67</v>
      </c>
      <c r="G419" s="54">
        <v>6.24</v>
      </c>
      <c r="H419" s="54">
        <v>14.56</v>
      </c>
      <c r="I419" s="54">
        <v>7.67</v>
      </c>
      <c r="J419" s="54">
        <v>4.66</v>
      </c>
      <c r="K419" s="54">
        <v>2.5099999999999998</v>
      </c>
      <c r="L419" s="54">
        <v>3.24</v>
      </c>
      <c r="M419" s="54">
        <v>1.1599999999999999</v>
      </c>
      <c r="N419" s="54">
        <v>3.83</v>
      </c>
      <c r="O419" s="54">
        <v>2.65</v>
      </c>
      <c r="P419" s="54">
        <v>3.49</v>
      </c>
    </row>
    <row r="420" spans="1:16">
      <c r="A420" s="110">
        <v>59</v>
      </c>
      <c r="B420" s="58" t="s">
        <v>21</v>
      </c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</row>
    <row r="421" spans="1:16">
      <c r="A421" s="110"/>
      <c r="B421" s="100" t="s">
        <v>72</v>
      </c>
      <c r="C421" s="54">
        <v>1.56</v>
      </c>
      <c r="D421" s="54">
        <v>5.93</v>
      </c>
      <c r="E421" s="54">
        <v>0.9</v>
      </c>
      <c r="F421" s="54">
        <v>0.03</v>
      </c>
      <c r="G421" s="54">
        <v>1.68</v>
      </c>
      <c r="H421" s="54">
        <v>3.2</v>
      </c>
      <c r="I421" s="54">
        <v>3.2</v>
      </c>
      <c r="J421" s="54">
        <v>2.19</v>
      </c>
      <c r="K421" s="54">
        <v>1.85</v>
      </c>
      <c r="L421" s="54">
        <v>2.21</v>
      </c>
      <c r="M421" s="54">
        <v>1.04</v>
      </c>
      <c r="N421" s="54">
        <v>1.66</v>
      </c>
      <c r="O421" s="54">
        <v>1.5</v>
      </c>
      <c r="P421" s="54">
        <v>1.44</v>
      </c>
    </row>
    <row r="422" spans="1:16">
      <c r="A422" s="110"/>
      <c r="B422" s="100" t="s">
        <v>73</v>
      </c>
      <c r="C422" s="54">
        <v>2.0699999999999998</v>
      </c>
      <c r="D422" s="54">
        <v>10.55</v>
      </c>
      <c r="E422" s="54">
        <v>0.89</v>
      </c>
      <c r="F422" s="54">
        <v>0.04</v>
      </c>
      <c r="G422" s="54">
        <v>1.63</v>
      </c>
      <c r="H422" s="54">
        <v>3.29</v>
      </c>
      <c r="I422" s="54">
        <v>3.69</v>
      </c>
      <c r="J422" s="54">
        <v>2.2400000000000002</v>
      </c>
      <c r="K422" s="54">
        <v>1.93</v>
      </c>
      <c r="L422" s="54">
        <v>4.05</v>
      </c>
      <c r="M422" s="54">
        <v>1.03</v>
      </c>
      <c r="N422" s="54">
        <v>2.0499999999999998</v>
      </c>
      <c r="O422" s="54">
        <v>1.53</v>
      </c>
      <c r="P422" s="54">
        <v>1.87</v>
      </c>
    </row>
    <row r="423" spans="1:16">
      <c r="A423" s="110"/>
      <c r="B423" s="100">
        <v>2018</v>
      </c>
      <c r="C423" s="54">
        <v>1.96</v>
      </c>
      <c r="D423" s="54">
        <v>10.66</v>
      </c>
      <c r="E423" s="54">
        <v>0.92</v>
      </c>
      <c r="F423" s="54">
        <v>0.05</v>
      </c>
      <c r="G423" s="54">
        <v>1.66</v>
      </c>
      <c r="H423" s="54">
        <v>3.35</v>
      </c>
      <c r="I423" s="54">
        <v>3.37</v>
      </c>
      <c r="J423" s="54">
        <v>1.75</v>
      </c>
      <c r="K423" s="54">
        <v>1.94</v>
      </c>
      <c r="L423" s="54">
        <v>1.9</v>
      </c>
      <c r="M423" s="54">
        <v>1.02</v>
      </c>
      <c r="N423" s="54">
        <v>2.89</v>
      </c>
      <c r="O423" s="54">
        <v>1.44</v>
      </c>
      <c r="P423" s="54">
        <v>1.74</v>
      </c>
    </row>
    <row r="424" spans="1:16">
      <c r="A424" s="110"/>
      <c r="B424" s="100" t="s">
        <v>74</v>
      </c>
      <c r="C424" s="54">
        <v>1.64</v>
      </c>
      <c r="D424" s="54">
        <v>5.19</v>
      </c>
      <c r="E424" s="54">
        <v>0.89</v>
      </c>
      <c r="F424" s="54">
        <v>0.06</v>
      </c>
      <c r="G424" s="54">
        <v>1.56</v>
      </c>
      <c r="H424" s="54">
        <v>3.14</v>
      </c>
      <c r="I424" s="54">
        <v>2.96</v>
      </c>
      <c r="J424" s="54">
        <v>1.63</v>
      </c>
      <c r="K424" s="54">
        <v>1.44</v>
      </c>
      <c r="L424" s="54">
        <v>3.18</v>
      </c>
      <c r="M424" s="54">
        <v>1.02</v>
      </c>
      <c r="N424" s="54">
        <v>3.1</v>
      </c>
      <c r="O424" s="54">
        <v>1.48</v>
      </c>
      <c r="P424" s="54">
        <v>1.54</v>
      </c>
    </row>
    <row r="425" spans="1:16">
      <c r="A425" s="110"/>
      <c r="B425" s="100" t="s">
        <v>75</v>
      </c>
      <c r="C425" s="54">
        <v>1.4</v>
      </c>
      <c r="D425" s="54">
        <v>5.6</v>
      </c>
      <c r="E425" s="54">
        <v>0.79</v>
      </c>
      <c r="F425" s="54">
        <v>0.03</v>
      </c>
      <c r="G425" s="54">
        <v>1.57</v>
      </c>
      <c r="H425" s="54">
        <v>2.64</v>
      </c>
      <c r="I425" s="54">
        <v>3.31</v>
      </c>
      <c r="J425" s="54">
        <v>1.97</v>
      </c>
      <c r="K425" s="54">
        <v>0.85</v>
      </c>
      <c r="L425" s="54">
        <v>2.75</v>
      </c>
      <c r="M425" s="54">
        <v>1.02</v>
      </c>
      <c r="N425" s="54">
        <v>1.78</v>
      </c>
      <c r="O425" s="54">
        <v>1.49</v>
      </c>
      <c r="P425" s="54">
        <v>1.3</v>
      </c>
    </row>
    <row r="426" spans="1:16">
      <c r="A426" s="110"/>
      <c r="B426" s="100" t="s">
        <v>76</v>
      </c>
      <c r="C426" s="54">
        <v>2.0499999999999998</v>
      </c>
      <c r="D426" s="54">
        <v>12.66</v>
      </c>
      <c r="E426" s="54">
        <v>0.81</v>
      </c>
      <c r="F426" s="54">
        <v>0.03</v>
      </c>
      <c r="G426" s="54">
        <v>1.55</v>
      </c>
      <c r="H426" s="54">
        <v>2.4900000000000002</v>
      </c>
      <c r="I426" s="54">
        <v>4.05</v>
      </c>
      <c r="J426" s="54">
        <v>1.93</v>
      </c>
      <c r="K426" s="54">
        <v>1.74</v>
      </c>
      <c r="L426" s="54">
        <v>3.36</v>
      </c>
      <c r="M426" s="54">
        <v>0.98</v>
      </c>
      <c r="N426" s="54">
        <v>2.5</v>
      </c>
      <c r="O426" s="54">
        <v>1.53</v>
      </c>
      <c r="P426" s="54">
        <v>1.55</v>
      </c>
    </row>
    <row r="427" spans="1:16">
      <c r="A427" s="110"/>
      <c r="B427" s="100">
        <v>2019</v>
      </c>
      <c r="C427" s="54">
        <v>1.99</v>
      </c>
      <c r="D427" s="54">
        <v>11.33</v>
      </c>
      <c r="E427" s="54">
        <v>0.92</v>
      </c>
      <c r="F427" s="54">
        <v>0.06</v>
      </c>
      <c r="G427" s="54">
        <v>1.69</v>
      </c>
      <c r="H427" s="54">
        <v>3.1</v>
      </c>
      <c r="I427" s="54">
        <v>3.24</v>
      </c>
      <c r="J427" s="54">
        <v>1.75</v>
      </c>
      <c r="K427" s="54">
        <v>1.77</v>
      </c>
      <c r="L427" s="54">
        <v>2.31</v>
      </c>
      <c r="M427" s="54">
        <v>0.92</v>
      </c>
      <c r="N427" s="54">
        <v>2.54</v>
      </c>
      <c r="O427" s="54">
        <v>1.48</v>
      </c>
      <c r="P427" s="54">
        <v>1.82</v>
      </c>
    </row>
    <row r="428" spans="1:16">
      <c r="A428" s="110"/>
      <c r="B428" s="100" t="s">
        <v>77</v>
      </c>
      <c r="C428" s="54">
        <v>1.67</v>
      </c>
      <c r="D428" s="54">
        <v>4.74</v>
      </c>
      <c r="E428" s="54">
        <v>0.97</v>
      </c>
      <c r="F428" s="54">
        <v>0.02</v>
      </c>
      <c r="G428" s="54">
        <v>1.65</v>
      </c>
      <c r="H428" s="54">
        <v>3.42</v>
      </c>
      <c r="I428" s="54">
        <v>2.88</v>
      </c>
      <c r="J428" s="54">
        <v>1.65</v>
      </c>
      <c r="K428" s="54">
        <v>1.49</v>
      </c>
      <c r="L428" s="54">
        <v>3.04</v>
      </c>
      <c r="M428" s="54">
        <v>0.89</v>
      </c>
      <c r="N428" s="54">
        <v>3.07</v>
      </c>
      <c r="O428" s="54">
        <v>1.58</v>
      </c>
      <c r="P428" s="54">
        <v>1.58</v>
      </c>
    </row>
    <row r="429" spans="1:16">
      <c r="A429" s="110"/>
      <c r="B429" s="100" t="s">
        <v>78</v>
      </c>
      <c r="C429" s="54">
        <v>1.67</v>
      </c>
      <c r="D429" s="54">
        <v>5.16</v>
      </c>
      <c r="E429" s="54">
        <v>0.99</v>
      </c>
      <c r="F429" s="54">
        <v>0.02</v>
      </c>
      <c r="G429" s="54">
        <v>1.82</v>
      </c>
      <c r="H429" s="54">
        <v>2.57</v>
      </c>
      <c r="I429" s="54">
        <v>3.59</v>
      </c>
      <c r="J429" s="54">
        <v>2.04</v>
      </c>
      <c r="K429" s="54">
        <v>1.58</v>
      </c>
      <c r="L429" s="54">
        <v>2.9</v>
      </c>
      <c r="M429" s="54">
        <v>0.93</v>
      </c>
      <c r="N429" s="54">
        <v>2.17</v>
      </c>
      <c r="O429" s="54">
        <v>1.66</v>
      </c>
      <c r="P429" s="54">
        <v>1.56</v>
      </c>
    </row>
    <row r="430" spans="1:16">
      <c r="A430" s="110"/>
      <c r="B430" s="100" t="s">
        <v>79</v>
      </c>
      <c r="C430" s="54">
        <v>2.2200000000000002</v>
      </c>
      <c r="D430" s="54">
        <v>11.34</v>
      </c>
      <c r="E430" s="54">
        <v>0.99</v>
      </c>
      <c r="F430" s="54">
        <v>0.03</v>
      </c>
      <c r="G430" s="54">
        <v>1.68</v>
      </c>
      <c r="H430" s="54">
        <v>3.07</v>
      </c>
      <c r="I430" s="54">
        <v>3.97</v>
      </c>
      <c r="J430" s="54">
        <v>1.95</v>
      </c>
      <c r="K430" s="54">
        <v>1.86</v>
      </c>
      <c r="L430" s="54">
        <v>3.38</v>
      </c>
      <c r="M430" s="54">
        <v>0.93</v>
      </c>
      <c r="N430" s="54">
        <v>2.54</v>
      </c>
      <c r="O430" s="54">
        <v>1.72</v>
      </c>
      <c r="P430" s="54">
        <v>2.13</v>
      </c>
    </row>
    <row r="431" spans="1:16">
      <c r="A431" s="110"/>
      <c r="B431" s="100">
        <v>2020</v>
      </c>
      <c r="C431" s="54">
        <v>2.23</v>
      </c>
      <c r="D431" s="54">
        <v>11.72</v>
      </c>
      <c r="E431" s="54">
        <v>1.1599999999999999</v>
      </c>
      <c r="F431" s="54">
        <v>0.08</v>
      </c>
      <c r="G431" s="54">
        <v>1.9</v>
      </c>
      <c r="H431" s="54">
        <v>3.02</v>
      </c>
      <c r="I431" s="54">
        <v>3.5</v>
      </c>
      <c r="J431" s="54">
        <v>1.74</v>
      </c>
      <c r="K431" s="54">
        <v>1.78</v>
      </c>
      <c r="L431" s="54">
        <v>2.65</v>
      </c>
      <c r="M431" s="54">
        <v>0.85</v>
      </c>
      <c r="N431" s="54">
        <v>2.61</v>
      </c>
      <c r="O431" s="54">
        <v>1.61</v>
      </c>
      <c r="P431" s="54">
        <v>2.14</v>
      </c>
    </row>
    <row r="432" spans="1:16">
      <c r="A432" s="110"/>
      <c r="B432" s="100" t="s">
        <v>80</v>
      </c>
      <c r="C432" s="54">
        <v>1.62</v>
      </c>
      <c r="D432" s="54">
        <v>4.6500000000000004</v>
      </c>
      <c r="E432" s="54">
        <v>0.99</v>
      </c>
      <c r="F432" s="54">
        <v>0.08</v>
      </c>
      <c r="G432" s="54">
        <v>1.55</v>
      </c>
      <c r="H432" s="54">
        <v>3.2</v>
      </c>
      <c r="I432" s="54">
        <v>3.1</v>
      </c>
      <c r="J432" s="54">
        <v>2.27</v>
      </c>
      <c r="K432" s="54">
        <v>1.1000000000000001</v>
      </c>
      <c r="L432" s="54">
        <v>3.02</v>
      </c>
      <c r="M432" s="54">
        <v>0.99</v>
      </c>
      <c r="N432" s="54">
        <v>2.73</v>
      </c>
      <c r="O432" s="54">
        <v>1.65</v>
      </c>
      <c r="P432" s="54">
        <v>1.55</v>
      </c>
    </row>
    <row r="433" spans="1:16">
      <c r="A433" s="110"/>
      <c r="B433" s="100" t="s">
        <v>81</v>
      </c>
      <c r="C433" s="54">
        <v>1.68</v>
      </c>
      <c r="D433" s="54">
        <v>5.03</v>
      </c>
      <c r="E433" s="54">
        <v>0.97</v>
      </c>
      <c r="F433" s="54">
        <v>0.05</v>
      </c>
      <c r="G433" s="54">
        <v>1.75</v>
      </c>
      <c r="H433" s="54">
        <v>2.39</v>
      </c>
      <c r="I433" s="54">
        <v>3.77</v>
      </c>
      <c r="J433" s="54">
        <v>1.89</v>
      </c>
      <c r="K433" s="54">
        <v>1.48</v>
      </c>
      <c r="L433" s="54">
        <v>2.78</v>
      </c>
      <c r="M433" s="54">
        <v>0.99</v>
      </c>
      <c r="N433" s="54">
        <v>2.67</v>
      </c>
      <c r="O433" s="54">
        <v>1.79</v>
      </c>
      <c r="P433" s="54">
        <v>1.6</v>
      </c>
    </row>
    <row r="434" spans="1:16">
      <c r="A434" s="110"/>
      <c r="B434" s="100" t="s">
        <v>82</v>
      </c>
      <c r="C434" s="54">
        <v>2.2200000000000002</v>
      </c>
      <c r="D434" s="54">
        <v>13.16</v>
      </c>
      <c r="E434" s="54">
        <v>0.9</v>
      </c>
      <c r="F434" s="54">
        <v>7.0000000000000007E-2</v>
      </c>
      <c r="G434" s="54">
        <v>1.49</v>
      </c>
      <c r="H434" s="54">
        <v>2.82</v>
      </c>
      <c r="I434" s="54">
        <v>4.28</v>
      </c>
      <c r="J434" s="54">
        <v>1.82</v>
      </c>
      <c r="K434" s="54">
        <v>1.69</v>
      </c>
      <c r="L434" s="54">
        <v>3.07</v>
      </c>
      <c r="M434" s="54">
        <v>0.9</v>
      </c>
      <c r="N434" s="54">
        <v>2.67</v>
      </c>
      <c r="O434" s="54">
        <v>1.75</v>
      </c>
      <c r="P434" s="54">
        <v>2.1</v>
      </c>
    </row>
    <row r="435" spans="1:16">
      <c r="A435" s="110"/>
      <c r="B435" s="100">
        <v>2021</v>
      </c>
      <c r="C435" s="54">
        <v>2.13</v>
      </c>
      <c r="D435" s="54">
        <v>11.32</v>
      </c>
      <c r="E435" s="54">
        <v>1.05</v>
      </c>
      <c r="F435" s="54">
        <v>0.09</v>
      </c>
      <c r="G435" s="54">
        <v>1.81</v>
      </c>
      <c r="H435" s="54">
        <v>2.74</v>
      </c>
      <c r="I435" s="54">
        <v>4.01</v>
      </c>
      <c r="J435" s="54">
        <v>1.73</v>
      </c>
      <c r="K435" s="54">
        <v>1.9</v>
      </c>
      <c r="L435" s="54">
        <v>2.5</v>
      </c>
      <c r="M435" s="54">
        <v>1.3</v>
      </c>
      <c r="N435" s="54">
        <v>0.78</v>
      </c>
      <c r="O435" s="54">
        <v>1.2</v>
      </c>
      <c r="P435" s="54">
        <v>2.48</v>
      </c>
    </row>
    <row r="436" spans="1:16">
      <c r="A436" s="110"/>
      <c r="B436" s="100" t="s">
        <v>83</v>
      </c>
      <c r="C436" s="54">
        <v>1.61</v>
      </c>
      <c r="D436" s="54">
        <v>5.16</v>
      </c>
      <c r="E436" s="54">
        <v>1.07</v>
      </c>
      <c r="F436" s="54">
        <v>0.08</v>
      </c>
      <c r="G436" s="54">
        <v>1.85</v>
      </c>
      <c r="H436" s="54">
        <v>2.84</v>
      </c>
      <c r="I436" s="54">
        <v>3.27</v>
      </c>
      <c r="J436" s="54">
        <v>1.91</v>
      </c>
      <c r="K436" s="54">
        <v>1.0900000000000001</v>
      </c>
      <c r="L436" s="54">
        <v>2.8</v>
      </c>
      <c r="M436" s="54">
        <v>0.79</v>
      </c>
      <c r="N436" s="54">
        <v>2.83</v>
      </c>
      <c r="O436" s="54">
        <v>0.53</v>
      </c>
      <c r="P436" s="54">
        <v>1.55</v>
      </c>
    </row>
    <row r="437" spans="1:16">
      <c r="A437" s="110"/>
      <c r="B437" s="100" t="s">
        <v>91</v>
      </c>
      <c r="C437" s="54">
        <v>1.66</v>
      </c>
      <c r="D437" s="54">
        <v>5.33</v>
      </c>
      <c r="E437" s="54">
        <v>1.07</v>
      </c>
      <c r="F437" s="54">
        <v>0.06</v>
      </c>
      <c r="G437" s="54">
        <v>2.13</v>
      </c>
      <c r="H437" s="54">
        <v>2.1</v>
      </c>
      <c r="I437" s="54">
        <v>3.84</v>
      </c>
      <c r="J437" s="54">
        <v>1.92</v>
      </c>
      <c r="K437" s="54">
        <v>1.37</v>
      </c>
      <c r="L437" s="54">
        <v>2.4700000000000002</v>
      </c>
      <c r="M437" s="54">
        <v>0.79</v>
      </c>
      <c r="N437" s="54">
        <v>2.69</v>
      </c>
      <c r="O437" s="54">
        <v>1.84</v>
      </c>
      <c r="P437" s="54">
        <v>1.41</v>
      </c>
    </row>
    <row r="438" spans="1:16">
      <c r="A438" s="110"/>
      <c r="B438" s="100" t="s">
        <v>85</v>
      </c>
      <c r="C438" s="54">
        <v>2.19</v>
      </c>
      <c r="D438" s="54">
        <v>12.57</v>
      </c>
      <c r="E438" s="54">
        <v>1.01</v>
      </c>
      <c r="F438" s="54">
        <v>0.08</v>
      </c>
      <c r="G438" s="54">
        <v>1.9</v>
      </c>
      <c r="H438" s="54">
        <v>2.2599999999999998</v>
      </c>
      <c r="I438" s="54">
        <v>4.28</v>
      </c>
      <c r="J438" s="54">
        <v>1.89</v>
      </c>
      <c r="K438" s="54">
        <v>1.6</v>
      </c>
      <c r="L438" s="54">
        <v>2.7</v>
      </c>
      <c r="M438" s="54">
        <v>0.71</v>
      </c>
      <c r="N438" s="54">
        <v>2.63</v>
      </c>
      <c r="O438" s="54">
        <v>1.78</v>
      </c>
      <c r="P438" s="54">
        <v>2.02</v>
      </c>
    </row>
    <row r="439" spans="1:16">
      <c r="A439" s="110"/>
      <c r="B439" s="100">
        <v>2022</v>
      </c>
      <c r="C439" s="54">
        <v>2.12</v>
      </c>
      <c r="D439" s="54">
        <v>11.34</v>
      </c>
      <c r="E439" s="54">
        <v>1.1499999999999999</v>
      </c>
      <c r="F439" s="54">
        <v>0.09</v>
      </c>
      <c r="G439" s="54">
        <v>2.14</v>
      </c>
      <c r="H439" s="54">
        <v>2.17</v>
      </c>
      <c r="I439" s="54">
        <v>4.6100000000000003</v>
      </c>
      <c r="J439" s="54">
        <v>1.72</v>
      </c>
      <c r="K439" s="54">
        <v>1.51</v>
      </c>
      <c r="L439" s="54">
        <v>3.16</v>
      </c>
      <c r="M439" s="54">
        <v>0.95</v>
      </c>
      <c r="N439" s="54">
        <v>2.09</v>
      </c>
      <c r="O439" s="54">
        <v>1.65</v>
      </c>
      <c r="P439" s="54">
        <v>1.92</v>
      </c>
    </row>
    <row r="440" spans="1:16">
      <c r="A440" s="110"/>
      <c r="B440" s="100" t="s">
        <v>86</v>
      </c>
      <c r="C440" s="54">
        <v>1.72</v>
      </c>
      <c r="D440" s="54">
        <v>5.55</v>
      </c>
      <c r="E440" s="54">
        <v>1.43</v>
      </c>
      <c r="F440" s="54">
        <v>7.0000000000000007E-2</v>
      </c>
      <c r="G440" s="54">
        <v>2.4700000000000002</v>
      </c>
      <c r="H440" s="54">
        <v>2.61</v>
      </c>
      <c r="I440" s="54">
        <v>3.61</v>
      </c>
      <c r="J440" s="54">
        <v>1.64</v>
      </c>
      <c r="K440" s="54">
        <v>1.1299999999999999</v>
      </c>
      <c r="L440" s="54">
        <v>2.65</v>
      </c>
      <c r="M440" s="54">
        <v>0.92</v>
      </c>
      <c r="N440" s="54">
        <v>2.66</v>
      </c>
      <c r="O440" s="54">
        <v>1.64</v>
      </c>
      <c r="P440" s="54">
        <v>1.65</v>
      </c>
    </row>
    <row r="441" spans="1:16">
      <c r="A441" s="110"/>
      <c r="B441" s="100" t="s">
        <v>87</v>
      </c>
      <c r="C441" s="54">
        <v>1.76</v>
      </c>
      <c r="D441" s="54">
        <v>5.64</v>
      </c>
      <c r="E441" s="54">
        <v>1.39</v>
      </c>
      <c r="F441" s="54">
        <v>0.06</v>
      </c>
      <c r="G441" s="54">
        <v>2.7</v>
      </c>
      <c r="H441" s="54">
        <v>2.16</v>
      </c>
      <c r="I441" s="54">
        <v>3.77</v>
      </c>
      <c r="J441" s="54">
        <v>2.0299999999999998</v>
      </c>
      <c r="K441" s="54">
        <v>1.43</v>
      </c>
      <c r="L441" s="54">
        <v>2.56</v>
      </c>
      <c r="M441" s="54">
        <v>0.76</v>
      </c>
      <c r="N441" s="54">
        <v>1.92</v>
      </c>
      <c r="O441" s="54">
        <v>1.79</v>
      </c>
      <c r="P441" s="54">
        <v>1.69</v>
      </c>
    </row>
    <row r="442" spans="1:16">
      <c r="A442" s="110"/>
      <c r="B442" s="100" t="s">
        <v>88</v>
      </c>
      <c r="C442" s="54">
        <v>2.0299999999999998</v>
      </c>
      <c r="D442" s="54">
        <v>10.3</v>
      </c>
      <c r="E442" s="54">
        <v>1.33</v>
      </c>
      <c r="F442" s="54">
        <v>0.08</v>
      </c>
      <c r="G442" s="54">
        <v>2.48</v>
      </c>
      <c r="H442" s="54">
        <v>2.4900000000000002</v>
      </c>
      <c r="I442" s="54">
        <v>4.34</v>
      </c>
      <c r="J442" s="54">
        <v>1.97</v>
      </c>
      <c r="K442" s="54">
        <v>1.6</v>
      </c>
      <c r="L442" s="54">
        <v>2.68</v>
      </c>
      <c r="M442" s="54">
        <v>0.68</v>
      </c>
      <c r="N442" s="54">
        <v>1.94</v>
      </c>
      <c r="O442" s="54">
        <v>1.76</v>
      </c>
      <c r="P442" s="54">
        <v>1.95</v>
      </c>
    </row>
    <row r="443" spans="1:16">
      <c r="A443" s="110"/>
      <c r="B443" s="100">
        <v>2023</v>
      </c>
      <c r="C443" s="54">
        <v>1.86</v>
      </c>
      <c r="D443" s="54">
        <v>10.08</v>
      </c>
      <c r="E443" s="54">
        <v>1.44</v>
      </c>
      <c r="F443" s="54">
        <v>0.09</v>
      </c>
      <c r="G443" s="54">
        <v>2.69</v>
      </c>
      <c r="H443" s="54">
        <v>2.48</v>
      </c>
      <c r="I443" s="54">
        <v>4.46</v>
      </c>
      <c r="J443" s="54">
        <v>1.96</v>
      </c>
      <c r="K443" s="54">
        <v>1.51</v>
      </c>
      <c r="L443" s="54">
        <v>2.5</v>
      </c>
      <c r="M443" s="54">
        <v>1.23</v>
      </c>
      <c r="N443" s="54">
        <v>1.45</v>
      </c>
      <c r="O443" s="54">
        <v>1.63</v>
      </c>
      <c r="P443" s="54">
        <v>0.8</v>
      </c>
    </row>
    <row r="444" spans="1:16">
      <c r="A444" s="110"/>
      <c r="B444" s="100" t="s">
        <v>95</v>
      </c>
      <c r="C444" s="54">
        <v>1.86</v>
      </c>
      <c r="D444" s="54">
        <v>4.43</v>
      </c>
      <c r="E444" s="54">
        <v>1.72</v>
      </c>
      <c r="F444" s="54">
        <v>0.11</v>
      </c>
      <c r="G444" s="54">
        <v>3.02</v>
      </c>
      <c r="H444" s="54">
        <v>2.75</v>
      </c>
      <c r="I444" s="54">
        <v>3.45</v>
      </c>
      <c r="J444" s="54">
        <v>1.53</v>
      </c>
      <c r="K444" s="54">
        <v>1.1399999999999999</v>
      </c>
      <c r="L444" s="54">
        <v>3.14</v>
      </c>
      <c r="M444" s="54">
        <v>0.8</v>
      </c>
      <c r="N444" s="54">
        <v>2.38</v>
      </c>
      <c r="O444" s="54">
        <v>1.95</v>
      </c>
      <c r="P444" s="54">
        <v>1.75</v>
      </c>
    </row>
    <row r="445" spans="1:16">
      <c r="A445" s="110"/>
      <c r="B445" s="100" t="s">
        <v>97</v>
      </c>
      <c r="C445" s="54">
        <v>1.84</v>
      </c>
      <c r="D445" s="54">
        <v>4.93</v>
      </c>
      <c r="E445" s="54">
        <v>1.51</v>
      </c>
      <c r="F445" s="54">
        <v>7.0000000000000007E-2</v>
      </c>
      <c r="G445" s="54">
        <v>2.99</v>
      </c>
      <c r="H445" s="54">
        <v>2.35</v>
      </c>
      <c r="I445" s="54">
        <v>3.51</v>
      </c>
      <c r="J445" s="54">
        <v>2.15</v>
      </c>
      <c r="K445" s="54">
        <v>1.47</v>
      </c>
      <c r="L445" s="54">
        <v>3.14</v>
      </c>
      <c r="M445" s="54">
        <v>0.96</v>
      </c>
      <c r="N445" s="54">
        <v>1.81</v>
      </c>
      <c r="O445" s="54">
        <v>1.89</v>
      </c>
      <c r="P445" s="54">
        <v>1.76</v>
      </c>
    </row>
    <row r="446" spans="1:16">
      <c r="A446" s="110"/>
      <c r="B446" s="100" t="s">
        <v>98</v>
      </c>
      <c r="C446" s="54">
        <v>2.13</v>
      </c>
      <c r="D446" s="54">
        <v>10.81</v>
      </c>
      <c r="E446" s="54">
        <v>1.33</v>
      </c>
      <c r="F446" s="54">
        <v>7.0000000000000007E-2</v>
      </c>
      <c r="G446" s="54">
        <v>2.4900000000000002</v>
      </c>
      <c r="H446" s="54">
        <v>2.4700000000000002</v>
      </c>
      <c r="I446" s="54">
        <v>4.4000000000000004</v>
      </c>
      <c r="J446" s="54">
        <v>2.2599999999999998</v>
      </c>
      <c r="K446" s="54">
        <v>1.62</v>
      </c>
      <c r="L446" s="54">
        <v>3.08</v>
      </c>
      <c r="M446" s="54">
        <v>1.1299999999999999</v>
      </c>
      <c r="N446" s="54">
        <v>2.0699999999999998</v>
      </c>
      <c r="O446" s="54">
        <v>1.81</v>
      </c>
      <c r="P446" s="54">
        <v>2.02</v>
      </c>
    </row>
    <row r="447" spans="1:16">
      <c r="A447" s="110"/>
      <c r="B447" s="100">
        <v>2024</v>
      </c>
      <c r="C447" s="54">
        <v>1.92</v>
      </c>
      <c r="D447" s="54">
        <v>11.57</v>
      </c>
      <c r="E447" s="54">
        <v>1.32</v>
      </c>
      <c r="F447" s="54">
        <v>0.08</v>
      </c>
      <c r="G447" s="54">
        <v>2.33</v>
      </c>
      <c r="H447" s="54">
        <v>2.5</v>
      </c>
      <c r="I447" s="54">
        <v>3.6</v>
      </c>
      <c r="J447" s="54">
        <v>2.2999999999999998</v>
      </c>
      <c r="K447" s="54">
        <v>1.45</v>
      </c>
      <c r="L447" s="54">
        <v>2.34</v>
      </c>
      <c r="M447" s="54">
        <v>0.89</v>
      </c>
      <c r="N447" s="54">
        <v>1.96</v>
      </c>
      <c r="O447" s="54">
        <v>1.55</v>
      </c>
      <c r="P447" s="54">
        <v>0.68</v>
      </c>
    </row>
    <row r="448" spans="1:16">
      <c r="A448" s="110"/>
      <c r="B448" s="100" t="s">
        <v>99</v>
      </c>
      <c r="C448" s="54">
        <v>1.63</v>
      </c>
      <c r="D448" s="54">
        <v>4.93</v>
      </c>
      <c r="E448" s="54">
        <v>1.44</v>
      </c>
      <c r="F448" s="54">
        <v>0.06</v>
      </c>
      <c r="G448" s="54">
        <v>2.46</v>
      </c>
      <c r="H448" s="54">
        <v>2.61</v>
      </c>
      <c r="I448" s="54">
        <v>3.37</v>
      </c>
      <c r="J448" s="54">
        <v>1.74</v>
      </c>
      <c r="K448" s="54">
        <v>1.18</v>
      </c>
      <c r="L448" s="54">
        <v>2.6</v>
      </c>
      <c r="M448" s="54">
        <v>1.22</v>
      </c>
      <c r="N448" s="54">
        <v>1.96</v>
      </c>
      <c r="O448" s="54">
        <v>1.65</v>
      </c>
      <c r="P448" s="54">
        <v>1.18</v>
      </c>
    </row>
    <row r="449" spans="1:16">
      <c r="A449" s="110"/>
      <c r="B449" s="100" t="s">
        <v>151</v>
      </c>
      <c r="C449" s="54">
        <v>1.72</v>
      </c>
      <c r="D449" s="54">
        <v>5.62</v>
      </c>
      <c r="E449" s="54">
        <v>1.63</v>
      </c>
      <c r="F449" s="54">
        <v>0.05</v>
      </c>
      <c r="G449" s="54">
        <v>3.15</v>
      </c>
      <c r="H449" s="54">
        <v>2.31</v>
      </c>
      <c r="I449" s="54">
        <v>3.4</v>
      </c>
      <c r="J449" s="54">
        <v>2.27</v>
      </c>
      <c r="K449" s="54">
        <v>1.46</v>
      </c>
      <c r="L449" s="54">
        <v>2.4</v>
      </c>
      <c r="M449" s="54">
        <v>0.89</v>
      </c>
      <c r="N449" s="54">
        <v>1.43</v>
      </c>
      <c r="O449" s="54">
        <v>1.71</v>
      </c>
      <c r="P449" s="54">
        <v>1.03</v>
      </c>
    </row>
    <row r="450" spans="1:16">
      <c r="A450" s="110"/>
      <c r="B450" s="100" t="s">
        <v>155</v>
      </c>
      <c r="C450" s="54">
        <v>2.0299999999999998</v>
      </c>
      <c r="D450" s="54">
        <v>11.06</v>
      </c>
      <c r="E450" s="54">
        <v>1.53</v>
      </c>
      <c r="F450" s="54">
        <v>0.04</v>
      </c>
      <c r="G450" s="54">
        <v>2.9</v>
      </c>
      <c r="H450" s="54">
        <v>2.46</v>
      </c>
      <c r="I450" s="54">
        <v>4.1900000000000004</v>
      </c>
      <c r="J450" s="54">
        <v>2.48</v>
      </c>
      <c r="K450" s="54">
        <v>1.63</v>
      </c>
      <c r="L450" s="54">
        <v>2.44</v>
      </c>
      <c r="M450" s="54">
        <v>0.78</v>
      </c>
      <c r="N450" s="54">
        <v>1.74</v>
      </c>
      <c r="O450" s="54">
        <v>1.81</v>
      </c>
      <c r="P450" s="54">
        <v>0.97</v>
      </c>
    </row>
    <row r="451" spans="1:16" ht="12.75">
      <c r="A451" s="110"/>
      <c r="B451" s="100" t="s">
        <v>158</v>
      </c>
      <c r="C451" s="54">
        <v>1.91</v>
      </c>
      <c r="D451" s="54">
        <v>12.38</v>
      </c>
      <c r="E451" s="54">
        <v>1.37</v>
      </c>
      <c r="F451" s="54">
        <v>0.06</v>
      </c>
      <c r="G451" s="54">
        <v>2.41</v>
      </c>
      <c r="H451" s="54">
        <v>2.5099999999999998</v>
      </c>
      <c r="I451" s="54">
        <v>3.55</v>
      </c>
      <c r="J451" s="54">
        <v>2.5</v>
      </c>
      <c r="K451" s="54">
        <v>1.35</v>
      </c>
      <c r="L451" s="54">
        <v>1.35</v>
      </c>
      <c r="M451" s="54">
        <v>0.68</v>
      </c>
      <c r="N451" s="54">
        <v>1.91</v>
      </c>
      <c r="O451" s="54">
        <v>1.67</v>
      </c>
      <c r="P451" s="54">
        <v>0.81</v>
      </c>
    </row>
    <row r="452" spans="1:16">
      <c r="A452" s="110">
        <v>61</v>
      </c>
      <c r="B452" s="58" t="s">
        <v>92</v>
      </c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</row>
    <row r="453" spans="1:16">
      <c r="A453" s="110"/>
      <c r="B453" s="100" t="s">
        <v>72</v>
      </c>
      <c r="C453" s="54">
        <v>2.38</v>
      </c>
      <c r="D453" s="54">
        <v>14.62</v>
      </c>
      <c r="E453" s="54">
        <v>1.56</v>
      </c>
      <c r="F453" s="54">
        <v>0.69</v>
      </c>
      <c r="G453" s="54">
        <v>2.73</v>
      </c>
      <c r="H453" s="54">
        <v>1.76</v>
      </c>
      <c r="I453" s="54">
        <v>2.2200000000000002</v>
      </c>
      <c r="J453" s="54">
        <v>2.35</v>
      </c>
      <c r="K453" s="54">
        <v>0.88</v>
      </c>
      <c r="L453" s="54">
        <v>1.59</v>
      </c>
      <c r="M453" s="54">
        <v>0.52</v>
      </c>
      <c r="N453" s="54">
        <v>4.6399999999999997</v>
      </c>
      <c r="O453" s="54">
        <v>2.91</v>
      </c>
      <c r="P453" s="54">
        <v>2.21</v>
      </c>
    </row>
    <row r="454" spans="1:16">
      <c r="A454" s="110"/>
      <c r="B454" s="100" t="s">
        <v>73</v>
      </c>
      <c r="C454" s="54">
        <v>2.78</v>
      </c>
      <c r="D454" s="54">
        <v>12.68</v>
      </c>
      <c r="E454" s="54">
        <v>1.7</v>
      </c>
      <c r="F454" s="54">
        <v>1.0900000000000001</v>
      </c>
      <c r="G454" s="54">
        <v>2.56</v>
      </c>
      <c r="H454" s="54">
        <v>1.46</v>
      </c>
      <c r="I454" s="54">
        <v>1.63</v>
      </c>
      <c r="J454" s="54">
        <v>2.67</v>
      </c>
      <c r="K454" s="54">
        <v>0.83</v>
      </c>
      <c r="L454" s="54">
        <v>2.46</v>
      </c>
      <c r="M454" s="54">
        <v>0.59</v>
      </c>
      <c r="N454" s="54">
        <v>6.2</v>
      </c>
      <c r="O454" s="54">
        <v>3</v>
      </c>
      <c r="P454" s="54">
        <v>2.54</v>
      </c>
    </row>
    <row r="455" spans="1:16">
      <c r="A455" s="110"/>
      <c r="B455" s="100">
        <v>2018</v>
      </c>
      <c r="C455" s="54">
        <v>2.69</v>
      </c>
      <c r="D455" s="54">
        <v>11.89</v>
      </c>
      <c r="E455" s="54">
        <v>1.86</v>
      </c>
      <c r="F455" s="54">
        <v>1.52</v>
      </c>
      <c r="G455" s="54">
        <v>2.34</v>
      </c>
      <c r="H455" s="54">
        <v>1.73</v>
      </c>
      <c r="I455" s="54">
        <v>1.53</v>
      </c>
      <c r="J455" s="54">
        <v>3.29</v>
      </c>
      <c r="K455" s="54">
        <v>0.83</v>
      </c>
      <c r="L455" s="54">
        <v>3.88</v>
      </c>
      <c r="M455" s="54">
        <v>0.53</v>
      </c>
      <c r="N455" s="54">
        <v>3.23</v>
      </c>
      <c r="O455" s="54">
        <v>2.81</v>
      </c>
      <c r="P455" s="54">
        <v>2.42</v>
      </c>
    </row>
    <row r="456" spans="1:16">
      <c r="A456" s="110"/>
      <c r="B456" s="100" t="s">
        <v>74</v>
      </c>
      <c r="C456" s="54">
        <v>2.83</v>
      </c>
      <c r="D456" s="54">
        <v>15.17</v>
      </c>
      <c r="E456" s="54">
        <v>1.99</v>
      </c>
      <c r="F456" s="54">
        <v>1.45</v>
      </c>
      <c r="G456" s="54">
        <v>2.74</v>
      </c>
      <c r="H456" s="54">
        <v>1.72</v>
      </c>
      <c r="I456" s="54">
        <v>1.58</v>
      </c>
      <c r="J456" s="54">
        <v>2.37</v>
      </c>
      <c r="K456" s="54">
        <v>0.83</v>
      </c>
      <c r="L456" s="54">
        <v>2.33</v>
      </c>
      <c r="M456" s="54">
        <v>0.54</v>
      </c>
      <c r="N456" s="54">
        <v>6.9</v>
      </c>
      <c r="O456" s="54">
        <v>3.19</v>
      </c>
      <c r="P456" s="54">
        <v>2.67</v>
      </c>
    </row>
    <row r="457" spans="1:16">
      <c r="A457" s="110"/>
      <c r="B457" s="100" t="s">
        <v>75</v>
      </c>
      <c r="C457" s="54">
        <v>2.57</v>
      </c>
      <c r="D457" s="54">
        <v>14.21</v>
      </c>
      <c r="E457" s="54">
        <v>1.52</v>
      </c>
      <c r="F457" s="54">
        <v>0.73</v>
      </c>
      <c r="G457" s="54">
        <v>2.59</v>
      </c>
      <c r="H457" s="54">
        <v>1.99</v>
      </c>
      <c r="I457" s="54">
        <v>1.98</v>
      </c>
      <c r="J457" s="54">
        <v>2.57</v>
      </c>
      <c r="K457" s="54">
        <v>2.0699999999999998</v>
      </c>
      <c r="L457" s="54">
        <v>1.61</v>
      </c>
      <c r="M457" s="54">
        <v>0.62</v>
      </c>
      <c r="N457" s="54">
        <v>3.66</v>
      </c>
      <c r="O457" s="54">
        <v>3.31</v>
      </c>
      <c r="P457" s="54">
        <v>2.41</v>
      </c>
    </row>
    <row r="458" spans="1:16">
      <c r="A458" s="110"/>
      <c r="B458" s="100" t="s">
        <v>76</v>
      </c>
      <c r="C458" s="54">
        <v>2.83</v>
      </c>
      <c r="D458" s="54">
        <v>13.5</v>
      </c>
      <c r="E458" s="54">
        <v>1.83</v>
      </c>
      <c r="F458" s="54">
        <v>1.29</v>
      </c>
      <c r="G458" s="54">
        <v>2.5499999999999998</v>
      </c>
      <c r="H458" s="54">
        <v>1.84</v>
      </c>
      <c r="I458" s="54">
        <v>1.49</v>
      </c>
      <c r="J458" s="54">
        <v>2.5499999999999998</v>
      </c>
      <c r="K458" s="54">
        <v>0.87</v>
      </c>
      <c r="L458" s="54">
        <v>2</v>
      </c>
      <c r="M458" s="54">
        <v>0.64</v>
      </c>
      <c r="N458" s="54">
        <v>4.97</v>
      </c>
      <c r="O458" s="54">
        <v>3.42</v>
      </c>
      <c r="P458" s="54">
        <v>2.68</v>
      </c>
    </row>
    <row r="459" spans="1:16">
      <c r="A459" s="110"/>
      <c r="B459" s="100">
        <v>2019</v>
      </c>
      <c r="C459" s="54">
        <v>2.9</v>
      </c>
      <c r="D459" s="54">
        <v>12.09</v>
      </c>
      <c r="E459" s="54">
        <v>1.87</v>
      </c>
      <c r="F459" s="54">
        <v>1.63</v>
      </c>
      <c r="G459" s="54">
        <v>2.19</v>
      </c>
      <c r="H459" s="54">
        <v>1.75</v>
      </c>
      <c r="I459" s="54">
        <v>1.69</v>
      </c>
      <c r="J459" s="54">
        <v>3.73</v>
      </c>
      <c r="K459" s="54">
        <v>0.9</v>
      </c>
      <c r="L459" s="54">
        <v>3.77</v>
      </c>
      <c r="M459" s="54">
        <v>0.52</v>
      </c>
      <c r="N459" s="54">
        <v>4.8099999999999996</v>
      </c>
      <c r="O459" s="54">
        <v>2.97</v>
      </c>
      <c r="P459" s="54">
        <v>2.69</v>
      </c>
    </row>
    <row r="460" spans="1:16">
      <c r="A460" s="110"/>
      <c r="B460" s="100" t="s">
        <v>77</v>
      </c>
      <c r="C460" s="54">
        <v>2.99</v>
      </c>
      <c r="D460" s="54">
        <v>17.02</v>
      </c>
      <c r="E460" s="54">
        <v>1.82</v>
      </c>
      <c r="F460" s="54">
        <v>1.39</v>
      </c>
      <c r="G460" s="54">
        <v>2.27</v>
      </c>
      <c r="H460" s="54">
        <v>2.2000000000000002</v>
      </c>
      <c r="I460" s="54">
        <v>1.67</v>
      </c>
      <c r="J460" s="54">
        <v>2.48</v>
      </c>
      <c r="K460" s="54">
        <v>0.98</v>
      </c>
      <c r="L460" s="54">
        <v>4.93</v>
      </c>
      <c r="M460" s="54">
        <v>0.49</v>
      </c>
      <c r="N460" s="54">
        <v>5.74</v>
      </c>
      <c r="O460" s="54">
        <v>3.2</v>
      </c>
      <c r="P460" s="54">
        <v>2.84</v>
      </c>
    </row>
    <row r="461" spans="1:16">
      <c r="A461" s="110"/>
      <c r="B461" s="100" t="s">
        <v>78</v>
      </c>
      <c r="C461" s="54">
        <v>2.71</v>
      </c>
      <c r="D461" s="54">
        <v>14.02</v>
      </c>
      <c r="E461" s="54">
        <v>1.73</v>
      </c>
      <c r="F461" s="54">
        <v>1.18</v>
      </c>
      <c r="G461" s="54">
        <v>2.2799999999999998</v>
      </c>
      <c r="H461" s="54">
        <v>2.38</v>
      </c>
      <c r="I461" s="54">
        <v>2.0099999999999998</v>
      </c>
      <c r="J461" s="54">
        <v>3.03</v>
      </c>
      <c r="K461" s="54">
        <v>0.72</v>
      </c>
      <c r="L461" s="54">
        <v>3.61</v>
      </c>
      <c r="M461" s="54">
        <v>0.57999999999999996</v>
      </c>
      <c r="N461" s="54">
        <v>3.33</v>
      </c>
      <c r="O461" s="54">
        <v>3.51</v>
      </c>
      <c r="P461" s="54">
        <v>2.5499999999999998</v>
      </c>
    </row>
    <row r="462" spans="1:16">
      <c r="A462" s="110"/>
      <c r="B462" s="100" t="s">
        <v>79</v>
      </c>
      <c r="C462" s="54">
        <v>3.23</v>
      </c>
      <c r="D462" s="54">
        <v>13.32</v>
      </c>
      <c r="E462" s="54">
        <v>1.75</v>
      </c>
      <c r="F462" s="54">
        <v>1.37</v>
      </c>
      <c r="G462" s="54">
        <v>2.08</v>
      </c>
      <c r="H462" s="54">
        <v>2.4300000000000002</v>
      </c>
      <c r="I462" s="54">
        <v>1.36</v>
      </c>
      <c r="J462" s="54">
        <v>4.4800000000000004</v>
      </c>
      <c r="K462" s="54">
        <v>0.92</v>
      </c>
      <c r="L462" s="54">
        <v>3.91</v>
      </c>
      <c r="M462" s="54">
        <v>0.6</v>
      </c>
      <c r="N462" s="54">
        <v>3.55</v>
      </c>
      <c r="O462" s="54">
        <v>3.92</v>
      </c>
      <c r="P462" s="54">
        <v>3.11</v>
      </c>
    </row>
    <row r="463" spans="1:16">
      <c r="A463" s="110"/>
      <c r="B463" s="100">
        <v>2020</v>
      </c>
      <c r="C463" s="54">
        <v>3.37</v>
      </c>
      <c r="D463" s="54">
        <v>11.89</v>
      </c>
      <c r="E463" s="54">
        <v>2.0499999999999998</v>
      </c>
      <c r="F463" s="54">
        <v>2.0299999999999998</v>
      </c>
      <c r="G463" s="54">
        <v>2.09</v>
      </c>
      <c r="H463" s="54">
        <v>1.95</v>
      </c>
      <c r="I463" s="54">
        <v>1.62</v>
      </c>
      <c r="J463" s="54">
        <v>5.59</v>
      </c>
      <c r="K463" s="54">
        <v>0.98</v>
      </c>
      <c r="L463" s="54">
        <v>4.1500000000000004</v>
      </c>
      <c r="M463" s="54">
        <v>0.5</v>
      </c>
      <c r="N463" s="54">
        <v>4.82</v>
      </c>
      <c r="O463" s="54">
        <v>3.79</v>
      </c>
      <c r="P463" s="54">
        <v>3.25</v>
      </c>
    </row>
    <row r="464" spans="1:16">
      <c r="A464" s="110"/>
      <c r="B464" s="100" t="s">
        <v>80</v>
      </c>
      <c r="C464" s="54">
        <v>3.46</v>
      </c>
      <c r="D464" s="54">
        <v>17.010000000000002</v>
      </c>
      <c r="E464" s="54">
        <v>1.74</v>
      </c>
      <c r="F464" s="54">
        <v>1.49</v>
      </c>
      <c r="G464" s="54">
        <v>1.92</v>
      </c>
      <c r="H464" s="54">
        <v>2.21</v>
      </c>
      <c r="I464" s="54">
        <v>1.5</v>
      </c>
      <c r="J464" s="54">
        <v>5.83</v>
      </c>
      <c r="K464" s="54">
        <v>1.02</v>
      </c>
      <c r="L464" s="54">
        <v>5.63</v>
      </c>
      <c r="M464" s="54">
        <v>0.53</v>
      </c>
      <c r="N464" s="54">
        <v>7.61</v>
      </c>
      <c r="O464" s="54">
        <v>3.72</v>
      </c>
      <c r="P464" s="54">
        <v>3.39</v>
      </c>
    </row>
    <row r="465" spans="1:16">
      <c r="A465" s="110"/>
      <c r="B465" s="100" t="s">
        <v>81</v>
      </c>
      <c r="C465" s="54">
        <v>2.89</v>
      </c>
      <c r="D465" s="54">
        <v>14.33</v>
      </c>
      <c r="E465" s="54">
        <v>1.62</v>
      </c>
      <c r="F465" s="54">
        <v>1.19</v>
      </c>
      <c r="G465" s="54">
        <v>1.98</v>
      </c>
      <c r="H465" s="54">
        <v>2.44</v>
      </c>
      <c r="I465" s="54">
        <v>1.81</v>
      </c>
      <c r="J465" s="54">
        <v>4.17</v>
      </c>
      <c r="K465" s="54">
        <v>0.68</v>
      </c>
      <c r="L465" s="54">
        <v>4.08</v>
      </c>
      <c r="M465" s="54">
        <v>0.56000000000000005</v>
      </c>
      <c r="N465" s="54">
        <v>4.1399999999999997</v>
      </c>
      <c r="O465" s="54">
        <v>3.88</v>
      </c>
      <c r="P465" s="54">
        <v>2.77</v>
      </c>
    </row>
    <row r="466" spans="1:16">
      <c r="A466" s="110"/>
      <c r="B466" s="100" t="s">
        <v>82</v>
      </c>
      <c r="C466" s="54">
        <v>3.51</v>
      </c>
      <c r="D466" s="54">
        <v>13</v>
      </c>
      <c r="E466" s="54">
        <v>1.68</v>
      </c>
      <c r="F466" s="54">
        <v>1.38</v>
      </c>
      <c r="G466" s="54">
        <v>1.93</v>
      </c>
      <c r="H466" s="54">
        <v>2.44</v>
      </c>
      <c r="I466" s="54">
        <v>1.29</v>
      </c>
      <c r="J466" s="54">
        <v>4.1399999999999997</v>
      </c>
      <c r="K466" s="54">
        <v>0.88</v>
      </c>
      <c r="L466" s="54">
        <v>6.59</v>
      </c>
      <c r="M466" s="54">
        <v>0.54</v>
      </c>
      <c r="N466" s="54">
        <v>4.42</v>
      </c>
      <c r="O466" s="54">
        <v>4.6100000000000003</v>
      </c>
      <c r="P466" s="54">
        <v>3.32</v>
      </c>
    </row>
    <row r="467" spans="1:16">
      <c r="A467" s="110"/>
      <c r="B467" s="100">
        <v>2021</v>
      </c>
      <c r="C467" s="54">
        <v>3.34</v>
      </c>
      <c r="D467" s="54">
        <v>11.34</v>
      </c>
      <c r="E467" s="54">
        <v>1.98</v>
      </c>
      <c r="F467" s="54">
        <v>2.02</v>
      </c>
      <c r="G467" s="54">
        <v>1.83</v>
      </c>
      <c r="H467" s="54">
        <v>2.8</v>
      </c>
      <c r="I467" s="54">
        <v>1.98</v>
      </c>
      <c r="J467" s="54">
        <v>5.8</v>
      </c>
      <c r="K467" s="54">
        <v>1.02</v>
      </c>
      <c r="L467" s="54">
        <v>4.83</v>
      </c>
      <c r="M467" s="54">
        <v>5.29</v>
      </c>
      <c r="N467" s="54">
        <v>0.57999999999999996</v>
      </c>
      <c r="O467" s="54">
        <v>0.85</v>
      </c>
      <c r="P467" s="54">
        <v>4.71</v>
      </c>
    </row>
    <row r="468" spans="1:16">
      <c r="A468" s="110"/>
      <c r="B468" s="100" t="s">
        <v>83</v>
      </c>
      <c r="C468" s="54">
        <v>3.33</v>
      </c>
      <c r="D468" s="54">
        <v>17.399999999999999</v>
      </c>
      <c r="E468" s="54">
        <v>1.73</v>
      </c>
      <c r="F468" s="54">
        <v>1.72</v>
      </c>
      <c r="G468" s="54">
        <v>1.67</v>
      </c>
      <c r="H468" s="54">
        <v>2.34</v>
      </c>
      <c r="I468" s="54">
        <v>1.56</v>
      </c>
      <c r="J468" s="54">
        <v>3.44</v>
      </c>
      <c r="K468" s="54">
        <v>0.96</v>
      </c>
      <c r="L468" s="54">
        <v>5.65</v>
      </c>
      <c r="M468" s="54">
        <v>0.51</v>
      </c>
      <c r="N468" s="54">
        <v>7</v>
      </c>
      <c r="O468" s="54">
        <v>2.5499999999999998</v>
      </c>
      <c r="P468" s="54">
        <v>3.22</v>
      </c>
    </row>
    <row r="469" spans="1:16">
      <c r="A469" s="110"/>
      <c r="B469" s="100" t="s">
        <v>91</v>
      </c>
      <c r="C469" s="54">
        <v>2.93</v>
      </c>
      <c r="D469" s="54">
        <v>14.92</v>
      </c>
      <c r="E469" s="54">
        <v>1.63</v>
      </c>
      <c r="F469" s="54">
        <v>1.39</v>
      </c>
      <c r="G469" s="54">
        <v>1.85</v>
      </c>
      <c r="H469" s="54">
        <v>2.2799999999999998</v>
      </c>
      <c r="I469" s="54">
        <v>2.08</v>
      </c>
      <c r="J469" s="54">
        <v>4.58</v>
      </c>
      <c r="K469" s="54">
        <v>0.72</v>
      </c>
      <c r="L469" s="54">
        <v>4.25</v>
      </c>
      <c r="M469" s="54">
        <v>0.57999999999999996</v>
      </c>
      <c r="N469" s="54">
        <v>3.7</v>
      </c>
      <c r="O469" s="54">
        <v>4.0199999999999996</v>
      </c>
      <c r="P469" s="54">
        <v>2.89</v>
      </c>
    </row>
    <row r="470" spans="1:16">
      <c r="A470" s="110"/>
      <c r="B470" s="100" t="s">
        <v>85</v>
      </c>
      <c r="C470" s="54">
        <v>3.42</v>
      </c>
      <c r="D470" s="54">
        <v>12.02</v>
      </c>
      <c r="E470" s="54">
        <v>1.54</v>
      </c>
      <c r="F470" s="54">
        <v>1.32</v>
      </c>
      <c r="G470" s="54">
        <v>1.73</v>
      </c>
      <c r="H470" s="54">
        <v>2.23</v>
      </c>
      <c r="I470" s="54">
        <v>1.18</v>
      </c>
      <c r="J470" s="54">
        <v>4.5199999999999996</v>
      </c>
      <c r="K470" s="54">
        <v>0.87</v>
      </c>
      <c r="L470" s="54">
        <v>6.28</v>
      </c>
      <c r="M470" s="54">
        <v>0.53</v>
      </c>
      <c r="N470" s="54">
        <v>4.2</v>
      </c>
      <c r="O470" s="54">
        <v>4.83</v>
      </c>
      <c r="P470" s="54">
        <v>3.17</v>
      </c>
    </row>
    <row r="471" spans="1:16">
      <c r="A471" s="110"/>
      <c r="B471" s="100">
        <v>2022</v>
      </c>
      <c r="C471" s="54">
        <v>3.39</v>
      </c>
      <c r="D471" s="54">
        <v>10.48</v>
      </c>
      <c r="E471" s="54">
        <v>1.97</v>
      </c>
      <c r="F471" s="54">
        <v>2.11</v>
      </c>
      <c r="G471" s="54">
        <v>1.79</v>
      </c>
      <c r="H471" s="54">
        <v>2.2200000000000002</v>
      </c>
      <c r="I471" s="54">
        <v>1.92</v>
      </c>
      <c r="J471" s="54">
        <v>5.47</v>
      </c>
      <c r="K471" s="54">
        <v>0.97</v>
      </c>
      <c r="L471" s="54">
        <v>4.5199999999999996</v>
      </c>
      <c r="M471" s="54">
        <v>0.47</v>
      </c>
      <c r="N471" s="54">
        <v>6.59</v>
      </c>
      <c r="O471" s="54">
        <v>4.05</v>
      </c>
      <c r="P471" s="54">
        <v>3.09</v>
      </c>
    </row>
    <row r="472" spans="1:16">
      <c r="A472" s="110"/>
      <c r="B472" s="100" t="s">
        <v>86</v>
      </c>
      <c r="C472" s="54">
        <v>3.33</v>
      </c>
      <c r="D472" s="54">
        <v>15.22</v>
      </c>
      <c r="E472" s="54">
        <v>1.96</v>
      </c>
      <c r="F472" s="54">
        <v>1.97</v>
      </c>
      <c r="G472" s="54">
        <v>1.89</v>
      </c>
      <c r="H472" s="54">
        <v>2.5</v>
      </c>
      <c r="I472" s="54">
        <v>1.67</v>
      </c>
      <c r="J472" s="54">
        <v>3.61</v>
      </c>
      <c r="K472" s="54">
        <v>0.94</v>
      </c>
      <c r="L472" s="54">
        <v>5.41</v>
      </c>
      <c r="M472" s="54">
        <v>0.52</v>
      </c>
      <c r="N472" s="54">
        <v>7.52</v>
      </c>
      <c r="O472" s="54">
        <v>3.75</v>
      </c>
      <c r="P472" s="54">
        <v>3.22</v>
      </c>
    </row>
    <row r="473" spans="1:16">
      <c r="A473" s="110"/>
      <c r="B473" s="100" t="s">
        <v>87</v>
      </c>
      <c r="C473" s="54">
        <v>3.2</v>
      </c>
      <c r="D473" s="54">
        <v>13.97</v>
      </c>
      <c r="E473" s="54">
        <v>1.82</v>
      </c>
      <c r="F473" s="54">
        <v>1.55</v>
      </c>
      <c r="G473" s="54">
        <v>2.0299999999999998</v>
      </c>
      <c r="H473" s="54">
        <v>2.42</v>
      </c>
      <c r="I473" s="54">
        <v>2.0499999999999998</v>
      </c>
      <c r="J473" s="54">
        <v>4</v>
      </c>
      <c r="K473" s="54">
        <v>0.84</v>
      </c>
      <c r="L473" s="54">
        <v>3.8</v>
      </c>
      <c r="M473" s="54">
        <v>0.51</v>
      </c>
      <c r="N473" s="54">
        <v>6.2</v>
      </c>
      <c r="O473" s="54">
        <v>4.2699999999999996</v>
      </c>
      <c r="P473" s="54">
        <v>3.08</v>
      </c>
    </row>
    <row r="474" spans="1:16">
      <c r="A474" s="110"/>
      <c r="B474" s="100" t="s">
        <v>88</v>
      </c>
      <c r="C474" s="54">
        <v>3.57</v>
      </c>
      <c r="D474" s="54">
        <v>13.77</v>
      </c>
      <c r="E474" s="54">
        <v>1.74</v>
      </c>
      <c r="F474" s="54">
        <v>1.48</v>
      </c>
      <c r="G474" s="54">
        <v>1.96</v>
      </c>
      <c r="H474" s="54">
        <v>2.38</v>
      </c>
      <c r="I474" s="54">
        <v>1.02</v>
      </c>
      <c r="J474" s="54">
        <v>4.28</v>
      </c>
      <c r="K474" s="54">
        <v>0.83</v>
      </c>
      <c r="L474" s="54">
        <v>5.92</v>
      </c>
      <c r="M474" s="54">
        <v>0.45</v>
      </c>
      <c r="N474" s="54">
        <v>6.03</v>
      </c>
      <c r="O474" s="54">
        <v>4.5999999999999996</v>
      </c>
      <c r="P474" s="54">
        <v>3.45</v>
      </c>
    </row>
    <row r="475" spans="1:16">
      <c r="A475" s="110"/>
      <c r="B475" s="100">
        <v>2023</v>
      </c>
      <c r="C475" s="54">
        <v>3.21</v>
      </c>
      <c r="D475" s="54">
        <v>11.98</v>
      </c>
      <c r="E475" s="54">
        <v>2.34</v>
      </c>
      <c r="F475" s="54">
        <v>2.67</v>
      </c>
      <c r="G475" s="54">
        <v>2.0099999999999998</v>
      </c>
      <c r="H475" s="54">
        <v>2.35</v>
      </c>
      <c r="I475" s="54">
        <v>1.31</v>
      </c>
      <c r="J475" s="54">
        <v>5.07</v>
      </c>
      <c r="K475" s="54">
        <v>0.89</v>
      </c>
      <c r="L475" s="54">
        <v>4.7</v>
      </c>
      <c r="M475" s="54">
        <v>0.44</v>
      </c>
      <c r="N475" s="54">
        <v>5.01</v>
      </c>
      <c r="O475" s="54">
        <v>4.05</v>
      </c>
      <c r="P475" s="54">
        <v>1.39</v>
      </c>
    </row>
    <row r="476" spans="1:16">
      <c r="A476" s="110"/>
      <c r="B476" s="100" t="s">
        <v>95</v>
      </c>
      <c r="C476" s="54">
        <v>3.56</v>
      </c>
      <c r="D476" s="54">
        <v>17.04</v>
      </c>
      <c r="E476" s="54">
        <v>2.4900000000000002</v>
      </c>
      <c r="F476" s="54">
        <v>2.64</v>
      </c>
      <c r="G476" s="54">
        <v>2.35</v>
      </c>
      <c r="H476" s="54">
        <v>2.61</v>
      </c>
      <c r="I476" s="54">
        <v>1.29</v>
      </c>
      <c r="J476" s="54">
        <v>3.39</v>
      </c>
      <c r="K476" s="54">
        <v>0.91</v>
      </c>
      <c r="L476" s="54">
        <v>5.78</v>
      </c>
      <c r="M476" s="54">
        <v>0.5</v>
      </c>
      <c r="N476" s="54">
        <v>6.28</v>
      </c>
      <c r="O476" s="54">
        <v>4.16</v>
      </c>
      <c r="P476" s="54">
        <v>3.36</v>
      </c>
    </row>
    <row r="477" spans="1:16">
      <c r="A477" s="110"/>
      <c r="B477" s="100" t="s">
        <v>97</v>
      </c>
      <c r="C477" s="54">
        <v>3.36</v>
      </c>
      <c r="D477" s="54">
        <v>13.29</v>
      </c>
      <c r="E477" s="54">
        <v>2.1800000000000002</v>
      </c>
      <c r="F477" s="54">
        <v>1.93</v>
      </c>
      <c r="G477" s="54">
        <v>2.39</v>
      </c>
      <c r="H477" s="54">
        <v>2.68</v>
      </c>
      <c r="I477" s="54">
        <v>1.69</v>
      </c>
      <c r="J477" s="54">
        <v>4.42</v>
      </c>
      <c r="K477" s="54">
        <v>0.88</v>
      </c>
      <c r="L477" s="54">
        <v>4.4400000000000004</v>
      </c>
      <c r="M477" s="54">
        <v>0.53</v>
      </c>
      <c r="N477" s="54">
        <v>5.82</v>
      </c>
      <c r="O477" s="54">
        <v>4.3099999999999996</v>
      </c>
      <c r="P477" s="54">
        <v>3.21</v>
      </c>
    </row>
    <row r="478" spans="1:16">
      <c r="A478" s="110"/>
      <c r="B478" s="100" t="s">
        <v>98</v>
      </c>
      <c r="C478" s="54">
        <v>3.72</v>
      </c>
      <c r="D478" s="54">
        <v>13.16</v>
      </c>
      <c r="E478" s="54">
        <v>2.04</v>
      </c>
      <c r="F478" s="54">
        <v>1.69</v>
      </c>
      <c r="G478" s="54">
        <v>2.37</v>
      </c>
      <c r="H478" s="54">
        <v>2.54</v>
      </c>
      <c r="I478" s="54">
        <v>1.29</v>
      </c>
      <c r="J478" s="54">
        <v>5.21</v>
      </c>
      <c r="K478" s="54">
        <v>0.9</v>
      </c>
      <c r="L478" s="54">
        <v>5.98</v>
      </c>
      <c r="M478" s="54">
        <v>0.5</v>
      </c>
      <c r="N478" s="54">
        <v>5.25</v>
      </c>
      <c r="O478" s="54">
        <v>4.8600000000000003</v>
      </c>
      <c r="P478" s="54">
        <v>3.54</v>
      </c>
    </row>
    <row r="479" spans="1:16">
      <c r="A479" s="110"/>
      <c r="B479" s="100">
        <v>2024</v>
      </c>
      <c r="C479" s="54">
        <v>3.42</v>
      </c>
      <c r="D479" s="54">
        <v>11.75</v>
      </c>
      <c r="E479" s="54">
        <v>2.68</v>
      </c>
      <c r="F479" s="54">
        <v>3.06</v>
      </c>
      <c r="G479" s="54">
        <v>2.36</v>
      </c>
      <c r="H479" s="54">
        <v>2.5499999999999998</v>
      </c>
      <c r="I479" s="54">
        <v>1.27</v>
      </c>
      <c r="J479" s="54">
        <v>5.68</v>
      </c>
      <c r="K479" s="54">
        <v>1.03</v>
      </c>
      <c r="L479" s="54">
        <v>4.7699999999999996</v>
      </c>
      <c r="M479" s="54">
        <v>0.47</v>
      </c>
      <c r="N479" s="54">
        <v>4.75</v>
      </c>
      <c r="O479" s="54">
        <v>4.12</v>
      </c>
      <c r="P479" s="54">
        <v>1.82</v>
      </c>
    </row>
    <row r="480" spans="1:16">
      <c r="A480" s="110"/>
      <c r="B480" s="100" t="s">
        <v>99</v>
      </c>
      <c r="C480" s="54">
        <v>3.46</v>
      </c>
      <c r="D480" s="54">
        <v>18.649999999999999</v>
      </c>
      <c r="E480" s="54">
        <v>2.4900000000000002</v>
      </c>
      <c r="F480" s="54">
        <v>2.4500000000000002</v>
      </c>
      <c r="G480" s="54">
        <v>2.46</v>
      </c>
      <c r="H480" s="54">
        <v>3.14</v>
      </c>
      <c r="I480" s="54">
        <v>1.24</v>
      </c>
      <c r="J480" s="54">
        <v>4.5599999999999996</v>
      </c>
      <c r="K480" s="54">
        <v>1.18</v>
      </c>
      <c r="L480" s="54">
        <v>4.8099999999999996</v>
      </c>
      <c r="M480" s="54">
        <v>0.59</v>
      </c>
      <c r="N480" s="54">
        <v>5.31</v>
      </c>
      <c r="O480" s="54">
        <v>4.09</v>
      </c>
      <c r="P480" s="54">
        <v>2.73</v>
      </c>
    </row>
    <row r="481" spans="1:16">
      <c r="A481" s="110"/>
      <c r="B481" s="100" t="s">
        <v>151</v>
      </c>
      <c r="C481" s="54">
        <v>3.35</v>
      </c>
      <c r="D481" s="54">
        <v>13.51</v>
      </c>
      <c r="E481" s="54">
        <v>2.1800000000000002</v>
      </c>
      <c r="F481" s="54">
        <v>1.83</v>
      </c>
      <c r="G481" s="54">
        <v>2.4300000000000002</v>
      </c>
      <c r="H481" s="54">
        <v>3.01</v>
      </c>
      <c r="I481" s="54">
        <v>1.95</v>
      </c>
      <c r="J481" s="54">
        <v>4.7699999999999996</v>
      </c>
      <c r="K481" s="54">
        <v>1.25</v>
      </c>
      <c r="L481" s="54">
        <v>4.7</v>
      </c>
      <c r="M481" s="54">
        <v>0.56999999999999995</v>
      </c>
      <c r="N481" s="54">
        <v>5.2</v>
      </c>
      <c r="O481" s="54">
        <v>4.5</v>
      </c>
      <c r="P481" s="54">
        <v>2.2400000000000002</v>
      </c>
    </row>
    <row r="482" spans="1:16">
      <c r="A482" s="110"/>
      <c r="B482" s="100" t="s">
        <v>155</v>
      </c>
      <c r="C482" s="54">
        <v>3.6</v>
      </c>
      <c r="D482" s="54">
        <v>13.53</v>
      </c>
      <c r="E482" s="54">
        <v>2.12</v>
      </c>
      <c r="F482" s="54">
        <v>1.75</v>
      </c>
      <c r="G482" s="54">
        <v>2.4300000000000002</v>
      </c>
      <c r="H482" s="54">
        <v>2.78</v>
      </c>
      <c r="I482" s="54">
        <v>1.45</v>
      </c>
      <c r="J482" s="54">
        <v>5.7</v>
      </c>
      <c r="K482" s="54">
        <v>1.18</v>
      </c>
      <c r="L482" s="54">
        <v>5.39</v>
      </c>
      <c r="M482" s="54">
        <v>0.5</v>
      </c>
      <c r="N482" s="54">
        <v>4.95</v>
      </c>
      <c r="O482" s="54">
        <v>4.7</v>
      </c>
      <c r="P482" s="54">
        <v>2.23</v>
      </c>
    </row>
    <row r="483" spans="1:16" ht="12.75">
      <c r="A483" s="110"/>
      <c r="B483" s="100" t="s">
        <v>158</v>
      </c>
      <c r="C483" s="54">
        <v>3.17</v>
      </c>
      <c r="D483" s="54">
        <v>12.12</v>
      </c>
      <c r="E483" s="54">
        <v>2.52</v>
      </c>
      <c r="F483" s="54">
        <v>2.57</v>
      </c>
      <c r="G483" s="54">
        <v>2.4700000000000002</v>
      </c>
      <c r="H483" s="54">
        <v>2.64</v>
      </c>
      <c r="I483" s="54">
        <v>1.52</v>
      </c>
      <c r="J483" s="54">
        <v>5.71</v>
      </c>
      <c r="K483" s="54">
        <v>1.05</v>
      </c>
      <c r="L483" s="54">
        <v>2.58</v>
      </c>
      <c r="M483" s="54">
        <v>0.46</v>
      </c>
      <c r="N483" s="54">
        <v>4.2699999999999996</v>
      </c>
      <c r="O483" s="54">
        <v>3.96</v>
      </c>
      <c r="P483" s="54">
        <v>2.0699999999999998</v>
      </c>
    </row>
    <row r="484" spans="1:16">
      <c r="A484" s="110">
        <v>62</v>
      </c>
      <c r="B484" s="58" t="s">
        <v>93</v>
      </c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</row>
    <row r="485" spans="1:16">
      <c r="A485" s="110"/>
      <c r="B485" s="100" t="s">
        <v>91</v>
      </c>
      <c r="C485" s="54">
        <v>1.67</v>
      </c>
      <c r="D485" s="54">
        <v>1.38</v>
      </c>
      <c r="E485" s="54">
        <v>3.38</v>
      </c>
      <c r="F485" s="54">
        <v>2.86</v>
      </c>
      <c r="G485" s="54">
        <v>4.24</v>
      </c>
      <c r="H485" s="54">
        <v>1.89</v>
      </c>
      <c r="I485" s="54">
        <v>1.53</v>
      </c>
      <c r="J485" s="54">
        <v>1.67</v>
      </c>
      <c r="K485" s="54">
        <v>0.25</v>
      </c>
      <c r="L485" s="54">
        <v>1.0900000000000001</v>
      </c>
      <c r="M485" s="54">
        <v>0.16</v>
      </c>
      <c r="N485" s="54">
        <v>0.46</v>
      </c>
      <c r="O485" s="54">
        <v>0.68</v>
      </c>
      <c r="P485" s="54">
        <v>1.73</v>
      </c>
    </row>
    <row r="486" spans="1:16">
      <c r="A486" s="110"/>
      <c r="B486" s="100" t="s">
        <v>85</v>
      </c>
      <c r="C486" s="54">
        <v>1.79</v>
      </c>
      <c r="D486" s="54">
        <v>1.02</v>
      </c>
      <c r="E486" s="54">
        <v>3.91</v>
      </c>
      <c r="F486" s="54">
        <v>3.09</v>
      </c>
      <c r="G486" s="54">
        <v>5.12</v>
      </c>
      <c r="H486" s="54">
        <v>2.0099999999999998</v>
      </c>
      <c r="I486" s="54">
        <v>1.76</v>
      </c>
      <c r="J486" s="54">
        <v>1.5</v>
      </c>
      <c r="K486" s="54">
        <v>0.37</v>
      </c>
      <c r="L486" s="54">
        <v>0.99</v>
      </c>
      <c r="M486" s="54">
        <v>0.15</v>
      </c>
      <c r="N486" s="54">
        <v>0.47</v>
      </c>
      <c r="O486" s="54">
        <v>0.68</v>
      </c>
      <c r="P486" s="54">
        <v>1.65</v>
      </c>
    </row>
    <row r="487" spans="1:16">
      <c r="A487" s="110"/>
      <c r="B487" s="100">
        <v>2022</v>
      </c>
      <c r="C487" s="54">
        <v>1.55</v>
      </c>
      <c r="D487" s="54">
        <v>1.1200000000000001</v>
      </c>
      <c r="E487" s="54">
        <v>3.3</v>
      </c>
      <c r="F487" s="54">
        <v>3.33</v>
      </c>
      <c r="G487" s="54">
        <v>3.45</v>
      </c>
      <c r="H487" s="54">
        <v>1.78</v>
      </c>
      <c r="I487" s="54">
        <v>1.75</v>
      </c>
      <c r="J487" s="54">
        <v>2.27</v>
      </c>
      <c r="K487" s="54">
        <v>0.37</v>
      </c>
      <c r="L487" s="54">
        <v>1.1100000000000001</v>
      </c>
      <c r="M487" s="54">
        <v>0.15</v>
      </c>
      <c r="N487" s="54">
        <v>0.38</v>
      </c>
      <c r="O487" s="54">
        <v>0.63</v>
      </c>
      <c r="P487" s="54">
        <v>1.4</v>
      </c>
    </row>
    <row r="488" spans="1:16">
      <c r="A488" s="110"/>
      <c r="B488" s="100" t="s">
        <v>86</v>
      </c>
      <c r="C488" s="54">
        <v>1.76</v>
      </c>
      <c r="D488" s="54">
        <v>1.22</v>
      </c>
      <c r="E488" s="54">
        <v>3.96</v>
      </c>
      <c r="F488" s="54">
        <v>3.4</v>
      </c>
      <c r="G488" s="54">
        <v>4.8099999999999996</v>
      </c>
      <c r="H488" s="54">
        <v>1.45</v>
      </c>
      <c r="I488" s="54">
        <v>1.64</v>
      </c>
      <c r="J488" s="54">
        <v>1.59</v>
      </c>
      <c r="K488" s="54">
        <v>0.4</v>
      </c>
      <c r="L488" s="54">
        <v>1.27</v>
      </c>
      <c r="M488" s="54">
        <v>0.16</v>
      </c>
      <c r="N488" s="54">
        <v>0.64</v>
      </c>
      <c r="O488" s="54">
        <v>0.69</v>
      </c>
      <c r="P488" s="54">
        <v>1.69</v>
      </c>
    </row>
    <row r="489" spans="1:16">
      <c r="A489" s="110"/>
      <c r="B489" s="100" t="s">
        <v>87</v>
      </c>
      <c r="C489" s="54">
        <v>1.59</v>
      </c>
      <c r="D489" s="54">
        <v>1.48</v>
      </c>
      <c r="E489" s="54">
        <v>3.24</v>
      </c>
      <c r="F489" s="54">
        <v>3.29</v>
      </c>
      <c r="G489" s="54">
        <v>3.39</v>
      </c>
      <c r="H489" s="54">
        <v>1.75</v>
      </c>
      <c r="I489" s="54">
        <v>2.33</v>
      </c>
      <c r="J489" s="54">
        <v>1.35</v>
      </c>
      <c r="K489" s="54">
        <v>0.37</v>
      </c>
      <c r="L489" s="54">
        <v>1.4</v>
      </c>
      <c r="M489" s="54">
        <v>0.16</v>
      </c>
      <c r="N489" s="54">
        <v>0.9</v>
      </c>
      <c r="O489" s="54">
        <v>0.79</v>
      </c>
      <c r="P489" s="54">
        <v>1.52</v>
      </c>
    </row>
    <row r="490" spans="1:16">
      <c r="A490" s="110"/>
      <c r="B490" s="100" t="s">
        <v>88</v>
      </c>
      <c r="C490" s="54">
        <v>1.62</v>
      </c>
      <c r="D490" s="54">
        <v>1.26</v>
      </c>
      <c r="E490" s="54">
        <v>3.64</v>
      </c>
      <c r="F490" s="54">
        <v>3.33</v>
      </c>
      <c r="G490" s="54">
        <v>4.22</v>
      </c>
      <c r="H490" s="54">
        <v>1.69</v>
      </c>
      <c r="I490" s="54">
        <v>2.59</v>
      </c>
      <c r="J490" s="54">
        <v>1.2</v>
      </c>
      <c r="K490" s="54">
        <v>0.38</v>
      </c>
      <c r="L490" s="54">
        <v>1.1499999999999999</v>
      </c>
      <c r="M490" s="54">
        <v>0.18</v>
      </c>
      <c r="N490" s="54">
        <v>0.7</v>
      </c>
      <c r="O490" s="54">
        <v>0.79</v>
      </c>
      <c r="P490" s="54">
        <v>1.56</v>
      </c>
    </row>
    <row r="491" spans="1:16">
      <c r="A491" s="110"/>
      <c r="B491" s="100">
        <v>2023</v>
      </c>
      <c r="C491" s="54">
        <v>1.65</v>
      </c>
      <c r="D491" s="54">
        <v>0.9</v>
      </c>
      <c r="E491" s="54">
        <v>4.26</v>
      </c>
      <c r="F491" s="54">
        <v>5.09</v>
      </c>
      <c r="G491" s="54">
        <v>3.75</v>
      </c>
      <c r="H491" s="54">
        <v>1.68</v>
      </c>
      <c r="I491" s="54">
        <v>1</v>
      </c>
      <c r="J491" s="54">
        <v>1.83</v>
      </c>
      <c r="K491" s="54">
        <v>0.34</v>
      </c>
      <c r="L491" s="54">
        <v>1.17</v>
      </c>
      <c r="M491" s="54">
        <v>0.16</v>
      </c>
      <c r="N491" s="54">
        <v>0.48</v>
      </c>
      <c r="O491" s="54">
        <v>0.74</v>
      </c>
      <c r="P491" s="54">
        <v>0.46</v>
      </c>
    </row>
    <row r="492" spans="1:16">
      <c r="A492" s="110"/>
      <c r="B492" s="100" t="s">
        <v>95</v>
      </c>
      <c r="C492" s="54">
        <v>1.65</v>
      </c>
      <c r="D492" s="54">
        <v>1.53</v>
      </c>
      <c r="E492" s="54">
        <v>3.69</v>
      </c>
      <c r="F492" s="54">
        <v>2.63</v>
      </c>
      <c r="G492" s="54">
        <v>5.07</v>
      </c>
      <c r="H492" s="54">
        <v>1.1100000000000001</v>
      </c>
      <c r="I492" s="54">
        <v>2.4</v>
      </c>
      <c r="J492" s="54">
        <v>1.78</v>
      </c>
      <c r="K492" s="54">
        <v>0.38</v>
      </c>
      <c r="L492" s="54">
        <v>1.2</v>
      </c>
      <c r="M492" s="54">
        <v>0.17</v>
      </c>
      <c r="N492" s="54">
        <v>0.92</v>
      </c>
      <c r="O492" s="54">
        <v>0.67</v>
      </c>
      <c r="P492" s="54">
        <v>1.55</v>
      </c>
    </row>
    <row r="493" spans="1:16">
      <c r="A493" s="110"/>
      <c r="B493" s="100" t="s">
        <v>97</v>
      </c>
      <c r="C493" s="54">
        <v>1.53</v>
      </c>
      <c r="D493" s="54">
        <v>1.33</v>
      </c>
      <c r="E493" s="54">
        <v>3.26</v>
      </c>
      <c r="F493" s="54">
        <v>3.14</v>
      </c>
      <c r="G493" s="54">
        <v>3.69</v>
      </c>
      <c r="H493" s="54">
        <v>1.39</v>
      </c>
      <c r="I493" s="54">
        <v>1.68</v>
      </c>
      <c r="J493" s="54">
        <v>1.52</v>
      </c>
      <c r="K493" s="54">
        <v>0.36</v>
      </c>
      <c r="L493" s="54">
        <v>1.17</v>
      </c>
      <c r="M493" s="54">
        <v>0.17</v>
      </c>
      <c r="N493" s="54">
        <v>0.59</v>
      </c>
      <c r="O493" s="54">
        <v>0.85</v>
      </c>
      <c r="P493" s="54">
        <v>1.45</v>
      </c>
    </row>
    <row r="494" spans="1:16">
      <c r="A494" s="110"/>
      <c r="B494" s="100" t="s">
        <v>98</v>
      </c>
      <c r="C494" s="54">
        <v>1.6</v>
      </c>
      <c r="D494" s="54">
        <v>0.85</v>
      </c>
      <c r="E494" s="54">
        <v>3.81</v>
      </c>
      <c r="F494" s="54">
        <v>3.01</v>
      </c>
      <c r="G494" s="54">
        <v>5.05</v>
      </c>
      <c r="H494" s="54">
        <v>1.44</v>
      </c>
      <c r="I494" s="54">
        <v>1.47</v>
      </c>
      <c r="J494" s="54">
        <v>1.36</v>
      </c>
      <c r="K494" s="54">
        <v>0.35</v>
      </c>
      <c r="L494" s="54">
        <v>0.98</v>
      </c>
      <c r="M494" s="54">
        <v>0.19</v>
      </c>
      <c r="N494" s="54">
        <v>0.52</v>
      </c>
      <c r="O494" s="54">
        <v>0.84</v>
      </c>
      <c r="P494" s="54">
        <v>1.52</v>
      </c>
    </row>
    <row r="495" spans="1:16">
      <c r="A495" s="110"/>
      <c r="B495" s="100">
        <v>2024</v>
      </c>
      <c r="C495" s="54">
        <v>1.82</v>
      </c>
      <c r="D495" s="54">
        <v>0.71</v>
      </c>
      <c r="E495" s="54">
        <v>4.6900000000000004</v>
      </c>
      <c r="F495" s="54">
        <v>5.91</v>
      </c>
      <c r="G495" s="54">
        <v>3.94</v>
      </c>
      <c r="H495" s="54">
        <v>1.71</v>
      </c>
      <c r="I495" s="54">
        <v>1.37</v>
      </c>
      <c r="J495" s="54">
        <v>1.97</v>
      </c>
      <c r="K495" s="54">
        <v>0.34</v>
      </c>
      <c r="L495" s="54">
        <v>1.87</v>
      </c>
      <c r="M495" s="54">
        <v>0.14000000000000001</v>
      </c>
      <c r="N495" s="54">
        <v>0.74</v>
      </c>
      <c r="O495" s="54">
        <v>0.79</v>
      </c>
      <c r="P495" s="54">
        <v>0.56000000000000005</v>
      </c>
    </row>
    <row r="496" spans="1:16">
      <c r="A496" s="110"/>
      <c r="B496" s="100" t="s">
        <v>99</v>
      </c>
      <c r="C496" s="54">
        <v>1.68</v>
      </c>
      <c r="D496" s="54">
        <v>1.6</v>
      </c>
      <c r="E496" s="54">
        <v>3.97</v>
      </c>
      <c r="F496" s="54">
        <v>2.69</v>
      </c>
      <c r="G496" s="54">
        <v>5.51</v>
      </c>
      <c r="H496" s="54">
        <v>1.04</v>
      </c>
      <c r="I496" s="54">
        <v>1.28</v>
      </c>
      <c r="J496" s="54">
        <v>1.21</v>
      </c>
      <c r="K496" s="54">
        <v>0.35</v>
      </c>
      <c r="L496" s="54">
        <v>1.19</v>
      </c>
      <c r="M496" s="54">
        <v>0.17</v>
      </c>
      <c r="N496" s="54">
        <v>0.85</v>
      </c>
      <c r="O496" s="54">
        <v>0.93</v>
      </c>
      <c r="P496" s="54">
        <v>0.43</v>
      </c>
    </row>
    <row r="497" spans="1:16">
      <c r="A497" s="110"/>
      <c r="B497" s="100" t="s">
        <v>151</v>
      </c>
      <c r="C497" s="54">
        <v>1.64</v>
      </c>
      <c r="D497" s="54">
        <v>1.41</v>
      </c>
      <c r="E497" s="54">
        <v>3.65</v>
      </c>
      <c r="F497" s="54">
        <v>2.98</v>
      </c>
      <c r="G497" s="54">
        <v>4.68</v>
      </c>
      <c r="H497" s="54">
        <v>1.57</v>
      </c>
      <c r="I497" s="54">
        <v>1.24</v>
      </c>
      <c r="J497" s="54">
        <v>1.28</v>
      </c>
      <c r="K497" s="54">
        <v>0.36</v>
      </c>
      <c r="L497" s="54">
        <v>1.25</v>
      </c>
      <c r="M497" s="54">
        <v>0.18</v>
      </c>
      <c r="N497" s="54">
        <v>1.36</v>
      </c>
      <c r="O497" s="54">
        <v>0.95</v>
      </c>
      <c r="P497" s="54">
        <v>0.45</v>
      </c>
    </row>
    <row r="498" spans="1:16">
      <c r="A498" s="110"/>
      <c r="B498" s="100" t="s">
        <v>155</v>
      </c>
      <c r="C498" s="54">
        <v>1.65</v>
      </c>
      <c r="D498" s="54">
        <v>0.81</v>
      </c>
      <c r="E498" s="54">
        <v>3.82</v>
      </c>
      <c r="F498" s="54">
        <v>2.92</v>
      </c>
      <c r="G498" s="54">
        <v>5.0999999999999996</v>
      </c>
      <c r="H498" s="54">
        <v>1.51</v>
      </c>
      <c r="I498" s="54">
        <v>1.18</v>
      </c>
      <c r="J498" s="54">
        <v>1.35</v>
      </c>
      <c r="K498" s="54">
        <v>0.34</v>
      </c>
      <c r="L498" s="54">
        <v>1.08</v>
      </c>
      <c r="M498" s="54">
        <v>0.18</v>
      </c>
      <c r="N498" s="54">
        <v>0.78</v>
      </c>
      <c r="O498" s="54">
        <v>1.25</v>
      </c>
      <c r="P498" s="54">
        <v>0.4</v>
      </c>
    </row>
    <row r="499" spans="1:16" ht="12.75">
      <c r="A499" s="110"/>
      <c r="B499" s="100" t="s">
        <v>158</v>
      </c>
      <c r="C499" s="54">
        <v>1.87</v>
      </c>
      <c r="D499" s="54">
        <v>0.64</v>
      </c>
      <c r="E499" s="54">
        <v>4.58</v>
      </c>
      <c r="F499" s="54">
        <v>5.22</v>
      </c>
      <c r="G499" s="54">
        <v>4.33</v>
      </c>
      <c r="H499" s="54">
        <v>2.08</v>
      </c>
      <c r="I499" s="54">
        <v>1.43</v>
      </c>
      <c r="J499" s="54">
        <v>2.16</v>
      </c>
      <c r="K499" s="54">
        <v>0.32</v>
      </c>
      <c r="L499" s="54">
        <v>0.85</v>
      </c>
      <c r="M499" s="54">
        <v>0.15</v>
      </c>
      <c r="N499" s="54">
        <v>0.95</v>
      </c>
      <c r="O499" s="54">
        <v>1.36</v>
      </c>
      <c r="P499" s="54">
        <v>0.43</v>
      </c>
    </row>
    <row r="500" spans="1:16">
      <c r="A500" s="110">
        <v>63</v>
      </c>
      <c r="B500" s="58" t="s">
        <v>22</v>
      </c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</row>
    <row r="501" spans="1:16">
      <c r="A501" s="110"/>
      <c r="B501" s="100" t="s">
        <v>72</v>
      </c>
      <c r="C501" s="54">
        <v>5.66</v>
      </c>
      <c r="D501" s="54">
        <v>12.89</v>
      </c>
      <c r="E501" s="54">
        <v>5.86</v>
      </c>
      <c r="F501" s="54">
        <v>2.91</v>
      </c>
      <c r="G501" s="54">
        <v>10.02</v>
      </c>
      <c r="H501" s="54">
        <v>5.83</v>
      </c>
      <c r="I501" s="54">
        <v>4.99</v>
      </c>
      <c r="J501" s="54">
        <v>7.76</v>
      </c>
      <c r="K501" s="54">
        <v>5.75</v>
      </c>
      <c r="L501" s="54">
        <v>5.44</v>
      </c>
      <c r="M501" s="54">
        <v>2.13</v>
      </c>
      <c r="N501" s="54">
        <v>5.94</v>
      </c>
      <c r="O501" s="54">
        <v>4.47</v>
      </c>
      <c r="P501" s="54">
        <v>5.21</v>
      </c>
    </row>
    <row r="502" spans="1:16">
      <c r="A502" s="110"/>
      <c r="B502" s="100" t="s">
        <v>73</v>
      </c>
      <c r="C502" s="54">
        <v>5.83</v>
      </c>
      <c r="D502" s="54">
        <v>9.77</v>
      </c>
      <c r="E502" s="54">
        <v>6.59</v>
      </c>
      <c r="F502" s="54">
        <v>2.91</v>
      </c>
      <c r="G502" s="54">
        <v>11.42</v>
      </c>
      <c r="H502" s="54">
        <v>7.6</v>
      </c>
      <c r="I502" s="54">
        <v>5.73</v>
      </c>
      <c r="J502" s="54">
        <v>6.97</v>
      </c>
      <c r="K502" s="54">
        <v>5.58</v>
      </c>
      <c r="L502" s="54">
        <v>6.01</v>
      </c>
      <c r="M502" s="54">
        <v>2.17</v>
      </c>
      <c r="N502" s="54">
        <v>5.96</v>
      </c>
      <c r="O502" s="54">
        <v>4.2699999999999996</v>
      </c>
      <c r="P502" s="54">
        <v>5.3</v>
      </c>
    </row>
    <row r="503" spans="1:16">
      <c r="A503" s="110"/>
      <c r="B503" s="100">
        <v>2018</v>
      </c>
      <c r="C503" s="54">
        <v>5.81</v>
      </c>
      <c r="D503" s="54">
        <v>12.04</v>
      </c>
      <c r="E503" s="54">
        <v>7.26</v>
      </c>
      <c r="F503" s="54">
        <v>3.86</v>
      </c>
      <c r="G503" s="54">
        <v>11.63</v>
      </c>
      <c r="H503" s="54">
        <v>8.0500000000000007</v>
      </c>
      <c r="I503" s="54">
        <v>5.5</v>
      </c>
      <c r="J503" s="54">
        <v>5.84</v>
      </c>
      <c r="K503" s="54">
        <v>4.28</v>
      </c>
      <c r="L503" s="54">
        <v>6.98</v>
      </c>
      <c r="M503" s="54">
        <v>2.0699999999999998</v>
      </c>
      <c r="N503" s="54">
        <v>4.5199999999999996</v>
      </c>
      <c r="O503" s="54">
        <v>4.3</v>
      </c>
      <c r="P503" s="54">
        <v>5.18</v>
      </c>
    </row>
    <row r="504" spans="1:16">
      <c r="A504" s="110"/>
      <c r="B504" s="100" t="s">
        <v>74</v>
      </c>
      <c r="C504" s="54">
        <v>6.06</v>
      </c>
      <c r="D504" s="54">
        <v>11.93</v>
      </c>
      <c r="E504" s="54">
        <v>7.49</v>
      </c>
      <c r="F504" s="54">
        <v>4.83</v>
      </c>
      <c r="G504" s="54">
        <v>10.95</v>
      </c>
      <c r="H504" s="54">
        <v>7.93</v>
      </c>
      <c r="I504" s="54">
        <v>5.18</v>
      </c>
      <c r="J504" s="54">
        <v>7.63</v>
      </c>
      <c r="K504" s="54">
        <v>4.54</v>
      </c>
      <c r="L504" s="54">
        <v>6.69</v>
      </c>
      <c r="M504" s="54">
        <v>2.3199999999999998</v>
      </c>
      <c r="N504" s="54">
        <v>6.55</v>
      </c>
      <c r="O504" s="54">
        <v>4.37</v>
      </c>
      <c r="P504" s="54">
        <v>5.7</v>
      </c>
    </row>
    <row r="505" spans="1:16">
      <c r="A505" s="110"/>
      <c r="B505" s="100" t="s">
        <v>75</v>
      </c>
      <c r="C505" s="54">
        <v>5.87</v>
      </c>
      <c r="D505" s="54">
        <v>12.87</v>
      </c>
      <c r="E505" s="54">
        <v>6.6</v>
      </c>
      <c r="F505" s="54">
        <v>4.33</v>
      </c>
      <c r="G505" s="54">
        <v>10.050000000000001</v>
      </c>
      <c r="H505" s="54">
        <v>5.83</v>
      </c>
      <c r="I505" s="54">
        <v>4.54</v>
      </c>
      <c r="J505" s="54">
        <v>8.86</v>
      </c>
      <c r="K505" s="54">
        <v>5.38</v>
      </c>
      <c r="L505" s="54">
        <v>5.33</v>
      </c>
      <c r="M505" s="54">
        <v>2.11</v>
      </c>
      <c r="N505" s="54">
        <v>5.69</v>
      </c>
      <c r="O505" s="54">
        <v>4.42</v>
      </c>
      <c r="P505" s="54">
        <v>5.46</v>
      </c>
    </row>
    <row r="506" spans="1:16">
      <c r="A506" s="110"/>
      <c r="B506" s="100" t="s">
        <v>76</v>
      </c>
      <c r="C506" s="54">
        <v>6.05</v>
      </c>
      <c r="D506" s="54">
        <v>9.6300000000000008</v>
      </c>
      <c r="E506" s="54">
        <v>7.55</v>
      </c>
      <c r="F506" s="54">
        <v>4.9000000000000004</v>
      </c>
      <c r="G506" s="54">
        <v>11.24</v>
      </c>
      <c r="H506" s="54">
        <v>7.05</v>
      </c>
      <c r="I506" s="54">
        <v>4.9400000000000004</v>
      </c>
      <c r="J506" s="54">
        <v>7.38</v>
      </c>
      <c r="K506" s="54">
        <v>5.34</v>
      </c>
      <c r="L506" s="54">
        <v>5.18</v>
      </c>
      <c r="M506" s="54">
        <v>2.02</v>
      </c>
      <c r="N506" s="54">
        <v>5.55</v>
      </c>
      <c r="O506" s="54">
        <v>4.4000000000000004</v>
      </c>
      <c r="P506" s="54">
        <v>5.6</v>
      </c>
    </row>
    <row r="507" spans="1:16">
      <c r="A507" s="110"/>
      <c r="B507" s="100">
        <v>2019</v>
      </c>
      <c r="C507" s="54">
        <v>5.79</v>
      </c>
      <c r="D507" s="54">
        <v>11.7</v>
      </c>
      <c r="E507" s="54">
        <v>7.55</v>
      </c>
      <c r="F507" s="54">
        <v>4.82</v>
      </c>
      <c r="G507" s="54">
        <v>11.04</v>
      </c>
      <c r="H507" s="54">
        <v>7.37</v>
      </c>
      <c r="I507" s="54">
        <v>5.53</v>
      </c>
      <c r="J507" s="54">
        <v>5.51</v>
      </c>
      <c r="K507" s="54">
        <v>4.45</v>
      </c>
      <c r="L507" s="54">
        <v>6.3</v>
      </c>
      <c r="M507" s="54">
        <v>1.93</v>
      </c>
      <c r="N507" s="54">
        <v>3.99</v>
      </c>
      <c r="O507" s="54">
        <v>4.34</v>
      </c>
      <c r="P507" s="54">
        <v>5.32</v>
      </c>
    </row>
    <row r="508" spans="1:16">
      <c r="A508" s="110"/>
      <c r="B508" s="100" t="s">
        <v>77</v>
      </c>
      <c r="C508" s="54">
        <v>6.19</v>
      </c>
      <c r="D508" s="54">
        <v>11.52</v>
      </c>
      <c r="E508" s="54">
        <v>8.2899999999999991</v>
      </c>
      <c r="F508" s="54">
        <v>5.94</v>
      </c>
      <c r="G508" s="54">
        <v>11.18</v>
      </c>
      <c r="H508" s="54">
        <v>7.58</v>
      </c>
      <c r="I508" s="54">
        <v>5.42</v>
      </c>
      <c r="J508" s="54">
        <v>7.05</v>
      </c>
      <c r="K508" s="54">
        <v>4.83</v>
      </c>
      <c r="L508" s="54">
        <v>6.28</v>
      </c>
      <c r="M508" s="54">
        <v>1.87</v>
      </c>
      <c r="N508" s="54">
        <v>5.65</v>
      </c>
      <c r="O508" s="54">
        <v>4.37</v>
      </c>
      <c r="P508" s="54">
        <v>5.84</v>
      </c>
    </row>
    <row r="509" spans="1:16">
      <c r="A509" s="110"/>
      <c r="B509" s="100" t="s">
        <v>78</v>
      </c>
      <c r="C509" s="54">
        <v>6.18</v>
      </c>
      <c r="D509" s="54">
        <v>12.59</v>
      </c>
      <c r="E509" s="54">
        <v>7.48</v>
      </c>
      <c r="F509" s="54">
        <v>5.97</v>
      </c>
      <c r="G509" s="54">
        <v>9.56</v>
      </c>
      <c r="H509" s="54">
        <v>5.58</v>
      </c>
      <c r="I509" s="54">
        <v>4.72</v>
      </c>
      <c r="J509" s="54">
        <v>9</v>
      </c>
      <c r="K509" s="54">
        <v>5.52</v>
      </c>
      <c r="L509" s="54">
        <v>5.54</v>
      </c>
      <c r="M509" s="54">
        <v>2.0099999999999998</v>
      </c>
      <c r="N509" s="54">
        <v>4.32</v>
      </c>
      <c r="O509" s="54">
        <v>4.7</v>
      </c>
      <c r="P509" s="54">
        <v>5.79</v>
      </c>
    </row>
    <row r="510" spans="1:16">
      <c r="A510" s="110"/>
      <c r="B510" s="100" t="s">
        <v>79</v>
      </c>
      <c r="C510" s="54">
        <v>6.84</v>
      </c>
      <c r="D510" s="54">
        <v>10.119999999999999</v>
      </c>
      <c r="E510" s="54">
        <v>9.8699999999999992</v>
      </c>
      <c r="F510" s="54">
        <v>8.67</v>
      </c>
      <c r="G510" s="54">
        <v>11.67</v>
      </c>
      <c r="H510" s="54">
        <v>6.92</v>
      </c>
      <c r="I510" s="54">
        <v>5.41</v>
      </c>
      <c r="J510" s="54">
        <v>8.42</v>
      </c>
      <c r="K510" s="54">
        <v>5.59</v>
      </c>
      <c r="L510" s="54">
        <v>5.33</v>
      </c>
      <c r="M510" s="54">
        <v>1.85</v>
      </c>
      <c r="N510" s="54">
        <v>3.49</v>
      </c>
      <c r="O510" s="54">
        <v>4.75</v>
      </c>
      <c r="P510" s="54">
        <v>6.57</v>
      </c>
    </row>
    <row r="511" spans="1:16">
      <c r="A511" s="110"/>
      <c r="B511" s="100">
        <v>2020</v>
      </c>
      <c r="C511" s="54">
        <v>6.52</v>
      </c>
      <c r="D511" s="54">
        <v>11.58</v>
      </c>
      <c r="E511" s="54">
        <v>8.6199999999999992</v>
      </c>
      <c r="F511" s="54">
        <v>6.16</v>
      </c>
      <c r="G511" s="54">
        <v>11.14</v>
      </c>
      <c r="H511" s="54">
        <v>7.24</v>
      </c>
      <c r="I511" s="54">
        <v>5.07</v>
      </c>
      <c r="J511" s="54">
        <v>6.76</v>
      </c>
      <c r="K511" s="54">
        <v>5.34</v>
      </c>
      <c r="L511" s="54">
        <v>6.1</v>
      </c>
      <c r="M511" s="54">
        <v>1.65</v>
      </c>
      <c r="N511" s="54">
        <v>5.33</v>
      </c>
      <c r="O511" s="54">
        <v>4.6900000000000004</v>
      </c>
      <c r="P511" s="54">
        <v>6.27</v>
      </c>
    </row>
    <row r="512" spans="1:16">
      <c r="A512" s="110"/>
      <c r="B512" s="100" t="s">
        <v>80</v>
      </c>
      <c r="C512" s="54">
        <v>6.21</v>
      </c>
      <c r="D512" s="54">
        <v>10.69</v>
      </c>
      <c r="E512" s="54">
        <v>8.1</v>
      </c>
      <c r="F512" s="54">
        <v>5.87</v>
      </c>
      <c r="G512" s="54">
        <v>10.5</v>
      </c>
      <c r="H512" s="54">
        <v>7.49</v>
      </c>
      <c r="I512" s="54">
        <v>4.87</v>
      </c>
      <c r="J512" s="54">
        <v>6.8</v>
      </c>
      <c r="K512" s="54">
        <v>5.13</v>
      </c>
      <c r="L512" s="54">
        <v>5.07</v>
      </c>
      <c r="M512" s="54">
        <v>1.91</v>
      </c>
      <c r="N512" s="54">
        <v>5.17</v>
      </c>
      <c r="O512" s="54">
        <v>4.84</v>
      </c>
      <c r="P512" s="54">
        <v>6.01</v>
      </c>
    </row>
    <row r="513" spans="1:16">
      <c r="A513" s="110"/>
      <c r="B513" s="100" t="s">
        <v>81</v>
      </c>
      <c r="C513" s="54">
        <v>6.25</v>
      </c>
      <c r="D513" s="54">
        <v>11.59</v>
      </c>
      <c r="E513" s="54">
        <v>7.81</v>
      </c>
      <c r="F513" s="54">
        <v>5.23</v>
      </c>
      <c r="G513" s="54">
        <v>11.02</v>
      </c>
      <c r="H513" s="54">
        <v>5.7</v>
      </c>
      <c r="I513" s="54">
        <v>4.08</v>
      </c>
      <c r="J513" s="54">
        <v>8.32</v>
      </c>
      <c r="K513" s="54">
        <v>5.37</v>
      </c>
      <c r="L513" s="54">
        <v>4.67</v>
      </c>
      <c r="M513" s="54">
        <v>1.89</v>
      </c>
      <c r="N513" s="54">
        <v>4.7</v>
      </c>
      <c r="O513" s="54">
        <v>4.8899999999999997</v>
      </c>
      <c r="P513" s="54">
        <v>5.97</v>
      </c>
    </row>
    <row r="514" spans="1:16">
      <c r="A514" s="110"/>
      <c r="B514" s="100" t="s">
        <v>82</v>
      </c>
      <c r="C514" s="54">
        <v>6.11</v>
      </c>
      <c r="D514" s="54">
        <v>9.91</v>
      </c>
      <c r="E514" s="54">
        <v>7.41</v>
      </c>
      <c r="F514" s="54">
        <v>5.54</v>
      </c>
      <c r="G514" s="54">
        <v>9.5299999999999994</v>
      </c>
      <c r="H514" s="54">
        <v>7.07</v>
      </c>
      <c r="I514" s="54">
        <v>4.68</v>
      </c>
      <c r="J514" s="54">
        <v>8.16</v>
      </c>
      <c r="K514" s="54">
        <v>5.73</v>
      </c>
      <c r="L514" s="54">
        <v>4.78</v>
      </c>
      <c r="M514" s="54">
        <v>1.62</v>
      </c>
      <c r="N514" s="54">
        <v>3.44</v>
      </c>
      <c r="O514" s="54">
        <v>4.83</v>
      </c>
      <c r="P514" s="54">
        <v>5.78</v>
      </c>
    </row>
    <row r="515" spans="1:16">
      <c r="A515" s="110"/>
      <c r="B515" s="100">
        <v>2021</v>
      </c>
      <c r="C515" s="54">
        <v>6.03</v>
      </c>
      <c r="D515" s="54">
        <v>12.25</v>
      </c>
      <c r="E515" s="54">
        <v>6.84</v>
      </c>
      <c r="F515" s="54">
        <v>4.5599999999999996</v>
      </c>
      <c r="G515" s="54">
        <v>9.1999999999999993</v>
      </c>
      <c r="H515" s="54">
        <v>7.32</v>
      </c>
      <c r="I515" s="54">
        <v>4.3099999999999996</v>
      </c>
      <c r="J515" s="54">
        <v>6.69</v>
      </c>
      <c r="K515" s="54">
        <v>4.4400000000000004</v>
      </c>
      <c r="L515" s="54">
        <v>5.44</v>
      </c>
      <c r="M515" s="54">
        <v>3.85</v>
      </c>
      <c r="N515" s="54">
        <v>1.63</v>
      </c>
      <c r="O515" s="54">
        <v>2.87</v>
      </c>
      <c r="P515" s="54">
        <v>6.49</v>
      </c>
    </row>
    <row r="516" spans="1:16">
      <c r="A516" s="110"/>
      <c r="B516" s="100" t="s">
        <v>83</v>
      </c>
      <c r="C516" s="54">
        <v>6.32</v>
      </c>
      <c r="D516" s="54">
        <v>11.62</v>
      </c>
      <c r="E516" s="54">
        <v>8.08</v>
      </c>
      <c r="F516" s="54">
        <v>4.8899999999999997</v>
      </c>
      <c r="G516" s="54">
        <v>11.58</v>
      </c>
      <c r="H516" s="54">
        <v>7.78</v>
      </c>
      <c r="I516" s="54">
        <v>4.16</v>
      </c>
      <c r="J516" s="54">
        <v>7.33</v>
      </c>
      <c r="K516" s="54">
        <v>5.08</v>
      </c>
      <c r="L516" s="54">
        <v>4.84</v>
      </c>
      <c r="M516" s="54">
        <v>1.77</v>
      </c>
      <c r="N516" s="54">
        <v>6.04</v>
      </c>
      <c r="O516" s="54">
        <v>3.01</v>
      </c>
      <c r="P516" s="54">
        <v>6.08</v>
      </c>
    </row>
    <row r="517" spans="1:16">
      <c r="A517" s="110"/>
      <c r="B517" s="100" t="s">
        <v>84</v>
      </c>
      <c r="C517" s="54">
        <v>3.76</v>
      </c>
      <c r="D517" s="54">
        <v>5.98</v>
      </c>
      <c r="E517" s="54">
        <v>4.4400000000000004</v>
      </c>
      <c r="F517" s="54">
        <v>1.51</v>
      </c>
      <c r="G517" s="54">
        <v>8.1199999999999992</v>
      </c>
      <c r="H517" s="54">
        <v>4.45</v>
      </c>
      <c r="I517" s="54">
        <v>2.19</v>
      </c>
      <c r="J517" s="54">
        <v>4.8600000000000003</v>
      </c>
      <c r="K517" s="54">
        <v>3.62</v>
      </c>
      <c r="L517" s="54">
        <v>2.0699999999999998</v>
      </c>
      <c r="M517" s="54">
        <v>1.29</v>
      </c>
      <c r="N517" s="54">
        <v>3.7</v>
      </c>
      <c r="O517" s="54">
        <v>3.09</v>
      </c>
      <c r="P517" s="54">
        <v>3.51</v>
      </c>
    </row>
    <row r="518" spans="1:16">
      <c r="A518" s="110"/>
      <c r="B518" s="100" t="s">
        <v>85</v>
      </c>
      <c r="C518" s="54">
        <v>4.13</v>
      </c>
      <c r="D518" s="54">
        <v>5.51</v>
      </c>
      <c r="E518" s="54">
        <v>4.84</v>
      </c>
      <c r="F518" s="54">
        <v>1.51</v>
      </c>
      <c r="G518" s="54">
        <v>8.65</v>
      </c>
      <c r="H518" s="54">
        <v>5.87</v>
      </c>
      <c r="I518" s="54">
        <v>3.07</v>
      </c>
      <c r="J518" s="54">
        <v>4.84</v>
      </c>
      <c r="K518" s="54">
        <v>4.88</v>
      </c>
      <c r="L518" s="54">
        <v>2.64</v>
      </c>
      <c r="M518" s="54">
        <v>1.1100000000000001</v>
      </c>
      <c r="N518" s="54">
        <v>3.29</v>
      </c>
      <c r="O518" s="54">
        <v>3.13</v>
      </c>
      <c r="P518" s="54">
        <v>3.82</v>
      </c>
    </row>
    <row r="519" spans="1:16">
      <c r="A519" s="110"/>
      <c r="B519" s="100">
        <v>2022</v>
      </c>
      <c r="C519" s="54">
        <v>3.77</v>
      </c>
      <c r="D519" s="54">
        <v>6.28</v>
      </c>
      <c r="E519" s="54">
        <v>4.5</v>
      </c>
      <c r="F519" s="54">
        <v>1.62</v>
      </c>
      <c r="G519" s="54">
        <v>7.51</v>
      </c>
      <c r="H519" s="54">
        <v>5.96</v>
      </c>
      <c r="I519" s="54">
        <v>3.24</v>
      </c>
      <c r="J519" s="54">
        <v>4.2699999999999996</v>
      </c>
      <c r="K519" s="54">
        <v>3.67</v>
      </c>
      <c r="L519" s="54">
        <v>2.58</v>
      </c>
      <c r="M519" s="54">
        <v>0.99</v>
      </c>
      <c r="N519" s="54">
        <v>2.87</v>
      </c>
      <c r="O519" s="54">
        <v>3.12</v>
      </c>
      <c r="P519" s="54">
        <v>3.42</v>
      </c>
    </row>
    <row r="520" spans="1:16">
      <c r="A520" s="110"/>
      <c r="B520" s="100" t="s">
        <v>86</v>
      </c>
      <c r="C520" s="54">
        <v>4.28</v>
      </c>
      <c r="D520" s="54">
        <v>7.08</v>
      </c>
      <c r="E520" s="54">
        <v>6.37</v>
      </c>
      <c r="F520" s="54">
        <v>2.29</v>
      </c>
      <c r="G520" s="54">
        <v>10.17</v>
      </c>
      <c r="H520" s="54">
        <v>5.91</v>
      </c>
      <c r="I520" s="54">
        <v>2.76</v>
      </c>
      <c r="J520" s="54">
        <v>5.36</v>
      </c>
      <c r="K520" s="54">
        <v>3.76</v>
      </c>
      <c r="L520" s="54">
        <v>1.29</v>
      </c>
      <c r="M520" s="54">
        <v>1.27</v>
      </c>
      <c r="N520" s="54">
        <v>3.73</v>
      </c>
      <c r="O520" s="54">
        <v>2.82</v>
      </c>
      <c r="P520" s="54">
        <v>4.1399999999999997</v>
      </c>
    </row>
    <row r="521" spans="1:16">
      <c r="A521" s="110"/>
      <c r="B521" s="100" t="s">
        <v>87</v>
      </c>
      <c r="C521" s="54">
        <v>3.87</v>
      </c>
      <c r="D521" s="54">
        <v>6.92</v>
      </c>
      <c r="E521" s="54">
        <v>5.07</v>
      </c>
      <c r="F521" s="54">
        <v>2.1800000000000002</v>
      </c>
      <c r="G521" s="54">
        <v>8.42</v>
      </c>
      <c r="H521" s="54">
        <v>4.12</v>
      </c>
      <c r="I521" s="54">
        <v>2.25</v>
      </c>
      <c r="J521" s="54">
        <v>4.47</v>
      </c>
      <c r="K521" s="54">
        <v>3.44</v>
      </c>
      <c r="L521" s="54">
        <v>1.42</v>
      </c>
      <c r="M521" s="54">
        <v>1.1100000000000001</v>
      </c>
      <c r="N521" s="54">
        <v>3.9</v>
      </c>
      <c r="O521" s="54">
        <v>3.06</v>
      </c>
      <c r="P521" s="54">
        <v>3.72</v>
      </c>
    </row>
    <row r="522" spans="1:16">
      <c r="A522" s="110"/>
      <c r="B522" s="100" t="s">
        <v>88</v>
      </c>
      <c r="C522" s="54">
        <v>4.13</v>
      </c>
      <c r="D522" s="54">
        <v>5.76</v>
      </c>
      <c r="E522" s="54">
        <v>5.78</v>
      </c>
      <c r="F522" s="54">
        <v>1.95</v>
      </c>
      <c r="G522" s="54">
        <v>10.02</v>
      </c>
      <c r="H522" s="54">
        <v>5.51</v>
      </c>
      <c r="I522" s="54">
        <v>3.11</v>
      </c>
      <c r="J522" s="54">
        <v>4.33</v>
      </c>
      <c r="K522" s="54">
        <v>4.37</v>
      </c>
      <c r="L522" s="54">
        <v>1.3</v>
      </c>
      <c r="M522" s="54">
        <v>0.98</v>
      </c>
      <c r="N522" s="54">
        <v>3.21</v>
      </c>
      <c r="O522" s="54">
        <v>2.98</v>
      </c>
      <c r="P522" s="54">
        <v>3.98</v>
      </c>
    </row>
    <row r="523" spans="1:16">
      <c r="A523" s="110"/>
      <c r="B523" s="100">
        <v>2023</v>
      </c>
      <c r="C523" s="54">
        <v>3.73</v>
      </c>
      <c r="D523" s="54">
        <v>6.46</v>
      </c>
      <c r="E523" s="54">
        <v>5.18</v>
      </c>
      <c r="F523" s="54">
        <v>2.52</v>
      </c>
      <c r="G523" s="54">
        <v>7.94</v>
      </c>
      <c r="H523" s="54">
        <v>5.67</v>
      </c>
      <c r="I523" s="54">
        <v>2.93</v>
      </c>
      <c r="J523" s="54">
        <v>3.99</v>
      </c>
      <c r="K523" s="54">
        <v>4.07</v>
      </c>
      <c r="L523" s="54">
        <v>1.63</v>
      </c>
      <c r="M523" s="54">
        <v>1.1399999999999999</v>
      </c>
      <c r="N523" s="54">
        <v>3.09</v>
      </c>
      <c r="O523" s="54">
        <v>2.85</v>
      </c>
      <c r="P523" s="54">
        <v>1.79</v>
      </c>
    </row>
    <row r="524" spans="1:16">
      <c r="A524" s="110"/>
      <c r="B524" s="100" t="s">
        <v>95</v>
      </c>
      <c r="C524" s="54">
        <v>4.17</v>
      </c>
      <c r="D524" s="54">
        <v>6.4</v>
      </c>
      <c r="E524" s="54">
        <v>6.18</v>
      </c>
      <c r="F524" s="54">
        <v>2.5099999999999998</v>
      </c>
      <c r="G524" s="54">
        <v>9.7100000000000009</v>
      </c>
      <c r="H524" s="54">
        <v>5.89</v>
      </c>
      <c r="I524" s="54">
        <v>2.86</v>
      </c>
      <c r="J524" s="54">
        <v>5.23</v>
      </c>
      <c r="K524" s="54">
        <v>3.66</v>
      </c>
      <c r="L524" s="54">
        <v>1.41</v>
      </c>
      <c r="M524" s="54">
        <v>1.1399999999999999</v>
      </c>
      <c r="N524" s="54">
        <v>3.29</v>
      </c>
      <c r="O524" s="54">
        <v>3.12</v>
      </c>
      <c r="P524" s="54">
        <v>3.92</v>
      </c>
    </row>
    <row r="525" spans="1:16">
      <c r="A525" s="110"/>
      <c r="B525" s="100" t="s">
        <v>97</v>
      </c>
      <c r="C525" s="54">
        <v>3.64</v>
      </c>
      <c r="D525" s="54">
        <v>6.49</v>
      </c>
      <c r="E525" s="54">
        <v>4.6500000000000004</v>
      </c>
      <c r="F525" s="54">
        <v>1.66</v>
      </c>
      <c r="G525" s="54">
        <v>8.19</v>
      </c>
      <c r="H525" s="54">
        <v>3.91</v>
      </c>
      <c r="I525" s="54">
        <v>2.2000000000000002</v>
      </c>
      <c r="J525" s="54">
        <v>5.38</v>
      </c>
      <c r="K525" s="54">
        <v>3</v>
      </c>
      <c r="L525" s="54">
        <v>1.49</v>
      </c>
      <c r="M525" s="54">
        <v>1.18</v>
      </c>
      <c r="N525" s="54">
        <v>3.6</v>
      </c>
      <c r="O525" s="54">
        <v>3.06</v>
      </c>
      <c r="P525" s="54">
        <v>3.47</v>
      </c>
    </row>
    <row r="526" spans="1:16">
      <c r="A526" s="110"/>
      <c r="B526" s="100" t="s">
        <v>98</v>
      </c>
      <c r="C526" s="54">
        <v>3.93</v>
      </c>
      <c r="D526" s="54">
        <v>5.68</v>
      </c>
      <c r="E526" s="54">
        <v>5.37</v>
      </c>
      <c r="F526" s="54">
        <v>1.74</v>
      </c>
      <c r="G526" s="54">
        <v>9.4499999999999993</v>
      </c>
      <c r="H526" s="54">
        <v>5.31</v>
      </c>
      <c r="I526" s="54">
        <v>3.32</v>
      </c>
      <c r="J526" s="54">
        <v>4.93</v>
      </c>
      <c r="K526" s="54">
        <v>3.95</v>
      </c>
      <c r="L526" s="54">
        <v>1.34</v>
      </c>
      <c r="M526" s="54">
        <v>1.08</v>
      </c>
      <c r="N526" s="54">
        <v>3.36</v>
      </c>
      <c r="O526" s="54">
        <v>2.89</v>
      </c>
      <c r="P526" s="54">
        <v>3.72</v>
      </c>
    </row>
    <row r="527" spans="1:16">
      <c r="A527" s="110"/>
      <c r="B527" s="100">
        <v>2024</v>
      </c>
      <c r="C527" s="54">
        <v>3.68</v>
      </c>
      <c r="D527" s="54">
        <v>5.82</v>
      </c>
      <c r="E527" s="54">
        <v>5.78</v>
      </c>
      <c r="F527" s="54">
        <v>2.79</v>
      </c>
      <c r="G527" s="54">
        <v>8.74</v>
      </c>
      <c r="H527" s="54">
        <v>5.69</v>
      </c>
      <c r="I527" s="54">
        <v>2.91</v>
      </c>
      <c r="J527" s="54">
        <v>4.45</v>
      </c>
      <c r="K527" s="54">
        <v>3.8</v>
      </c>
      <c r="L527" s="54">
        <v>1.79</v>
      </c>
      <c r="M527" s="54">
        <v>1.04</v>
      </c>
      <c r="N527" s="54">
        <v>3.05</v>
      </c>
      <c r="O527" s="54">
        <v>2.4900000000000002</v>
      </c>
      <c r="P527" s="54">
        <v>0.25</v>
      </c>
    </row>
    <row r="528" spans="1:16">
      <c r="A528" s="110"/>
      <c r="B528" s="100" t="s">
        <v>99</v>
      </c>
      <c r="C528" s="54">
        <v>3.7</v>
      </c>
      <c r="D528" s="54">
        <v>7.2</v>
      </c>
      <c r="E528" s="54">
        <v>5.77</v>
      </c>
      <c r="F528" s="54">
        <v>2.38</v>
      </c>
      <c r="G528" s="54">
        <v>8.7899999999999991</v>
      </c>
      <c r="H528" s="54">
        <v>5.65</v>
      </c>
      <c r="I528" s="54">
        <v>3.34</v>
      </c>
      <c r="J528" s="54">
        <v>5.28</v>
      </c>
      <c r="K528" s="54">
        <v>3.39</v>
      </c>
      <c r="L528" s="54">
        <v>1.53</v>
      </c>
      <c r="M528" s="54">
        <v>1.52</v>
      </c>
      <c r="N528" s="54">
        <v>3.28</v>
      </c>
      <c r="O528" s="54">
        <v>2.67</v>
      </c>
      <c r="P528" s="54">
        <v>0.61</v>
      </c>
    </row>
    <row r="529" spans="1:16">
      <c r="A529" s="110"/>
      <c r="B529" s="100" t="s">
        <v>151</v>
      </c>
      <c r="C529" s="54">
        <v>3.6</v>
      </c>
      <c r="D529" s="54">
        <v>6.69</v>
      </c>
      <c r="E529" s="54">
        <v>5.36</v>
      </c>
      <c r="F529" s="54">
        <v>1.55</v>
      </c>
      <c r="G529" s="54">
        <v>9.64</v>
      </c>
      <c r="H529" s="54">
        <v>3.54</v>
      </c>
      <c r="I529" s="54">
        <v>2.44</v>
      </c>
      <c r="J529" s="54">
        <v>4.76</v>
      </c>
      <c r="K529" s="54">
        <v>2.87</v>
      </c>
      <c r="L529" s="54">
        <v>1.59</v>
      </c>
      <c r="M529" s="54">
        <v>1.31</v>
      </c>
      <c r="N529" s="54">
        <v>5.05</v>
      </c>
      <c r="O529" s="54">
        <v>2.68</v>
      </c>
      <c r="P529" s="54">
        <v>0.53</v>
      </c>
    </row>
    <row r="530" spans="1:16">
      <c r="A530" s="110"/>
      <c r="B530" s="100" t="s">
        <v>155</v>
      </c>
      <c r="C530" s="54">
        <v>3.52</v>
      </c>
      <c r="D530" s="54">
        <v>5.52</v>
      </c>
      <c r="E530" s="54">
        <v>5.04</v>
      </c>
      <c r="F530" s="54">
        <v>1.81</v>
      </c>
      <c r="G530" s="54">
        <v>8.39</v>
      </c>
      <c r="H530" s="54">
        <v>4.96</v>
      </c>
      <c r="I530" s="54">
        <v>3.8</v>
      </c>
      <c r="J530" s="54">
        <v>4.8899999999999997</v>
      </c>
      <c r="K530" s="54">
        <v>3.71</v>
      </c>
      <c r="L530" s="54">
        <v>1.46</v>
      </c>
      <c r="M530" s="54">
        <v>1.1000000000000001</v>
      </c>
      <c r="N530" s="54">
        <v>3.35</v>
      </c>
      <c r="O530" s="54">
        <v>2.76</v>
      </c>
      <c r="P530" s="54">
        <v>0.51</v>
      </c>
    </row>
    <row r="531" spans="1:16" ht="12.75">
      <c r="A531" s="110"/>
      <c r="B531" s="100" t="s">
        <v>158</v>
      </c>
      <c r="C531" s="54">
        <v>3.67</v>
      </c>
      <c r="D531" s="54">
        <v>5.51</v>
      </c>
      <c r="E531" s="54">
        <v>5.51</v>
      </c>
      <c r="F531" s="54">
        <v>2.73</v>
      </c>
      <c r="G531" s="54">
        <v>8.17</v>
      </c>
      <c r="H531" s="54">
        <v>5.2</v>
      </c>
      <c r="I531" s="54">
        <v>3.22</v>
      </c>
      <c r="J531" s="54">
        <v>4.42</v>
      </c>
      <c r="K531" s="54">
        <v>3.46</v>
      </c>
      <c r="L531" s="54">
        <v>1.48</v>
      </c>
      <c r="M531" s="54">
        <v>1.1200000000000001</v>
      </c>
      <c r="N531" s="54">
        <v>4.1100000000000003</v>
      </c>
      <c r="O531" s="54">
        <v>2.62</v>
      </c>
      <c r="P531" s="54">
        <v>0.35</v>
      </c>
    </row>
    <row r="532" spans="1:16">
      <c r="A532" s="110">
        <v>71</v>
      </c>
      <c r="B532" s="58" t="s">
        <v>24</v>
      </c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</row>
    <row r="533" spans="1:16">
      <c r="A533" s="110"/>
      <c r="B533" s="100" t="s">
        <v>72</v>
      </c>
      <c r="C533" s="54">
        <v>9.9700000000000006</v>
      </c>
      <c r="D533" s="54">
        <v>0.32</v>
      </c>
      <c r="E533" s="54">
        <v>2.34</v>
      </c>
      <c r="F533" s="54">
        <v>0</v>
      </c>
      <c r="G533" s="54">
        <v>5.16</v>
      </c>
      <c r="H533" s="54">
        <v>5.04</v>
      </c>
      <c r="I533" s="54">
        <v>3.33</v>
      </c>
      <c r="J533" s="54">
        <v>18.309999999999999</v>
      </c>
      <c r="K533" s="54">
        <v>11.43</v>
      </c>
      <c r="L533" s="54">
        <v>8.1300000000000008</v>
      </c>
      <c r="M533" s="54">
        <v>26.11</v>
      </c>
      <c r="N533" s="54">
        <v>14.51</v>
      </c>
      <c r="O533" s="54">
        <v>17.12</v>
      </c>
      <c r="P533" s="54">
        <v>9.34</v>
      </c>
    </row>
    <row r="534" spans="1:16">
      <c r="A534" s="110"/>
      <c r="B534" s="100" t="s">
        <v>73</v>
      </c>
      <c r="C534" s="54">
        <v>10</v>
      </c>
      <c r="D534" s="54">
        <v>0.19</v>
      </c>
      <c r="E534" s="54">
        <v>1.82</v>
      </c>
      <c r="F534" s="54">
        <v>0</v>
      </c>
      <c r="G534" s="54">
        <v>3.85</v>
      </c>
      <c r="H534" s="54">
        <v>4.5</v>
      </c>
      <c r="I534" s="54">
        <v>3.12</v>
      </c>
      <c r="J534" s="54">
        <v>14.03</v>
      </c>
      <c r="K534" s="54">
        <v>13.87</v>
      </c>
      <c r="L534" s="54">
        <v>8.99</v>
      </c>
      <c r="M534" s="54">
        <v>26.54</v>
      </c>
      <c r="N534" s="54">
        <v>15.63</v>
      </c>
      <c r="O534" s="54">
        <v>16.96</v>
      </c>
      <c r="P534" s="54">
        <v>9.25</v>
      </c>
    </row>
    <row r="535" spans="1:16">
      <c r="A535" s="110"/>
      <c r="B535" s="100">
        <v>2018</v>
      </c>
      <c r="C535" s="54">
        <v>10.85</v>
      </c>
      <c r="D535" s="54">
        <v>0.18</v>
      </c>
      <c r="E535" s="54">
        <v>2.02</v>
      </c>
      <c r="F535" s="54">
        <v>0</v>
      </c>
      <c r="G535" s="54">
        <v>4.25</v>
      </c>
      <c r="H535" s="54">
        <v>4.75</v>
      </c>
      <c r="I535" s="54">
        <v>3.09</v>
      </c>
      <c r="J535" s="54">
        <v>14.51</v>
      </c>
      <c r="K535" s="54">
        <v>10.71</v>
      </c>
      <c r="L535" s="54">
        <v>8.58</v>
      </c>
      <c r="M535" s="54">
        <v>29.89</v>
      </c>
      <c r="N535" s="54">
        <v>19.61</v>
      </c>
      <c r="O535" s="54">
        <v>20.41</v>
      </c>
      <c r="P535" s="54">
        <v>9.9</v>
      </c>
    </row>
    <row r="536" spans="1:16">
      <c r="A536" s="110"/>
      <c r="B536" s="100" t="s">
        <v>74</v>
      </c>
      <c r="C536" s="54">
        <v>9.18</v>
      </c>
      <c r="D536" s="54">
        <v>0.33</v>
      </c>
      <c r="E536" s="54">
        <v>1.92</v>
      </c>
      <c r="F536" s="54">
        <v>0</v>
      </c>
      <c r="G536" s="54">
        <v>3.96</v>
      </c>
      <c r="H536" s="54">
        <v>4.45</v>
      </c>
      <c r="I536" s="54">
        <v>4.3600000000000003</v>
      </c>
      <c r="J536" s="54">
        <v>7.59</v>
      </c>
      <c r="K536" s="54">
        <v>13.17</v>
      </c>
      <c r="L536" s="54">
        <v>7.63</v>
      </c>
      <c r="M536" s="54">
        <v>26.45</v>
      </c>
      <c r="N536" s="54">
        <v>14.3</v>
      </c>
      <c r="O536" s="54">
        <v>15.1</v>
      </c>
      <c r="P536" s="54">
        <v>8.84</v>
      </c>
    </row>
    <row r="537" spans="1:16">
      <c r="A537" s="110"/>
      <c r="B537" s="100" t="s">
        <v>75</v>
      </c>
      <c r="C537" s="54">
        <v>9.8000000000000007</v>
      </c>
      <c r="D537" s="54">
        <v>0.23</v>
      </c>
      <c r="E537" s="54">
        <v>2.38</v>
      </c>
      <c r="F537" s="54">
        <v>0</v>
      </c>
      <c r="G537" s="54">
        <v>5.41</v>
      </c>
      <c r="H537" s="54">
        <v>5.05</v>
      </c>
      <c r="I537" s="54">
        <v>3.7</v>
      </c>
      <c r="J537" s="54">
        <v>13.71</v>
      </c>
      <c r="K537" s="54">
        <v>11.53</v>
      </c>
      <c r="L537" s="54">
        <v>8.43</v>
      </c>
      <c r="M537" s="54">
        <v>28.93</v>
      </c>
      <c r="N537" s="54">
        <v>15.55</v>
      </c>
      <c r="O537" s="54">
        <v>16.79</v>
      </c>
      <c r="P537" s="54">
        <v>9.27</v>
      </c>
    </row>
    <row r="538" spans="1:16">
      <c r="A538" s="110"/>
      <c r="B538" s="100" t="s">
        <v>76</v>
      </c>
      <c r="C538" s="54">
        <v>10.31</v>
      </c>
      <c r="D538" s="54">
        <v>0.15</v>
      </c>
      <c r="E538" s="54">
        <v>2.1</v>
      </c>
      <c r="F538" s="54">
        <v>0</v>
      </c>
      <c r="G538" s="54">
        <v>4.58</v>
      </c>
      <c r="H538" s="54">
        <v>4.33</v>
      </c>
      <c r="I538" s="54">
        <v>3.16</v>
      </c>
      <c r="J538" s="54">
        <v>11.51</v>
      </c>
      <c r="K538" s="54">
        <v>14.73</v>
      </c>
      <c r="L538" s="54">
        <v>9.64</v>
      </c>
      <c r="M538" s="54">
        <v>28.04</v>
      </c>
      <c r="N538" s="54">
        <v>15.07</v>
      </c>
      <c r="O538" s="54">
        <v>17.7</v>
      </c>
      <c r="P538" s="54">
        <v>9.69</v>
      </c>
    </row>
    <row r="539" spans="1:16">
      <c r="A539" s="110"/>
      <c r="B539" s="100">
        <v>2019</v>
      </c>
      <c r="C539" s="54">
        <v>11.27</v>
      </c>
      <c r="D539" s="54">
        <v>0.22</v>
      </c>
      <c r="E539" s="54">
        <v>2.5299999999999998</v>
      </c>
      <c r="F539" s="54">
        <v>0</v>
      </c>
      <c r="G539" s="54">
        <v>5.36</v>
      </c>
      <c r="H539" s="54">
        <v>5.42</v>
      </c>
      <c r="I539" s="54">
        <v>3.11</v>
      </c>
      <c r="J539" s="54">
        <v>13.22</v>
      </c>
      <c r="K539" s="54">
        <v>12.3</v>
      </c>
      <c r="L539" s="54">
        <v>8.16</v>
      </c>
      <c r="M539" s="54">
        <v>31.52</v>
      </c>
      <c r="N539" s="54">
        <v>20.21</v>
      </c>
      <c r="O539" s="54">
        <v>20.059999999999999</v>
      </c>
      <c r="P539" s="54">
        <v>10.52</v>
      </c>
    </row>
    <row r="540" spans="1:16">
      <c r="A540" s="110"/>
      <c r="B540" s="100" t="s">
        <v>77</v>
      </c>
      <c r="C540" s="54">
        <v>10.59</v>
      </c>
      <c r="D540" s="54">
        <v>0.37</v>
      </c>
      <c r="E540" s="54">
        <v>2.44</v>
      </c>
      <c r="F540" s="54">
        <v>0</v>
      </c>
      <c r="G540" s="54">
        <v>4.72</v>
      </c>
      <c r="H540" s="54">
        <v>5.47</v>
      </c>
      <c r="I540" s="54">
        <v>5.66</v>
      </c>
      <c r="J540" s="54">
        <v>7.02</v>
      </c>
      <c r="K540" s="54">
        <v>12.8</v>
      </c>
      <c r="L540" s="54">
        <v>9.6199999999999992</v>
      </c>
      <c r="M540" s="54">
        <v>31.7</v>
      </c>
      <c r="N540" s="54">
        <v>17.829999999999998</v>
      </c>
      <c r="O540" s="54">
        <v>17.41</v>
      </c>
      <c r="P540" s="54">
        <v>10.16</v>
      </c>
    </row>
    <row r="541" spans="1:16">
      <c r="A541" s="110"/>
      <c r="B541" s="100" t="s">
        <v>78</v>
      </c>
      <c r="C541" s="54">
        <v>10.67</v>
      </c>
      <c r="D541" s="54">
        <v>0.26</v>
      </c>
      <c r="E541" s="54">
        <v>2.82</v>
      </c>
      <c r="F541" s="54">
        <v>0</v>
      </c>
      <c r="G541" s="54">
        <v>5.72</v>
      </c>
      <c r="H541" s="54">
        <v>5.05</v>
      </c>
      <c r="I541" s="54">
        <v>4.84</v>
      </c>
      <c r="J541" s="54">
        <v>14.97</v>
      </c>
      <c r="K541" s="54">
        <v>12.72</v>
      </c>
      <c r="L541" s="54">
        <v>8.8800000000000008</v>
      </c>
      <c r="M541" s="54">
        <v>29.5</v>
      </c>
      <c r="N541" s="54">
        <v>20.079999999999998</v>
      </c>
      <c r="O541" s="54">
        <v>16.100000000000001</v>
      </c>
      <c r="P541" s="54">
        <v>10.1</v>
      </c>
    </row>
    <row r="542" spans="1:16">
      <c r="A542" s="110"/>
      <c r="B542" s="100" t="s">
        <v>79</v>
      </c>
      <c r="C542" s="54">
        <v>10.92</v>
      </c>
      <c r="D542" s="54">
        <v>0.18</v>
      </c>
      <c r="E542" s="54">
        <v>2.4300000000000002</v>
      </c>
      <c r="F542" s="54">
        <v>0</v>
      </c>
      <c r="G542" s="54">
        <v>4.76</v>
      </c>
      <c r="H542" s="54">
        <v>4.46</v>
      </c>
      <c r="I542" s="54">
        <v>4.09</v>
      </c>
      <c r="J542" s="54">
        <v>10.49</v>
      </c>
      <c r="K542" s="54">
        <v>15.44</v>
      </c>
      <c r="L542" s="54">
        <v>9.48</v>
      </c>
      <c r="M542" s="54">
        <v>28.41</v>
      </c>
      <c r="N542" s="54">
        <v>21.52</v>
      </c>
      <c r="O542" s="54">
        <v>16.68</v>
      </c>
      <c r="P542" s="54">
        <v>10.57</v>
      </c>
    </row>
    <row r="543" spans="1:16">
      <c r="A543" s="110"/>
      <c r="B543" s="100">
        <v>2020</v>
      </c>
      <c r="C543" s="54">
        <v>11.29</v>
      </c>
      <c r="D543" s="54">
        <v>0.13</v>
      </c>
      <c r="E543" s="54">
        <v>3.08</v>
      </c>
      <c r="F543" s="54">
        <v>0</v>
      </c>
      <c r="G543" s="54">
        <v>5.76</v>
      </c>
      <c r="H543" s="54">
        <v>4.3899999999999997</v>
      </c>
      <c r="I543" s="54">
        <v>4.66</v>
      </c>
      <c r="J543" s="54">
        <v>12.81</v>
      </c>
      <c r="K543" s="54">
        <v>13.18</v>
      </c>
      <c r="L543" s="54">
        <v>6.64</v>
      </c>
      <c r="M543" s="54">
        <v>33.520000000000003</v>
      </c>
      <c r="N543" s="54">
        <v>16.36</v>
      </c>
      <c r="O543" s="54">
        <v>19.52</v>
      </c>
      <c r="P543" s="54">
        <v>10.94</v>
      </c>
    </row>
    <row r="544" spans="1:16">
      <c r="A544" s="110"/>
      <c r="B544" s="100" t="s">
        <v>80</v>
      </c>
      <c r="C544" s="54">
        <v>10.119999999999999</v>
      </c>
      <c r="D544" s="54">
        <v>0.28000000000000003</v>
      </c>
      <c r="E544" s="54">
        <v>2.67</v>
      </c>
      <c r="F544" s="54">
        <v>0</v>
      </c>
      <c r="G544" s="54">
        <v>4.9000000000000004</v>
      </c>
      <c r="H544" s="54">
        <v>5.38</v>
      </c>
      <c r="I544" s="54">
        <v>5.92</v>
      </c>
      <c r="J544" s="54">
        <v>6.4</v>
      </c>
      <c r="K544" s="54">
        <v>12.41</v>
      </c>
      <c r="L544" s="54">
        <v>9.1300000000000008</v>
      </c>
      <c r="M544" s="54">
        <v>31.68</v>
      </c>
      <c r="N544" s="54">
        <v>17.05</v>
      </c>
      <c r="O544" s="54">
        <v>16.649999999999999</v>
      </c>
      <c r="P544" s="54">
        <v>9.94</v>
      </c>
    </row>
    <row r="545" spans="1:16">
      <c r="A545" s="110"/>
      <c r="B545" s="100" t="s">
        <v>81</v>
      </c>
      <c r="C545" s="54">
        <v>9.9499999999999993</v>
      </c>
      <c r="D545" s="54">
        <v>0.22</v>
      </c>
      <c r="E545" s="54">
        <v>2.48</v>
      </c>
      <c r="F545" s="54">
        <v>0</v>
      </c>
      <c r="G545" s="54">
        <v>4.83</v>
      </c>
      <c r="H545" s="54">
        <v>5.24</v>
      </c>
      <c r="I545" s="54">
        <v>4.9800000000000004</v>
      </c>
      <c r="J545" s="54">
        <v>14.23</v>
      </c>
      <c r="K545" s="54">
        <v>13.26</v>
      </c>
      <c r="L545" s="54">
        <v>8.83</v>
      </c>
      <c r="M545" s="54">
        <v>29.42</v>
      </c>
      <c r="N545" s="54">
        <v>17.25</v>
      </c>
      <c r="O545" s="54">
        <v>14.89</v>
      </c>
      <c r="P545" s="54">
        <v>9.67</v>
      </c>
    </row>
    <row r="546" spans="1:16">
      <c r="A546" s="110"/>
      <c r="B546" s="100" t="s">
        <v>82</v>
      </c>
      <c r="C546" s="54">
        <v>9.8800000000000008</v>
      </c>
      <c r="D546" s="54">
        <v>0.13</v>
      </c>
      <c r="E546" s="54">
        <v>2.2599999999999998</v>
      </c>
      <c r="F546" s="54">
        <v>0</v>
      </c>
      <c r="G546" s="54">
        <v>4.34</v>
      </c>
      <c r="H546" s="54">
        <v>4.84</v>
      </c>
      <c r="I546" s="54">
        <v>4.03</v>
      </c>
      <c r="J546" s="54">
        <v>9.67</v>
      </c>
      <c r="K546" s="54">
        <v>15.14</v>
      </c>
      <c r="L546" s="54">
        <v>9.68</v>
      </c>
      <c r="M546" s="54">
        <v>32.090000000000003</v>
      </c>
      <c r="N546" s="54">
        <v>18.489999999999998</v>
      </c>
      <c r="O546" s="54">
        <v>14.87</v>
      </c>
      <c r="P546" s="54">
        <v>9.49</v>
      </c>
    </row>
    <row r="547" spans="1:16">
      <c r="A547" s="110"/>
      <c r="B547" s="100">
        <v>2021</v>
      </c>
      <c r="C547" s="54">
        <v>10.63</v>
      </c>
      <c r="D547" s="54">
        <v>0.17</v>
      </c>
      <c r="E547" s="54">
        <v>3.28</v>
      </c>
      <c r="F547" s="54">
        <v>0</v>
      </c>
      <c r="G547" s="54">
        <v>6.43</v>
      </c>
      <c r="H547" s="54">
        <v>5.48</v>
      </c>
      <c r="I547" s="54">
        <v>4.45</v>
      </c>
      <c r="J547" s="54">
        <v>12.65</v>
      </c>
      <c r="K547" s="54">
        <v>12.89</v>
      </c>
      <c r="L547" s="54">
        <v>8.15</v>
      </c>
      <c r="M547" s="54">
        <v>17.62</v>
      </c>
      <c r="N547" s="54">
        <v>33.86</v>
      </c>
      <c r="O547" s="54">
        <v>16.64</v>
      </c>
      <c r="P547" s="54">
        <v>11.77</v>
      </c>
    </row>
    <row r="548" spans="1:16">
      <c r="A548" s="110"/>
      <c r="B548" s="100" t="s">
        <v>83</v>
      </c>
      <c r="C548" s="54">
        <v>9.7100000000000009</v>
      </c>
      <c r="D548" s="54">
        <v>0.25</v>
      </c>
      <c r="E548" s="54">
        <v>2.8</v>
      </c>
      <c r="F548" s="54">
        <v>0</v>
      </c>
      <c r="G548" s="54">
        <v>5.27</v>
      </c>
      <c r="H548" s="54">
        <v>6.43</v>
      </c>
      <c r="I548" s="54">
        <v>5.38</v>
      </c>
      <c r="J548" s="54">
        <v>7.34</v>
      </c>
      <c r="K548" s="54">
        <v>12.5</v>
      </c>
      <c r="L548" s="54">
        <v>9.2799999999999994</v>
      </c>
      <c r="M548" s="54">
        <v>29.85</v>
      </c>
      <c r="N548" s="54">
        <v>14.06</v>
      </c>
      <c r="O548" s="54">
        <v>10.55</v>
      </c>
      <c r="P548" s="54">
        <v>9.41</v>
      </c>
    </row>
    <row r="549" spans="1:16">
      <c r="A549" s="110"/>
      <c r="B549" s="100" t="s">
        <v>84</v>
      </c>
      <c r="C549" s="54">
        <v>8.99</v>
      </c>
      <c r="D549" s="54">
        <v>0.24</v>
      </c>
      <c r="E549" s="54">
        <v>2.91</v>
      </c>
      <c r="F549" s="54">
        <v>0</v>
      </c>
      <c r="G549" s="54">
        <v>6.11</v>
      </c>
      <c r="H549" s="54">
        <v>6.01</v>
      </c>
      <c r="I549" s="54">
        <v>4.6500000000000004</v>
      </c>
      <c r="J549" s="54">
        <v>13.22</v>
      </c>
      <c r="K549" s="54">
        <v>13.89</v>
      </c>
      <c r="L549" s="54">
        <v>10.67</v>
      </c>
      <c r="M549" s="54">
        <v>25.98</v>
      </c>
      <c r="N549" s="54">
        <v>12.23</v>
      </c>
      <c r="O549" s="54">
        <v>12.42</v>
      </c>
      <c r="P549" s="54">
        <v>8.5</v>
      </c>
    </row>
    <row r="550" spans="1:16">
      <c r="A550" s="110"/>
      <c r="B550" s="100" t="s">
        <v>85</v>
      </c>
      <c r="C550" s="54">
        <v>9.39</v>
      </c>
      <c r="D550" s="54">
        <v>0.13</v>
      </c>
      <c r="E550" s="54">
        <v>2.0699999999999998</v>
      </c>
      <c r="F550" s="54">
        <v>0</v>
      </c>
      <c r="G550" s="54">
        <v>4.12</v>
      </c>
      <c r="H550" s="54">
        <v>5.15</v>
      </c>
      <c r="I550" s="54">
        <v>3.69</v>
      </c>
      <c r="J550" s="54">
        <v>9.49</v>
      </c>
      <c r="K550" s="54">
        <v>15.8</v>
      </c>
      <c r="L550" s="54">
        <v>10.19</v>
      </c>
      <c r="M550" s="54">
        <v>31.19</v>
      </c>
      <c r="N550" s="54">
        <v>11.73</v>
      </c>
      <c r="O550" s="54">
        <v>15.63</v>
      </c>
      <c r="P550" s="54">
        <v>8.7799999999999994</v>
      </c>
    </row>
    <row r="551" spans="1:16">
      <c r="A551" s="110"/>
      <c r="B551" s="100">
        <v>2022</v>
      </c>
      <c r="C551" s="54">
        <v>10.29</v>
      </c>
      <c r="D551" s="54">
        <v>0.12</v>
      </c>
      <c r="E551" s="54">
        <v>3.21</v>
      </c>
      <c r="F551" s="54">
        <v>0</v>
      </c>
      <c r="G551" s="54">
        <v>6.4</v>
      </c>
      <c r="H551" s="54">
        <v>6.04</v>
      </c>
      <c r="I551" s="54">
        <v>3.84</v>
      </c>
      <c r="J551" s="54">
        <v>12.5</v>
      </c>
      <c r="K551" s="54">
        <v>12.83</v>
      </c>
      <c r="L551" s="54">
        <v>11.9</v>
      </c>
      <c r="M551" s="54">
        <v>37.72</v>
      </c>
      <c r="N551" s="54">
        <v>9.51</v>
      </c>
      <c r="O551" s="54">
        <v>17.5</v>
      </c>
      <c r="P551" s="54">
        <v>9.4499999999999993</v>
      </c>
    </row>
    <row r="552" spans="1:16">
      <c r="A552" s="110"/>
      <c r="B552" s="100" t="s">
        <v>86</v>
      </c>
      <c r="C552" s="54">
        <v>10.29</v>
      </c>
      <c r="D552" s="54">
        <v>0.26</v>
      </c>
      <c r="E552" s="54">
        <v>3.31</v>
      </c>
      <c r="F552" s="54">
        <v>0</v>
      </c>
      <c r="G552" s="54">
        <v>5.85</v>
      </c>
      <c r="H552" s="54">
        <v>6.71</v>
      </c>
      <c r="I552" s="54">
        <v>5.39</v>
      </c>
      <c r="J552" s="54">
        <v>7.39</v>
      </c>
      <c r="K552" s="54">
        <v>13.58</v>
      </c>
      <c r="L552" s="54">
        <v>19.079999999999998</v>
      </c>
      <c r="M552" s="54">
        <v>31.02</v>
      </c>
      <c r="N552" s="54">
        <v>9.68</v>
      </c>
      <c r="O552" s="54">
        <v>14.72</v>
      </c>
      <c r="P552" s="54">
        <v>9.98</v>
      </c>
    </row>
    <row r="553" spans="1:16">
      <c r="A553" s="110"/>
      <c r="B553" s="100" t="s">
        <v>87</v>
      </c>
      <c r="C553" s="54">
        <v>10.06</v>
      </c>
      <c r="D553" s="54">
        <v>0.21</v>
      </c>
      <c r="E553" s="54">
        <v>3.32</v>
      </c>
      <c r="F553" s="54">
        <v>0</v>
      </c>
      <c r="G553" s="54">
        <v>6.55</v>
      </c>
      <c r="H553" s="54">
        <v>6.37</v>
      </c>
      <c r="I553" s="54">
        <v>5.13</v>
      </c>
      <c r="J553" s="54">
        <v>11.68</v>
      </c>
      <c r="K553" s="54">
        <v>14.04</v>
      </c>
      <c r="L553" s="54">
        <v>17.399999999999999</v>
      </c>
      <c r="M553" s="54">
        <v>33.28</v>
      </c>
      <c r="N553" s="54">
        <v>9.9700000000000006</v>
      </c>
      <c r="O553" s="54">
        <v>12.94</v>
      </c>
      <c r="P553" s="54">
        <v>9.76</v>
      </c>
    </row>
    <row r="554" spans="1:16">
      <c r="A554" s="110"/>
      <c r="B554" s="100" t="s">
        <v>88</v>
      </c>
      <c r="C554" s="54">
        <v>10.38</v>
      </c>
      <c r="D554" s="54">
        <v>0.15</v>
      </c>
      <c r="E554" s="54">
        <v>2.33</v>
      </c>
      <c r="F554" s="54">
        <v>0</v>
      </c>
      <c r="G554" s="54">
        <v>4.4400000000000004</v>
      </c>
      <c r="H554" s="54">
        <v>5.38</v>
      </c>
      <c r="I554" s="54">
        <v>3.97</v>
      </c>
      <c r="J554" s="54">
        <v>9.27</v>
      </c>
      <c r="K554" s="54">
        <v>16.309999999999999</v>
      </c>
      <c r="L554" s="54">
        <v>17.68</v>
      </c>
      <c r="M554" s="54">
        <v>33.29</v>
      </c>
      <c r="N554" s="54">
        <v>11.47</v>
      </c>
      <c r="O554" s="54">
        <v>14.12</v>
      </c>
      <c r="P554" s="54">
        <v>10.07</v>
      </c>
    </row>
    <row r="555" spans="1:16">
      <c r="A555" s="110"/>
      <c r="B555" s="100">
        <v>2023</v>
      </c>
      <c r="C555" s="54">
        <v>10.85</v>
      </c>
      <c r="D555" s="54">
        <v>0.05</v>
      </c>
      <c r="E555" s="54">
        <v>2.96</v>
      </c>
      <c r="F555" s="54">
        <v>0</v>
      </c>
      <c r="G555" s="54">
        <v>5.8</v>
      </c>
      <c r="H555" s="54">
        <v>5.12</v>
      </c>
      <c r="I555" s="54">
        <v>3.56</v>
      </c>
      <c r="J555" s="54">
        <v>12.71</v>
      </c>
      <c r="K555" s="54">
        <v>14.62</v>
      </c>
      <c r="L555" s="54">
        <v>17.37</v>
      </c>
      <c r="M555" s="54">
        <v>33.72</v>
      </c>
      <c r="N555" s="54">
        <v>10.99</v>
      </c>
      <c r="O555" s="54">
        <v>14.45</v>
      </c>
      <c r="P555" s="54">
        <v>11.38</v>
      </c>
    </row>
    <row r="556" spans="1:16">
      <c r="A556" s="110"/>
      <c r="B556" s="100" t="s">
        <v>95</v>
      </c>
      <c r="C556" s="54">
        <v>10.17</v>
      </c>
      <c r="D556" s="54">
        <v>0.35</v>
      </c>
      <c r="E556" s="54">
        <v>3.05</v>
      </c>
      <c r="F556" s="54">
        <v>0</v>
      </c>
      <c r="G556" s="54">
        <v>5.41</v>
      </c>
      <c r="H556" s="54">
        <v>5.9</v>
      </c>
      <c r="I556" s="54">
        <v>6.33</v>
      </c>
      <c r="J556" s="54">
        <v>9.5</v>
      </c>
      <c r="K556" s="54">
        <v>14.95</v>
      </c>
      <c r="L556" s="54">
        <v>15.95</v>
      </c>
      <c r="M556" s="54">
        <v>30.67</v>
      </c>
      <c r="N556" s="54">
        <v>8.82</v>
      </c>
      <c r="O556" s="54">
        <v>13.83</v>
      </c>
      <c r="P556" s="54">
        <v>9.7100000000000009</v>
      </c>
    </row>
    <row r="557" spans="1:16">
      <c r="A557" s="110"/>
      <c r="B557" s="100" t="s">
        <v>97</v>
      </c>
      <c r="C557" s="54">
        <v>10.42</v>
      </c>
      <c r="D557" s="54">
        <v>0.13</v>
      </c>
      <c r="E557" s="54">
        <v>3.22</v>
      </c>
      <c r="F557" s="54">
        <v>0</v>
      </c>
      <c r="G557" s="54">
        <v>6.55</v>
      </c>
      <c r="H557" s="54">
        <v>5.04</v>
      </c>
      <c r="I557" s="54">
        <v>5.19</v>
      </c>
      <c r="J557" s="54">
        <v>14.52</v>
      </c>
      <c r="K557" s="54">
        <v>14.13</v>
      </c>
      <c r="L557" s="54">
        <v>14.98</v>
      </c>
      <c r="M557" s="54">
        <v>30.71</v>
      </c>
      <c r="N557" s="54">
        <v>12.18</v>
      </c>
      <c r="O557" s="54">
        <v>13.14</v>
      </c>
      <c r="P557" s="54">
        <v>10.01</v>
      </c>
    </row>
    <row r="558" spans="1:16">
      <c r="A558" s="110"/>
      <c r="B558" s="100" t="s">
        <v>98</v>
      </c>
      <c r="C558" s="54">
        <v>10.83</v>
      </c>
      <c r="D558" s="54">
        <v>7.0000000000000007E-2</v>
      </c>
      <c r="E558" s="54">
        <v>2.99</v>
      </c>
      <c r="F558" s="54">
        <v>0</v>
      </c>
      <c r="G558" s="54">
        <v>6.16</v>
      </c>
      <c r="H558" s="54">
        <v>3.84</v>
      </c>
      <c r="I558" s="54">
        <v>3.85</v>
      </c>
      <c r="J558" s="54">
        <v>10.26</v>
      </c>
      <c r="K558" s="54">
        <v>16.649999999999999</v>
      </c>
      <c r="L558" s="54">
        <v>14.87</v>
      </c>
      <c r="M558" s="54">
        <v>31.46</v>
      </c>
      <c r="N558" s="54">
        <v>12.21</v>
      </c>
      <c r="O558" s="54">
        <v>14.53</v>
      </c>
      <c r="P558" s="54">
        <v>10.35</v>
      </c>
    </row>
    <row r="559" spans="1:16">
      <c r="A559" s="110"/>
      <c r="B559" s="100">
        <v>2024</v>
      </c>
      <c r="C559" s="54">
        <v>11.01</v>
      </c>
      <c r="D559" s="54">
        <v>7.0000000000000007E-2</v>
      </c>
      <c r="E559" s="54">
        <v>3.53</v>
      </c>
      <c r="F559" s="54">
        <v>0</v>
      </c>
      <c r="G559" s="54">
        <v>6.9</v>
      </c>
      <c r="H559" s="54">
        <v>4.12</v>
      </c>
      <c r="I559" s="54">
        <v>3.1</v>
      </c>
      <c r="J559" s="54">
        <v>13.54</v>
      </c>
      <c r="K559" s="54">
        <v>15.97</v>
      </c>
      <c r="L559" s="54">
        <v>14.79</v>
      </c>
      <c r="M559" s="54">
        <v>32.549999999999997</v>
      </c>
      <c r="N559" s="54">
        <v>7.96</v>
      </c>
      <c r="O559" s="54">
        <v>14.54</v>
      </c>
      <c r="P559" s="54">
        <v>11.96</v>
      </c>
    </row>
    <row r="560" spans="1:16">
      <c r="A560" s="110"/>
      <c r="B560" s="100" t="s">
        <v>99</v>
      </c>
      <c r="C560" s="54">
        <v>11.49</v>
      </c>
      <c r="D560" s="54">
        <v>0.16</v>
      </c>
      <c r="E560" s="54">
        <v>3.79</v>
      </c>
      <c r="F560" s="54">
        <v>0</v>
      </c>
      <c r="G560" s="54">
        <v>6.97</v>
      </c>
      <c r="H560" s="54">
        <v>4.4400000000000004</v>
      </c>
      <c r="I560" s="54">
        <v>5.34</v>
      </c>
      <c r="J560" s="54">
        <v>14.51</v>
      </c>
      <c r="K560" s="54">
        <v>15.17</v>
      </c>
      <c r="L560" s="54">
        <v>21.64</v>
      </c>
      <c r="M560" s="54">
        <v>28.88</v>
      </c>
      <c r="N560" s="54">
        <v>10.28</v>
      </c>
      <c r="O560" s="54">
        <v>14.67</v>
      </c>
      <c r="P560" s="54">
        <v>11.17</v>
      </c>
    </row>
    <row r="561" spans="1:16">
      <c r="A561" s="110"/>
      <c r="B561" s="100" t="s">
        <v>151</v>
      </c>
      <c r="C561" s="54">
        <v>11.07</v>
      </c>
      <c r="D561" s="54">
        <v>0.14000000000000001</v>
      </c>
      <c r="E561" s="54">
        <v>3.41</v>
      </c>
      <c r="F561" s="54">
        <v>0</v>
      </c>
      <c r="G561" s="54">
        <v>6.85</v>
      </c>
      <c r="H561" s="54">
        <v>4.07</v>
      </c>
      <c r="I561" s="54">
        <v>5.46</v>
      </c>
      <c r="J561" s="54">
        <v>15.79</v>
      </c>
      <c r="K561" s="54">
        <v>14.14</v>
      </c>
      <c r="L561" s="54">
        <v>18.88</v>
      </c>
      <c r="M561" s="54">
        <v>29.82</v>
      </c>
      <c r="N561" s="54">
        <v>12.78</v>
      </c>
      <c r="O561" s="54">
        <v>13.61</v>
      </c>
      <c r="P561" s="54">
        <v>10.64</v>
      </c>
    </row>
    <row r="562" spans="1:16">
      <c r="A562" s="110"/>
      <c r="B562" s="100" t="s">
        <v>155</v>
      </c>
      <c r="C562" s="54">
        <v>11.58</v>
      </c>
      <c r="D562" s="54">
        <v>0.09</v>
      </c>
      <c r="E562" s="54">
        <v>4.1100000000000003</v>
      </c>
      <c r="F562" s="54">
        <v>0</v>
      </c>
      <c r="G562" s="54">
        <v>8.42</v>
      </c>
      <c r="H562" s="54">
        <v>3.35</v>
      </c>
      <c r="I562" s="54">
        <v>4.3899999999999997</v>
      </c>
      <c r="J562" s="54">
        <v>13.05</v>
      </c>
      <c r="K562" s="54">
        <v>16.66</v>
      </c>
      <c r="L562" s="54">
        <v>18.989999999999998</v>
      </c>
      <c r="M562" s="54">
        <v>30.19</v>
      </c>
      <c r="N562" s="54">
        <v>13.63</v>
      </c>
      <c r="O562" s="54">
        <v>13.37</v>
      </c>
      <c r="P562" s="54">
        <v>12.02</v>
      </c>
    </row>
    <row r="563" spans="1:16" ht="12.75">
      <c r="A563" s="110"/>
      <c r="B563" s="100" t="s">
        <v>158</v>
      </c>
      <c r="C563" s="54">
        <v>11.86</v>
      </c>
      <c r="D563" s="54">
        <v>0.06</v>
      </c>
      <c r="E563" s="54">
        <v>4.13</v>
      </c>
      <c r="F563" s="54">
        <v>0</v>
      </c>
      <c r="G563" s="54">
        <v>7.97</v>
      </c>
      <c r="H563" s="54">
        <v>4.0199999999999996</v>
      </c>
      <c r="I563" s="54">
        <v>4.4000000000000004</v>
      </c>
      <c r="J563" s="54">
        <v>15.05</v>
      </c>
      <c r="K563" s="54">
        <v>16.690000000000001</v>
      </c>
      <c r="L563" s="54">
        <v>15.81</v>
      </c>
      <c r="M563" s="54">
        <v>29.95</v>
      </c>
      <c r="N563" s="54">
        <v>12.59</v>
      </c>
      <c r="O563" s="54">
        <v>14.38</v>
      </c>
      <c r="P563" s="54">
        <v>12.69</v>
      </c>
    </row>
    <row r="564" spans="1:16">
      <c r="A564" s="110">
        <v>75</v>
      </c>
      <c r="B564" s="58" t="s">
        <v>23</v>
      </c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</row>
    <row r="565" spans="1:16">
      <c r="A565" s="110"/>
      <c r="B565" s="100" t="s">
        <v>72</v>
      </c>
      <c r="C565" s="54">
        <v>19.309999999999999</v>
      </c>
      <c r="D565" s="54">
        <v>0.4</v>
      </c>
      <c r="E565" s="54">
        <v>3.38</v>
      </c>
      <c r="F565" s="54">
        <v>0</v>
      </c>
      <c r="G565" s="54">
        <v>6.57</v>
      </c>
      <c r="H565" s="54">
        <v>12.75</v>
      </c>
      <c r="I565" s="54">
        <v>5.14</v>
      </c>
      <c r="J565" s="54">
        <v>8.68</v>
      </c>
      <c r="K565" s="54">
        <v>39.03</v>
      </c>
      <c r="L565" s="54">
        <v>13.92</v>
      </c>
      <c r="M565" s="54">
        <v>52.64</v>
      </c>
      <c r="N565" s="54">
        <v>23.95</v>
      </c>
      <c r="O565" s="54">
        <v>31</v>
      </c>
      <c r="P565" s="54">
        <v>17.77</v>
      </c>
    </row>
    <row r="566" spans="1:16">
      <c r="A566" s="110"/>
      <c r="B566" s="100" t="s">
        <v>73</v>
      </c>
      <c r="C566" s="54">
        <v>18.95</v>
      </c>
      <c r="D566" s="54">
        <v>0.25</v>
      </c>
      <c r="E566" s="54">
        <v>3.29</v>
      </c>
      <c r="F566" s="54">
        <v>0</v>
      </c>
      <c r="G566" s="54">
        <v>6.48</v>
      </c>
      <c r="H566" s="54">
        <v>11.16</v>
      </c>
      <c r="I566" s="54">
        <v>6.62</v>
      </c>
      <c r="J566" s="54">
        <v>7.9</v>
      </c>
      <c r="K566" s="54">
        <v>39.380000000000003</v>
      </c>
      <c r="L566" s="54">
        <v>11.42</v>
      </c>
      <c r="M566" s="54">
        <v>52.31</v>
      </c>
      <c r="N566" s="54">
        <v>22.42</v>
      </c>
      <c r="O566" s="54">
        <v>32.03</v>
      </c>
      <c r="P566" s="54">
        <v>17.2</v>
      </c>
    </row>
    <row r="567" spans="1:16">
      <c r="A567" s="110"/>
      <c r="B567" s="100">
        <v>2018</v>
      </c>
      <c r="C567" s="54">
        <v>19.63</v>
      </c>
      <c r="D567" s="54">
        <v>0.23</v>
      </c>
      <c r="E567" s="54">
        <v>3.45</v>
      </c>
      <c r="F567" s="54">
        <v>0</v>
      </c>
      <c r="G567" s="54">
        <v>6.91</v>
      </c>
      <c r="H567" s="54">
        <v>10.09</v>
      </c>
      <c r="I567" s="54">
        <v>8.15</v>
      </c>
      <c r="J567" s="54">
        <v>9.18</v>
      </c>
      <c r="K567" s="54">
        <v>40.85</v>
      </c>
      <c r="L567" s="54">
        <v>14.01</v>
      </c>
      <c r="M567" s="54">
        <v>49.7</v>
      </c>
      <c r="N567" s="54">
        <v>24.97</v>
      </c>
      <c r="O567" s="54">
        <v>29.33</v>
      </c>
      <c r="P567" s="54">
        <v>17.47</v>
      </c>
    </row>
    <row r="568" spans="1:16">
      <c r="A568" s="110"/>
      <c r="B568" s="100" t="s">
        <v>74</v>
      </c>
      <c r="C568" s="54">
        <v>20.61</v>
      </c>
      <c r="D568" s="54">
        <v>0.56999999999999995</v>
      </c>
      <c r="E568" s="54">
        <v>3.84</v>
      </c>
      <c r="F568" s="54">
        <v>0</v>
      </c>
      <c r="G568" s="54">
        <v>7.57</v>
      </c>
      <c r="H568" s="54">
        <v>11.17</v>
      </c>
      <c r="I568" s="54">
        <v>7.21</v>
      </c>
      <c r="J568" s="54">
        <v>8.2799999999999994</v>
      </c>
      <c r="K568" s="54">
        <v>43.52</v>
      </c>
      <c r="L568" s="54">
        <v>14.38</v>
      </c>
      <c r="M568" s="54">
        <v>52.64</v>
      </c>
      <c r="N568" s="54">
        <v>20.73</v>
      </c>
      <c r="O568" s="54">
        <v>32.43</v>
      </c>
      <c r="P568" s="54">
        <v>19.37</v>
      </c>
    </row>
    <row r="569" spans="1:16">
      <c r="A569" s="110"/>
      <c r="B569" s="100" t="s">
        <v>75</v>
      </c>
      <c r="C569" s="54">
        <v>19.2</v>
      </c>
      <c r="D569" s="54">
        <v>0.49</v>
      </c>
      <c r="E569" s="54">
        <v>3.61</v>
      </c>
      <c r="F569" s="54">
        <v>0</v>
      </c>
      <c r="G569" s="54">
        <v>7.43</v>
      </c>
      <c r="H569" s="54">
        <v>12.75</v>
      </c>
      <c r="I569" s="54">
        <v>7.04</v>
      </c>
      <c r="J569" s="54">
        <v>8.24</v>
      </c>
      <c r="K569" s="54">
        <v>38.47</v>
      </c>
      <c r="L569" s="54">
        <v>13.74</v>
      </c>
      <c r="M569" s="54">
        <v>50.79</v>
      </c>
      <c r="N569" s="54">
        <v>25.92</v>
      </c>
      <c r="O569" s="54">
        <v>30.4</v>
      </c>
      <c r="P569" s="54">
        <v>17.86</v>
      </c>
    </row>
    <row r="570" spans="1:16">
      <c r="A570" s="110"/>
      <c r="B570" s="100" t="s">
        <v>76</v>
      </c>
      <c r="C570" s="54">
        <v>18.53</v>
      </c>
      <c r="D570" s="54">
        <v>0.22</v>
      </c>
      <c r="E570" s="54">
        <v>3.64</v>
      </c>
      <c r="F570" s="54">
        <v>0</v>
      </c>
      <c r="G570" s="54">
        <v>7.43</v>
      </c>
      <c r="H570" s="54">
        <v>10.8</v>
      </c>
      <c r="I570" s="54">
        <v>9.01</v>
      </c>
      <c r="J570" s="54">
        <v>7.02</v>
      </c>
      <c r="K570" s="54">
        <v>37.93</v>
      </c>
      <c r="L570" s="54">
        <v>12.35</v>
      </c>
      <c r="M570" s="54">
        <v>52.42</v>
      </c>
      <c r="N570" s="54">
        <v>25.1</v>
      </c>
      <c r="O570" s="54">
        <v>29.62</v>
      </c>
      <c r="P570" s="54">
        <v>17.149999999999999</v>
      </c>
    </row>
    <row r="571" spans="1:16">
      <c r="A571" s="110"/>
      <c r="B571" s="100">
        <v>2019</v>
      </c>
      <c r="C571" s="54">
        <v>19.48</v>
      </c>
      <c r="D571" s="54">
        <v>0.22</v>
      </c>
      <c r="E571" s="54">
        <v>3.76</v>
      </c>
      <c r="F571" s="54">
        <v>0</v>
      </c>
      <c r="G571" s="54">
        <v>7.77</v>
      </c>
      <c r="H571" s="54">
        <v>8.75</v>
      </c>
      <c r="I571" s="54">
        <v>8.86</v>
      </c>
      <c r="J571" s="54">
        <v>8.57</v>
      </c>
      <c r="K571" s="54">
        <v>39.49</v>
      </c>
      <c r="L571" s="54">
        <v>14.49</v>
      </c>
      <c r="M571" s="54">
        <v>49.33</v>
      </c>
      <c r="N571" s="54">
        <v>23.79</v>
      </c>
      <c r="O571" s="54">
        <v>29</v>
      </c>
      <c r="P571" s="54">
        <v>17.89</v>
      </c>
    </row>
    <row r="572" spans="1:16">
      <c r="A572" s="110"/>
      <c r="B572" s="100" t="s">
        <v>77</v>
      </c>
      <c r="C572" s="54">
        <v>19.68</v>
      </c>
      <c r="D572" s="54">
        <v>0.51</v>
      </c>
      <c r="E572" s="54">
        <v>3.61</v>
      </c>
      <c r="F572" s="54">
        <v>0</v>
      </c>
      <c r="G572" s="54">
        <v>6.83</v>
      </c>
      <c r="H572" s="54">
        <v>9.5</v>
      </c>
      <c r="I572" s="54">
        <v>6.1</v>
      </c>
      <c r="J572" s="54">
        <v>8.15</v>
      </c>
      <c r="K572" s="54">
        <v>41.78</v>
      </c>
      <c r="L572" s="54">
        <v>13.38</v>
      </c>
      <c r="M572" s="54">
        <v>50.56</v>
      </c>
      <c r="N572" s="54">
        <v>17.52</v>
      </c>
      <c r="O572" s="54">
        <v>30.38</v>
      </c>
      <c r="P572" s="54">
        <v>18.57</v>
      </c>
    </row>
    <row r="573" spans="1:16">
      <c r="A573" s="110"/>
      <c r="B573" s="100" t="s">
        <v>78</v>
      </c>
      <c r="C573" s="54">
        <v>18.61</v>
      </c>
      <c r="D573" s="54">
        <v>0.37</v>
      </c>
      <c r="E573" s="54">
        <v>3.67</v>
      </c>
      <c r="F573" s="54">
        <v>0</v>
      </c>
      <c r="G573" s="54">
        <v>6.81</v>
      </c>
      <c r="H573" s="54">
        <v>11.42</v>
      </c>
      <c r="I573" s="54">
        <v>5.55</v>
      </c>
      <c r="J573" s="54">
        <v>7.98</v>
      </c>
      <c r="K573" s="54">
        <v>37.58</v>
      </c>
      <c r="L573" s="54">
        <v>11.94</v>
      </c>
      <c r="M573" s="54">
        <v>51.44</v>
      </c>
      <c r="N573" s="54">
        <v>26.01</v>
      </c>
      <c r="O573" s="54">
        <v>28.44</v>
      </c>
      <c r="P573" s="54">
        <v>17.43</v>
      </c>
    </row>
    <row r="574" spans="1:16">
      <c r="A574" s="110"/>
      <c r="B574" s="100" t="s">
        <v>79</v>
      </c>
      <c r="C574" s="54">
        <v>18.57</v>
      </c>
      <c r="D574" s="54">
        <v>0.22</v>
      </c>
      <c r="E574" s="54">
        <v>3.86</v>
      </c>
      <c r="F574" s="54">
        <v>0</v>
      </c>
      <c r="G574" s="54">
        <v>7.07</v>
      </c>
      <c r="H574" s="54">
        <v>10.4</v>
      </c>
      <c r="I574" s="54">
        <v>7.2</v>
      </c>
      <c r="J574" s="54">
        <v>6.63</v>
      </c>
      <c r="K574" s="54">
        <v>36.89</v>
      </c>
      <c r="L574" s="54">
        <v>11.18</v>
      </c>
      <c r="M574" s="54">
        <v>52.84</v>
      </c>
      <c r="N574" s="54">
        <v>27.88</v>
      </c>
      <c r="O574" s="54">
        <v>29.13</v>
      </c>
      <c r="P574" s="54">
        <v>17.829999999999998</v>
      </c>
    </row>
    <row r="575" spans="1:16">
      <c r="A575" s="110"/>
      <c r="B575" s="100">
        <v>2020</v>
      </c>
      <c r="C575" s="54">
        <v>19.05</v>
      </c>
      <c r="D575" s="54">
        <v>0.22</v>
      </c>
      <c r="E575" s="54">
        <v>3.87</v>
      </c>
      <c r="F575" s="54">
        <v>0</v>
      </c>
      <c r="G575" s="54">
        <v>6.84</v>
      </c>
      <c r="H575" s="54">
        <v>8.68</v>
      </c>
      <c r="I575" s="54">
        <v>7.78</v>
      </c>
      <c r="J575" s="54">
        <v>8.2200000000000006</v>
      </c>
      <c r="K575" s="54">
        <v>36.72</v>
      </c>
      <c r="L575" s="54">
        <v>11.97</v>
      </c>
      <c r="M575" s="54">
        <v>50.27</v>
      </c>
      <c r="N575" s="54">
        <v>24.39</v>
      </c>
      <c r="O575" s="54">
        <v>28.58</v>
      </c>
      <c r="P575" s="54">
        <v>18.309999999999999</v>
      </c>
    </row>
    <row r="576" spans="1:16">
      <c r="A576" s="110"/>
      <c r="B576" s="100" t="s">
        <v>80</v>
      </c>
      <c r="C576" s="54">
        <v>18.82</v>
      </c>
      <c r="D576" s="54">
        <v>0.26</v>
      </c>
      <c r="E576" s="54">
        <v>4.16</v>
      </c>
      <c r="F576" s="54">
        <v>0</v>
      </c>
      <c r="G576" s="54">
        <v>7.65</v>
      </c>
      <c r="H576" s="54">
        <v>9.08</v>
      </c>
      <c r="I576" s="54">
        <v>4.6900000000000004</v>
      </c>
      <c r="J576" s="54">
        <v>10</v>
      </c>
      <c r="K576" s="54">
        <v>40.200000000000003</v>
      </c>
      <c r="L576" s="54">
        <v>12.63</v>
      </c>
      <c r="M576" s="54">
        <v>48.01</v>
      </c>
      <c r="N576" s="54">
        <v>13.85</v>
      </c>
      <c r="O576" s="54">
        <v>29.78</v>
      </c>
      <c r="P576" s="54">
        <v>18.309999999999999</v>
      </c>
    </row>
    <row r="577" spans="1:16">
      <c r="A577" s="110"/>
      <c r="B577" s="100" t="s">
        <v>81</v>
      </c>
      <c r="C577" s="54">
        <v>18.12</v>
      </c>
      <c r="D577" s="54">
        <v>0.21</v>
      </c>
      <c r="E577" s="54">
        <v>3.73</v>
      </c>
      <c r="F577" s="54">
        <v>0</v>
      </c>
      <c r="G577" s="54">
        <v>7.04</v>
      </c>
      <c r="H577" s="54">
        <v>10.18</v>
      </c>
      <c r="I577" s="54">
        <v>4.07</v>
      </c>
      <c r="J577" s="54">
        <v>8.8699999999999992</v>
      </c>
      <c r="K577" s="54">
        <v>36.44</v>
      </c>
      <c r="L577" s="54">
        <v>11.63</v>
      </c>
      <c r="M577" s="54">
        <v>51.44</v>
      </c>
      <c r="N577" s="54">
        <v>19.78</v>
      </c>
      <c r="O577" s="54">
        <v>29.23</v>
      </c>
      <c r="P577" s="54">
        <v>17.309999999999999</v>
      </c>
    </row>
    <row r="578" spans="1:16">
      <c r="A578" s="110"/>
      <c r="B578" s="100" t="s">
        <v>82</v>
      </c>
      <c r="C578" s="54">
        <v>17.95</v>
      </c>
      <c r="D578" s="54">
        <v>0.22</v>
      </c>
      <c r="E578" s="54">
        <v>3.58</v>
      </c>
      <c r="F578" s="54">
        <v>0</v>
      </c>
      <c r="G578" s="54">
        <v>6.72</v>
      </c>
      <c r="H578" s="54">
        <v>9.23</v>
      </c>
      <c r="I578" s="54">
        <v>5.38</v>
      </c>
      <c r="J578" s="54">
        <v>7.5</v>
      </c>
      <c r="K578" s="54">
        <v>36.25</v>
      </c>
      <c r="L578" s="54">
        <v>12.26</v>
      </c>
      <c r="M578" s="54">
        <v>50.61</v>
      </c>
      <c r="N578" s="54">
        <v>22</v>
      </c>
      <c r="O578" s="54">
        <v>30.38</v>
      </c>
      <c r="P578" s="54">
        <v>16.98</v>
      </c>
    </row>
    <row r="579" spans="1:16">
      <c r="A579" s="110"/>
      <c r="B579" s="100">
        <v>2021</v>
      </c>
      <c r="C579" s="54">
        <v>17.87</v>
      </c>
      <c r="D579" s="54">
        <v>0.2</v>
      </c>
      <c r="E579" s="54">
        <v>3.39</v>
      </c>
      <c r="F579" s="54">
        <v>0</v>
      </c>
      <c r="G579" s="54">
        <v>6.33</v>
      </c>
      <c r="H579" s="54">
        <v>8</v>
      </c>
      <c r="I579" s="54">
        <v>6.76</v>
      </c>
      <c r="J579" s="54">
        <v>9.1999999999999993</v>
      </c>
      <c r="K579" s="54">
        <v>36.82</v>
      </c>
      <c r="L579" s="54">
        <v>12.24</v>
      </c>
      <c r="M579" s="54">
        <v>21.74</v>
      </c>
      <c r="N579" s="54">
        <v>49.52</v>
      </c>
      <c r="O579" s="54">
        <v>55.16</v>
      </c>
      <c r="P579" s="54">
        <v>23.36</v>
      </c>
    </row>
    <row r="580" spans="1:16">
      <c r="A580" s="110"/>
      <c r="B580" s="100" t="s">
        <v>83</v>
      </c>
      <c r="C580" s="54">
        <v>18.309999999999999</v>
      </c>
      <c r="D580" s="54">
        <v>0.19</v>
      </c>
      <c r="E580" s="54">
        <v>3.56</v>
      </c>
      <c r="F580" s="54">
        <v>0</v>
      </c>
      <c r="G580" s="54">
        <v>6.77</v>
      </c>
      <c r="H580" s="54">
        <v>7.86</v>
      </c>
      <c r="I580" s="54">
        <v>5.45</v>
      </c>
      <c r="J580" s="54">
        <v>13.46</v>
      </c>
      <c r="K580" s="54">
        <v>34.93</v>
      </c>
      <c r="L580" s="54">
        <v>15.68</v>
      </c>
      <c r="M580" s="54">
        <v>52.47</v>
      </c>
      <c r="N580" s="54">
        <v>17.84</v>
      </c>
      <c r="O580" s="54">
        <v>51.69</v>
      </c>
      <c r="P580" s="54">
        <v>17.62</v>
      </c>
    </row>
    <row r="581" spans="1:16">
      <c r="A581" s="110"/>
      <c r="B581" s="100" t="s">
        <v>84</v>
      </c>
      <c r="C581" s="54">
        <v>17.23</v>
      </c>
      <c r="D581" s="54">
        <v>0.14000000000000001</v>
      </c>
      <c r="E581" s="54">
        <v>3.19</v>
      </c>
      <c r="F581" s="54">
        <v>0</v>
      </c>
      <c r="G581" s="54">
        <v>6.45</v>
      </c>
      <c r="H581" s="54">
        <v>8.6999999999999993</v>
      </c>
      <c r="I581" s="54">
        <v>5.12</v>
      </c>
      <c r="J581" s="54">
        <v>9.7100000000000009</v>
      </c>
      <c r="K581" s="54">
        <v>33.57</v>
      </c>
      <c r="L581" s="54">
        <v>13.71</v>
      </c>
      <c r="M581" s="54">
        <v>56.06</v>
      </c>
      <c r="N581" s="54">
        <v>24.17</v>
      </c>
      <c r="O581" s="54">
        <v>27.73</v>
      </c>
      <c r="P581" s="54">
        <v>16.07</v>
      </c>
    </row>
    <row r="582" spans="1:16">
      <c r="A582" s="110"/>
      <c r="B582" s="100" t="s">
        <v>85</v>
      </c>
      <c r="C582" s="54">
        <v>17.32</v>
      </c>
      <c r="D582" s="54">
        <v>0.18</v>
      </c>
      <c r="E582" s="54">
        <v>3.07</v>
      </c>
      <c r="F582" s="54">
        <v>0</v>
      </c>
      <c r="G582" s="54">
        <v>6.06</v>
      </c>
      <c r="H582" s="54">
        <v>7.95</v>
      </c>
      <c r="I582" s="54">
        <v>6.88</v>
      </c>
      <c r="J582" s="54">
        <v>8.16</v>
      </c>
      <c r="K582" s="54">
        <v>33.590000000000003</v>
      </c>
      <c r="L582" s="54">
        <v>13.58</v>
      </c>
      <c r="M582" s="54">
        <v>51.88</v>
      </c>
      <c r="N582" s="54">
        <v>27.11</v>
      </c>
      <c r="O582" s="54">
        <v>29.52</v>
      </c>
      <c r="P582" s="54">
        <v>15.99</v>
      </c>
    </row>
    <row r="583" spans="1:16">
      <c r="A583" s="110"/>
      <c r="B583" s="100">
        <v>2022</v>
      </c>
      <c r="C583" s="54">
        <v>18.46</v>
      </c>
      <c r="D583" s="54">
        <v>0.08</v>
      </c>
      <c r="E583" s="54">
        <v>3.4</v>
      </c>
      <c r="F583" s="54">
        <v>0</v>
      </c>
      <c r="G583" s="54">
        <v>6.56</v>
      </c>
      <c r="H583" s="54">
        <v>7.96</v>
      </c>
      <c r="I583" s="54">
        <v>7.97</v>
      </c>
      <c r="J583" s="54">
        <v>8.9700000000000006</v>
      </c>
      <c r="K583" s="54">
        <v>37.659999999999997</v>
      </c>
      <c r="L583" s="54">
        <v>14.31</v>
      </c>
      <c r="M583" s="54">
        <v>44.6</v>
      </c>
      <c r="N583" s="54">
        <v>27.6</v>
      </c>
      <c r="O583" s="54">
        <v>27.93</v>
      </c>
      <c r="P583" s="54">
        <v>16.73</v>
      </c>
    </row>
    <row r="584" spans="1:16">
      <c r="A584" s="110"/>
      <c r="B584" s="100" t="s">
        <v>86</v>
      </c>
      <c r="C584" s="54">
        <v>20.25</v>
      </c>
      <c r="D584" s="54">
        <v>0.09</v>
      </c>
      <c r="E584" s="54">
        <v>3.95</v>
      </c>
      <c r="F584" s="54">
        <v>0</v>
      </c>
      <c r="G584" s="54">
        <v>6.72</v>
      </c>
      <c r="H584" s="54">
        <v>10.19</v>
      </c>
      <c r="I584" s="54">
        <v>5.85</v>
      </c>
      <c r="J584" s="54">
        <v>12.38</v>
      </c>
      <c r="K584" s="54">
        <v>37.450000000000003</v>
      </c>
      <c r="L584" s="54">
        <v>13.69</v>
      </c>
      <c r="M584" s="54">
        <v>48.73</v>
      </c>
      <c r="N584" s="54">
        <v>17.72</v>
      </c>
      <c r="O584" s="54">
        <v>32.35</v>
      </c>
      <c r="P584" s="54">
        <v>19.54</v>
      </c>
    </row>
    <row r="585" spans="1:16">
      <c r="A585" s="110"/>
      <c r="B585" s="100" t="s">
        <v>87</v>
      </c>
      <c r="C585" s="54">
        <v>20.079999999999998</v>
      </c>
      <c r="D585" s="54">
        <v>7.0000000000000007E-2</v>
      </c>
      <c r="E585" s="54">
        <v>3.75</v>
      </c>
      <c r="F585" s="54">
        <v>0</v>
      </c>
      <c r="G585" s="54">
        <v>7.03</v>
      </c>
      <c r="H585" s="54">
        <v>10.3</v>
      </c>
      <c r="I585" s="54">
        <v>5.55</v>
      </c>
      <c r="J585" s="54">
        <v>9.76</v>
      </c>
      <c r="K585" s="54">
        <v>37.56</v>
      </c>
      <c r="L585" s="54">
        <v>12.92</v>
      </c>
      <c r="M585" s="54">
        <v>48.26</v>
      </c>
      <c r="N585" s="54">
        <v>21.94</v>
      </c>
      <c r="O585" s="54">
        <v>32.549999999999997</v>
      </c>
      <c r="P585" s="54">
        <v>19.28</v>
      </c>
    </row>
    <row r="586" spans="1:16">
      <c r="A586" s="110"/>
      <c r="B586" s="100" t="s">
        <v>88</v>
      </c>
      <c r="C586" s="54">
        <v>19.32</v>
      </c>
      <c r="D586" s="54">
        <v>0.18</v>
      </c>
      <c r="E586" s="54">
        <v>3.91</v>
      </c>
      <c r="F586" s="54">
        <v>0</v>
      </c>
      <c r="G586" s="54">
        <v>7.38</v>
      </c>
      <c r="H586" s="54">
        <v>9.74</v>
      </c>
      <c r="I586" s="54">
        <v>7.19</v>
      </c>
      <c r="J586" s="54">
        <v>7.05</v>
      </c>
      <c r="K586" s="54">
        <v>33.89</v>
      </c>
      <c r="L586" s="54">
        <v>11.53</v>
      </c>
      <c r="M586" s="54">
        <v>50</v>
      </c>
      <c r="N586" s="54">
        <v>24.79</v>
      </c>
      <c r="O586" s="54">
        <v>31.75</v>
      </c>
      <c r="P586" s="54">
        <v>18.57</v>
      </c>
    </row>
    <row r="587" spans="1:16">
      <c r="A587" s="110"/>
      <c r="B587" s="100">
        <v>2023</v>
      </c>
      <c r="C587" s="54">
        <v>21.12</v>
      </c>
      <c r="D587" s="54">
        <v>0.09</v>
      </c>
      <c r="E587" s="54">
        <v>3.81</v>
      </c>
      <c r="F587" s="54">
        <v>0</v>
      </c>
      <c r="G587" s="54">
        <v>7.17</v>
      </c>
      <c r="H587" s="54">
        <v>8.5500000000000007</v>
      </c>
      <c r="I587" s="54">
        <v>7.85</v>
      </c>
      <c r="J587" s="54">
        <v>8.1300000000000008</v>
      </c>
      <c r="K587" s="54">
        <v>38.69</v>
      </c>
      <c r="L587" s="54">
        <v>15.06</v>
      </c>
      <c r="M587" s="54">
        <v>48.78</v>
      </c>
      <c r="N587" s="54">
        <v>18.559999999999999</v>
      </c>
      <c r="O587" s="54">
        <v>32.1</v>
      </c>
      <c r="P587" s="54">
        <v>26.5</v>
      </c>
    </row>
    <row r="588" spans="1:16">
      <c r="A588" s="110"/>
      <c r="B588" s="100" t="s">
        <v>95</v>
      </c>
      <c r="C588" s="54">
        <v>20.45</v>
      </c>
      <c r="D588" s="54">
        <v>0.1</v>
      </c>
      <c r="E588" s="54">
        <v>4.13</v>
      </c>
      <c r="F588" s="54">
        <v>0</v>
      </c>
      <c r="G588" s="54">
        <v>7.11</v>
      </c>
      <c r="H588" s="54">
        <v>9.93</v>
      </c>
      <c r="I588" s="54">
        <v>4.92</v>
      </c>
      <c r="J588" s="54">
        <v>10.84</v>
      </c>
      <c r="K588" s="54">
        <v>35.99</v>
      </c>
      <c r="L588" s="54">
        <v>14.18</v>
      </c>
      <c r="M588" s="54">
        <v>52.25</v>
      </c>
      <c r="N588" s="54">
        <v>19.239999999999998</v>
      </c>
      <c r="O588" s="54">
        <v>32.24</v>
      </c>
      <c r="P588" s="54">
        <v>19.22</v>
      </c>
    </row>
    <row r="589" spans="1:16">
      <c r="A589" s="110"/>
      <c r="B589" s="100" t="s">
        <v>97</v>
      </c>
      <c r="C589" s="54">
        <v>20.350000000000001</v>
      </c>
      <c r="D589" s="54">
        <v>0.04</v>
      </c>
      <c r="E589" s="54">
        <v>3.47</v>
      </c>
      <c r="F589" s="54">
        <v>0</v>
      </c>
      <c r="G589" s="54">
        <v>6.4</v>
      </c>
      <c r="H589" s="54">
        <v>10.38</v>
      </c>
      <c r="I589" s="54">
        <v>5.01</v>
      </c>
      <c r="J589" s="54">
        <v>9.11</v>
      </c>
      <c r="K589" s="54">
        <v>36.28</v>
      </c>
      <c r="L589" s="54">
        <v>13.96</v>
      </c>
      <c r="M589" s="54">
        <v>52.84</v>
      </c>
      <c r="N589" s="54">
        <v>21.21</v>
      </c>
      <c r="O589" s="54">
        <v>32.68</v>
      </c>
      <c r="P589" s="54">
        <v>19.399999999999999</v>
      </c>
    </row>
    <row r="590" spans="1:16">
      <c r="A590" s="110"/>
      <c r="B590" s="100" t="s">
        <v>98</v>
      </c>
      <c r="C590" s="54">
        <v>19.34</v>
      </c>
      <c r="D590" s="54">
        <v>0.12</v>
      </c>
      <c r="E590" s="54">
        <v>3.22</v>
      </c>
      <c r="F590" s="54">
        <v>0</v>
      </c>
      <c r="G590" s="54">
        <v>5.93</v>
      </c>
      <c r="H590" s="54">
        <v>8.9600000000000009</v>
      </c>
      <c r="I590" s="54">
        <v>7.12</v>
      </c>
      <c r="J590" s="54">
        <v>7.12</v>
      </c>
      <c r="K590" s="54">
        <v>33.06</v>
      </c>
      <c r="L590" s="54">
        <v>13.11</v>
      </c>
      <c r="M590" s="54">
        <v>53.45</v>
      </c>
      <c r="N590" s="54">
        <v>23.93</v>
      </c>
      <c r="O590" s="54">
        <v>31.26</v>
      </c>
      <c r="P590" s="54">
        <v>18.329999999999998</v>
      </c>
    </row>
    <row r="591" spans="1:16">
      <c r="A591" s="110"/>
      <c r="B591" s="100">
        <v>2024</v>
      </c>
      <c r="C591" s="54">
        <v>22.89</v>
      </c>
      <c r="D591" s="54">
        <v>0.1</v>
      </c>
      <c r="E591" s="54">
        <v>3.55</v>
      </c>
      <c r="F591" s="54">
        <v>0</v>
      </c>
      <c r="G591" s="54">
        <v>6.32</v>
      </c>
      <c r="H591" s="54">
        <v>8.4700000000000006</v>
      </c>
      <c r="I591" s="54">
        <v>7.62</v>
      </c>
      <c r="J591" s="54">
        <v>8.42</v>
      </c>
      <c r="K591" s="54">
        <v>38.630000000000003</v>
      </c>
      <c r="L591" s="54">
        <v>16.3</v>
      </c>
      <c r="M591" s="54">
        <v>52.64</v>
      </c>
      <c r="N591" s="54">
        <v>30.39</v>
      </c>
      <c r="O591" s="54">
        <v>34.47</v>
      </c>
      <c r="P591" s="54">
        <v>27.56</v>
      </c>
    </row>
    <row r="592" spans="1:16">
      <c r="A592" s="110"/>
      <c r="B592" s="100" t="s">
        <v>99</v>
      </c>
      <c r="C592" s="54">
        <v>22.83</v>
      </c>
      <c r="D592" s="54">
        <v>0.11</v>
      </c>
      <c r="E592" s="54">
        <v>3.96</v>
      </c>
      <c r="F592" s="54">
        <v>0</v>
      </c>
      <c r="G592" s="54">
        <v>6.52</v>
      </c>
      <c r="H592" s="54">
        <v>10.38</v>
      </c>
      <c r="I592" s="54">
        <v>6.65</v>
      </c>
      <c r="J592" s="54">
        <v>11.02</v>
      </c>
      <c r="K592" s="54">
        <v>35.46</v>
      </c>
      <c r="L592" s="54">
        <v>14.69</v>
      </c>
      <c r="M592" s="54">
        <v>53.95</v>
      </c>
      <c r="N592" s="54">
        <v>24.04</v>
      </c>
      <c r="O592" s="54">
        <v>37.18</v>
      </c>
      <c r="P592" s="54">
        <v>31.92</v>
      </c>
    </row>
    <row r="593" spans="1:16">
      <c r="A593" s="110"/>
      <c r="B593" s="100" t="s">
        <v>151</v>
      </c>
      <c r="C593" s="54">
        <v>22.06</v>
      </c>
      <c r="D593" s="54">
        <v>0.09</v>
      </c>
      <c r="E593" s="54">
        <v>3.5</v>
      </c>
      <c r="F593" s="54">
        <v>0</v>
      </c>
      <c r="G593" s="54">
        <v>6.26</v>
      </c>
      <c r="H593" s="54">
        <v>9.9499999999999993</v>
      </c>
      <c r="I593" s="54">
        <v>6.1</v>
      </c>
      <c r="J593" s="54">
        <v>10.28</v>
      </c>
      <c r="K593" s="54">
        <v>35.94</v>
      </c>
      <c r="L593" s="54">
        <v>14.09</v>
      </c>
      <c r="M593" s="54">
        <v>53.54</v>
      </c>
      <c r="N593" s="54">
        <v>22.67</v>
      </c>
      <c r="O593" s="54">
        <v>35.909999999999997</v>
      </c>
      <c r="P593" s="54">
        <v>30.6</v>
      </c>
    </row>
    <row r="594" spans="1:16">
      <c r="A594" s="110"/>
      <c r="B594" s="100" t="s">
        <v>155</v>
      </c>
      <c r="C594" s="54">
        <v>20.49</v>
      </c>
      <c r="D594" s="54">
        <v>0.13</v>
      </c>
      <c r="E594" s="54">
        <v>3.25</v>
      </c>
      <c r="F594" s="54">
        <v>0</v>
      </c>
      <c r="G594" s="54">
        <v>5.75</v>
      </c>
      <c r="H594" s="54">
        <v>8.9499999999999993</v>
      </c>
      <c r="I594" s="54">
        <v>8.42</v>
      </c>
      <c r="J594" s="54">
        <v>8.32</v>
      </c>
      <c r="K594" s="54">
        <v>33.880000000000003</v>
      </c>
      <c r="L594" s="54">
        <v>12.94</v>
      </c>
      <c r="M594" s="54">
        <v>54.98</v>
      </c>
      <c r="N594" s="54">
        <v>23.98</v>
      </c>
      <c r="O594" s="54">
        <v>31.85</v>
      </c>
      <c r="P594" s="54">
        <v>28.94</v>
      </c>
    </row>
    <row r="595" spans="1:16" ht="12.75">
      <c r="A595" s="110"/>
      <c r="B595" s="100" t="s">
        <v>158</v>
      </c>
      <c r="C595" s="54">
        <v>23.36</v>
      </c>
      <c r="D595" s="54">
        <v>0.09</v>
      </c>
      <c r="E595" s="54">
        <v>3.57</v>
      </c>
      <c r="F595" s="54">
        <v>0</v>
      </c>
      <c r="G595" s="54">
        <v>6.22</v>
      </c>
      <c r="H595" s="54">
        <v>8.33</v>
      </c>
      <c r="I595" s="54">
        <v>8.8699999999999992</v>
      </c>
      <c r="J595" s="54">
        <v>10.74</v>
      </c>
      <c r="K595" s="54">
        <v>38.61</v>
      </c>
      <c r="L595" s="54">
        <v>31.13</v>
      </c>
      <c r="M595" s="54">
        <v>55.62</v>
      </c>
      <c r="N595" s="54">
        <v>26.66</v>
      </c>
      <c r="O595" s="54">
        <v>33.6</v>
      </c>
      <c r="P595" s="54">
        <v>29.02</v>
      </c>
    </row>
    <row r="596" spans="1:16">
      <c r="A596" s="110">
        <v>79</v>
      </c>
      <c r="B596" s="58" t="s">
        <v>94</v>
      </c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</row>
    <row r="597" spans="1:16">
      <c r="A597" s="110"/>
      <c r="B597" s="100" t="s">
        <v>72</v>
      </c>
      <c r="C597" s="54">
        <v>3.46</v>
      </c>
      <c r="D597" s="54">
        <v>1.37</v>
      </c>
      <c r="E597" s="54">
        <v>3.04</v>
      </c>
      <c r="F597" s="54">
        <v>0</v>
      </c>
      <c r="G597" s="54">
        <v>7.12</v>
      </c>
      <c r="H597" s="54">
        <v>3.67</v>
      </c>
      <c r="I597" s="54">
        <v>5.43</v>
      </c>
      <c r="J597" s="54">
        <v>3.4</v>
      </c>
      <c r="K597" s="54">
        <v>3.44</v>
      </c>
      <c r="L597" s="54">
        <v>6.59</v>
      </c>
      <c r="M597" s="54">
        <v>1.17</v>
      </c>
      <c r="N597" s="54">
        <v>4.79</v>
      </c>
      <c r="O597" s="54">
        <v>3</v>
      </c>
      <c r="P597" s="54">
        <v>3.18</v>
      </c>
    </row>
    <row r="598" spans="1:16">
      <c r="A598" s="110"/>
      <c r="B598" s="100" t="s">
        <v>73</v>
      </c>
      <c r="C598" s="54">
        <v>3.37</v>
      </c>
      <c r="D598" s="54">
        <v>0.82</v>
      </c>
      <c r="E598" s="54">
        <v>3.04</v>
      </c>
      <c r="F598" s="54">
        <v>0</v>
      </c>
      <c r="G598" s="54">
        <v>7.09</v>
      </c>
      <c r="H598" s="54">
        <v>3.2</v>
      </c>
      <c r="I598" s="54">
        <v>3.81</v>
      </c>
      <c r="J598" s="54">
        <v>4.1399999999999997</v>
      </c>
      <c r="K598" s="54">
        <v>3.83</v>
      </c>
      <c r="L598" s="54">
        <v>5.41</v>
      </c>
      <c r="M598" s="54">
        <v>1.28</v>
      </c>
      <c r="N598" s="54">
        <v>3.98</v>
      </c>
      <c r="O598" s="54">
        <v>3.16</v>
      </c>
      <c r="P598" s="54">
        <v>3.06</v>
      </c>
    </row>
    <row r="599" spans="1:16">
      <c r="A599" s="110"/>
      <c r="B599" s="100">
        <v>2018</v>
      </c>
      <c r="C599" s="54">
        <v>3.52</v>
      </c>
      <c r="D599" s="54">
        <v>0.56000000000000005</v>
      </c>
      <c r="E599" s="54">
        <v>3.06</v>
      </c>
      <c r="F599" s="54">
        <v>0</v>
      </c>
      <c r="G599" s="54">
        <v>6.96</v>
      </c>
      <c r="H599" s="54">
        <v>3.66</v>
      </c>
      <c r="I599" s="54">
        <v>2.97</v>
      </c>
      <c r="J599" s="54">
        <v>5.19</v>
      </c>
      <c r="K599" s="54">
        <v>4.7300000000000004</v>
      </c>
      <c r="L599" s="54">
        <v>4.3</v>
      </c>
      <c r="M599" s="54">
        <v>1.1299999999999999</v>
      </c>
      <c r="N599" s="54">
        <v>4.22</v>
      </c>
      <c r="O599" s="54">
        <v>3.13</v>
      </c>
      <c r="P599" s="54">
        <v>3.13</v>
      </c>
    </row>
    <row r="600" spans="1:16">
      <c r="A600" s="110"/>
      <c r="B600" s="100" t="s">
        <v>74</v>
      </c>
      <c r="C600" s="54">
        <v>3.57</v>
      </c>
      <c r="D600" s="54">
        <v>0.88</v>
      </c>
      <c r="E600" s="54">
        <v>3.78</v>
      </c>
      <c r="F600" s="54">
        <v>0</v>
      </c>
      <c r="G600" s="54">
        <v>8.51</v>
      </c>
      <c r="H600" s="54">
        <v>5.05</v>
      </c>
      <c r="I600" s="54">
        <v>3.13</v>
      </c>
      <c r="J600" s="54">
        <v>2.5099999999999998</v>
      </c>
      <c r="K600" s="54">
        <v>3.38</v>
      </c>
      <c r="L600" s="54">
        <v>6.78</v>
      </c>
      <c r="M600" s="54">
        <v>1.08</v>
      </c>
      <c r="N600" s="54">
        <v>3.21</v>
      </c>
      <c r="O600" s="54">
        <v>3.04</v>
      </c>
      <c r="P600" s="54">
        <v>3.35</v>
      </c>
    </row>
    <row r="601" spans="1:16">
      <c r="A601" s="110"/>
      <c r="B601" s="100" t="s">
        <v>75</v>
      </c>
      <c r="C601" s="54">
        <v>3.4</v>
      </c>
      <c r="D601" s="54">
        <v>1.33</v>
      </c>
      <c r="E601" s="54">
        <v>3.25</v>
      </c>
      <c r="F601" s="54">
        <v>0</v>
      </c>
      <c r="G601" s="54">
        <v>7.79</v>
      </c>
      <c r="H601" s="54">
        <v>4.34</v>
      </c>
      <c r="I601" s="54">
        <v>3.1</v>
      </c>
      <c r="J601" s="54">
        <v>2.1</v>
      </c>
      <c r="K601" s="54">
        <v>3.76</v>
      </c>
      <c r="L601" s="54">
        <v>6.16</v>
      </c>
      <c r="M601" s="54">
        <v>1.01</v>
      </c>
      <c r="N601" s="54">
        <v>4.1100000000000003</v>
      </c>
      <c r="O601" s="54">
        <v>2.86</v>
      </c>
      <c r="P601" s="54">
        <v>3.15</v>
      </c>
    </row>
    <row r="602" spans="1:16">
      <c r="A602" s="110"/>
      <c r="B602" s="100" t="s">
        <v>76</v>
      </c>
      <c r="C602" s="54">
        <v>3.31</v>
      </c>
      <c r="D602" s="54">
        <v>0.76</v>
      </c>
      <c r="E602" s="54">
        <v>3.18</v>
      </c>
      <c r="F602" s="54">
        <v>0</v>
      </c>
      <c r="G602" s="54">
        <v>7.27</v>
      </c>
      <c r="H602" s="54">
        <v>4.55</v>
      </c>
      <c r="I602" s="54">
        <v>3.09</v>
      </c>
      <c r="J602" s="54">
        <v>1.57</v>
      </c>
      <c r="K602" s="54">
        <v>3.83</v>
      </c>
      <c r="L602" s="54">
        <v>5.75</v>
      </c>
      <c r="M602" s="54">
        <v>1.1200000000000001</v>
      </c>
      <c r="N602" s="54">
        <v>4.38</v>
      </c>
      <c r="O602" s="54">
        <v>3.13</v>
      </c>
      <c r="P602" s="54">
        <v>3.06</v>
      </c>
    </row>
    <row r="603" spans="1:16">
      <c r="A603" s="110"/>
      <c r="B603" s="100">
        <v>2019</v>
      </c>
      <c r="C603" s="54">
        <v>3.17</v>
      </c>
      <c r="D603" s="54">
        <v>0.6</v>
      </c>
      <c r="E603" s="54">
        <v>2.62</v>
      </c>
      <c r="F603" s="54">
        <v>0</v>
      </c>
      <c r="G603" s="54">
        <v>5.66</v>
      </c>
      <c r="H603" s="54">
        <v>4.59</v>
      </c>
      <c r="I603" s="54">
        <v>2.76</v>
      </c>
      <c r="J603" s="54">
        <v>1.66</v>
      </c>
      <c r="K603" s="54">
        <v>4.58</v>
      </c>
      <c r="L603" s="54">
        <v>3.91</v>
      </c>
      <c r="M603" s="54">
        <v>1.04</v>
      </c>
      <c r="N603" s="54">
        <v>4.2</v>
      </c>
      <c r="O603" s="54">
        <v>3.33</v>
      </c>
      <c r="P603" s="54">
        <v>2.9</v>
      </c>
    </row>
    <row r="604" spans="1:16">
      <c r="A604" s="110"/>
      <c r="B604" s="100" t="s">
        <v>77</v>
      </c>
      <c r="C604" s="54">
        <v>3.12</v>
      </c>
      <c r="D604" s="54">
        <v>1.36</v>
      </c>
      <c r="E604" s="54">
        <v>2.4500000000000002</v>
      </c>
      <c r="F604" s="54">
        <v>0</v>
      </c>
      <c r="G604" s="54">
        <v>4.79</v>
      </c>
      <c r="H604" s="54">
        <v>5.55</v>
      </c>
      <c r="I604" s="54">
        <v>3.01</v>
      </c>
      <c r="J604" s="54">
        <v>2.4900000000000002</v>
      </c>
      <c r="K604" s="54">
        <v>3.43</v>
      </c>
      <c r="L604" s="54">
        <v>4.37</v>
      </c>
      <c r="M604" s="54">
        <v>0.87</v>
      </c>
      <c r="N604" s="54">
        <v>4.82</v>
      </c>
      <c r="O604" s="54">
        <v>3.29</v>
      </c>
      <c r="P604" s="54">
        <v>2.94</v>
      </c>
    </row>
    <row r="605" spans="1:16">
      <c r="A605" s="110"/>
      <c r="B605" s="100" t="s">
        <v>78</v>
      </c>
      <c r="C605" s="54">
        <v>3.23</v>
      </c>
      <c r="D605" s="54">
        <v>1.34</v>
      </c>
      <c r="E605" s="54">
        <v>2.59</v>
      </c>
      <c r="F605" s="54">
        <v>0</v>
      </c>
      <c r="G605" s="54">
        <v>5.3</v>
      </c>
      <c r="H605" s="54">
        <v>4.5199999999999996</v>
      </c>
      <c r="I605" s="54">
        <v>3.24</v>
      </c>
      <c r="J605" s="54">
        <v>3.06</v>
      </c>
      <c r="K605" s="54">
        <v>4.05</v>
      </c>
      <c r="L605" s="54">
        <v>5.07</v>
      </c>
      <c r="M605" s="54">
        <v>0.81</v>
      </c>
      <c r="N605" s="54">
        <v>4.51</v>
      </c>
      <c r="O605" s="54">
        <v>3.09</v>
      </c>
      <c r="P605" s="54">
        <v>3.02</v>
      </c>
    </row>
    <row r="606" spans="1:16">
      <c r="A606" s="110"/>
      <c r="B606" s="100" t="s">
        <v>79</v>
      </c>
      <c r="C606" s="54">
        <v>3.3</v>
      </c>
      <c r="D606" s="54">
        <v>0.79</v>
      </c>
      <c r="E606" s="54">
        <v>2.87</v>
      </c>
      <c r="F606" s="54">
        <v>0</v>
      </c>
      <c r="G606" s="54">
        <v>5.71</v>
      </c>
      <c r="H606" s="54">
        <v>4.8099999999999996</v>
      </c>
      <c r="I606" s="54">
        <v>3.42</v>
      </c>
      <c r="J606" s="54">
        <v>2.71</v>
      </c>
      <c r="K606" s="54">
        <v>4.25</v>
      </c>
      <c r="L606" s="54">
        <v>4.04</v>
      </c>
      <c r="M606" s="54">
        <v>0.94</v>
      </c>
      <c r="N606" s="54">
        <v>4.8</v>
      </c>
      <c r="O606" s="54">
        <v>3.43</v>
      </c>
      <c r="P606" s="54">
        <v>3.16</v>
      </c>
    </row>
    <row r="607" spans="1:16">
      <c r="A607" s="110"/>
      <c r="B607" s="100">
        <v>2020</v>
      </c>
      <c r="C607" s="54">
        <v>3.53</v>
      </c>
      <c r="D607" s="54">
        <v>0.62</v>
      </c>
      <c r="E607" s="54">
        <v>2.7</v>
      </c>
      <c r="F607" s="54">
        <v>0</v>
      </c>
      <c r="G607" s="54">
        <v>5</v>
      </c>
      <c r="H607" s="54">
        <v>4.16</v>
      </c>
      <c r="I607" s="54">
        <v>4.42</v>
      </c>
      <c r="J607" s="54">
        <v>2.2200000000000002</v>
      </c>
      <c r="K607" s="54">
        <v>5.52</v>
      </c>
      <c r="L607" s="54">
        <v>3.1</v>
      </c>
      <c r="M607" s="54">
        <v>1</v>
      </c>
      <c r="N607" s="54">
        <v>4.8600000000000003</v>
      </c>
      <c r="O607" s="54">
        <v>4.05</v>
      </c>
      <c r="P607" s="54">
        <v>3.39</v>
      </c>
    </row>
    <row r="608" spans="1:16">
      <c r="A608" s="110"/>
      <c r="B608" s="100" t="s">
        <v>80</v>
      </c>
      <c r="C608" s="54">
        <v>3.21</v>
      </c>
      <c r="D608" s="54">
        <v>1.86</v>
      </c>
      <c r="E608" s="54">
        <v>2.59</v>
      </c>
      <c r="F608" s="54">
        <v>0.01</v>
      </c>
      <c r="G608" s="54">
        <v>4.83</v>
      </c>
      <c r="H608" s="54">
        <v>5.09</v>
      </c>
      <c r="I608" s="54">
        <v>3.76</v>
      </c>
      <c r="J608" s="54">
        <v>2.62</v>
      </c>
      <c r="K608" s="54">
        <v>3.62</v>
      </c>
      <c r="L608" s="54">
        <v>3.41</v>
      </c>
      <c r="M608" s="54">
        <v>1.1100000000000001</v>
      </c>
      <c r="N608" s="54">
        <v>4.43</v>
      </c>
      <c r="O608" s="54">
        <v>3.73</v>
      </c>
      <c r="P608" s="54">
        <v>3.1</v>
      </c>
    </row>
    <row r="609" spans="1:16">
      <c r="A609" s="110"/>
      <c r="B609" s="100" t="s">
        <v>81</v>
      </c>
      <c r="C609" s="54">
        <v>3.16</v>
      </c>
      <c r="D609" s="54">
        <v>1.56</v>
      </c>
      <c r="E609" s="54">
        <v>2.33</v>
      </c>
      <c r="F609" s="54">
        <v>0.01</v>
      </c>
      <c r="G609" s="54">
        <v>4.6500000000000004</v>
      </c>
      <c r="H609" s="54">
        <v>3.99</v>
      </c>
      <c r="I609" s="54">
        <v>4.6100000000000003</v>
      </c>
      <c r="J609" s="54">
        <v>3.2</v>
      </c>
      <c r="K609" s="54">
        <v>3.84</v>
      </c>
      <c r="L609" s="54">
        <v>3.83</v>
      </c>
      <c r="M609" s="54">
        <v>1</v>
      </c>
      <c r="N609" s="54">
        <v>4.6399999999999997</v>
      </c>
      <c r="O609" s="54">
        <v>3.66</v>
      </c>
      <c r="P609" s="54">
        <v>3.02</v>
      </c>
    </row>
    <row r="610" spans="1:16">
      <c r="A610" s="110"/>
      <c r="B610" s="100" t="s">
        <v>82</v>
      </c>
      <c r="C610" s="54">
        <v>3.11</v>
      </c>
      <c r="D610" s="54">
        <v>0.71</v>
      </c>
      <c r="E610" s="54">
        <v>2.36</v>
      </c>
      <c r="F610" s="54">
        <v>0.01</v>
      </c>
      <c r="G610" s="54">
        <v>4.62</v>
      </c>
      <c r="H610" s="54">
        <v>4.3</v>
      </c>
      <c r="I610" s="54">
        <v>4.4800000000000004</v>
      </c>
      <c r="J610" s="54">
        <v>3.03</v>
      </c>
      <c r="K610" s="54">
        <v>4.0999999999999996</v>
      </c>
      <c r="L610" s="54">
        <v>2.2599999999999998</v>
      </c>
      <c r="M610" s="54">
        <v>1</v>
      </c>
      <c r="N610" s="54">
        <v>5.09</v>
      </c>
      <c r="O610" s="54">
        <v>3.95</v>
      </c>
      <c r="P610" s="54">
        <v>2.94</v>
      </c>
    </row>
    <row r="611" spans="1:16">
      <c r="A611" s="110"/>
      <c r="B611" s="100">
        <v>2021</v>
      </c>
      <c r="C611" s="54">
        <v>3.18</v>
      </c>
      <c r="D611" s="54">
        <v>0.66</v>
      </c>
      <c r="E611" s="54">
        <v>2.4300000000000002</v>
      </c>
      <c r="F611" s="54">
        <v>0</v>
      </c>
      <c r="G611" s="54">
        <v>4.6900000000000004</v>
      </c>
      <c r="H611" s="54">
        <v>3.9</v>
      </c>
      <c r="I611" s="54">
        <v>7.17</v>
      </c>
      <c r="J611" s="54">
        <v>2.4300000000000002</v>
      </c>
      <c r="K611" s="54">
        <v>4.75</v>
      </c>
      <c r="L611" s="54">
        <v>2.79</v>
      </c>
      <c r="M611" s="54">
        <v>2.82</v>
      </c>
      <c r="N611" s="54">
        <v>0.96</v>
      </c>
      <c r="O611" s="54">
        <v>2.7</v>
      </c>
      <c r="P611" s="54">
        <v>4.59</v>
      </c>
    </row>
    <row r="612" spans="1:16">
      <c r="A612" s="110"/>
      <c r="B612" s="100" t="s">
        <v>83</v>
      </c>
      <c r="C612" s="54">
        <v>3.1</v>
      </c>
      <c r="D612" s="54">
        <v>1.37</v>
      </c>
      <c r="E612" s="54">
        <v>2.19</v>
      </c>
      <c r="F612" s="54">
        <v>0.01</v>
      </c>
      <c r="G612" s="54">
        <v>4.13</v>
      </c>
      <c r="H612" s="54">
        <v>4.97</v>
      </c>
      <c r="I612" s="54">
        <v>4.0999999999999996</v>
      </c>
      <c r="J612" s="54">
        <v>2.95</v>
      </c>
      <c r="K612" s="54">
        <v>3.51</v>
      </c>
      <c r="L612" s="54">
        <v>2.84</v>
      </c>
      <c r="M612" s="54">
        <v>1.05</v>
      </c>
      <c r="N612" s="54">
        <v>5.33</v>
      </c>
      <c r="O612" s="54">
        <v>10.89</v>
      </c>
      <c r="P612" s="54">
        <v>2.98</v>
      </c>
    </row>
    <row r="613" spans="1:16">
      <c r="A613" s="110"/>
      <c r="B613" s="100" t="s">
        <v>84</v>
      </c>
      <c r="C613" s="54">
        <v>3.1</v>
      </c>
      <c r="D613" s="54">
        <v>1.1499999999999999</v>
      </c>
      <c r="E613" s="54">
        <v>2.12</v>
      </c>
      <c r="F613" s="54">
        <v>0</v>
      </c>
      <c r="G613" s="54">
        <v>4.46</v>
      </c>
      <c r="H613" s="54">
        <v>4.04</v>
      </c>
      <c r="I613" s="54">
        <v>4.93</v>
      </c>
      <c r="J613" s="54">
        <v>3.3</v>
      </c>
      <c r="K613" s="54">
        <v>4.0599999999999996</v>
      </c>
      <c r="L613" s="54">
        <v>3.59</v>
      </c>
      <c r="M613" s="54">
        <v>0.96</v>
      </c>
      <c r="N613" s="54">
        <v>5.46</v>
      </c>
      <c r="O613" s="54">
        <v>3.59</v>
      </c>
      <c r="P613" s="54">
        <v>2.89</v>
      </c>
    </row>
    <row r="614" spans="1:16">
      <c r="A614" s="110"/>
      <c r="B614" s="100" t="s">
        <v>85</v>
      </c>
      <c r="C614" s="54">
        <v>3.22</v>
      </c>
      <c r="D614" s="54">
        <v>0.57999999999999996</v>
      </c>
      <c r="E614" s="54">
        <v>2.04</v>
      </c>
      <c r="F614" s="54">
        <v>0.01</v>
      </c>
      <c r="G614" s="54">
        <v>4.13</v>
      </c>
      <c r="H614" s="54">
        <v>4.3</v>
      </c>
      <c r="I614" s="54">
        <v>4.4400000000000004</v>
      </c>
      <c r="J614" s="54">
        <v>4</v>
      </c>
      <c r="K614" s="54">
        <v>4.51</v>
      </c>
      <c r="L614" s="54">
        <v>3.19</v>
      </c>
      <c r="M614" s="54">
        <v>0.99</v>
      </c>
      <c r="N614" s="54">
        <v>5.85</v>
      </c>
      <c r="O614" s="54">
        <v>4.01</v>
      </c>
      <c r="P614" s="54">
        <v>2.97</v>
      </c>
    </row>
    <row r="615" spans="1:16">
      <c r="A615" s="110"/>
      <c r="B615" s="100">
        <v>2022</v>
      </c>
      <c r="C615" s="54">
        <v>3.17</v>
      </c>
      <c r="D615" s="54">
        <v>0.46</v>
      </c>
      <c r="E615" s="54">
        <v>2.4500000000000002</v>
      </c>
      <c r="F615" s="54">
        <v>0</v>
      </c>
      <c r="G615" s="54">
        <v>4.93</v>
      </c>
      <c r="H615" s="54">
        <v>3.68</v>
      </c>
      <c r="I615" s="54">
        <v>5.6</v>
      </c>
      <c r="J615" s="54">
        <v>2.94</v>
      </c>
      <c r="K615" s="54">
        <v>4.09</v>
      </c>
      <c r="L615" s="54">
        <v>2.41</v>
      </c>
      <c r="M615" s="54">
        <v>0.77</v>
      </c>
      <c r="N615" s="54">
        <v>5.39</v>
      </c>
      <c r="O615" s="54">
        <v>4.07</v>
      </c>
      <c r="P615" s="54">
        <v>2.87</v>
      </c>
    </row>
    <row r="616" spans="1:16">
      <c r="A616" s="110"/>
      <c r="B616" s="100" t="s">
        <v>86</v>
      </c>
      <c r="C616" s="54">
        <v>2.97</v>
      </c>
      <c r="D616" s="54">
        <v>1.39</v>
      </c>
      <c r="E616" s="54">
        <v>2.3199999999999998</v>
      </c>
      <c r="F616" s="54">
        <v>0.01</v>
      </c>
      <c r="G616" s="54">
        <v>4.08</v>
      </c>
      <c r="H616" s="54">
        <v>4.37</v>
      </c>
      <c r="I616" s="54">
        <v>6.03</v>
      </c>
      <c r="J616" s="54">
        <v>3.37</v>
      </c>
      <c r="K616" s="54">
        <v>3.45</v>
      </c>
      <c r="L616" s="54">
        <v>2.62</v>
      </c>
      <c r="M616" s="54">
        <v>0.94</v>
      </c>
      <c r="N616" s="54">
        <v>4.42</v>
      </c>
      <c r="O616" s="54">
        <v>3.3</v>
      </c>
      <c r="P616" s="54">
        <v>2.86</v>
      </c>
    </row>
    <row r="617" spans="1:16">
      <c r="A617" s="110"/>
      <c r="B617" s="100" t="s">
        <v>87</v>
      </c>
      <c r="C617" s="54">
        <v>3.22</v>
      </c>
      <c r="D617" s="54">
        <v>1.21</v>
      </c>
      <c r="E617" s="54">
        <v>2.36</v>
      </c>
      <c r="F617" s="54">
        <v>0.01</v>
      </c>
      <c r="G617" s="54">
        <v>4.7</v>
      </c>
      <c r="H617" s="54">
        <v>3.58</v>
      </c>
      <c r="I617" s="54">
        <v>7.06</v>
      </c>
      <c r="J617" s="54">
        <v>3.35</v>
      </c>
      <c r="K617" s="54">
        <v>3.77</v>
      </c>
      <c r="L617" s="54">
        <v>2.81</v>
      </c>
      <c r="M617" s="54">
        <v>0.86</v>
      </c>
      <c r="N617" s="54">
        <v>6.16</v>
      </c>
      <c r="O617" s="54">
        <v>3.57</v>
      </c>
      <c r="P617" s="54">
        <v>3.09</v>
      </c>
    </row>
    <row r="618" spans="1:16">
      <c r="A618" s="110"/>
      <c r="B618" s="100" t="s">
        <v>88</v>
      </c>
      <c r="C618" s="54">
        <v>3.24</v>
      </c>
      <c r="D618" s="54">
        <v>0.75</v>
      </c>
      <c r="E618" s="54">
        <v>1.98</v>
      </c>
      <c r="F618" s="54">
        <v>0.01</v>
      </c>
      <c r="G618" s="54">
        <v>3.78</v>
      </c>
      <c r="H618" s="54">
        <v>3.8</v>
      </c>
      <c r="I618" s="54">
        <v>7.21</v>
      </c>
      <c r="J618" s="54">
        <v>3.6</v>
      </c>
      <c r="K618" s="54">
        <v>4.4000000000000004</v>
      </c>
      <c r="L618" s="54">
        <v>2.4900000000000002</v>
      </c>
      <c r="M618" s="54">
        <v>0.9</v>
      </c>
      <c r="N618" s="54">
        <v>6.05</v>
      </c>
      <c r="O618" s="54">
        <v>3.79</v>
      </c>
      <c r="P618" s="54">
        <v>3.11</v>
      </c>
    </row>
    <row r="619" spans="1:16">
      <c r="A619" s="110"/>
      <c r="B619" s="100">
        <v>2023</v>
      </c>
      <c r="C619" s="54">
        <v>3.42</v>
      </c>
      <c r="D619" s="54">
        <v>0.56000000000000005</v>
      </c>
      <c r="E619" s="54">
        <v>2.62</v>
      </c>
      <c r="F619" s="54">
        <v>0.01</v>
      </c>
      <c r="G619" s="54">
        <v>5.13</v>
      </c>
      <c r="H619" s="54">
        <v>3.82</v>
      </c>
      <c r="I619" s="54">
        <v>6.56</v>
      </c>
      <c r="J619" s="54">
        <v>3.04</v>
      </c>
      <c r="K619" s="54">
        <v>4.0999999999999996</v>
      </c>
      <c r="L619" s="54">
        <v>3.31</v>
      </c>
      <c r="M619" s="54">
        <v>0.71</v>
      </c>
      <c r="N619" s="54">
        <v>6.1</v>
      </c>
      <c r="O619" s="54">
        <v>3.78</v>
      </c>
      <c r="P619" s="54">
        <v>3.42</v>
      </c>
    </row>
    <row r="620" spans="1:16">
      <c r="A620" s="110"/>
      <c r="B620" s="100" t="s">
        <v>95</v>
      </c>
      <c r="C620" s="54">
        <v>3.35</v>
      </c>
      <c r="D620" s="54">
        <v>1.44</v>
      </c>
      <c r="E620" s="54">
        <v>2.39</v>
      </c>
      <c r="F620" s="54">
        <v>0</v>
      </c>
      <c r="G620" s="54">
        <v>4.24</v>
      </c>
      <c r="H620" s="54">
        <v>4.33</v>
      </c>
      <c r="I620" s="54">
        <v>6.21</v>
      </c>
      <c r="J620" s="54">
        <v>3.98</v>
      </c>
      <c r="K620" s="54">
        <v>3.69</v>
      </c>
      <c r="L620" s="54">
        <v>3.41</v>
      </c>
      <c r="M620" s="54">
        <v>0.96</v>
      </c>
      <c r="N620" s="54">
        <v>5.56</v>
      </c>
      <c r="O620" s="54">
        <v>3.73</v>
      </c>
      <c r="P620" s="54">
        <v>3.15</v>
      </c>
    </row>
    <row r="621" spans="1:16">
      <c r="A621" s="110"/>
      <c r="B621" s="100" t="s">
        <v>97</v>
      </c>
      <c r="C621" s="54">
        <v>3.46</v>
      </c>
      <c r="D621" s="54">
        <v>1.68</v>
      </c>
      <c r="E621" s="54">
        <v>2.2799999999999998</v>
      </c>
      <c r="F621" s="54">
        <v>0.01</v>
      </c>
      <c r="G621" s="54">
        <v>4.58</v>
      </c>
      <c r="H621" s="54">
        <v>3.44</v>
      </c>
      <c r="I621" s="54">
        <v>6.64</v>
      </c>
      <c r="J621" s="54">
        <v>3.77</v>
      </c>
      <c r="K621" s="54">
        <v>4.32</v>
      </c>
      <c r="L621" s="54">
        <v>3.52</v>
      </c>
      <c r="M621" s="54">
        <v>0.85</v>
      </c>
      <c r="N621" s="54">
        <v>5.92</v>
      </c>
      <c r="O621" s="54">
        <v>3.83</v>
      </c>
      <c r="P621" s="54">
        <v>3.3</v>
      </c>
    </row>
    <row r="622" spans="1:16">
      <c r="A622" s="110"/>
      <c r="B622" s="100" t="s">
        <v>98</v>
      </c>
      <c r="C622" s="54">
        <v>3.44</v>
      </c>
      <c r="D622" s="54">
        <v>0.66</v>
      </c>
      <c r="E622" s="54">
        <v>2.0499999999999998</v>
      </c>
      <c r="F622" s="54">
        <v>0.01</v>
      </c>
      <c r="G622" s="54">
        <v>3.99</v>
      </c>
      <c r="H622" s="54">
        <v>3.75</v>
      </c>
      <c r="I622" s="54">
        <v>5.79</v>
      </c>
      <c r="J622" s="54">
        <v>3.99</v>
      </c>
      <c r="K622" s="54">
        <v>4.74</v>
      </c>
      <c r="L622" s="54">
        <v>3.22</v>
      </c>
      <c r="M622" s="54">
        <v>0.88</v>
      </c>
      <c r="N622" s="54">
        <v>5.75</v>
      </c>
      <c r="O622" s="54">
        <v>3.96</v>
      </c>
      <c r="P622" s="54">
        <v>3.26</v>
      </c>
    </row>
    <row r="623" spans="1:16">
      <c r="A623" s="110"/>
      <c r="B623" s="100">
        <v>2024</v>
      </c>
      <c r="C623" s="54">
        <v>3.47</v>
      </c>
      <c r="D623" s="54">
        <v>0.56999999999999995</v>
      </c>
      <c r="E623" s="54">
        <v>2.75</v>
      </c>
      <c r="F623" s="54">
        <v>0.01</v>
      </c>
      <c r="G623" s="54">
        <v>5.3</v>
      </c>
      <c r="H623" s="54">
        <v>3.8</v>
      </c>
      <c r="I623" s="54">
        <v>2.27</v>
      </c>
      <c r="J623" s="54">
        <v>3.1</v>
      </c>
      <c r="K623" s="54">
        <v>4.67</v>
      </c>
      <c r="L623" s="54">
        <v>3.26</v>
      </c>
      <c r="M623" s="54">
        <v>0.77</v>
      </c>
      <c r="N623" s="54">
        <v>4.37</v>
      </c>
      <c r="O623" s="54">
        <v>3.77</v>
      </c>
      <c r="P623" s="54">
        <v>3.76</v>
      </c>
    </row>
    <row r="624" spans="1:16">
      <c r="A624" s="110"/>
      <c r="B624" s="100" t="s">
        <v>99</v>
      </c>
      <c r="C624" s="54">
        <v>3.44</v>
      </c>
      <c r="D624" s="54">
        <v>1.67</v>
      </c>
      <c r="E624" s="54">
        <v>2.56</v>
      </c>
      <c r="F624" s="54">
        <v>0</v>
      </c>
      <c r="G624" s="54">
        <v>4.53</v>
      </c>
      <c r="H624" s="54">
        <v>4.25</v>
      </c>
      <c r="I624" s="54">
        <v>4.07</v>
      </c>
      <c r="J624" s="54">
        <v>4.5</v>
      </c>
      <c r="K624" s="54">
        <v>3.99</v>
      </c>
      <c r="L624" s="54">
        <v>3.34</v>
      </c>
      <c r="M624" s="54">
        <v>0.93</v>
      </c>
      <c r="N624" s="54">
        <v>4.59</v>
      </c>
      <c r="O624" s="54">
        <v>3.52</v>
      </c>
      <c r="P624" s="54">
        <v>4.59</v>
      </c>
    </row>
    <row r="625" spans="1:16">
      <c r="A625" s="110"/>
      <c r="B625" s="100" t="s">
        <v>151</v>
      </c>
      <c r="C625" s="54">
        <v>3.65</v>
      </c>
      <c r="D625" s="54">
        <v>1.74</v>
      </c>
      <c r="E625" s="54">
        <v>2.61</v>
      </c>
      <c r="F625" s="54">
        <v>0.01</v>
      </c>
      <c r="G625" s="54">
        <v>5.12</v>
      </c>
      <c r="H625" s="54">
        <v>3.77</v>
      </c>
      <c r="I625" s="54">
        <v>5</v>
      </c>
      <c r="J625" s="54">
        <v>3.97</v>
      </c>
      <c r="K625" s="54">
        <v>4.8</v>
      </c>
      <c r="L625" s="54">
        <v>2.86</v>
      </c>
      <c r="M625" s="54">
        <v>0.86</v>
      </c>
      <c r="N625" s="54">
        <v>5.65</v>
      </c>
      <c r="O625" s="54">
        <v>3.78</v>
      </c>
      <c r="P625" s="54">
        <v>4.29</v>
      </c>
    </row>
    <row r="626" spans="1:16">
      <c r="A626" s="110"/>
      <c r="B626" s="100" t="s">
        <v>155</v>
      </c>
      <c r="C626" s="54">
        <v>3.68</v>
      </c>
      <c r="D626" s="54">
        <v>0.67</v>
      </c>
      <c r="E626" s="54">
        <v>2.52</v>
      </c>
      <c r="F626" s="54">
        <v>0.01</v>
      </c>
      <c r="G626" s="54">
        <v>4.87</v>
      </c>
      <c r="H626" s="54">
        <v>3.93</v>
      </c>
      <c r="I626" s="54">
        <v>4.7</v>
      </c>
      <c r="J626" s="54">
        <v>3.33</v>
      </c>
      <c r="K626" s="54">
        <v>5.51</v>
      </c>
      <c r="L626" s="54">
        <v>2.82</v>
      </c>
      <c r="M626" s="54">
        <v>0.92</v>
      </c>
      <c r="N626" s="54">
        <v>5.56</v>
      </c>
      <c r="O626" s="54">
        <v>3.89</v>
      </c>
      <c r="P626" s="54">
        <v>4.33</v>
      </c>
    </row>
    <row r="627" spans="1:16" ht="12.75">
      <c r="A627" s="110"/>
      <c r="B627" s="100" t="s">
        <v>158</v>
      </c>
      <c r="C627" s="54">
        <v>3.57</v>
      </c>
      <c r="D627" s="54">
        <v>0.53</v>
      </c>
      <c r="E627" s="54">
        <v>2.71</v>
      </c>
      <c r="F627" s="54">
        <v>0.01</v>
      </c>
      <c r="G627" s="54">
        <v>5.07</v>
      </c>
      <c r="H627" s="54">
        <v>3.81</v>
      </c>
      <c r="I627" s="54">
        <v>3.3</v>
      </c>
      <c r="J627" s="54">
        <v>3.36</v>
      </c>
      <c r="K627" s="54">
        <v>4.5599999999999996</v>
      </c>
      <c r="L627" s="54">
        <v>4.01</v>
      </c>
      <c r="M627" s="54">
        <v>0.88</v>
      </c>
      <c r="N627" s="54">
        <v>5.69</v>
      </c>
      <c r="O627" s="54">
        <v>3.45</v>
      </c>
      <c r="P627" s="54">
        <v>4.1100000000000003</v>
      </c>
    </row>
    <row r="628" spans="1:16">
      <c r="B628" s="116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</row>
    <row r="629" spans="1:16" ht="12.75">
      <c r="A629" s="1" t="s">
        <v>159</v>
      </c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</sheetData>
  <mergeCells count="1">
    <mergeCell ref="B1:D1"/>
  </mergeCells>
  <conditionalFormatting sqref="C27:P27">
    <cfRule type="cellIs" dxfId="17" priority="5" operator="lessThan">
      <formula>100</formula>
    </cfRule>
    <cfRule type="cellIs" dxfId="16" priority="6" operator="greaterThan">
      <formula>100</formula>
    </cfRule>
  </conditionalFormatting>
  <conditionalFormatting sqref="C5:P28">
    <cfRule type="cellIs" dxfId="15" priority="3" operator="lessThan">
      <formula>100</formula>
    </cfRule>
    <cfRule type="cellIs" dxfId="14" priority="4" operator="greaterThan">
      <formula>100</formula>
    </cfRule>
  </conditionalFormatting>
  <conditionalFormatting sqref="C29:P35">
    <cfRule type="cellIs" dxfId="13" priority="1" operator="lessThan">
      <formula>100</formula>
    </cfRule>
    <cfRule type="cellIs" dxfId="12" priority="2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0"/>
  <sheetViews>
    <sheetView showGridLines="0" zoomScaleNormal="100" workbookViewId="0">
      <pane xSplit="2" topLeftCell="C1" activePane="topRight" state="frozen"/>
      <selection pane="topRight"/>
    </sheetView>
  </sheetViews>
  <sheetFormatPr defaultColWidth="9" defaultRowHeight="11.25"/>
  <cols>
    <col min="1" max="1" width="9.42578125" style="69" customWidth="1"/>
    <col min="2" max="2" width="28.5703125" style="68" customWidth="1"/>
    <col min="3" max="85" width="9" style="68"/>
    <col min="86" max="86" width="9.5703125" style="68" customWidth="1"/>
    <col min="87" max="88" width="9.28515625" style="68" customWidth="1"/>
    <col min="89" max="89" width="9" style="68"/>
    <col min="90" max="90" width="11.28515625" style="68" customWidth="1"/>
    <col min="91" max="16384" width="9" style="68"/>
  </cols>
  <sheetData>
    <row r="1" spans="1:92" ht="12.75">
      <c r="A1" s="30">
        <v>111211</v>
      </c>
      <c r="B1" s="66" t="s">
        <v>142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</row>
    <row r="2" spans="1:92" ht="12.75" customHeight="1">
      <c r="AY2" s="70"/>
      <c r="AZ2" s="70"/>
      <c r="BI2" s="70"/>
      <c r="BK2" s="70"/>
      <c r="BL2" s="70"/>
      <c r="BM2" s="70"/>
      <c r="BN2" s="70"/>
      <c r="BQ2" s="70"/>
      <c r="BU2" s="70"/>
      <c r="BW2" s="70"/>
      <c r="BX2" s="70"/>
      <c r="BY2" s="70"/>
      <c r="CJ2" s="128"/>
      <c r="CK2" s="128"/>
      <c r="CN2" s="95" t="s">
        <v>152</v>
      </c>
    </row>
    <row r="3" spans="1:92" s="94" customFormat="1" ht="35.25" customHeight="1">
      <c r="A3" s="90" t="s">
        <v>135</v>
      </c>
      <c r="B3" s="91"/>
      <c r="C3" s="91">
        <v>1990</v>
      </c>
      <c r="D3" s="91">
        <v>1991</v>
      </c>
      <c r="E3" s="91">
        <v>1992</v>
      </c>
      <c r="F3" s="91">
        <v>1993</v>
      </c>
      <c r="G3" s="91">
        <v>1994</v>
      </c>
      <c r="H3" s="91">
        <v>1995</v>
      </c>
      <c r="I3" s="91">
        <v>1996</v>
      </c>
      <c r="J3" s="91">
        <v>1997</v>
      </c>
      <c r="K3" s="91">
        <v>1998</v>
      </c>
      <c r="L3" s="91">
        <v>1999</v>
      </c>
      <c r="M3" s="91">
        <v>2000</v>
      </c>
      <c r="N3" s="91">
        <v>2001</v>
      </c>
      <c r="O3" s="91">
        <v>2002</v>
      </c>
      <c r="P3" s="91">
        <v>2003</v>
      </c>
      <c r="Q3" s="91">
        <v>2004</v>
      </c>
      <c r="R3" s="91">
        <v>2005</v>
      </c>
      <c r="S3" s="91">
        <v>2006</v>
      </c>
      <c r="T3" s="91">
        <v>2007</v>
      </c>
      <c r="U3" s="92" t="s">
        <v>32</v>
      </c>
      <c r="V3" s="92" t="s">
        <v>31</v>
      </c>
      <c r="W3" s="92" t="s">
        <v>30</v>
      </c>
      <c r="X3" s="92">
        <v>2008</v>
      </c>
      <c r="Y3" s="92" t="s">
        <v>29</v>
      </c>
      <c r="Z3" s="92" t="s">
        <v>28</v>
      </c>
      <c r="AA3" s="92" t="s">
        <v>27</v>
      </c>
      <c r="AB3" s="92">
        <v>2009</v>
      </c>
      <c r="AC3" s="92" t="s">
        <v>59</v>
      </c>
      <c r="AD3" s="92" t="s">
        <v>58</v>
      </c>
      <c r="AE3" s="92" t="s">
        <v>57</v>
      </c>
      <c r="AF3" s="92">
        <v>2010</v>
      </c>
      <c r="AG3" s="92" t="s">
        <v>56</v>
      </c>
      <c r="AH3" s="92" t="s">
        <v>55</v>
      </c>
      <c r="AI3" s="92" t="s">
        <v>54</v>
      </c>
      <c r="AJ3" s="92">
        <v>2011</v>
      </c>
      <c r="AK3" s="92" t="s">
        <v>53</v>
      </c>
      <c r="AL3" s="92" t="s">
        <v>52</v>
      </c>
      <c r="AM3" s="92" t="s">
        <v>51</v>
      </c>
      <c r="AN3" s="92">
        <v>2012</v>
      </c>
      <c r="AO3" s="92" t="s">
        <v>50</v>
      </c>
      <c r="AP3" s="93" t="s">
        <v>49</v>
      </c>
      <c r="AQ3" s="92" t="s">
        <v>48</v>
      </c>
      <c r="AR3" s="92">
        <v>2013</v>
      </c>
      <c r="AS3" s="92" t="s">
        <v>47</v>
      </c>
      <c r="AT3" s="92" t="s">
        <v>46</v>
      </c>
      <c r="AU3" s="92" t="s">
        <v>45</v>
      </c>
      <c r="AV3" s="92">
        <v>2014</v>
      </c>
      <c r="AW3" s="92" t="s">
        <v>44</v>
      </c>
      <c r="AX3" s="92" t="s">
        <v>43</v>
      </c>
      <c r="AY3" s="92" t="s">
        <v>42</v>
      </c>
      <c r="AZ3" s="92">
        <v>2015</v>
      </c>
      <c r="BA3" s="92" t="s">
        <v>41</v>
      </c>
      <c r="BB3" s="92" t="s">
        <v>40</v>
      </c>
      <c r="BC3" s="92" t="s">
        <v>39</v>
      </c>
      <c r="BD3" s="92">
        <v>2016</v>
      </c>
      <c r="BE3" s="92" t="s">
        <v>38</v>
      </c>
      <c r="BF3" s="92" t="s">
        <v>143</v>
      </c>
      <c r="BG3" s="92" t="s">
        <v>36</v>
      </c>
      <c r="BH3" s="92">
        <v>2017</v>
      </c>
      <c r="BI3" s="92" t="s">
        <v>35</v>
      </c>
      <c r="BJ3" s="92" t="s">
        <v>72</v>
      </c>
      <c r="BK3" s="92" t="s">
        <v>73</v>
      </c>
      <c r="BL3" s="92">
        <v>2018</v>
      </c>
      <c r="BM3" s="92" t="s">
        <v>74</v>
      </c>
      <c r="BN3" s="92" t="s">
        <v>75</v>
      </c>
      <c r="BO3" s="92" t="s">
        <v>144</v>
      </c>
      <c r="BP3" s="92">
        <v>2019</v>
      </c>
      <c r="BQ3" s="92" t="s">
        <v>77</v>
      </c>
      <c r="BR3" s="92" t="s">
        <v>78</v>
      </c>
      <c r="BS3" s="92" t="s">
        <v>79</v>
      </c>
      <c r="BT3" s="92">
        <v>2020</v>
      </c>
      <c r="BU3" s="92" t="s">
        <v>80</v>
      </c>
      <c r="BV3" s="92" t="s">
        <v>81</v>
      </c>
      <c r="BW3" s="92" t="s">
        <v>82</v>
      </c>
      <c r="BX3" s="92">
        <v>2021</v>
      </c>
      <c r="BY3" s="92" t="s">
        <v>83</v>
      </c>
      <c r="BZ3" s="92" t="s">
        <v>84</v>
      </c>
      <c r="CA3" s="92" t="s">
        <v>85</v>
      </c>
      <c r="CB3" s="92">
        <v>2022</v>
      </c>
      <c r="CC3" s="92" t="s">
        <v>86</v>
      </c>
      <c r="CD3" s="92" t="s">
        <v>87</v>
      </c>
      <c r="CE3" s="92" t="s">
        <v>88</v>
      </c>
      <c r="CF3" s="92">
        <v>2023</v>
      </c>
      <c r="CG3" s="92" t="s">
        <v>95</v>
      </c>
      <c r="CH3" s="92" t="s">
        <v>145</v>
      </c>
      <c r="CI3" s="92" t="s">
        <v>98</v>
      </c>
      <c r="CJ3" s="92">
        <v>2024</v>
      </c>
      <c r="CK3" s="92" t="s">
        <v>99</v>
      </c>
      <c r="CL3" s="92" t="s">
        <v>146</v>
      </c>
      <c r="CM3" s="91" t="s">
        <v>155</v>
      </c>
      <c r="CN3" s="92" t="s">
        <v>156</v>
      </c>
    </row>
    <row r="4" spans="1:92">
      <c r="A4" s="113">
        <v>0</v>
      </c>
      <c r="B4" s="88" t="s">
        <v>8</v>
      </c>
      <c r="C4" s="71">
        <f t="shared" ref="C4:AB4" si="0">SUM(C6:C24)</f>
        <v>100</v>
      </c>
      <c r="D4" s="71">
        <f t="shared" si="0"/>
        <v>100</v>
      </c>
      <c r="E4" s="71">
        <f t="shared" si="0"/>
        <v>100</v>
      </c>
      <c r="F4" s="71">
        <f t="shared" si="0"/>
        <v>100</v>
      </c>
      <c r="G4" s="71">
        <f t="shared" si="0"/>
        <v>100</v>
      </c>
      <c r="H4" s="71">
        <f t="shared" si="0"/>
        <v>100</v>
      </c>
      <c r="I4" s="71">
        <f t="shared" si="0"/>
        <v>100</v>
      </c>
      <c r="J4" s="71">
        <f t="shared" si="0"/>
        <v>100</v>
      </c>
      <c r="K4" s="71">
        <f t="shared" si="0"/>
        <v>100</v>
      </c>
      <c r="L4" s="71">
        <f t="shared" si="0"/>
        <v>100</v>
      </c>
      <c r="M4" s="71">
        <f t="shared" si="0"/>
        <v>100</v>
      </c>
      <c r="N4" s="71">
        <f t="shared" si="0"/>
        <v>100</v>
      </c>
      <c r="O4" s="71">
        <f t="shared" si="0"/>
        <v>100</v>
      </c>
      <c r="P4" s="71">
        <f t="shared" si="0"/>
        <v>100</v>
      </c>
      <c r="Q4" s="71">
        <f t="shared" si="0"/>
        <v>100</v>
      </c>
      <c r="R4" s="71">
        <f t="shared" si="0"/>
        <v>100</v>
      </c>
      <c r="S4" s="71">
        <f t="shared" si="0"/>
        <v>100</v>
      </c>
      <c r="T4" s="72">
        <f t="shared" si="0"/>
        <v>100</v>
      </c>
      <c r="U4" s="72">
        <f t="shared" si="0"/>
        <v>100</v>
      </c>
      <c r="V4" s="72">
        <f t="shared" si="0"/>
        <v>100</v>
      </c>
      <c r="W4" s="72">
        <f t="shared" si="0"/>
        <v>100</v>
      </c>
      <c r="X4" s="72">
        <f t="shared" si="0"/>
        <v>100</v>
      </c>
      <c r="Y4" s="72">
        <f t="shared" si="0"/>
        <v>100</v>
      </c>
      <c r="Z4" s="72">
        <f t="shared" si="0"/>
        <v>100</v>
      </c>
      <c r="AA4" s="72">
        <f t="shared" si="0"/>
        <v>100</v>
      </c>
      <c r="AB4" s="72">
        <f t="shared" si="0"/>
        <v>100</v>
      </c>
      <c r="AC4" s="72">
        <f>SUM(AC6:AC24)</f>
        <v>100</v>
      </c>
      <c r="AD4" s="72">
        <f t="shared" ref="AD4:BI4" si="1">SUM(AD6:AD24)</f>
        <v>100</v>
      </c>
      <c r="AE4" s="72">
        <f t="shared" si="1"/>
        <v>100</v>
      </c>
      <c r="AF4" s="72">
        <f t="shared" si="1"/>
        <v>100</v>
      </c>
      <c r="AG4" s="72">
        <f t="shared" si="1"/>
        <v>100</v>
      </c>
      <c r="AH4" s="72">
        <f t="shared" si="1"/>
        <v>100</v>
      </c>
      <c r="AI4" s="72">
        <f t="shared" si="1"/>
        <v>100</v>
      </c>
      <c r="AJ4" s="72">
        <f>SUM(AJ5:AJ25)</f>
        <v>100</v>
      </c>
      <c r="AK4" s="72">
        <f t="shared" si="1"/>
        <v>100</v>
      </c>
      <c r="AL4" s="72">
        <f t="shared" si="1"/>
        <v>100</v>
      </c>
      <c r="AM4" s="72">
        <f t="shared" si="1"/>
        <v>100</v>
      </c>
      <c r="AN4" s="72">
        <f>SUM(AN5:AN25)</f>
        <v>100</v>
      </c>
      <c r="AO4" s="72">
        <f t="shared" si="1"/>
        <v>100</v>
      </c>
      <c r="AP4" s="72">
        <f t="shared" si="1"/>
        <v>100</v>
      </c>
      <c r="AQ4" s="72">
        <f t="shared" si="1"/>
        <v>100</v>
      </c>
      <c r="AR4" s="72">
        <f>SUM(AR5:AR25)</f>
        <v>100</v>
      </c>
      <c r="AS4" s="72">
        <f t="shared" si="1"/>
        <v>100</v>
      </c>
      <c r="AT4" s="72">
        <f t="shared" si="1"/>
        <v>100</v>
      </c>
      <c r="AU4" s="72">
        <f t="shared" si="1"/>
        <v>100</v>
      </c>
      <c r="AV4" s="72">
        <f>SUM(AV5:AV25)</f>
        <v>100</v>
      </c>
      <c r="AW4" s="72">
        <f t="shared" si="1"/>
        <v>100</v>
      </c>
      <c r="AX4" s="72">
        <f t="shared" si="1"/>
        <v>100</v>
      </c>
      <c r="AY4" s="72">
        <f t="shared" si="1"/>
        <v>100</v>
      </c>
      <c r="AZ4" s="72">
        <f>SUM(AZ5:AZ25)</f>
        <v>100</v>
      </c>
      <c r="BA4" s="72">
        <f t="shared" si="1"/>
        <v>100</v>
      </c>
      <c r="BB4" s="72">
        <f t="shared" si="1"/>
        <v>100</v>
      </c>
      <c r="BC4" s="72">
        <f t="shared" si="1"/>
        <v>100</v>
      </c>
      <c r="BD4" s="72">
        <f>SUM(BD5:BD25)</f>
        <v>100</v>
      </c>
      <c r="BE4" s="72">
        <f t="shared" si="1"/>
        <v>100</v>
      </c>
      <c r="BF4" s="72">
        <f t="shared" si="1"/>
        <v>100</v>
      </c>
      <c r="BG4" s="72">
        <f t="shared" si="1"/>
        <v>100</v>
      </c>
      <c r="BH4" s="72">
        <f>SUM(BH5:BH25)</f>
        <v>100</v>
      </c>
      <c r="BI4" s="72">
        <f t="shared" si="1"/>
        <v>100</v>
      </c>
      <c r="BJ4" s="72">
        <f t="shared" ref="BJ4:BT4" si="2">SUM(BJ6:BJ25)</f>
        <v>100</v>
      </c>
      <c r="BK4" s="72">
        <f>SUM(BK6:BK25)</f>
        <v>100</v>
      </c>
      <c r="BL4" s="72">
        <f>SUM(BL6:BL25)</f>
        <v>100</v>
      </c>
      <c r="BM4" s="72">
        <f t="shared" si="2"/>
        <v>100</v>
      </c>
      <c r="BN4" s="72">
        <f t="shared" si="2"/>
        <v>100</v>
      </c>
      <c r="BO4" s="72">
        <f t="shared" si="2"/>
        <v>100</v>
      </c>
      <c r="BP4" s="72">
        <v>100</v>
      </c>
      <c r="BQ4" s="72">
        <f t="shared" si="2"/>
        <v>100</v>
      </c>
      <c r="BR4" s="72">
        <f t="shared" si="2"/>
        <v>100</v>
      </c>
      <c r="BS4" s="72">
        <f t="shared" si="2"/>
        <v>100</v>
      </c>
      <c r="BT4" s="72">
        <f t="shared" si="2"/>
        <v>100</v>
      </c>
      <c r="BU4" s="72">
        <f>SUM(BU6:BU25)</f>
        <v>100</v>
      </c>
      <c r="BV4" s="72">
        <f>SUM(BV6:BV25)</f>
        <v>100</v>
      </c>
      <c r="BW4" s="72">
        <f>SUM(BW6:BW25)</f>
        <v>100</v>
      </c>
      <c r="BX4" s="72">
        <f>SUM(BX5:BX25)</f>
        <v>100</v>
      </c>
      <c r="BY4" s="73">
        <v>100</v>
      </c>
      <c r="BZ4" s="73">
        <v>100</v>
      </c>
      <c r="CA4" s="73">
        <v>100</v>
      </c>
      <c r="CB4" s="73">
        <f>SUM(CB5:CB25)</f>
        <v>100</v>
      </c>
      <c r="CC4" s="73">
        <f>SUM(CC5:CC25)</f>
        <v>100</v>
      </c>
      <c r="CD4" s="73">
        <f>SUM(CD5:CD25)</f>
        <v>100</v>
      </c>
      <c r="CE4" s="73">
        <f>SUM(CE5:CE25)</f>
        <v>100</v>
      </c>
      <c r="CF4" s="73">
        <f>SUM(CF5:CF25)</f>
        <v>100</v>
      </c>
      <c r="CG4" s="73">
        <f t="shared" ref="CG4" si="3">SUM(CG5:CG25)</f>
        <v>100</v>
      </c>
      <c r="CH4" s="73">
        <f t="shared" ref="CH4:CN4" si="4">SUM(CH5:CH25)</f>
        <v>100</v>
      </c>
      <c r="CI4" s="73">
        <f t="shared" si="4"/>
        <v>100</v>
      </c>
      <c r="CJ4" s="73">
        <f t="shared" si="4"/>
        <v>100</v>
      </c>
      <c r="CK4" s="73">
        <f t="shared" si="4"/>
        <v>100</v>
      </c>
      <c r="CL4" s="73">
        <f t="shared" si="4"/>
        <v>100</v>
      </c>
      <c r="CM4" s="73">
        <f t="shared" si="4"/>
        <v>100</v>
      </c>
      <c r="CN4" s="73">
        <f t="shared" si="4"/>
        <v>100</v>
      </c>
    </row>
    <row r="5" spans="1:92">
      <c r="A5" s="112">
        <v>10</v>
      </c>
      <c r="B5" s="89" t="s">
        <v>89</v>
      </c>
      <c r="C5" s="74" t="s">
        <v>140</v>
      </c>
      <c r="D5" s="74" t="s">
        <v>140</v>
      </c>
      <c r="E5" s="74" t="s">
        <v>140</v>
      </c>
      <c r="F5" s="74" t="s">
        <v>140</v>
      </c>
      <c r="G5" s="74" t="s">
        <v>140</v>
      </c>
      <c r="H5" s="74" t="s">
        <v>140</v>
      </c>
      <c r="I5" s="74" t="s">
        <v>140</v>
      </c>
      <c r="J5" s="74" t="s">
        <v>140</v>
      </c>
      <c r="K5" s="74" t="s">
        <v>140</v>
      </c>
      <c r="L5" s="74" t="s">
        <v>140</v>
      </c>
      <c r="M5" s="74" t="s">
        <v>140</v>
      </c>
      <c r="N5" s="74" t="s">
        <v>140</v>
      </c>
      <c r="O5" s="74" t="s">
        <v>140</v>
      </c>
      <c r="P5" s="74" t="s">
        <v>140</v>
      </c>
      <c r="Q5" s="74" t="s">
        <v>140</v>
      </c>
      <c r="R5" s="74" t="s">
        <v>140</v>
      </c>
      <c r="S5" s="74" t="s">
        <v>140</v>
      </c>
      <c r="T5" s="74" t="s">
        <v>140</v>
      </c>
      <c r="U5" s="74" t="s">
        <v>140</v>
      </c>
      <c r="V5" s="74" t="s">
        <v>140</v>
      </c>
      <c r="W5" s="74" t="s">
        <v>140</v>
      </c>
      <c r="X5" s="74" t="s">
        <v>140</v>
      </c>
      <c r="Y5" s="74" t="s">
        <v>140</v>
      </c>
      <c r="Z5" s="74" t="s">
        <v>140</v>
      </c>
      <c r="AA5" s="74" t="s">
        <v>140</v>
      </c>
      <c r="AB5" s="74" t="s">
        <v>140</v>
      </c>
      <c r="AC5" s="74" t="s">
        <v>140</v>
      </c>
      <c r="AD5" s="74" t="s">
        <v>140</v>
      </c>
      <c r="AE5" s="74" t="s">
        <v>140</v>
      </c>
      <c r="AF5" s="74" t="s">
        <v>140</v>
      </c>
      <c r="AG5" s="74" t="s">
        <v>140</v>
      </c>
      <c r="AH5" s="74" t="s">
        <v>140</v>
      </c>
      <c r="AI5" s="74" t="s">
        <v>140</v>
      </c>
      <c r="AJ5" s="74" t="s">
        <v>140</v>
      </c>
      <c r="AK5" s="74" t="s">
        <v>140</v>
      </c>
      <c r="AL5" s="74" t="s">
        <v>140</v>
      </c>
      <c r="AM5" s="74" t="s">
        <v>140</v>
      </c>
      <c r="AN5" s="74" t="s">
        <v>140</v>
      </c>
      <c r="AO5" s="75" t="s">
        <v>140</v>
      </c>
      <c r="AP5" s="75" t="s">
        <v>140</v>
      </c>
      <c r="AQ5" s="75" t="s">
        <v>140</v>
      </c>
      <c r="AR5" s="75" t="s">
        <v>140</v>
      </c>
      <c r="AS5" s="75" t="s">
        <v>140</v>
      </c>
      <c r="AT5" s="75" t="s">
        <v>140</v>
      </c>
      <c r="AU5" s="75" t="s">
        <v>140</v>
      </c>
      <c r="AV5" s="75" t="s">
        <v>140</v>
      </c>
      <c r="AW5" s="75" t="s">
        <v>140</v>
      </c>
      <c r="AX5" s="75" t="s">
        <v>140</v>
      </c>
      <c r="AY5" s="75" t="s">
        <v>140</v>
      </c>
      <c r="AZ5" s="75" t="s">
        <v>140</v>
      </c>
      <c r="BA5" s="75" t="s">
        <v>140</v>
      </c>
      <c r="BB5" s="75" t="s">
        <v>140</v>
      </c>
      <c r="BC5" s="75" t="s">
        <v>140</v>
      </c>
      <c r="BD5" s="75" t="s">
        <v>140</v>
      </c>
      <c r="BE5" s="75" t="s">
        <v>140</v>
      </c>
      <c r="BF5" s="75" t="s">
        <v>140</v>
      </c>
      <c r="BG5" s="75" t="s">
        <v>140</v>
      </c>
      <c r="BH5" s="75" t="s">
        <v>140</v>
      </c>
      <c r="BI5" s="75" t="s">
        <v>140</v>
      </c>
      <c r="BJ5" s="75" t="s">
        <v>140</v>
      </c>
      <c r="BK5" s="75" t="s">
        <v>140</v>
      </c>
      <c r="BL5" s="75" t="s">
        <v>140</v>
      </c>
      <c r="BM5" s="75" t="s">
        <v>140</v>
      </c>
      <c r="BN5" s="75" t="s">
        <v>140</v>
      </c>
      <c r="BO5" s="75" t="s">
        <v>140</v>
      </c>
      <c r="BP5" s="75" t="s">
        <v>140</v>
      </c>
      <c r="BQ5" s="75" t="s">
        <v>140</v>
      </c>
      <c r="BR5" s="75" t="s">
        <v>140</v>
      </c>
      <c r="BS5" s="75" t="s">
        <v>140</v>
      </c>
      <c r="BT5" s="75" t="s">
        <v>140</v>
      </c>
      <c r="BU5" s="75" t="s">
        <v>140</v>
      </c>
      <c r="BV5" s="75" t="s">
        <v>140</v>
      </c>
      <c r="BW5" s="75" t="s">
        <v>140</v>
      </c>
      <c r="BX5" s="72">
        <v>2.2000000000000002</v>
      </c>
      <c r="BY5" s="76" t="s">
        <v>140</v>
      </c>
      <c r="BZ5" s="77">
        <v>2.2000000000000002</v>
      </c>
      <c r="CA5" s="77">
        <v>2.2000000000000002</v>
      </c>
      <c r="CB5" s="73">
        <v>2.2999999999999998</v>
      </c>
      <c r="CC5" s="77">
        <v>2.4</v>
      </c>
      <c r="CD5" s="77">
        <v>2.4</v>
      </c>
      <c r="CE5" s="77">
        <v>2.6</v>
      </c>
      <c r="CF5" s="78">
        <v>2.2000000000000002</v>
      </c>
      <c r="CG5" s="78">
        <v>2.7</v>
      </c>
      <c r="CH5" s="78">
        <v>2.5</v>
      </c>
      <c r="CI5" s="78">
        <v>2.6</v>
      </c>
      <c r="CJ5" s="78">
        <v>2.4</v>
      </c>
      <c r="CK5" s="78">
        <v>2.4</v>
      </c>
      <c r="CL5" s="78">
        <v>2.2000000000000002</v>
      </c>
      <c r="CM5" s="73">
        <f>'[2]Итог ВРП'!$N$587</f>
        <v>2.4</v>
      </c>
      <c r="CN5" s="78">
        <v>2.5</v>
      </c>
    </row>
    <row r="6" spans="1:92">
      <c r="A6" s="112">
        <v>11</v>
      </c>
      <c r="B6" s="89" t="s">
        <v>9</v>
      </c>
      <c r="C6" s="79">
        <v>6.4</v>
      </c>
      <c r="D6" s="80">
        <v>7.8</v>
      </c>
      <c r="E6" s="80">
        <v>6</v>
      </c>
      <c r="F6" s="80">
        <v>9.3000000000000007</v>
      </c>
      <c r="G6" s="80">
        <v>8</v>
      </c>
      <c r="H6" s="80">
        <v>6.1</v>
      </c>
      <c r="I6" s="80">
        <v>5.2</v>
      </c>
      <c r="J6" s="80">
        <v>3.5</v>
      </c>
      <c r="K6" s="80">
        <v>2.8</v>
      </c>
      <c r="L6" s="80">
        <v>3.9</v>
      </c>
      <c r="M6" s="81">
        <v>3.2</v>
      </c>
      <c r="N6" s="81">
        <v>3.3</v>
      </c>
      <c r="O6" s="81">
        <v>3.1</v>
      </c>
      <c r="P6" s="81">
        <v>3.1</v>
      </c>
      <c r="Q6" s="81">
        <v>2.8</v>
      </c>
      <c r="R6" s="81">
        <v>2.6</v>
      </c>
      <c r="S6" s="81">
        <v>2.5</v>
      </c>
      <c r="T6" s="72">
        <v>3.1</v>
      </c>
      <c r="U6" s="72">
        <v>2.5</v>
      </c>
      <c r="V6" s="72">
        <v>2.6</v>
      </c>
      <c r="W6" s="72">
        <v>2.9</v>
      </c>
      <c r="X6" s="73">
        <v>3</v>
      </c>
      <c r="Y6" s="72">
        <v>2.5</v>
      </c>
      <c r="Z6" s="72">
        <v>2.7</v>
      </c>
      <c r="AA6" s="72">
        <v>3.1</v>
      </c>
      <c r="AB6" s="73">
        <v>3.1</v>
      </c>
      <c r="AC6" s="72">
        <v>2.1</v>
      </c>
      <c r="AD6" s="72">
        <v>2.2999999999999998</v>
      </c>
      <c r="AE6" s="72">
        <v>2.7</v>
      </c>
      <c r="AF6" s="72">
        <v>2.7</v>
      </c>
      <c r="AG6" s="72">
        <v>2.4</v>
      </c>
      <c r="AH6" s="72">
        <v>2.2999999999999998</v>
      </c>
      <c r="AI6" s="72">
        <v>2.6</v>
      </c>
      <c r="AJ6" s="72">
        <v>2.8</v>
      </c>
      <c r="AK6" s="72">
        <v>2.4</v>
      </c>
      <c r="AL6" s="72">
        <v>2.4</v>
      </c>
      <c r="AM6" s="72">
        <v>2.7</v>
      </c>
      <c r="AN6" s="72">
        <v>2.6</v>
      </c>
      <c r="AO6" s="72">
        <v>2.4</v>
      </c>
      <c r="AP6" s="72">
        <v>2.4</v>
      </c>
      <c r="AQ6" s="72">
        <v>2.7</v>
      </c>
      <c r="AR6" s="72">
        <v>2.7</v>
      </c>
      <c r="AS6" s="72">
        <v>2.2999999999999998</v>
      </c>
      <c r="AT6" s="72">
        <v>2.7</v>
      </c>
      <c r="AU6" s="72">
        <v>2.8</v>
      </c>
      <c r="AV6" s="72">
        <v>2.6</v>
      </c>
      <c r="AW6" s="72">
        <v>2.5</v>
      </c>
      <c r="AX6" s="72">
        <v>2.6</v>
      </c>
      <c r="AY6" s="72">
        <v>2.9</v>
      </c>
      <c r="AZ6" s="72">
        <v>2.7</v>
      </c>
      <c r="BA6" s="72">
        <v>2.4</v>
      </c>
      <c r="BB6" s="72">
        <v>2.6</v>
      </c>
      <c r="BC6" s="72">
        <v>2.9</v>
      </c>
      <c r="BD6" s="72">
        <v>2.9</v>
      </c>
      <c r="BE6" s="72">
        <v>2.4</v>
      </c>
      <c r="BF6" s="72">
        <v>2.6</v>
      </c>
      <c r="BG6" s="72">
        <v>2.8</v>
      </c>
      <c r="BH6" s="72">
        <v>2.9</v>
      </c>
      <c r="BI6" s="72">
        <v>2.5</v>
      </c>
      <c r="BJ6" s="72">
        <v>2.5</v>
      </c>
      <c r="BK6" s="72">
        <v>2.7</v>
      </c>
      <c r="BL6" s="82">
        <v>2.75</v>
      </c>
      <c r="BM6" s="72">
        <v>2.5</v>
      </c>
      <c r="BN6" s="72">
        <v>2.6</v>
      </c>
      <c r="BO6" s="72">
        <v>2.8</v>
      </c>
      <c r="BP6" s="72">
        <v>2.8</v>
      </c>
      <c r="BQ6" s="72">
        <v>2.6</v>
      </c>
      <c r="BR6" s="72">
        <v>2.8</v>
      </c>
      <c r="BS6" s="72">
        <v>3.2</v>
      </c>
      <c r="BT6" s="72">
        <v>3.2</v>
      </c>
      <c r="BU6" s="77">
        <v>2.8</v>
      </c>
      <c r="BV6" s="72">
        <v>3</v>
      </c>
      <c r="BW6" s="72">
        <v>3.1</v>
      </c>
      <c r="BX6" s="72">
        <v>3.2</v>
      </c>
      <c r="BY6" s="77">
        <v>2.9</v>
      </c>
      <c r="BZ6" s="73">
        <v>3</v>
      </c>
      <c r="CA6" s="73">
        <v>3.2</v>
      </c>
      <c r="CB6" s="73">
        <v>3.4</v>
      </c>
      <c r="CC6" s="77">
        <v>2.9</v>
      </c>
      <c r="CD6" s="77">
        <v>3.1</v>
      </c>
      <c r="CE6" s="73">
        <v>3</v>
      </c>
      <c r="CF6" s="78">
        <v>3.1</v>
      </c>
      <c r="CG6" s="78">
        <v>2.9</v>
      </c>
      <c r="CH6" s="78">
        <v>3.1</v>
      </c>
      <c r="CI6" s="78">
        <v>3.1</v>
      </c>
      <c r="CJ6" s="78">
        <v>3.1</v>
      </c>
      <c r="CK6" s="78">
        <v>2.9</v>
      </c>
      <c r="CL6" s="78">
        <v>2.9</v>
      </c>
      <c r="CM6" s="73">
        <f>'[2]Итог ВРП'!$N$588</f>
        <v>3</v>
      </c>
      <c r="CN6" s="78">
        <v>3.3</v>
      </c>
    </row>
    <row r="7" spans="1:92">
      <c r="A7" s="112">
        <v>15</v>
      </c>
      <c r="B7" s="89" t="s">
        <v>10</v>
      </c>
      <c r="C7" s="79">
        <v>5.6</v>
      </c>
      <c r="D7" s="80">
        <v>5.4</v>
      </c>
      <c r="E7" s="80">
        <v>4.5</v>
      </c>
      <c r="F7" s="80">
        <v>5.6</v>
      </c>
      <c r="G7" s="80">
        <v>5.4</v>
      </c>
      <c r="H7" s="80">
        <v>5.0999999999999996</v>
      </c>
      <c r="I7" s="80">
        <v>4.0999999999999996</v>
      </c>
      <c r="J7" s="80">
        <v>4.9000000000000004</v>
      </c>
      <c r="K7" s="80">
        <v>5.2</v>
      </c>
      <c r="L7" s="80">
        <v>4.5999999999999996</v>
      </c>
      <c r="M7" s="81">
        <v>4.5</v>
      </c>
      <c r="N7" s="81">
        <v>4.5</v>
      </c>
      <c r="O7" s="81">
        <v>4.8</v>
      </c>
      <c r="P7" s="81">
        <v>5.0999999999999996</v>
      </c>
      <c r="Q7" s="81">
        <v>5</v>
      </c>
      <c r="R7" s="81">
        <v>5.4</v>
      </c>
      <c r="S7" s="81">
        <v>5.0999999999999996</v>
      </c>
      <c r="T7" s="72">
        <v>5.3</v>
      </c>
      <c r="U7" s="72">
        <v>5.4</v>
      </c>
      <c r="V7" s="72">
        <v>5.5</v>
      </c>
      <c r="W7" s="72">
        <v>5.3</v>
      </c>
      <c r="X7" s="73">
        <v>5.4</v>
      </c>
      <c r="Y7" s="72">
        <v>4.5999999999999996</v>
      </c>
      <c r="Z7" s="72">
        <v>4.8</v>
      </c>
      <c r="AA7" s="72">
        <v>4.9000000000000004</v>
      </c>
      <c r="AB7" s="73">
        <v>5</v>
      </c>
      <c r="AC7" s="72">
        <v>5.2</v>
      </c>
      <c r="AD7" s="72">
        <v>5.2</v>
      </c>
      <c r="AE7" s="72">
        <v>5.2</v>
      </c>
      <c r="AF7" s="72">
        <v>5.4</v>
      </c>
      <c r="AG7" s="72">
        <v>5.7</v>
      </c>
      <c r="AH7" s="72">
        <v>5.5</v>
      </c>
      <c r="AI7" s="72">
        <v>5.6</v>
      </c>
      <c r="AJ7" s="72">
        <v>5.5</v>
      </c>
      <c r="AK7" s="72">
        <v>5.3</v>
      </c>
      <c r="AL7" s="72">
        <v>5.3</v>
      </c>
      <c r="AM7" s="72">
        <v>5.2</v>
      </c>
      <c r="AN7" s="72">
        <v>5.7</v>
      </c>
      <c r="AO7" s="72">
        <v>5.0999999999999996</v>
      </c>
      <c r="AP7" s="72">
        <v>5.2</v>
      </c>
      <c r="AQ7" s="72">
        <v>5.3</v>
      </c>
      <c r="AR7" s="72">
        <v>5.0999999999999996</v>
      </c>
      <c r="AS7" s="72">
        <v>4.8</v>
      </c>
      <c r="AT7" s="72">
        <v>5</v>
      </c>
      <c r="AU7" s="72">
        <v>4.9000000000000004</v>
      </c>
      <c r="AV7" s="72">
        <v>4.9000000000000004</v>
      </c>
      <c r="AW7" s="72">
        <v>4.5</v>
      </c>
      <c r="AX7" s="72">
        <v>4.3</v>
      </c>
      <c r="AY7" s="72">
        <v>4.4000000000000004</v>
      </c>
      <c r="AZ7" s="72">
        <v>4.3</v>
      </c>
      <c r="BA7" s="72">
        <v>4.3</v>
      </c>
      <c r="BB7" s="72">
        <v>4.0999999999999996</v>
      </c>
      <c r="BC7" s="72">
        <v>4.3</v>
      </c>
      <c r="BD7" s="72">
        <v>4.4000000000000004</v>
      </c>
      <c r="BE7" s="72">
        <v>4.7</v>
      </c>
      <c r="BF7" s="72">
        <v>4.5999999999999996</v>
      </c>
      <c r="BG7" s="72">
        <v>4.5</v>
      </c>
      <c r="BH7" s="72">
        <v>4.3</v>
      </c>
      <c r="BI7" s="72">
        <v>4.8</v>
      </c>
      <c r="BJ7" s="72">
        <v>4.8</v>
      </c>
      <c r="BK7" s="72">
        <v>4.9000000000000004</v>
      </c>
      <c r="BL7" s="82">
        <v>4.38</v>
      </c>
      <c r="BM7" s="72">
        <v>4.7</v>
      </c>
      <c r="BN7" s="72">
        <v>5</v>
      </c>
      <c r="BO7" s="72">
        <v>4.9000000000000004</v>
      </c>
      <c r="BP7" s="72">
        <v>4.3</v>
      </c>
      <c r="BQ7" s="72">
        <v>4.4000000000000004</v>
      </c>
      <c r="BR7" s="72">
        <v>4.5</v>
      </c>
      <c r="BS7" s="72">
        <v>4.5999999999999996</v>
      </c>
      <c r="BT7" s="72">
        <v>4.2</v>
      </c>
      <c r="BU7" s="77">
        <v>4.3</v>
      </c>
      <c r="BV7" s="72">
        <v>4.5</v>
      </c>
      <c r="BW7" s="72">
        <v>4.5999999999999996</v>
      </c>
      <c r="BX7" s="72">
        <v>4.3</v>
      </c>
      <c r="BY7" s="77">
        <v>4.4000000000000004</v>
      </c>
      <c r="BZ7" s="77">
        <v>4.8</v>
      </c>
      <c r="CA7" s="77">
        <v>4.5999999999999996</v>
      </c>
      <c r="CB7" s="73">
        <v>4.3</v>
      </c>
      <c r="CC7" s="73">
        <v>4</v>
      </c>
      <c r="CD7" s="77">
        <v>4.2</v>
      </c>
      <c r="CE7" s="77">
        <v>4.2</v>
      </c>
      <c r="CF7" s="78">
        <v>3.5</v>
      </c>
      <c r="CG7" s="78">
        <v>4.0999999999999996</v>
      </c>
      <c r="CH7" s="78">
        <v>4.4000000000000004</v>
      </c>
      <c r="CI7" s="78">
        <v>4.2</v>
      </c>
      <c r="CJ7" s="78">
        <v>3.6</v>
      </c>
      <c r="CK7" s="78">
        <v>3.8</v>
      </c>
      <c r="CL7" s="78">
        <v>4.0999999999999996</v>
      </c>
      <c r="CM7" s="73">
        <f>'[2]Итог ВРП'!$N$589</f>
        <v>4.0999999999999996</v>
      </c>
      <c r="CN7" s="78">
        <v>3.6</v>
      </c>
    </row>
    <row r="8" spans="1:92">
      <c r="A8" s="112">
        <v>19</v>
      </c>
      <c r="B8" s="89" t="s">
        <v>11</v>
      </c>
      <c r="C8" s="79">
        <v>8.4</v>
      </c>
      <c r="D8" s="80">
        <v>7.7</v>
      </c>
      <c r="E8" s="80">
        <v>6.7</v>
      </c>
      <c r="F8" s="80">
        <v>6</v>
      </c>
      <c r="G8" s="80">
        <v>5.5</v>
      </c>
      <c r="H8" s="80">
        <v>5.0999999999999996</v>
      </c>
      <c r="I8" s="80">
        <v>6.4</v>
      </c>
      <c r="J8" s="80">
        <v>6.1</v>
      </c>
      <c r="K8" s="80">
        <v>5.4</v>
      </c>
      <c r="L8" s="80">
        <v>4.9000000000000004</v>
      </c>
      <c r="M8" s="81">
        <v>4.8</v>
      </c>
      <c r="N8" s="81">
        <v>4.9000000000000004</v>
      </c>
      <c r="O8" s="81">
        <v>4.9000000000000004</v>
      </c>
      <c r="P8" s="81">
        <v>5</v>
      </c>
      <c r="Q8" s="81">
        <v>4.4000000000000004</v>
      </c>
      <c r="R8" s="81">
        <v>4.2</v>
      </c>
      <c r="S8" s="81">
        <v>4</v>
      </c>
      <c r="T8" s="72">
        <v>4.3</v>
      </c>
      <c r="U8" s="72">
        <v>3.7</v>
      </c>
      <c r="V8" s="72">
        <v>3.9</v>
      </c>
      <c r="W8" s="72">
        <v>4</v>
      </c>
      <c r="X8" s="73">
        <v>4.2</v>
      </c>
      <c r="Y8" s="72">
        <v>4.2</v>
      </c>
      <c r="Z8" s="72">
        <v>4.5</v>
      </c>
      <c r="AA8" s="72">
        <v>4.7</v>
      </c>
      <c r="AB8" s="73">
        <v>4.5</v>
      </c>
      <c r="AC8" s="72">
        <v>4</v>
      </c>
      <c r="AD8" s="72">
        <v>4.2</v>
      </c>
      <c r="AE8" s="72">
        <v>4.7</v>
      </c>
      <c r="AF8" s="72">
        <v>4.5999999999999996</v>
      </c>
      <c r="AG8" s="72">
        <v>4</v>
      </c>
      <c r="AH8" s="72">
        <v>4.2</v>
      </c>
      <c r="AI8" s="72">
        <v>4.5</v>
      </c>
      <c r="AJ8" s="72">
        <v>4.4000000000000004</v>
      </c>
      <c r="AK8" s="72">
        <v>4.2</v>
      </c>
      <c r="AL8" s="72">
        <v>4.2</v>
      </c>
      <c r="AM8" s="72">
        <v>4.5999999999999996</v>
      </c>
      <c r="AN8" s="72">
        <v>4.7</v>
      </c>
      <c r="AO8" s="72">
        <v>4.2</v>
      </c>
      <c r="AP8" s="72">
        <v>4</v>
      </c>
      <c r="AQ8" s="72">
        <v>4.5999999999999996</v>
      </c>
      <c r="AR8" s="72">
        <v>4.8</v>
      </c>
      <c r="AS8" s="72">
        <v>4.5999999999999996</v>
      </c>
      <c r="AT8" s="72">
        <v>4.5999999999999996</v>
      </c>
      <c r="AU8" s="72">
        <v>5.0999999999999996</v>
      </c>
      <c r="AV8" s="72">
        <v>4.8</v>
      </c>
      <c r="AW8" s="72">
        <v>4.5999999999999996</v>
      </c>
      <c r="AX8" s="72">
        <v>4.7</v>
      </c>
      <c r="AY8" s="72">
        <v>5.3</v>
      </c>
      <c r="AZ8" s="72">
        <v>4.8</v>
      </c>
      <c r="BA8" s="72">
        <v>4.5</v>
      </c>
      <c r="BB8" s="72">
        <v>4.5999999999999996</v>
      </c>
      <c r="BC8" s="72">
        <v>5.2</v>
      </c>
      <c r="BD8" s="72">
        <v>4.7</v>
      </c>
      <c r="BE8" s="72">
        <v>4.2</v>
      </c>
      <c r="BF8" s="72">
        <v>4.4000000000000004</v>
      </c>
      <c r="BG8" s="72">
        <v>4.9000000000000004</v>
      </c>
      <c r="BH8" s="72">
        <v>4.5</v>
      </c>
      <c r="BI8" s="72">
        <v>4.3</v>
      </c>
      <c r="BJ8" s="72">
        <v>4.4000000000000004</v>
      </c>
      <c r="BK8" s="72">
        <v>4.8</v>
      </c>
      <c r="BL8" s="82">
        <v>4.5</v>
      </c>
      <c r="BM8" s="72">
        <v>4.3</v>
      </c>
      <c r="BN8" s="72">
        <v>4.4000000000000004</v>
      </c>
      <c r="BO8" s="72">
        <v>4.8</v>
      </c>
      <c r="BP8" s="72">
        <v>4.7</v>
      </c>
      <c r="BQ8" s="72">
        <v>4.5</v>
      </c>
      <c r="BR8" s="72">
        <v>5</v>
      </c>
      <c r="BS8" s="72">
        <v>5.2</v>
      </c>
      <c r="BT8" s="72">
        <v>5.3</v>
      </c>
      <c r="BU8" s="77">
        <v>5.0999999999999996</v>
      </c>
      <c r="BV8" s="72">
        <v>5.4</v>
      </c>
      <c r="BW8" s="72">
        <v>5.5</v>
      </c>
      <c r="BX8" s="72">
        <v>4</v>
      </c>
      <c r="BY8" s="77">
        <v>5.0999999999999996</v>
      </c>
      <c r="BZ8" s="77">
        <v>4.4000000000000004</v>
      </c>
      <c r="CA8" s="77">
        <v>3.9</v>
      </c>
      <c r="CB8" s="73">
        <v>4.0999999999999996</v>
      </c>
      <c r="CC8" s="77">
        <v>4.3</v>
      </c>
      <c r="CD8" s="73">
        <v>4</v>
      </c>
      <c r="CE8" s="77">
        <v>4.0999999999999996</v>
      </c>
      <c r="CF8" s="78">
        <v>4.5</v>
      </c>
      <c r="CG8" s="78">
        <v>4.5999999999999996</v>
      </c>
      <c r="CH8" s="78">
        <v>4.5999999999999996</v>
      </c>
      <c r="CI8" s="78">
        <v>4.5</v>
      </c>
      <c r="CJ8" s="78">
        <v>4.4000000000000004</v>
      </c>
      <c r="CK8" s="78">
        <v>4.8</v>
      </c>
      <c r="CL8" s="78">
        <v>4.8</v>
      </c>
      <c r="CM8" s="73">
        <f>'[2]Итог ВРП'!$N$590</f>
        <v>4.7</v>
      </c>
      <c r="CN8" s="78">
        <v>4.2</v>
      </c>
    </row>
    <row r="9" spans="1:92">
      <c r="A9" s="112">
        <v>23</v>
      </c>
      <c r="B9" s="89" t="s">
        <v>12</v>
      </c>
      <c r="C9" s="79">
        <v>3</v>
      </c>
      <c r="D9" s="80">
        <v>2.8</v>
      </c>
      <c r="E9" s="80">
        <v>3.1</v>
      </c>
      <c r="F9" s="80">
        <v>2.4</v>
      </c>
      <c r="G9" s="80">
        <v>4.9000000000000004</v>
      </c>
      <c r="H9" s="80">
        <v>6.1</v>
      </c>
      <c r="I9" s="80">
        <v>6.6</v>
      </c>
      <c r="J9" s="80">
        <v>7</v>
      </c>
      <c r="K9" s="80">
        <v>6.1</v>
      </c>
      <c r="L9" s="80">
        <v>6.9</v>
      </c>
      <c r="M9" s="81">
        <v>9.4</v>
      </c>
      <c r="N9" s="81">
        <v>9</v>
      </c>
      <c r="O9" s="81">
        <v>10.3</v>
      </c>
      <c r="P9" s="81">
        <v>10.5</v>
      </c>
      <c r="Q9" s="81">
        <v>10.9</v>
      </c>
      <c r="R9" s="81">
        <v>10.6</v>
      </c>
      <c r="S9" s="81">
        <v>10.7</v>
      </c>
      <c r="T9" s="72">
        <v>9.6</v>
      </c>
      <c r="U9" s="72">
        <v>12.2</v>
      </c>
      <c r="V9" s="72">
        <v>12.4</v>
      </c>
      <c r="W9" s="72">
        <v>12</v>
      </c>
      <c r="X9" s="73">
        <v>11.2</v>
      </c>
      <c r="Y9" s="72">
        <v>12.1</v>
      </c>
      <c r="Z9" s="72">
        <v>11.6</v>
      </c>
      <c r="AA9" s="72">
        <v>11.2</v>
      </c>
      <c r="AB9" s="73">
        <v>11.6</v>
      </c>
      <c r="AC9" s="72">
        <v>13.6</v>
      </c>
      <c r="AD9" s="72">
        <v>13.2</v>
      </c>
      <c r="AE9" s="72">
        <v>12.2</v>
      </c>
      <c r="AF9" s="72">
        <v>13</v>
      </c>
      <c r="AG9" s="72">
        <v>14.8</v>
      </c>
      <c r="AH9" s="72">
        <v>15.1</v>
      </c>
      <c r="AI9" s="72">
        <v>13.7</v>
      </c>
      <c r="AJ9" s="72">
        <v>13.4</v>
      </c>
      <c r="AK9" s="72">
        <v>13.8</v>
      </c>
      <c r="AL9" s="72">
        <v>13.3</v>
      </c>
      <c r="AM9" s="72">
        <v>12.3</v>
      </c>
      <c r="AN9" s="72">
        <v>11.7</v>
      </c>
      <c r="AO9" s="72">
        <v>13.6</v>
      </c>
      <c r="AP9" s="72">
        <v>13.7</v>
      </c>
      <c r="AQ9" s="72">
        <v>12.1</v>
      </c>
      <c r="AR9" s="72">
        <v>11</v>
      </c>
      <c r="AS9" s="72">
        <v>13.7</v>
      </c>
      <c r="AT9" s="72">
        <v>13.6</v>
      </c>
      <c r="AU9" s="72">
        <v>11.8</v>
      </c>
      <c r="AV9" s="72">
        <v>10.9</v>
      </c>
      <c r="AW9" s="72">
        <v>12.6</v>
      </c>
      <c r="AX9" s="72">
        <v>11.8</v>
      </c>
      <c r="AY9" s="72">
        <v>10.199999999999999</v>
      </c>
      <c r="AZ9" s="72">
        <v>10.3</v>
      </c>
      <c r="BA9" s="72">
        <v>12.7</v>
      </c>
      <c r="BB9" s="72">
        <v>12.3</v>
      </c>
      <c r="BC9" s="72">
        <v>10.6</v>
      </c>
      <c r="BD9" s="72">
        <v>11.1</v>
      </c>
      <c r="BE9" s="72">
        <v>12.8</v>
      </c>
      <c r="BF9" s="72">
        <v>12.6</v>
      </c>
      <c r="BG9" s="72">
        <v>10.9</v>
      </c>
      <c r="BH9" s="72">
        <v>10.9</v>
      </c>
      <c r="BI9" s="72">
        <v>14</v>
      </c>
      <c r="BJ9" s="72">
        <v>14.1</v>
      </c>
      <c r="BK9" s="72">
        <v>12.3</v>
      </c>
      <c r="BL9" s="82">
        <v>12.65</v>
      </c>
      <c r="BM9" s="72">
        <v>15.6</v>
      </c>
      <c r="BN9" s="72">
        <v>15.1</v>
      </c>
      <c r="BO9" s="72">
        <v>13</v>
      </c>
      <c r="BP9" s="72">
        <v>13.4</v>
      </c>
      <c r="BQ9" s="72">
        <v>15.1</v>
      </c>
      <c r="BR9" s="72">
        <v>13.8</v>
      </c>
      <c r="BS9" s="72">
        <v>11.2</v>
      </c>
      <c r="BT9" s="72">
        <v>11</v>
      </c>
      <c r="BU9" s="77">
        <v>14.6</v>
      </c>
      <c r="BV9" s="72">
        <v>14.2</v>
      </c>
      <c r="BW9" s="72">
        <v>12.3</v>
      </c>
      <c r="BX9" s="72">
        <v>12.7</v>
      </c>
      <c r="BY9" s="77">
        <v>15.9</v>
      </c>
      <c r="BZ9" s="77">
        <v>15.8</v>
      </c>
      <c r="CA9" s="77">
        <v>13.8</v>
      </c>
      <c r="CB9" s="73">
        <v>13.2</v>
      </c>
      <c r="CC9" s="77">
        <v>14.1</v>
      </c>
      <c r="CD9" s="77">
        <v>14.1</v>
      </c>
      <c r="CE9" s="77">
        <v>12.8</v>
      </c>
      <c r="CF9" s="78">
        <v>12.8</v>
      </c>
      <c r="CG9" s="78">
        <v>12.1</v>
      </c>
      <c r="CH9" s="78">
        <v>12.7</v>
      </c>
      <c r="CI9" s="78">
        <v>11.6</v>
      </c>
      <c r="CJ9" s="78">
        <v>11</v>
      </c>
      <c r="CK9" s="78">
        <v>11</v>
      </c>
      <c r="CL9" s="78">
        <v>12.2</v>
      </c>
      <c r="CM9" s="73">
        <f>'[2]Итог ВРП'!$N$591</f>
        <v>11.6</v>
      </c>
      <c r="CN9" s="78">
        <v>10.4</v>
      </c>
    </row>
    <row r="10" spans="1:92">
      <c r="A10" s="112">
        <v>27</v>
      </c>
      <c r="B10" s="89" t="s">
        <v>13</v>
      </c>
      <c r="C10" s="79">
        <v>4.4000000000000004</v>
      </c>
      <c r="D10" s="80">
        <v>4.0999999999999996</v>
      </c>
      <c r="E10" s="80">
        <v>2.9</v>
      </c>
      <c r="F10" s="80">
        <v>3.6</v>
      </c>
      <c r="G10" s="80">
        <v>3.1</v>
      </c>
      <c r="H10" s="80">
        <v>2.7</v>
      </c>
      <c r="I10" s="80">
        <v>2.4</v>
      </c>
      <c r="J10" s="80">
        <v>3.4</v>
      </c>
      <c r="K10" s="80">
        <v>3.3</v>
      </c>
      <c r="L10" s="80">
        <v>3.8</v>
      </c>
      <c r="M10" s="81">
        <v>4.5999999999999996</v>
      </c>
      <c r="N10" s="81">
        <v>4.5999999999999996</v>
      </c>
      <c r="O10" s="81">
        <v>4.7</v>
      </c>
      <c r="P10" s="81">
        <v>4.4000000000000004</v>
      </c>
      <c r="Q10" s="81">
        <v>6.1</v>
      </c>
      <c r="R10" s="81">
        <v>5.3</v>
      </c>
      <c r="S10" s="81">
        <v>5</v>
      </c>
      <c r="T10" s="72">
        <v>4.8</v>
      </c>
      <c r="U10" s="72">
        <v>5.6</v>
      </c>
      <c r="V10" s="72">
        <v>5.8</v>
      </c>
      <c r="W10" s="72">
        <v>5.3</v>
      </c>
      <c r="X10" s="73">
        <v>5.0999999999999996</v>
      </c>
      <c r="Y10" s="72">
        <v>4.7</v>
      </c>
      <c r="Z10" s="72">
        <v>4.9000000000000004</v>
      </c>
      <c r="AA10" s="72">
        <v>4.5999999999999996</v>
      </c>
      <c r="AB10" s="73">
        <v>4.8</v>
      </c>
      <c r="AC10" s="72">
        <v>5.2</v>
      </c>
      <c r="AD10" s="72">
        <v>5</v>
      </c>
      <c r="AE10" s="72">
        <v>4.9000000000000004</v>
      </c>
      <c r="AF10" s="72">
        <v>4.8</v>
      </c>
      <c r="AG10" s="72">
        <v>5.5</v>
      </c>
      <c r="AH10" s="72">
        <v>5.3</v>
      </c>
      <c r="AI10" s="72">
        <v>5.0999999999999996</v>
      </c>
      <c r="AJ10" s="72">
        <v>4.8</v>
      </c>
      <c r="AK10" s="72">
        <v>5.0999999999999996</v>
      </c>
      <c r="AL10" s="72">
        <v>5.3</v>
      </c>
      <c r="AM10" s="72">
        <v>4.8</v>
      </c>
      <c r="AN10" s="72">
        <v>5.7</v>
      </c>
      <c r="AO10" s="72">
        <v>5.4</v>
      </c>
      <c r="AP10" s="72">
        <v>5</v>
      </c>
      <c r="AQ10" s="72">
        <v>4.8</v>
      </c>
      <c r="AR10" s="72">
        <v>4.9000000000000004</v>
      </c>
      <c r="AS10" s="72">
        <v>5.4</v>
      </c>
      <c r="AT10" s="72">
        <v>5.3</v>
      </c>
      <c r="AU10" s="72">
        <v>5</v>
      </c>
      <c r="AV10" s="72">
        <v>5</v>
      </c>
      <c r="AW10" s="72">
        <v>4.5</v>
      </c>
      <c r="AX10" s="72">
        <v>4.5</v>
      </c>
      <c r="AY10" s="72">
        <v>4.5</v>
      </c>
      <c r="AZ10" s="72">
        <v>4.2</v>
      </c>
      <c r="BA10" s="72">
        <v>4.2</v>
      </c>
      <c r="BB10" s="72">
        <v>4.3</v>
      </c>
      <c r="BC10" s="72">
        <v>4.4000000000000004</v>
      </c>
      <c r="BD10" s="72">
        <v>4.3</v>
      </c>
      <c r="BE10" s="72">
        <v>4.5</v>
      </c>
      <c r="BF10" s="72">
        <v>4.5999999999999996</v>
      </c>
      <c r="BG10" s="72">
        <v>4.5</v>
      </c>
      <c r="BH10" s="72">
        <v>4.3</v>
      </c>
      <c r="BI10" s="72">
        <v>4.4000000000000004</v>
      </c>
      <c r="BJ10" s="72">
        <v>4.9000000000000004</v>
      </c>
      <c r="BK10" s="72">
        <v>5</v>
      </c>
      <c r="BL10" s="82">
        <v>4.51</v>
      </c>
      <c r="BM10" s="72">
        <v>4.4000000000000004</v>
      </c>
      <c r="BN10" s="72">
        <v>4.9000000000000004</v>
      </c>
      <c r="BO10" s="72">
        <v>4.7</v>
      </c>
      <c r="BP10" s="72">
        <v>4.2</v>
      </c>
      <c r="BQ10" s="72">
        <v>4.0999999999999996</v>
      </c>
      <c r="BR10" s="72">
        <v>4.3</v>
      </c>
      <c r="BS10" s="72">
        <v>4.2</v>
      </c>
      <c r="BT10" s="72">
        <v>3.9</v>
      </c>
      <c r="BU10" s="73">
        <v>4</v>
      </c>
      <c r="BV10" s="72">
        <v>4.3</v>
      </c>
      <c r="BW10" s="72">
        <v>4.2</v>
      </c>
      <c r="BX10" s="72">
        <v>4.2</v>
      </c>
      <c r="BY10" s="77">
        <v>4.2</v>
      </c>
      <c r="BZ10" s="77">
        <v>4.5999999999999996</v>
      </c>
      <c r="CA10" s="77">
        <v>4.4000000000000004</v>
      </c>
      <c r="CB10" s="73">
        <v>4.3</v>
      </c>
      <c r="CC10" s="77">
        <v>3.8</v>
      </c>
      <c r="CD10" s="73">
        <v>4</v>
      </c>
      <c r="CE10" s="73">
        <v>4</v>
      </c>
      <c r="CF10" s="78">
        <v>4.2</v>
      </c>
      <c r="CG10" s="78">
        <v>4.8</v>
      </c>
      <c r="CH10" s="78">
        <v>4.0999999999999996</v>
      </c>
      <c r="CI10" s="78">
        <v>4</v>
      </c>
      <c r="CJ10" s="78">
        <v>3.5</v>
      </c>
      <c r="CK10" s="78">
        <v>4.2</v>
      </c>
      <c r="CL10" s="78">
        <v>3.6</v>
      </c>
      <c r="CM10" s="73">
        <f>'[2]Итог ВРП'!$N$592</f>
        <v>3.5</v>
      </c>
      <c r="CN10" s="78">
        <v>3.1</v>
      </c>
    </row>
    <row r="11" spans="1:92">
      <c r="A11" s="112">
        <v>31</v>
      </c>
      <c r="B11" s="89" t="s">
        <v>14</v>
      </c>
      <c r="C11" s="79">
        <v>5.9</v>
      </c>
      <c r="D11" s="80">
        <v>4.5999999999999996</v>
      </c>
      <c r="E11" s="80">
        <v>5.2</v>
      </c>
      <c r="F11" s="80">
        <v>3.5</v>
      </c>
      <c r="G11" s="80">
        <v>2.7</v>
      </c>
      <c r="H11" s="80">
        <v>2.2000000000000002</v>
      </c>
      <c r="I11" s="80">
        <v>3.4</v>
      </c>
      <c r="J11" s="80">
        <v>2.9</v>
      </c>
      <c r="K11" s="80">
        <v>2.8</v>
      </c>
      <c r="L11" s="80">
        <v>2.5</v>
      </c>
      <c r="M11" s="81">
        <v>2.2000000000000002</v>
      </c>
      <c r="N11" s="81">
        <v>2.1</v>
      </c>
      <c r="O11" s="81">
        <v>2.2000000000000002</v>
      </c>
      <c r="P11" s="81">
        <v>2.6</v>
      </c>
      <c r="Q11" s="81">
        <v>2.2999999999999998</v>
      </c>
      <c r="R11" s="81">
        <v>2.2000000000000002</v>
      </c>
      <c r="S11" s="81">
        <v>1.9</v>
      </c>
      <c r="T11" s="72">
        <v>2.1</v>
      </c>
      <c r="U11" s="72">
        <v>1.7</v>
      </c>
      <c r="V11" s="72">
        <v>1.8</v>
      </c>
      <c r="W11" s="72">
        <v>1.9</v>
      </c>
      <c r="X11" s="73">
        <v>2</v>
      </c>
      <c r="Y11" s="72">
        <v>2.1</v>
      </c>
      <c r="Z11" s="72">
        <v>2.2999999999999998</v>
      </c>
      <c r="AA11" s="72">
        <v>2.4</v>
      </c>
      <c r="AB11" s="73">
        <v>2</v>
      </c>
      <c r="AC11" s="72">
        <v>1.8</v>
      </c>
      <c r="AD11" s="72">
        <v>2.1</v>
      </c>
      <c r="AE11" s="72">
        <v>2.2000000000000002</v>
      </c>
      <c r="AF11" s="72">
        <v>2.1</v>
      </c>
      <c r="AG11" s="72">
        <v>1.9</v>
      </c>
      <c r="AH11" s="72">
        <v>2.1</v>
      </c>
      <c r="AI11" s="72">
        <v>2.2000000000000002</v>
      </c>
      <c r="AJ11" s="72">
        <v>2.2000000000000002</v>
      </c>
      <c r="AK11" s="72">
        <v>2.2000000000000002</v>
      </c>
      <c r="AL11" s="72">
        <v>2.2999999999999998</v>
      </c>
      <c r="AM11" s="72">
        <v>2.5</v>
      </c>
      <c r="AN11" s="72">
        <v>2.5</v>
      </c>
      <c r="AO11" s="72">
        <v>2.2999999999999998</v>
      </c>
      <c r="AP11" s="72">
        <v>2.4</v>
      </c>
      <c r="AQ11" s="72">
        <v>2.5</v>
      </c>
      <c r="AR11" s="72">
        <v>2.4</v>
      </c>
      <c r="AS11" s="72">
        <v>2.2999999999999998</v>
      </c>
      <c r="AT11" s="72">
        <v>2.6</v>
      </c>
      <c r="AU11" s="72">
        <v>2.5</v>
      </c>
      <c r="AV11" s="72">
        <v>2.5</v>
      </c>
      <c r="AW11" s="72">
        <v>2.4</v>
      </c>
      <c r="AX11" s="72">
        <v>2.6</v>
      </c>
      <c r="AY11" s="72">
        <v>2.5</v>
      </c>
      <c r="AZ11" s="72">
        <v>2.5</v>
      </c>
      <c r="BA11" s="72">
        <v>2.4</v>
      </c>
      <c r="BB11" s="72">
        <v>2.5</v>
      </c>
      <c r="BC11" s="72">
        <v>2.5</v>
      </c>
      <c r="BD11" s="72">
        <v>2.5</v>
      </c>
      <c r="BE11" s="72">
        <v>2.2000000000000002</v>
      </c>
      <c r="BF11" s="72">
        <v>2.5</v>
      </c>
      <c r="BG11" s="72">
        <v>2.5</v>
      </c>
      <c r="BH11" s="72">
        <v>2.5</v>
      </c>
      <c r="BI11" s="72">
        <v>2.2000000000000002</v>
      </c>
      <c r="BJ11" s="72">
        <v>2.5</v>
      </c>
      <c r="BK11" s="72">
        <v>2.4</v>
      </c>
      <c r="BL11" s="82">
        <v>2.48</v>
      </c>
      <c r="BM11" s="72">
        <v>2.2999999999999998</v>
      </c>
      <c r="BN11" s="72">
        <v>2.4</v>
      </c>
      <c r="BO11" s="72">
        <v>2.4</v>
      </c>
      <c r="BP11" s="72">
        <v>2.5</v>
      </c>
      <c r="BQ11" s="72">
        <v>2.4</v>
      </c>
      <c r="BR11" s="72">
        <v>2.7</v>
      </c>
      <c r="BS11" s="72">
        <v>2.6</v>
      </c>
      <c r="BT11" s="72">
        <v>2.7</v>
      </c>
      <c r="BU11" s="77">
        <v>2.6</v>
      </c>
      <c r="BV11" s="72">
        <v>3</v>
      </c>
      <c r="BW11" s="72">
        <v>2.7</v>
      </c>
      <c r="BX11" s="72">
        <v>2.7</v>
      </c>
      <c r="BY11" s="77">
        <v>2.2999999999999998</v>
      </c>
      <c r="BZ11" s="77">
        <v>2.6</v>
      </c>
      <c r="CA11" s="77">
        <v>2.5</v>
      </c>
      <c r="CB11" s="73">
        <v>2.6</v>
      </c>
      <c r="CC11" s="77">
        <v>2.2999999999999998</v>
      </c>
      <c r="CD11" s="77">
        <v>2.7</v>
      </c>
      <c r="CE11" s="77">
        <v>2.5</v>
      </c>
      <c r="CF11" s="78">
        <v>2.4</v>
      </c>
      <c r="CG11" s="78">
        <v>2.5</v>
      </c>
      <c r="CH11" s="78">
        <v>2.7</v>
      </c>
      <c r="CI11" s="78">
        <v>2.6</v>
      </c>
      <c r="CJ11" s="78">
        <v>2.2999999999999998</v>
      </c>
      <c r="CK11" s="78">
        <v>2.2999999999999998</v>
      </c>
      <c r="CL11" s="78">
        <v>2.5</v>
      </c>
      <c r="CM11" s="73">
        <f>'[2]Итог ВРП'!$N$593</f>
        <v>2.6</v>
      </c>
      <c r="CN11" s="78">
        <v>2</v>
      </c>
    </row>
    <row r="12" spans="1:92">
      <c r="A12" s="112">
        <v>33</v>
      </c>
      <c r="B12" s="89" t="s">
        <v>90</v>
      </c>
      <c r="C12" s="79" t="s">
        <v>140</v>
      </c>
      <c r="D12" s="79" t="s">
        <v>140</v>
      </c>
      <c r="E12" s="79" t="s">
        <v>140</v>
      </c>
      <c r="F12" s="79" t="s">
        <v>140</v>
      </c>
      <c r="G12" s="79" t="s">
        <v>140</v>
      </c>
      <c r="H12" s="79" t="s">
        <v>140</v>
      </c>
      <c r="I12" s="79" t="s">
        <v>140</v>
      </c>
      <c r="J12" s="79" t="s">
        <v>140</v>
      </c>
      <c r="K12" s="79" t="s">
        <v>140</v>
      </c>
      <c r="L12" s="79" t="s">
        <v>140</v>
      </c>
      <c r="M12" s="79" t="s">
        <v>140</v>
      </c>
      <c r="N12" s="79" t="s">
        <v>140</v>
      </c>
      <c r="O12" s="79" t="s">
        <v>140</v>
      </c>
      <c r="P12" s="79" t="s">
        <v>140</v>
      </c>
      <c r="Q12" s="79" t="s">
        <v>140</v>
      </c>
      <c r="R12" s="79" t="s">
        <v>140</v>
      </c>
      <c r="S12" s="79" t="s">
        <v>140</v>
      </c>
      <c r="T12" s="79" t="s">
        <v>140</v>
      </c>
      <c r="U12" s="79" t="s">
        <v>140</v>
      </c>
      <c r="V12" s="79" t="s">
        <v>140</v>
      </c>
      <c r="W12" s="79" t="s">
        <v>140</v>
      </c>
      <c r="X12" s="79" t="s">
        <v>140</v>
      </c>
      <c r="Y12" s="79" t="s">
        <v>140</v>
      </c>
      <c r="Z12" s="79" t="s">
        <v>140</v>
      </c>
      <c r="AA12" s="79" t="s">
        <v>140</v>
      </c>
      <c r="AB12" s="79" t="s">
        <v>140</v>
      </c>
      <c r="AC12" s="79" t="s">
        <v>140</v>
      </c>
      <c r="AD12" s="79" t="s">
        <v>140</v>
      </c>
      <c r="AE12" s="79" t="s">
        <v>140</v>
      </c>
      <c r="AF12" s="79" t="s">
        <v>140</v>
      </c>
      <c r="AG12" s="79" t="s">
        <v>140</v>
      </c>
      <c r="AH12" s="79" t="s">
        <v>140</v>
      </c>
      <c r="AI12" s="79" t="s">
        <v>140</v>
      </c>
      <c r="AJ12" s="79" t="s">
        <v>140</v>
      </c>
      <c r="AK12" s="79" t="s">
        <v>140</v>
      </c>
      <c r="AL12" s="79" t="s">
        <v>140</v>
      </c>
      <c r="AM12" s="79" t="s">
        <v>140</v>
      </c>
      <c r="AN12" s="79" t="s">
        <v>140</v>
      </c>
      <c r="AO12" s="83" t="s">
        <v>140</v>
      </c>
      <c r="AP12" s="83" t="s">
        <v>140</v>
      </c>
      <c r="AQ12" s="83" t="s">
        <v>140</v>
      </c>
      <c r="AR12" s="83" t="s">
        <v>140</v>
      </c>
      <c r="AS12" s="83" t="s">
        <v>140</v>
      </c>
      <c r="AT12" s="83" t="s">
        <v>140</v>
      </c>
      <c r="AU12" s="83" t="s">
        <v>140</v>
      </c>
      <c r="AV12" s="83" t="s">
        <v>140</v>
      </c>
      <c r="AW12" s="83" t="s">
        <v>140</v>
      </c>
      <c r="AX12" s="83" t="s">
        <v>140</v>
      </c>
      <c r="AY12" s="83" t="s">
        <v>140</v>
      </c>
      <c r="AZ12" s="83" t="s">
        <v>140</v>
      </c>
      <c r="BA12" s="83" t="s">
        <v>140</v>
      </c>
      <c r="BB12" s="83" t="s">
        <v>140</v>
      </c>
      <c r="BC12" s="83" t="s">
        <v>140</v>
      </c>
      <c r="BD12" s="83" t="s">
        <v>140</v>
      </c>
      <c r="BE12" s="83" t="s">
        <v>140</v>
      </c>
      <c r="BF12" s="83" t="s">
        <v>140</v>
      </c>
      <c r="BG12" s="83" t="s">
        <v>140</v>
      </c>
      <c r="BH12" s="83" t="s">
        <v>140</v>
      </c>
      <c r="BI12" s="83" t="s">
        <v>140</v>
      </c>
      <c r="BJ12" s="83" t="s">
        <v>140</v>
      </c>
      <c r="BK12" s="83" t="s">
        <v>140</v>
      </c>
      <c r="BL12" s="82"/>
      <c r="BM12" s="83" t="s">
        <v>140</v>
      </c>
      <c r="BN12" s="83" t="s">
        <v>140</v>
      </c>
      <c r="BO12" s="83" t="s">
        <v>140</v>
      </c>
      <c r="BP12" s="83" t="s">
        <v>140</v>
      </c>
      <c r="BQ12" s="83" t="s">
        <v>140</v>
      </c>
      <c r="BR12" s="83" t="s">
        <v>140</v>
      </c>
      <c r="BS12" s="83" t="s">
        <v>140</v>
      </c>
      <c r="BT12" s="83" t="s">
        <v>140</v>
      </c>
      <c r="BU12" s="83" t="s">
        <v>140</v>
      </c>
      <c r="BV12" s="83" t="s">
        <v>140</v>
      </c>
      <c r="BW12" s="83" t="s">
        <v>140</v>
      </c>
      <c r="BX12" s="72">
        <v>1.5</v>
      </c>
      <c r="BY12" s="77"/>
      <c r="BZ12" s="77">
        <v>1.3</v>
      </c>
      <c r="CA12" s="77">
        <v>1.4</v>
      </c>
      <c r="CB12" s="73">
        <v>1.4</v>
      </c>
      <c r="CC12" s="77">
        <v>1.3</v>
      </c>
      <c r="CD12" s="77">
        <v>1.5</v>
      </c>
      <c r="CE12" s="77">
        <v>1.6</v>
      </c>
      <c r="CF12" s="78">
        <v>1.5</v>
      </c>
      <c r="CG12" s="78">
        <v>1.5</v>
      </c>
      <c r="CH12" s="78">
        <v>1.5</v>
      </c>
      <c r="CI12" s="78">
        <v>1.7</v>
      </c>
      <c r="CJ12" s="78">
        <v>1.6</v>
      </c>
      <c r="CK12" s="78">
        <v>1.5</v>
      </c>
      <c r="CL12" s="78">
        <v>1.6</v>
      </c>
      <c r="CM12" s="73">
        <f>'[2]Итог ВРП'!$N$594</f>
        <v>1.7</v>
      </c>
      <c r="CN12" s="78">
        <v>1.5</v>
      </c>
    </row>
    <row r="13" spans="1:92">
      <c r="A13" s="112">
        <v>35</v>
      </c>
      <c r="B13" s="89" t="s">
        <v>15</v>
      </c>
      <c r="C13" s="79">
        <v>10.7</v>
      </c>
      <c r="D13" s="80">
        <v>11</v>
      </c>
      <c r="E13" s="80">
        <v>14.1</v>
      </c>
      <c r="F13" s="80">
        <v>12.8</v>
      </c>
      <c r="G13" s="80">
        <v>14.3</v>
      </c>
      <c r="H13" s="80">
        <v>16.3</v>
      </c>
      <c r="I13" s="80">
        <v>11</v>
      </c>
      <c r="J13" s="80">
        <v>11.5</v>
      </c>
      <c r="K13" s="80">
        <v>11.6</v>
      </c>
      <c r="L13" s="80">
        <v>11.7</v>
      </c>
      <c r="M13" s="81">
        <v>11.6</v>
      </c>
      <c r="N13" s="81">
        <v>10.4</v>
      </c>
      <c r="O13" s="81">
        <v>9.8000000000000007</v>
      </c>
      <c r="P13" s="81">
        <v>9.6</v>
      </c>
      <c r="Q13" s="81">
        <v>8.6999999999999993</v>
      </c>
      <c r="R13" s="81">
        <v>9</v>
      </c>
      <c r="S13" s="81">
        <v>9</v>
      </c>
      <c r="T13" s="72">
        <v>8.9</v>
      </c>
      <c r="U13" s="72">
        <v>9.6999999999999993</v>
      </c>
      <c r="V13" s="72">
        <v>9.5</v>
      </c>
      <c r="W13" s="72">
        <v>9</v>
      </c>
      <c r="X13" s="73">
        <v>9.1</v>
      </c>
      <c r="Y13" s="72">
        <v>9.6999999999999993</v>
      </c>
      <c r="Z13" s="72">
        <v>9.6</v>
      </c>
      <c r="AA13" s="72">
        <v>9.1999999999999993</v>
      </c>
      <c r="AB13" s="73">
        <v>8.9</v>
      </c>
      <c r="AC13" s="72">
        <v>8.9</v>
      </c>
      <c r="AD13" s="72">
        <v>8.9</v>
      </c>
      <c r="AE13" s="72">
        <v>8.9</v>
      </c>
      <c r="AF13" s="72">
        <v>8.6</v>
      </c>
      <c r="AG13" s="72">
        <v>9.1999999999999993</v>
      </c>
      <c r="AH13" s="72">
        <v>9</v>
      </c>
      <c r="AI13" s="72">
        <v>9</v>
      </c>
      <c r="AJ13" s="72">
        <v>8.5</v>
      </c>
      <c r="AK13" s="72">
        <v>8.6</v>
      </c>
      <c r="AL13" s="72">
        <v>8.3000000000000007</v>
      </c>
      <c r="AM13" s="72">
        <v>8.9</v>
      </c>
      <c r="AN13" s="72">
        <v>7.9</v>
      </c>
      <c r="AO13" s="72">
        <v>8.6999999999999993</v>
      </c>
      <c r="AP13" s="72">
        <v>8.1</v>
      </c>
      <c r="AQ13" s="72">
        <v>8.1</v>
      </c>
      <c r="AR13" s="72">
        <v>7.3</v>
      </c>
      <c r="AS13" s="72">
        <v>8</v>
      </c>
      <c r="AT13" s="72">
        <v>7.9</v>
      </c>
      <c r="AU13" s="72">
        <v>7.7</v>
      </c>
      <c r="AV13" s="72">
        <v>7.3</v>
      </c>
      <c r="AW13" s="72">
        <v>8.1999999999999993</v>
      </c>
      <c r="AX13" s="72">
        <v>8</v>
      </c>
      <c r="AY13" s="72">
        <v>8.1999999999999993</v>
      </c>
      <c r="AZ13" s="72">
        <v>7.6</v>
      </c>
      <c r="BA13" s="72">
        <v>8</v>
      </c>
      <c r="BB13" s="72">
        <v>8.1999999999999993</v>
      </c>
      <c r="BC13" s="72">
        <v>8.4</v>
      </c>
      <c r="BD13" s="72">
        <v>7.9</v>
      </c>
      <c r="BE13" s="72">
        <v>7.9</v>
      </c>
      <c r="BF13" s="72">
        <v>7.9</v>
      </c>
      <c r="BG13" s="72">
        <v>8.1999999999999993</v>
      </c>
      <c r="BH13" s="72">
        <v>7.9</v>
      </c>
      <c r="BI13" s="72">
        <v>7.9</v>
      </c>
      <c r="BJ13" s="72">
        <v>7.9</v>
      </c>
      <c r="BK13" s="72">
        <v>8</v>
      </c>
      <c r="BL13" s="82">
        <v>7.66</v>
      </c>
      <c r="BM13" s="72">
        <v>7.2</v>
      </c>
      <c r="BN13" s="72">
        <v>7.7</v>
      </c>
      <c r="BO13" s="72">
        <v>8.1</v>
      </c>
      <c r="BP13" s="72">
        <v>7.8</v>
      </c>
      <c r="BQ13" s="72">
        <v>8</v>
      </c>
      <c r="BR13" s="72">
        <v>8.6</v>
      </c>
      <c r="BS13" s="72">
        <v>8.6999999999999993</v>
      </c>
      <c r="BT13" s="72">
        <v>8.6</v>
      </c>
      <c r="BU13" s="77">
        <v>8.8000000000000007</v>
      </c>
      <c r="BV13" s="72">
        <v>8.6999999999999993</v>
      </c>
      <c r="BW13" s="72">
        <v>9.1999999999999993</v>
      </c>
      <c r="BX13" s="72">
        <v>7.2</v>
      </c>
      <c r="BY13" s="73">
        <v>9</v>
      </c>
      <c r="BZ13" s="77">
        <v>7.4</v>
      </c>
      <c r="CA13" s="77">
        <v>7.3</v>
      </c>
      <c r="CB13" s="73">
        <v>7</v>
      </c>
      <c r="CC13" s="77">
        <v>6.9</v>
      </c>
      <c r="CD13" s="77">
        <v>6.4</v>
      </c>
      <c r="CE13" s="77">
        <v>6.8</v>
      </c>
      <c r="CF13" s="78">
        <v>6.5</v>
      </c>
      <c r="CG13" s="78">
        <v>6.5</v>
      </c>
      <c r="CH13" s="78">
        <v>6.3</v>
      </c>
      <c r="CI13" s="78">
        <v>6.8</v>
      </c>
      <c r="CJ13" s="78">
        <v>6.6</v>
      </c>
      <c r="CK13" s="78">
        <v>6.2</v>
      </c>
      <c r="CL13" s="78">
        <v>6</v>
      </c>
      <c r="CM13" s="73">
        <f>'[2]Итог ВРП'!$N$595</f>
        <v>6.5</v>
      </c>
      <c r="CN13" s="78">
        <v>6.9</v>
      </c>
    </row>
    <row r="14" spans="1:92">
      <c r="A14" s="112">
        <v>39</v>
      </c>
      <c r="B14" s="89" t="s">
        <v>17</v>
      </c>
      <c r="C14" s="79">
        <v>11</v>
      </c>
      <c r="D14" s="80">
        <v>9.6</v>
      </c>
      <c r="E14" s="80">
        <v>13.6</v>
      </c>
      <c r="F14" s="80">
        <v>15</v>
      </c>
      <c r="G14" s="80">
        <v>11.4</v>
      </c>
      <c r="H14" s="80">
        <v>7.2</v>
      </c>
      <c r="I14" s="80">
        <v>6.3</v>
      </c>
      <c r="J14" s="80">
        <v>8.4</v>
      </c>
      <c r="K14" s="80">
        <v>7</v>
      </c>
      <c r="L14" s="80">
        <v>6.8</v>
      </c>
      <c r="M14" s="81">
        <v>6.1</v>
      </c>
      <c r="N14" s="81">
        <v>5.3</v>
      </c>
      <c r="O14" s="81">
        <v>4.9000000000000004</v>
      </c>
      <c r="P14" s="81">
        <v>5.0999999999999996</v>
      </c>
      <c r="Q14" s="81">
        <v>4.5999999999999996</v>
      </c>
      <c r="R14" s="81">
        <v>4.3</v>
      </c>
      <c r="S14" s="81">
        <v>3.8</v>
      </c>
      <c r="T14" s="72">
        <v>4.4000000000000004</v>
      </c>
      <c r="U14" s="72">
        <v>3.7</v>
      </c>
      <c r="V14" s="72">
        <v>3.8</v>
      </c>
      <c r="W14" s="72">
        <v>4.4000000000000004</v>
      </c>
      <c r="X14" s="73">
        <v>4.4000000000000004</v>
      </c>
      <c r="Y14" s="72">
        <v>3.7</v>
      </c>
      <c r="Z14" s="72">
        <v>3.9</v>
      </c>
      <c r="AA14" s="72">
        <v>4.3</v>
      </c>
      <c r="AB14" s="73">
        <v>4.3</v>
      </c>
      <c r="AC14" s="72">
        <v>3.5</v>
      </c>
      <c r="AD14" s="72">
        <v>3.7</v>
      </c>
      <c r="AE14" s="72">
        <v>4</v>
      </c>
      <c r="AF14" s="72">
        <v>3.9</v>
      </c>
      <c r="AG14" s="72">
        <v>3.5</v>
      </c>
      <c r="AH14" s="72">
        <v>3.6</v>
      </c>
      <c r="AI14" s="72">
        <v>4</v>
      </c>
      <c r="AJ14" s="72">
        <v>4</v>
      </c>
      <c r="AK14" s="72">
        <v>3.2</v>
      </c>
      <c r="AL14" s="72">
        <v>3.5</v>
      </c>
      <c r="AM14" s="72">
        <v>3.5</v>
      </c>
      <c r="AN14" s="72">
        <v>3.7</v>
      </c>
      <c r="AO14" s="72">
        <v>3.1</v>
      </c>
      <c r="AP14" s="72">
        <v>3.6</v>
      </c>
      <c r="AQ14" s="72">
        <v>3.7</v>
      </c>
      <c r="AR14" s="72">
        <v>3.7</v>
      </c>
      <c r="AS14" s="72">
        <v>3.3</v>
      </c>
      <c r="AT14" s="72">
        <v>3.3</v>
      </c>
      <c r="AU14" s="72">
        <v>3.4</v>
      </c>
      <c r="AV14" s="72">
        <v>3.5</v>
      </c>
      <c r="AW14" s="72">
        <v>3.5</v>
      </c>
      <c r="AX14" s="72">
        <v>3.4</v>
      </c>
      <c r="AY14" s="72">
        <v>3.4</v>
      </c>
      <c r="AZ14" s="72">
        <v>3.4</v>
      </c>
      <c r="BA14" s="72">
        <v>3.1</v>
      </c>
      <c r="BB14" s="72">
        <v>3.2</v>
      </c>
      <c r="BC14" s="72">
        <v>3.3</v>
      </c>
      <c r="BD14" s="72">
        <v>3.2</v>
      </c>
      <c r="BE14" s="72">
        <v>3.2</v>
      </c>
      <c r="BF14" s="72">
        <v>3.2</v>
      </c>
      <c r="BG14" s="72">
        <v>3.6</v>
      </c>
      <c r="BH14" s="72">
        <v>3.4</v>
      </c>
      <c r="BI14" s="72">
        <v>3</v>
      </c>
      <c r="BJ14" s="72">
        <v>3.2</v>
      </c>
      <c r="BK14" s="72">
        <v>3.5</v>
      </c>
      <c r="BL14" s="82">
        <v>3.35</v>
      </c>
      <c r="BM14" s="72">
        <v>3.1</v>
      </c>
      <c r="BN14" s="72">
        <v>3.3</v>
      </c>
      <c r="BO14" s="72">
        <v>3.5</v>
      </c>
      <c r="BP14" s="72">
        <v>3.5</v>
      </c>
      <c r="BQ14" s="72">
        <v>3.5</v>
      </c>
      <c r="BR14" s="72">
        <v>3.4</v>
      </c>
      <c r="BS14" s="72">
        <v>3.9</v>
      </c>
      <c r="BT14" s="72">
        <v>4.0999999999999996</v>
      </c>
      <c r="BU14" s="77">
        <v>3.8</v>
      </c>
      <c r="BV14" s="72">
        <v>3.6</v>
      </c>
      <c r="BW14" s="72">
        <v>4.2</v>
      </c>
      <c r="BX14" s="72">
        <v>4.2</v>
      </c>
      <c r="BY14" s="77">
        <v>3.7</v>
      </c>
      <c r="BZ14" s="77">
        <v>3.4</v>
      </c>
      <c r="CA14" s="73">
        <v>4</v>
      </c>
      <c r="CB14" s="73">
        <v>4</v>
      </c>
      <c r="CC14" s="77">
        <v>3.7</v>
      </c>
      <c r="CD14" s="77">
        <v>3.4</v>
      </c>
      <c r="CE14" s="73">
        <v>3.6</v>
      </c>
      <c r="CF14" s="78">
        <v>3.7</v>
      </c>
      <c r="CG14" s="78">
        <v>3.7</v>
      </c>
      <c r="CH14" s="78">
        <v>3.4</v>
      </c>
      <c r="CI14" s="78">
        <v>3.6</v>
      </c>
      <c r="CJ14" s="78">
        <v>3.6</v>
      </c>
      <c r="CK14" s="78">
        <v>3.5</v>
      </c>
      <c r="CL14" s="78">
        <v>3.3</v>
      </c>
      <c r="CM14" s="73">
        <f>'[2]Итог ВРП'!$N$596</f>
        <v>3.5</v>
      </c>
      <c r="CN14" s="78">
        <v>3.7</v>
      </c>
    </row>
    <row r="15" spans="1:92">
      <c r="A15" s="112">
        <v>43</v>
      </c>
      <c r="B15" s="89" t="s">
        <v>16</v>
      </c>
      <c r="C15" s="79">
        <v>2.4</v>
      </c>
      <c r="D15" s="80">
        <v>2</v>
      </c>
      <c r="E15" s="80">
        <v>2.2999999999999998</v>
      </c>
      <c r="F15" s="80">
        <v>2</v>
      </c>
      <c r="G15" s="80">
        <v>2.1</v>
      </c>
      <c r="H15" s="80">
        <v>2.2000000000000002</v>
      </c>
      <c r="I15" s="80">
        <v>2.5</v>
      </c>
      <c r="J15" s="80">
        <v>2.5</v>
      </c>
      <c r="K15" s="80">
        <v>2.2000000000000002</v>
      </c>
      <c r="L15" s="80">
        <v>1.9</v>
      </c>
      <c r="M15" s="81">
        <v>2.2000000000000002</v>
      </c>
      <c r="N15" s="81">
        <v>2.2999999999999998</v>
      </c>
      <c r="O15" s="81">
        <v>2.7</v>
      </c>
      <c r="P15" s="81">
        <v>3</v>
      </c>
      <c r="Q15" s="81">
        <v>3.1</v>
      </c>
      <c r="R15" s="81">
        <v>3.2</v>
      </c>
      <c r="S15" s="81">
        <v>3.6</v>
      </c>
      <c r="T15" s="72">
        <v>3.9</v>
      </c>
      <c r="U15" s="72">
        <v>4.0999999999999996</v>
      </c>
      <c r="V15" s="72">
        <v>5</v>
      </c>
      <c r="W15" s="72">
        <v>4.5999999999999996</v>
      </c>
      <c r="X15" s="73">
        <v>4.3</v>
      </c>
      <c r="Y15" s="72">
        <v>3.3</v>
      </c>
      <c r="Z15" s="72">
        <v>3.5</v>
      </c>
      <c r="AA15" s="72">
        <v>3.7</v>
      </c>
      <c r="AB15" s="73">
        <v>3.8</v>
      </c>
      <c r="AC15" s="72">
        <v>3.8</v>
      </c>
      <c r="AD15" s="72">
        <v>3.9</v>
      </c>
      <c r="AE15" s="72">
        <v>3.9</v>
      </c>
      <c r="AF15" s="72">
        <v>3.9</v>
      </c>
      <c r="AG15" s="72">
        <v>4.2</v>
      </c>
      <c r="AH15" s="72">
        <v>4.3</v>
      </c>
      <c r="AI15" s="72">
        <v>4.2</v>
      </c>
      <c r="AJ15" s="72">
        <v>4</v>
      </c>
      <c r="AK15" s="72">
        <v>3.9</v>
      </c>
      <c r="AL15" s="72">
        <v>4.2</v>
      </c>
      <c r="AM15" s="72">
        <v>4.0999999999999996</v>
      </c>
      <c r="AN15" s="72">
        <v>4.0999999999999996</v>
      </c>
      <c r="AO15" s="72">
        <v>4.3</v>
      </c>
      <c r="AP15" s="72">
        <v>4.5</v>
      </c>
      <c r="AQ15" s="72">
        <v>4.3</v>
      </c>
      <c r="AR15" s="72">
        <v>4</v>
      </c>
      <c r="AS15" s="72">
        <v>4</v>
      </c>
      <c r="AT15" s="72">
        <v>3.9</v>
      </c>
      <c r="AU15" s="72">
        <v>3.9</v>
      </c>
      <c r="AV15" s="72">
        <v>3.5</v>
      </c>
      <c r="AW15" s="72">
        <v>3.3</v>
      </c>
      <c r="AX15" s="72">
        <v>3.2</v>
      </c>
      <c r="AY15" s="72">
        <v>3.3</v>
      </c>
      <c r="AZ15" s="72">
        <v>2.9</v>
      </c>
      <c r="BA15" s="72">
        <v>2.7</v>
      </c>
      <c r="BB15" s="72">
        <v>2.8</v>
      </c>
      <c r="BC15" s="72">
        <v>2.9</v>
      </c>
      <c r="BD15" s="72">
        <v>2.8</v>
      </c>
      <c r="BE15" s="72">
        <v>2.6</v>
      </c>
      <c r="BF15" s="72">
        <v>3</v>
      </c>
      <c r="BG15" s="72">
        <v>3</v>
      </c>
      <c r="BH15" s="72">
        <v>2.6</v>
      </c>
      <c r="BI15" s="72">
        <v>2.7</v>
      </c>
      <c r="BJ15" s="72">
        <v>3</v>
      </c>
      <c r="BK15" s="72">
        <v>3.1</v>
      </c>
      <c r="BL15" s="82">
        <v>2.66</v>
      </c>
      <c r="BM15" s="72">
        <v>2.7</v>
      </c>
      <c r="BN15" s="72">
        <v>3</v>
      </c>
      <c r="BO15" s="72">
        <v>3.1</v>
      </c>
      <c r="BP15" s="72">
        <v>2.6</v>
      </c>
      <c r="BQ15" s="72">
        <v>2.4</v>
      </c>
      <c r="BR15" s="72">
        <v>2.6</v>
      </c>
      <c r="BS15" s="72">
        <v>2.6</v>
      </c>
      <c r="BT15" s="72">
        <v>2.2999999999999998</v>
      </c>
      <c r="BU15" s="77">
        <v>2.2000000000000002</v>
      </c>
      <c r="BV15" s="72">
        <v>2.5</v>
      </c>
      <c r="BW15" s="72">
        <v>2.4</v>
      </c>
      <c r="BX15" s="72">
        <v>2.2999999999999998</v>
      </c>
      <c r="BY15" s="77">
        <v>2.2999999999999998</v>
      </c>
      <c r="BZ15" s="77">
        <v>2.5</v>
      </c>
      <c r="CA15" s="77">
        <v>2.5</v>
      </c>
      <c r="CB15" s="73">
        <v>2.2999999999999998</v>
      </c>
      <c r="CC15" s="77">
        <v>2.2999999999999998</v>
      </c>
      <c r="CD15" s="77">
        <v>2.4</v>
      </c>
      <c r="CE15" s="77">
        <v>2.5</v>
      </c>
      <c r="CF15" s="78">
        <v>2.2000000000000002</v>
      </c>
      <c r="CG15" s="78">
        <v>2.2000000000000002</v>
      </c>
      <c r="CH15" s="78">
        <v>2.5</v>
      </c>
      <c r="CI15" s="78">
        <v>2.5</v>
      </c>
      <c r="CJ15" s="78">
        <v>2.2000000000000002</v>
      </c>
      <c r="CK15" s="78">
        <v>2.1</v>
      </c>
      <c r="CL15" s="78">
        <v>2.2999999999999998</v>
      </c>
      <c r="CM15" s="73">
        <f>'[2]Итог ВРП'!$N$597</f>
        <v>2.2000000000000002</v>
      </c>
      <c r="CN15" s="78">
        <v>1.9</v>
      </c>
    </row>
    <row r="16" spans="1:92">
      <c r="A16" s="112">
        <v>47</v>
      </c>
      <c r="B16" s="89" t="s">
        <v>18</v>
      </c>
      <c r="C16" s="79">
        <v>2.1</v>
      </c>
      <c r="D16" s="80">
        <v>2.6</v>
      </c>
      <c r="E16" s="80">
        <v>3.3</v>
      </c>
      <c r="F16" s="80">
        <v>1</v>
      </c>
      <c r="G16" s="80">
        <v>3.1</v>
      </c>
      <c r="H16" s="80">
        <v>5.0999999999999996</v>
      </c>
      <c r="I16" s="80">
        <v>5.7</v>
      </c>
      <c r="J16" s="80">
        <v>4.3</v>
      </c>
      <c r="K16" s="80">
        <v>3.7</v>
      </c>
      <c r="L16" s="80">
        <v>4.0999999999999996</v>
      </c>
      <c r="M16" s="81">
        <v>5</v>
      </c>
      <c r="N16" s="81">
        <v>4.5</v>
      </c>
      <c r="O16" s="81">
        <v>5.3</v>
      </c>
      <c r="P16" s="81">
        <v>4.7</v>
      </c>
      <c r="Q16" s="81">
        <v>5</v>
      </c>
      <c r="R16" s="81">
        <v>5.7</v>
      </c>
      <c r="S16" s="81">
        <v>5.8</v>
      </c>
      <c r="T16" s="72">
        <v>5.9</v>
      </c>
      <c r="U16" s="72">
        <v>7.2</v>
      </c>
      <c r="V16" s="72">
        <v>7.9</v>
      </c>
      <c r="W16" s="72">
        <v>7.5</v>
      </c>
      <c r="X16" s="73">
        <v>6.8</v>
      </c>
      <c r="Y16" s="72">
        <v>6.3</v>
      </c>
      <c r="Z16" s="72">
        <v>6.7</v>
      </c>
      <c r="AA16" s="72">
        <v>6.4</v>
      </c>
      <c r="AB16" s="73">
        <v>6.5</v>
      </c>
      <c r="AC16" s="72">
        <v>6.8</v>
      </c>
      <c r="AD16" s="72">
        <v>6.8</v>
      </c>
      <c r="AE16" s="72">
        <v>6.4</v>
      </c>
      <c r="AF16" s="72">
        <v>6.8</v>
      </c>
      <c r="AG16" s="72">
        <v>6.9</v>
      </c>
      <c r="AH16" s="72">
        <v>7.1</v>
      </c>
      <c r="AI16" s="72">
        <v>6.9</v>
      </c>
      <c r="AJ16" s="72">
        <v>6.6</v>
      </c>
      <c r="AK16" s="72">
        <v>6.7</v>
      </c>
      <c r="AL16" s="72">
        <v>6.9</v>
      </c>
      <c r="AM16" s="72">
        <v>6.9</v>
      </c>
      <c r="AN16" s="72">
        <v>5.7</v>
      </c>
      <c r="AO16" s="72">
        <v>7</v>
      </c>
      <c r="AP16" s="72">
        <v>6.2</v>
      </c>
      <c r="AQ16" s="72">
        <v>6.3</v>
      </c>
      <c r="AR16" s="72">
        <v>5.8</v>
      </c>
      <c r="AS16" s="72">
        <v>6.7</v>
      </c>
      <c r="AT16" s="72">
        <v>6.2</v>
      </c>
      <c r="AU16" s="72">
        <v>6.5</v>
      </c>
      <c r="AV16" s="72">
        <v>6.1</v>
      </c>
      <c r="AW16" s="72">
        <v>5.4</v>
      </c>
      <c r="AX16" s="72">
        <v>5.6</v>
      </c>
      <c r="AY16" s="72">
        <v>5.7</v>
      </c>
      <c r="AZ16" s="72">
        <v>5.2</v>
      </c>
      <c r="BA16" s="72">
        <v>5.2</v>
      </c>
      <c r="BB16" s="72">
        <v>5.3</v>
      </c>
      <c r="BC16" s="72">
        <v>5.5</v>
      </c>
      <c r="BD16" s="72">
        <v>5.2</v>
      </c>
      <c r="BE16" s="72">
        <v>5</v>
      </c>
      <c r="BF16" s="72">
        <v>5.2</v>
      </c>
      <c r="BG16" s="72">
        <v>5.3</v>
      </c>
      <c r="BH16" s="72">
        <v>6.1</v>
      </c>
      <c r="BI16" s="72">
        <v>5.6</v>
      </c>
      <c r="BJ16" s="72">
        <v>5.8</v>
      </c>
      <c r="BK16" s="72">
        <v>6</v>
      </c>
      <c r="BL16" s="82">
        <v>6.15</v>
      </c>
      <c r="BM16" s="72">
        <v>5</v>
      </c>
      <c r="BN16" s="72">
        <v>5.2</v>
      </c>
      <c r="BO16" s="72">
        <v>5.4</v>
      </c>
      <c r="BP16" s="72">
        <v>5.3</v>
      </c>
      <c r="BQ16" s="72">
        <v>4.5999999999999996</v>
      </c>
      <c r="BR16" s="72">
        <v>4.9000000000000004</v>
      </c>
      <c r="BS16" s="72">
        <v>4.7</v>
      </c>
      <c r="BT16" s="72">
        <v>4.3</v>
      </c>
      <c r="BU16" s="77">
        <v>4.2</v>
      </c>
      <c r="BV16" s="72">
        <v>4.5999999999999996</v>
      </c>
      <c r="BW16" s="72">
        <v>5</v>
      </c>
      <c r="BX16" s="72">
        <v>4.3</v>
      </c>
      <c r="BY16" s="77">
        <v>3.7</v>
      </c>
      <c r="BZ16" s="77">
        <v>4.5999999999999996</v>
      </c>
      <c r="CA16" s="77">
        <v>4.9000000000000004</v>
      </c>
      <c r="CB16" s="73">
        <v>4.2</v>
      </c>
      <c r="CC16" s="77">
        <v>3.5</v>
      </c>
      <c r="CD16" s="77">
        <v>4.2</v>
      </c>
      <c r="CE16" s="77">
        <v>4.7</v>
      </c>
      <c r="CF16" s="78">
        <v>4</v>
      </c>
      <c r="CG16" s="78">
        <v>3.3</v>
      </c>
      <c r="CH16" s="78">
        <v>4.2</v>
      </c>
      <c r="CI16" s="78">
        <v>4.4000000000000004</v>
      </c>
      <c r="CJ16" s="78">
        <v>3.7</v>
      </c>
      <c r="CK16" s="78">
        <v>3.4</v>
      </c>
      <c r="CL16" s="78">
        <v>4</v>
      </c>
      <c r="CM16" s="73">
        <f>'[2]Итог ВРП'!$N$598</f>
        <v>4.0999999999999996</v>
      </c>
      <c r="CN16" s="78">
        <v>3.5</v>
      </c>
    </row>
    <row r="17" spans="1:92">
      <c r="A17" s="112">
        <v>51</v>
      </c>
      <c r="B17" s="89" t="s">
        <v>19</v>
      </c>
      <c r="C17" s="84">
        <v>8.4</v>
      </c>
      <c r="D17" s="81">
        <v>8.5</v>
      </c>
      <c r="E17" s="81">
        <v>7.2</v>
      </c>
      <c r="F17" s="81">
        <v>6.1</v>
      </c>
      <c r="G17" s="81">
        <v>5.0999999999999996</v>
      </c>
      <c r="H17" s="81">
        <v>4.3</v>
      </c>
      <c r="I17" s="81">
        <v>6.2</v>
      </c>
      <c r="J17" s="81">
        <v>6.1</v>
      </c>
      <c r="K17" s="81">
        <v>5.9</v>
      </c>
      <c r="L17" s="81">
        <v>6.1</v>
      </c>
      <c r="M17" s="81">
        <v>6.9</v>
      </c>
      <c r="N17" s="81">
        <v>7.3</v>
      </c>
      <c r="O17" s="81">
        <v>6.5</v>
      </c>
      <c r="P17" s="81">
        <v>6.7</v>
      </c>
      <c r="Q17" s="81">
        <v>5.3</v>
      </c>
      <c r="R17" s="81">
        <v>4.7</v>
      </c>
      <c r="S17" s="81">
        <v>4.0999999999999996</v>
      </c>
      <c r="T17" s="72">
        <v>4.8</v>
      </c>
      <c r="U17" s="72">
        <v>4.0999999999999996</v>
      </c>
      <c r="V17" s="72">
        <v>4.0999999999999996</v>
      </c>
      <c r="W17" s="72">
        <v>4.5</v>
      </c>
      <c r="X17" s="73">
        <v>4.5999999999999996</v>
      </c>
      <c r="Y17" s="72">
        <v>4.8</v>
      </c>
      <c r="Z17" s="72">
        <v>5.4</v>
      </c>
      <c r="AA17" s="72">
        <v>5.8</v>
      </c>
      <c r="AB17" s="73">
        <v>5.4</v>
      </c>
      <c r="AC17" s="72">
        <v>5.0999999999999996</v>
      </c>
      <c r="AD17" s="72">
        <v>5.5</v>
      </c>
      <c r="AE17" s="72">
        <v>5.4</v>
      </c>
      <c r="AF17" s="72">
        <v>5.5</v>
      </c>
      <c r="AG17" s="72">
        <v>4.4000000000000004</v>
      </c>
      <c r="AH17" s="72">
        <v>4.7</v>
      </c>
      <c r="AI17" s="72">
        <v>4.9000000000000004</v>
      </c>
      <c r="AJ17" s="72"/>
      <c r="AK17" s="72">
        <v>5.2</v>
      </c>
      <c r="AL17" s="72">
        <v>5.4</v>
      </c>
      <c r="AM17" s="72">
        <v>5.4</v>
      </c>
      <c r="AN17" s="72"/>
      <c r="AO17" s="72">
        <v>5.4</v>
      </c>
      <c r="AP17" s="72">
        <v>5.7</v>
      </c>
      <c r="AQ17" s="72">
        <v>5.9</v>
      </c>
      <c r="AR17" s="72"/>
      <c r="AS17" s="72">
        <v>5.8</v>
      </c>
      <c r="AT17" s="72">
        <v>6.2</v>
      </c>
      <c r="AU17" s="72">
        <v>6</v>
      </c>
      <c r="AV17" s="72"/>
      <c r="AW17" s="72">
        <v>6.1</v>
      </c>
      <c r="AX17" s="72">
        <v>6.7</v>
      </c>
      <c r="AY17" s="72">
        <v>6.1</v>
      </c>
      <c r="AZ17" s="72"/>
      <c r="BA17" s="72">
        <v>6.5</v>
      </c>
      <c r="BB17" s="72">
        <v>6.7</v>
      </c>
      <c r="BC17" s="72">
        <v>6.2</v>
      </c>
      <c r="BD17" s="83" t="s">
        <v>140</v>
      </c>
      <c r="BE17" s="72">
        <v>6.3</v>
      </c>
      <c r="BF17" s="72">
        <v>6.2</v>
      </c>
      <c r="BG17" s="72">
        <v>6.1</v>
      </c>
      <c r="BH17" s="83" t="s">
        <v>140</v>
      </c>
      <c r="BI17" s="72">
        <v>6.2</v>
      </c>
      <c r="BJ17" s="83" t="s">
        <v>140</v>
      </c>
      <c r="BK17" s="83" t="s">
        <v>140</v>
      </c>
      <c r="BL17" s="82"/>
      <c r="BM17" s="83" t="s">
        <v>140</v>
      </c>
      <c r="BN17" s="83" t="s">
        <v>140</v>
      </c>
      <c r="BO17" s="83" t="s">
        <v>140</v>
      </c>
      <c r="BP17" s="83" t="s">
        <v>140</v>
      </c>
      <c r="BQ17" s="83" t="s">
        <v>140</v>
      </c>
      <c r="BR17" s="83" t="s">
        <v>140</v>
      </c>
      <c r="BS17" s="83" t="s">
        <v>140</v>
      </c>
      <c r="BT17" s="83" t="s">
        <v>140</v>
      </c>
      <c r="BU17" s="83" t="s">
        <v>140</v>
      </c>
      <c r="BV17" s="83" t="s">
        <v>140</v>
      </c>
      <c r="BW17" s="83" t="s">
        <v>140</v>
      </c>
      <c r="BX17" s="83" t="s">
        <v>140</v>
      </c>
      <c r="BY17" s="83" t="s">
        <v>140</v>
      </c>
      <c r="BZ17" s="83" t="s">
        <v>140</v>
      </c>
      <c r="CA17" s="83" t="s">
        <v>140</v>
      </c>
      <c r="CB17" s="83" t="s">
        <v>140</v>
      </c>
      <c r="CC17" s="83" t="s">
        <v>140</v>
      </c>
      <c r="CD17" s="83" t="s">
        <v>140</v>
      </c>
      <c r="CE17" s="83" t="s">
        <v>140</v>
      </c>
      <c r="CF17" s="83" t="s">
        <v>140</v>
      </c>
      <c r="CG17" s="83" t="s">
        <v>140</v>
      </c>
      <c r="CH17" s="83" t="s">
        <v>140</v>
      </c>
      <c r="CI17" s="83" t="s">
        <v>140</v>
      </c>
      <c r="CJ17" s="83" t="s">
        <v>140</v>
      </c>
      <c r="CK17" s="83" t="s">
        <v>140</v>
      </c>
      <c r="CL17" s="83" t="s">
        <v>140</v>
      </c>
      <c r="CM17" s="83" t="s">
        <v>140</v>
      </c>
      <c r="CN17" s="83" t="s">
        <v>140</v>
      </c>
    </row>
    <row r="18" spans="1:92">
      <c r="A18" s="112">
        <v>55</v>
      </c>
      <c r="B18" s="89" t="s">
        <v>20</v>
      </c>
      <c r="C18" s="79">
        <v>6.1</v>
      </c>
      <c r="D18" s="80">
        <v>7.1</v>
      </c>
      <c r="E18" s="80">
        <v>8.9</v>
      </c>
      <c r="F18" s="80">
        <v>9.6</v>
      </c>
      <c r="G18" s="80">
        <v>10.3</v>
      </c>
      <c r="H18" s="80">
        <v>10.7</v>
      </c>
      <c r="I18" s="80">
        <v>8.9</v>
      </c>
      <c r="J18" s="80">
        <v>6.1</v>
      </c>
      <c r="K18" s="80">
        <v>7.7</v>
      </c>
      <c r="L18" s="80">
        <v>6.2</v>
      </c>
      <c r="M18" s="81">
        <v>6.4</v>
      </c>
      <c r="N18" s="81">
        <v>6.3</v>
      </c>
      <c r="O18" s="81">
        <v>5.7</v>
      </c>
      <c r="P18" s="81">
        <v>5.8</v>
      </c>
      <c r="Q18" s="81">
        <v>5.7</v>
      </c>
      <c r="R18" s="81">
        <v>5.0999999999999996</v>
      </c>
      <c r="S18" s="81">
        <v>4.5</v>
      </c>
      <c r="T18" s="72">
        <v>4.5999999999999996</v>
      </c>
      <c r="U18" s="72">
        <v>5.2</v>
      </c>
      <c r="V18" s="72">
        <v>5.4</v>
      </c>
      <c r="W18" s="72">
        <v>5.2</v>
      </c>
      <c r="X18" s="73">
        <v>5.4</v>
      </c>
      <c r="Y18" s="72">
        <v>5.5</v>
      </c>
      <c r="Z18" s="72">
        <v>5.2</v>
      </c>
      <c r="AA18" s="72">
        <v>5</v>
      </c>
      <c r="AB18" s="73">
        <v>5.0999999999999996</v>
      </c>
      <c r="AC18" s="72">
        <v>5.4</v>
      </c>
      <c r="AD18" s="72">
        <v>5.6</v>
      </c>
      <c r="AE18" s="72">
        <v>5.3</v>
      </c>
      <c r="AF18" s="72">
        <v>4.7</v>
      </c>
      <c r="AG18" s="72">
        <v>4.8</v>
      </c>
      <c r="AH18" s="72">
        <v>5.0999999999999996</v>
      </c>
      <c r="AI18" s="72">
        <v>5</v>
      </c>
      <c r="AJ18" s="72">
        <v>5.4</v>
      </c>
      <c r="AK18" s="72">
        <v>4.9000000000000004</v>
      </c>
      <c r="AL18" s="72">
        <v>4.9000000000000004</v>
      </c>
      <c r="AM18" s="72">
        <v>4.8</v>
      </c>
      <c r="AN18" s="72">
        <v>4.9000000000000004</v>
      </c>
      <c r="AO18" s="72">
        <v>4.4000000000000004</v>
      </c>
      <c r="AP18" s="72">
        <v>4.3</v>
      </c>
      <c r="AQ18" s="72">
        <v>4.5</v>
      </c>
      <c r="AR18" s="72">
        <v>4.9000000000000004</v>
      </c>
      <c r="AS18" s="72">
        <v>4.5</v>
      </c>
      <c r="AT18" s="72">
        <v>4.3</v>
      </c>
      <c r="AU18" s="72">
        <v>4.4000000000000004</v>
      </c>
      <c r="AV18" s="72">
        <v>4.4000000000000004</v>
      </c>
      <c r="AW18" s="72">
        <v>4.3</v>
      </c>
      <c r="AX18" s="72">
        <v>4.4000000000000004</v>
      </c>
      <c r="AY18" s="72">
        <v>4.5</v>
      </c>
      <c r="AZ18" s="72">
        <v>4.2</v>
      </c>
      <c r="BA18" s="72">
        <v>4.4000000000000004</v>
      </c>
      <c r="BB18" s="72">
        <v>4.2</v>
      </c>
      <c r="BC18" s="72">
        <v>4.3</v>
      </c>
      <c r="BD18" s="72">
        <v>4.2</v>
      </c>
      <c r="BE18" s="72">
        <v>4.7</v>
      </c>
      <c r="BF18" s="72">
        <v>4.7</v>
      </c>
      <c r="BG18" s="72">
        <v>4.5</v>
      </c>
      <c r="BH18" s="72">
        <v>4.4000000000000004</v>
      </c>
      <c r="BI18" s="72">
        <v>4.5</v>
      </c>
      <c r="BJ18" s="72">
        <v>4.5</v>
      </c>
      <c r="BK18" s="72">
        <v>4.3</v>
      </c>
      <c r="BL18" s="82">
        <v>4.4000000000000004</v>
      </c>
      <c r="BM18" s="72">
        <v>4.3</v>
      </c>
      <c r="BN18" s="72">
        <v>4.0999999999999996</v>
      </c>
      <c r="BO18" s="72">
        <v>4.2</v>
      </c>
      <c r="BP18" s="72">
        <v>4.4000000000000004</v>
      </c>
      <c r="BQ18" s="72">
        <v>4.0999999999999996</v>
      </c>
      <c r="BR18" s="72">
        <v>4.3</v>
      </c>
      <c r="BS18" s="72">
        <v>4.0999999999999996</v>
      </c>
      <c r="BT18" s="72">
        <v>4.4000000000000004</v>
      </c>
      <c r="BU18" s="77">
        <v>4.2</v>
      </c>
      <c r="BV18" s="72">
        <v>4.0999999999999996</v>
      </c>
      <c r="BW18" s="72">
        <v>4</v>
      </c>
      <c r="BX18" s="72">
        <v>4.5999999999999996</v>
      </c>
      <c r="BY18" s="77">
        <v>4.2</v>
      </c>
      <c r="BZ18" s="73">
        <v>4</v>
      </c>
      <c r="CA18" s="77">
        <v>3.9</v>
      </c>
      <c r="CB18" s="73">
        <v>4.0999999999999996</v>
      </c>
      <c r="CC18" s="77">
        <v>3.8</v>
      </c>
      <c r="CD18" s="77">
        <v>3.7</v>
      </c>
      <c r="CE18" s="77">
        <v>3.4</v>
      </c>
      <c r="CF18" s="78">
        <v>3.7</v>
      </c>
      <c r="CG18" s="78">
        <v>3.8</v>
      </c>
      <c r="CH18" s="78">
        <v>3.5</v>
      </c>
      <c r="CI18" s="78">
        <v>3.6</v>
      </c>
      <c r="CJ18" s="78">
        <v>3.8</v>
      </c>
      <c r="CK18" s="78">
        <v>3.7</v>
      </c>
      <c r="CL18" s="78">
        <v>3.5</v>
      </c>
      <c r="CM18" s="73">
        <f>'[2]Итог ВРП'!$N$599</f>
        <v>3.5</v>
      </c>
      <c r="CN18" s="78">
        <v>3.8</v>
      </c>
    </row>
    <row r="19" spans="1:92">
      <c r="A19" s="112">
        <v>59</v>
      </c>
      <c r="B19" s="89" t="s">
        <v>21</v>
      </c>
      <c r="C19" s="79">
        <v>7.3</v>
      </c>
      <c r="D19" s="80">
        <v>9.4</v>
      </c>
      <c r="E19" s="80">
        <v>6.9</v>
      </c>
      <c r="F19" s="80">
        <v>5.0999999999999996</v>
      </c>
      <c r="G19" s="80">
        <v>6</v>
      </c>
      <c r="H19" s="80">
        <v>7</v>
      </c>
      <c r="I19" s="80">
        <v>7.2</v>
      </c>
      <c r="J19" s="80">
        <v>5.2</v>
      </c>
      <c r="K19" s="80">
        <v>3.9</v>
      </c>
      <c r="L19" s="80">
        <v>3.6</v>
      </c>
      <c r="M19" s="81">
        <v>2.7</v>
      </c>
      <c r="N19" s="81">
        <v>3</v>
      </c>
      <c r="O19" s="81">
        <v>3</v>
      </c>
      <c r="P19" s="81">
        <v>3</v>
      </c>
      <c r="Q19" s="81">
        <v>2.6</v>
      </c>
      <c r="R19" s="81">
        <v>2.4</v>
      </c>
      <c r="S19" s="81">
        <v>2.2999999999999998</v>
      </c>
      <c r="T19" s="72">
        <v>2.5</v>
      </c>
      <c r="U19" s="72">
        <v>2</v>
      </c>
      <c r="V19" s="72">
        <v>1.9</v>
      </c>
      <c r="W19" s="72">
        <v>2.4</v>
      </c>
      <c r="X19" s="73">
        <v>2.5</v>
      </c>
      <c r="Y19" s="72">
        <v>1.9</v>
      </c>
      <c r="Z19" s="72">
        <v>2</v>
      </c>
      <c r="AA19" s="72">
        <v>2.7</v>
      </c>
      <c r="AB19" s="73">
        <v>2.4</v>
      </c>
      <c r="AC19" s="72">
        <v>1.7</v>
      </c>
      <c r="AD19" s="72">
        <v>1.8</v>
      </c>
      <c r="AE19" s="72">
        <v>2.2000000000000002</v>
      </c>
      <c r="AF19" s="72">
        <v>2.2000000000000002</v>
      </c>
      <c r="AG19" s="72">
        <v>1.7</v>
      </c>
      <c r="AH19" s="72">
        <v>1.7</v>
      </c>
      <c r="AI19" s="72">
        <v>2.1</v>
      </c>
      <c r="AJ19" s="72">
        <v>2.4</v>
      </c>
      <c r="AK19" s="72">
        <v>1.7</v>
      </c>
      <c r="AL19" s="72">
        <v>1.8</v>
      </c>
      <c r="AM19" s="72">
        <v>2.1</v>
      </c>
      <c r="AN19" s="72">
        <v>2.2000000000000002</v>
      </c>
      <c r="AO19" s="72">
        <v>1.7</v>
      </c>
      <c r="AP19" s="72">
        <v>1.8</v>
      </c>
      <c r="AQ19" s="72">
        <v>2.2000000000000002</v>
      </c>
      <c r="AR19" s="72">
        <v>2.1</v>
      </c>
      <c r="AS19" s="72">
        <v>1.7</v>
      </c>
      <c r="AT19" s="72">
        <v>1.8</v>
      </c>
      <c r="AU19" s="72">
        <v>2</v>
      </c>
      <c r="AV19" s="72">
        <v>2</v>
      </c>
      <c r="AW19" s="72">
        <v>1.7</v>
      </c>
      <c r="AX19" s="72">
        <v>1.9</v>
      </c>
      <c r="AY19" s="72">
        <v>2.1</v>
      </c>
      <c r="AZ19" s="72">
        <v>2</v>
      </c>
      <c r="BA19" s="72">
        <v>1.6</v>
      </c>
      <c r="BB19" s="72">
        <v>1.8</v>
      </c>
      <c r="BC19" s="72">
        <v>2.1</v>
      </c>
      <c r="BD19" s="72">
        <v>2</v>
      </c>
      <c r="BE19" s="72">
        <v>1.6</v>
      </c>
      <c r="BF19" s="72">
        <v>1.6</v>
      </c>
      <c r="BG19" s="72">
        <v>2</v>
      </c>
      <c r="BH19" s="72">
        <v>2</v>
      </c>
      <c r="BI19" s="72">
        <v>1.6</v>
      </c>
      <c r="BJ19" s="72">
        <v>1.6</v>
      </c>
      <c r="BK19" s="72">
        <v>2.1</v>
      </c>
      <c r="BL19" s="82">
        <v>1.96</v>
      </c>
      <c r="BM19" s="72">
        <v>1.6</v>
      </c>
      <c r="BN19" s="72">
        <v>1.4</v>
      </c>
      <c r="BO19" s="72">
        <v>2.1</v>
      </c>
      <c r="BP19" s="72">
        <v>2</v>
      </c>
      <c r="BQ19" s="72">
        <v>1.7</v>
      </c>
      <c r="BR19" s="72">
        <v>1.7</v>
      </c>
      <c r="BS19" s="72">
        <v>2.2000000000000002</v>
      </c>
      <c r="BT19" s="72">
        <v>2.2000000000000002</v>
      </c>
      <c r="BU19" s="77">
        <v>1.6</v>
      </c>
      <c r="BV19" s="72">
        <v>1.7</v>
      </c>
      <c r="BW19" s="72">
        <v>2.2000000000000002</v>
      </c>
      <c r="BX19" s="72">
        <v>2.1</v>
      </c>
      <c r="BY19" s="77">
        <v>1.6</v>
      </c>
      <c r="BZ19" s="77">
        <v>1.7</v>
      </c>
      <c r="CA19" s="77">
        <v>2.2000000000000002</v>
      </c>
      <c r="CB19" s="73">
        <v>2</v>
      </c>
      <c r="CC19" s="77">
        <v>1.8</v>
      </c>
      <c r="CD19" s="77">
        <v>1.8</v>
      </c>
      <c r="CE19" s="73">
        <v>2</v>
      </c>
      <c r="CF19" s="78">
        <v>1.9</v>
      </c>
      <c r="CG19" s="78">
        <v>1.9</v>
      </c>
      <c r="CH19" s="78">
        <v>1.8</v>
      </c>
      <c r="CI19" s="78">
        <v>2.1</v>
      </c>
      <c r="CJ19" s="78">
        <v>1.9</v>
      </c>
      <c r="CK19" s="78">
        <v>1.6</v>
      </c>
      <c r="CL19" s="78">
        <v>1.6</v>
      </c>
      <c r="CM19" s="73">
        <f>'[2]Итог ВРП'!$N$600</f>
        <v>2</v>
      </c>
      <c r="CN19" s="78">
        <v>1.9</v>
      </c>
    </row>
    <row r="20" spans="1:92">
      <c r="A20" s="112">
        <v>61</v>
      </c>
      <c r="B20" s="89" t="s">
        <v>92</v>
      </c>
      <c r="C20" s="79" t="s">
        <v>140</v>
      </c>
      <c r="D20" s="79" t="s">
        <v>140</v>
      </c>
      <c r="E20" s="79" t="s">
        <v>140</v>
      </c>
      <c r="F20" s="79" t="s">
        <v>140</v>
      </c>
      <c r="G20" s="79" t="s">
        <v>140</v>
      </c>
      <c r="H20" s="79" t="s">
        <v>140</v>
      </c>
      <c r="I20" s="79" t="s">
        <v>140</v>
      </c>
      <c r="J20" s="79" t="s">
        <v>140</v>
      </c>
      <c r="K20" s="79" t="s">
        <v>140</v>
      </c>
      <c r="L20" s="79" t="s">
        <v>140</v>
      </c>
      <c r="M20" s="79" t="s">
        <v>140</v>
      </c>
      <c r="N20" s="79" t="s">
        <v>140</v>
      </c>
      <c r="O20" s="79" t="s">
        <v>140</v>
      </c>
      <c r="P20" s="79" t="s">
        <v>140</v>
      </c>
      <c r="Q20" s="79" t="s">
        <v>140</v>
      </c>
      <c r="R20" s="79" t="s">
        <v>140</v>
      </c>
      <c r="S20" s="79" t="s">
        <v>140</v>
      </c>
      <c r="T20" s="79" t="s">
        <v>140</v>
      </c>
      <c r="U20" s="79" t="s">
        <v>140</v>
      </c>
      <c r="V20" s="79" t="s">
        <v>140</v>
      </c>
      <c r="W20" s="79" t="s">
        <v>140</v>
      </c>
      <c r="X20" s="79" t="s">
        <v>140</v>
      </c>
      <c r="Y20" s="79" t="s">
        <v>140</v>
      </c>
      <c r="Z20" s="79" t="s">
        <v>140</v>
      </c>
      <c r="AA20" s="79" t="s">
        <v>140</v>
      </c>
      <c r="AB20" s="79" t="s">
        <v>140</v>
      </c>
      <c r="AC20" s="79" t="s">
        <v>140</v>
      </c>
      <c r="AD20" s="79" t="s">
        <v>140</v>
      </c>
      <c r="AE20" s="79" t="s">
        <v>140</v>
      </c>
      <c r="AF20" s="79" t="s">
        <v>140</v>
      </c>
      <c r="AG20" s="79" t="s">
        <v>140</v>
      </c>
      <c r="AH20" s="79" t="s">
        <v>140</v>
      </c>
      <c r="AI20" s="79" t="s">
        <v>140</v>
      </c>
      <c r="AJ20" s="72">
        <v>2.8</v>
      </c>
      <c r="AK20" s="83" t="s">
        <v>140</v>
      </c>
      <c r="AL20" s="83" t="s">
        <v>140</v>
      </c>
      <c r="AM20" s="83" t="s">
        <v>140</v>
      </c>
      <c r="AN20" s="72">
        <v>3.3</v>
      </c>
      <c r="AO20" s="83" t="s">
        <v>140</v>
      </c>
      <c r="AP20" s="83" t="s">
        <v>140</v>
      </c>
      <c r="AQ20" s="83" t="s">
        <v>140</v>
      </c>
      <c r="AR20" s="72">
        <v>3.3</v>
      </c>
      <c r="AS20" s="83" t="s">
        <v>140</v>
      </c>
      <c r="AT20" s="83" t="s">
        <v>140</v>
      </c>
      <c r="AU20" s="83" t="s">
        <v>140</v>
      </c>
      <c r="AV20" s="72">
        <v>3</v>
      </c>
      <c r="AW20" s="83" t="s">
        <v>140</v>
      </c>
      <c r="AX20" s="83" t="s">
        <v>140</v>
      </c>
      <c r="AY20" s="83" t="s">
        <v>140</v>
      </c>
      <c r="AZ20" s="72">
        <v>3.1</v>
      </c>
      <c r="BA20" s="83" t="s">
        <v>140</v>
      </c>
      <c r="BB20" s="83" t="s">
        <v>140</v>
      </c>
      <c r="BC20" s="83" t="s">
        <v>140</v>
      </c>
      <c r="BD20" s="72">
        <v>3.1</v>
      </c>
      <c r="BE20" s="72"/>
      <c r="BF20" s="72"/>
      <c r="BG20" s="72"/>
      <c r="BH20" s="72">
        <v>2.7</v>
      </c>
      <c r="BI20" s="72"/>
      <c r="BJ20" s="72">
        <v>2.4</v>
      </c>
      <c r="BK20" s="72">
        <v>2.8</v>
      </c>
      <c r="BL20" s="82">
        <v>2.69</v>
      </c>
      <c r="BM20" s="72">
        <v>2.8</v>
      </c>
      <c r="BN20" s="72">
        <v>2.6</v>
      </c>
      <c r="BO20" s="72">
        <v>2.8</v>
      </c>
      <c r="BP20" s="72">
        <v>2.9</v>
      </c>
      <c r="BQ20" s="72">
        <v>3</v>
      </c>
      <c r="BR20" s="72">
        <v>2.7</v>
      </c>
      <c r="BS20" s="72">
        <v>3.2</v>
      </c>
      <c r="BT20" s="72">
        <v>3.4</v>
      </c>
      <c r="BU20" s="77">
        <v>3.5</v>
      </c>
      <c r="BV20" s="72">
        <v>2.9</v>
      </c>
      <c r="BW20" s="72">
        <v>3.5</v>
      </c>
      <c r="BX20" s="72">
        <v>3.3</v>
      </c>
      <c r="BY20" s="77">
        <v>3.3</v>
      </c>
      <c r="BZ20" s="77">
        <v>2.9</v>
      </c>
      <c r="CA20" s="77">
        <v>3.4</v>
      </c>
      <c r="CB20" s="73">
        <v>3.4</v>
      </c>
      <c r="CC20" s="77">
        <v>3.3</v>
      </c>
      <c r="CD20" s="77">
        <v>3.2</v>
      </c>
      <c r="CE20" s="77">
        <v>3.6</v>
      </c>
      <c r="CF20" s="78">
        <v>3.2</v>
      </c>
      <c r="CG20" s="78">
        <v>3.6</v>
      </c>
      <c r="CH20" s="78">
        <v>3.4</v>
      </c>
      <c r="CI20" s="78">
        <v>3.7</v>
      </c>
      <c r="CJ20" s="78">
        <v>3.4</v>
      </c>
      <c r="CK20" s="78">
        <v>3.5</v>
      </c>
      <c r="CL20" s="78">
        <v>3.4</v>
      </c>
      <c r="CM20" s="73">
        <f>'[2]Итог ВРП'!$N$601</f>
        <v>3.6</v>
      </c>
      <c r="CN20" s="78">
        <v>3.2</v>
      </c>
    </row>
    <row r="21" spans="1:92">
      <c r="A21" s="112">
        <v>62</v>
      </c>
      <c r="B21" s="89" t="s">
        <v>93</v>
      </c>
      <c r="C21" s="79" t="s">
        <v>140</v>
      </c>
      <c r="D21" s="79" t="s">
        <v>140</v>
      </c>
      <c r="E21" s="79" t="s">
        <v>140</v>
      </c>
      <c r="F21" s="79" t="s">
        <v>140</v>
      </c>
      <c r="G21" s="79" t="s">
        <v>140</v>
      </c>
      <c r="H21" s="79" t="s">
        <v>140</v>
      </c>
      <c r="I21" s="79" t="s">
        <v>140</v>
      </c>
      <c r="J21" s="79" t="s">
        <v>140</v>
      </c>
      <c r="K21" s="79" t="s">
        <v>140</v>
      </c>
      <c r="L21" s="79" t="s">
        <v>140</v>
      </c>
      <c r="M21" s="79" t="s">
        <v>140</v>
      </c>
      <c r="N21" s="79" t="s">
        <v>140</v>
      </c>
      <c r="O21" s="79" t="s">
        <v>140</v>
      </c>
      <c r="P21" s="79" t="s">
        <v>140</v>
      </c>
      <c r="Q21" s="79" t="s">
        <v>140</v>
      </c>
      <c r="R21" s="79" t="s">
        <v>140</v>
      </c>
      <c r="S21" s="79" t="s">
        <v>140</v>
      </c>
      <c r="T21" s="79" t="s">
        <v>140</v>
      </c>
      <c r="U21" s="79" t="s">
        <v>140</v>
      </c>
      <c r="V21" s="79" t="s">
        <v>140</v>
      </c>
      <c r="W21" s="79" t="s">
        <v>140</v>
      </c>
      <c r="X21" s="79" t="s">
        <v>140</v>
      </c>
      <c r="Y21" s="79" t="s">
        <v>140</v>
      </c>
      <c r="Z21" s="79" t="s">
        <v>140</v>
      </c>
      <c r="AA21" s="79" t="s">
        <v>140</v>
      </c>
      <c r="AB21" s="79" t="s">
        <v>140</v>
      </c>
      <c r="AC21" s="79" t="s">
        <v>140</v>
      </c>
      <c r="AD21" s="79" t="s">
        <v>140</v>
      </c>
      <c r="AE21" s="79" t="s">
        <v>140</v>
      </c>
      <c r="AF21" s="79" t="s">
        <v>140</v>
      </c>
      <c r="AG21" s="79" t="s">
        <v>140</v>
      </c>
      <c r="AH21" s="79" t="s">
        <v>140</v>
      </c>
      <c r="AI21" s="79" t="s">
        <v>140</v>
      </c>
      <c r="AJ21" s="83" t="s">
        <v>140</v>
      </c>
      <c r="AK21" s="83" t="s">
        <v>140</v>
      </c>
      <c r="AL21" s="83" t="s">
        <v>140</v>
      </c>
      <c r="AM21" s="83" t="s">
        <v>140</v>
      </c>
      <c r="AN21" s="83" t="s">
        <v>140</v>
      </c>
      <c r="AO21" s="83" t="s">
        <v>140</v>
      </c>
      <c r="AP21" s="83" t="s">
        <v>140</v>
      </c>
      <c r="AQ21" s="83" t="s">
        <v>140</v>
      </c>
      <c r="AR21" s="83" t="s">
        <v>140</v>
      </c>
      <c r="AS21" s="83" t="s">
        <v>140</v>
      </c>
      <c r="AT21" s="83" t="s">
        <v>140</v>
      </c>
      <c r="AU21" s="83" t="s">
        <v>140</v>
      </c>
      <c r="AV21" s="83" t="s">
        <v>140</v>
      </c>
      <c r="AW21" s="83" t="s">
        <v>140</v>
      </c>
      <c r="AX21" s="83" t="s">
        <v>140</v>
      </c>
      <c r="AY21" s="83" t="s">
        <v>140</v>
      </c>
      <c r="AZ21" s="83" t="s">
        <v>140</v>
      </c>
      <c r="BA21" s="83" t="s">
        <v>140</v>
      </c>
      <c r="BB21" s="83" t="s">
        <v>140</v>
      </c>
      <c r="BC21" s="83" t="s">
        <v>140</v>
      </c>
      <c r="BD21" s="83" t="s">
        <v>140</v>
      </c>
      <c r="BE21" s="83" t="s">
        <v>140</v>
      </c>
      <c r="BF21" s="83" t="s">
        <v>140</v>
      </c>
      <c r="BG21" s="83" t="s">
        <v>140</v>
      </c>
      <c r="BH21" s="83" t="s">
        <v>140</v>
      </c>
      <c r="BI21" s="83" t="s">
        <v>140</v>
      </c>
      <c r="BJ21" s="83" t="s">
        <v>140</v>
      </c>
      <c r="BK21" s="83" t="s">
        <v>140</v>
      </c>
      <c r="BL21" s="82"/>
      <c r="BM21" s="83" t="s">
        <v>140</v>
      </c>
      <c r="BN21" s="83" t="s">
        <v>140</v>
      </c>
      <c r="BO21" s="83" t="s">
        <v>140</v>
      </c>
      <c r="BP21" s="83" t="s">
        <v>140</v>
      </c>
      <c r="BQ21" s="83" t="s">
        <v>140</v>
      </c>
      <c r="BR21" s="83" t="s">
        <v>140</v>
      </c>
      <c r="BS21" s="72"/>
      <c r="BT21" s="72"/>
      <c r="BU21" s="77"/>
      <c r="BV21" s="72"/>
      <c r="BW21" s="72"/>
      <c r="BX21" s="72">
        <v>1.7</v>
      </c>
      <c r="BY21" s="77"/>
      <c r="BZ21" s="77">
        <v>1.7</v>
      </c>
      <c r="CA21" s="77">
        <v>1.8</v>
      </c>
      <c r="CB21" s="73">
        <v>1.6</v>
      </c>
      <c r="CC21" s="77">
        <v>1.8</v>
      </c>
      <c r="CD21" s="77">
        <v>1.6</v>
      </c>
      <c r="CE21" s="77">
        <v>1.6</v>
      </c>
      <c r="CF21" s="78">
        <v>1.5</v>
      </c>
      <c r="CG21" s="78">
        <v>1.7</v>
      </c>
      <c r="CH21" s="78">
        <v>1.5</v>
      </c>
      <c r="CI21" s="78">
        <v>1.6</v>
      </c>
      <c r="CJ21" s="78">
        <v>1.8</v>
      </c>
      <c r="CK21" s="78">
        <v>1.7</v>
      </c>
      <c r="CL21" s="78">
        <v>1.6</v>
      </c>
      <c r="CM21" s="73">
        <f>'[2]Итог ВРП'!$N$602</f>
        <v>1.7</v>
      </c>
      <c r="CN21" s="78">
        <v>1.9</v>
      </c>
    </row>
    <row r="22" spans="1:92">
      <c r="A22" s="112">
        <v>63</v>
      </c>
      <c r="B22" s="89" t="s">
        <v>22</v>
      </c>
      <c r="C22" s="79">
        <v>11.2</v>
      </c>
      <c r="D22" s="80">
        <v>10.7</v>
      </c>
      <c r="E22" s="80">
        <v>10.4</v>
      </c>
      <c r="F22" s="80">
        <v>9.8000000000000007</v>
      </c>
      <c r="G22" s="80">
        <v>10.5</v>
      </c>
      <c r="H22" s="80">
        <v>11.8</v>
      </c>
      <c r="I22" s="80">
        <v>9.8000000000000007</v>
      </c>
      <c r="J22" s="80">
        <v>10.1</v>
      </c>
      <c r="K22" s="80">
        <v>11</v>
      </c>
      <c r="L22" s="80">
        <v>10.5</v>
      </c>
      <c r="M22" s="81">
        <v>9.1999999999999993</v>
      </c>
      <c r="N22" s="81">
        <v>8.6</v>
      </c>
      <c r="O22" s="81">
        <v>7.8</v>
      </c>
      <c r="P22" s="81">
        <v>7.3</v>
      </c>
      <c r="Q22" s="81">
        <v>6.7</v>
      </c>
      <c r="R22" s="81">
        <v>6.2</v>
      </c>
      <c r="S22" s="81">
        <v>6</v>
      </c>
      <c r="T22" s="72">
        <v>6.2</v>
      </c>
      <c r="U22" s="72">
        <v>6.1</v>
      </c>
      <c r="V22" s="72">
        <v>5.9</v>
      </c>
      <c r="W22" s="72">
        <v>5.7</v>
      </c>
      <c r="X22" s="73">
        <v>5.5</v>
      </c>
      <c r="Y22" s="72">
        <v>6</v>
      </c>
      <c r="Z22" s="72">
        <v>5.9</v>
      </c>
      <c r="AA22" s="72">
        <v>5.7</v>
      </c>
      <c r="AB22" s="73">
        <v>5.8</v>
      </c>
      <c r="AC22" s="72">
        <v>5.4</v>
      </c>
      <c r="AD22" s="72">
        <v>5.7</v>
      </c>
      <c r="AE22" s="72">
        <v>6</v>
      </c>
      <c r="AF22" s="72">
        <v>5.7</v>
      </c>
      <c r="AG22" s="72">
        <v>5.7</v>
      </c>
      <c r="AH22" s="72">
        <v>5.4</v>
      </c>
      <c r="AI22" s="72">
        <v>5.6</v>
      </c>
      <c r="AJ22" s="72">
        <v>5.7</v>
      </c>
      <c r="AK22" s="72">
        <v>5.7</v>
      </c>
      <c r="AL22" s="72">
        <v>5.6</v>
      </c>
      <c r="AM22" s="72">
        <v>5.8</v>
      </c>
      <c r="AN22" s="72">
        <v>5.8</v>
      </c>
      <c r="AO22" s="72">
        <v>6</v>
      </c>
      <c r="AP22" s="72">
        <v>5.9</v>
      </c>
      <c r="AQ22" s="72">
        <v>6</v>
      </c>
      <c r="AR22" s="72">
        <v>5.7</v>
      </c>
      <c r="AS22" s="72">
        <v>6</v>
      </c>
      <c r="AT22" s="72">
        <v>5.6</v>
      </c>
      <c r="AU22" s="72">
        <v>5.9</v>
      </c>
      <c r="AV22" s="72">
        <v>5.8</v>
      </c>
      <c r="AW22" s="72">
        <v>6</v>
      </c>
      <c r="AX22" s="72">
        <v>5.6</v>
      </c>
      <c r="AY22" s="72">
        <v>6</v>
      </c>
      <c r="AZ22" s="72">
        <v>5.7</v>
      </c>
      <c r="BA22" s="72">
        <v>6.3</v>
      </c>
      <c r="BB22" s="72">
        <v>5.8</v>
      </c>
      <c r="BC22" s="72">
        <v>6.1</v>
      </c>
      <c r="BD22" s="72">
        <v>5.9</v>
      </c>
      <c r="BE22" s="72">
        <v>6.2</v>
      </c>
      <c r="BF22" s="72">
        <v>5.8</v>
      </c>
      <c r="BG22" s="72">
        <v>6</v>
      </c>
      <c r="BH22" s="72">
        <v>5.8</v>
      </c>
      <c r="BI22" s="72">
        <v>6</v>
      </c>
      <c r="BJ22" s="72">
        <v>5.6</v>
      </c>
      <c r="BK22" s="72">
        <v>5.8</v>
      </c>
      <c r="BL22" s="82">
        <v>5.81</v>
      </c>
      <c r="BM22" s="72">
        <v>6.1</v>
      </c>
      <c r="BN22" s="72">
        <v>5.9</v>
      </c>
      <c r="BO22" s="72">
        <v>6.1</v>
      </c>
      <c r="BP22" s="72">
        <v>5.8</v>
      </c>
      <c r="BQ22" s="72">
        <v>6.2</v>
      </c>
      <c r="BR22" s="72">
        <v>6.2</v>
      </c>
      <c r="BS22" s="72">
        <v>6.8</v>
      </c>
      <c r="BT22" s="72">
        <v>6.5</v>
      </c>
      <c r="BU22" s="77">
        <v>6.2</v>
      </c>
      <c r="BV22" s="72">
        <v>6.2</v>
      </c>
      <c r="BW22" s="72">
        <v>6.1</v>
      </c>
      <c r="BX22" s="72">
        <v>3.8</v>
      </c>
      <c r="BY22" s="77">
        <v>6.3</v>
      </c>
      <c r="BZ22" s="77">
        <v>3.8</v>
      </c>
      <c r="CA22" s="77">
        <v>4.0999999999999996</v>
      </c>
      <c r="CB22" s="73">
        <v>3.8</v>
      </c>
      <c r="CC22" s="77">
        <v>4.3</v>
      </c>
      <c r="CD22" s="77">
        <v>3.9</v>
      </c>
      <c r="CE22" s="77">
        <v>4.0999999999999996</v>
      </c>
      <c r="CF22" s="78">
        <v>3.7</v>
      </c>
      <c r="CG22" s="78">
        <v>4.2</v>
      </c>
      <c r="CH22" s="78">
        <v>3.6</v>
      </c>
      <c r="CI22" s="78">
        <v>3.9</v>
      </c>
      <c r="CJ22" s="78">
        <v>3.7</v>
      </c>
      <c r="CK22" s="78">
        <v>3.7</v>
      </c>
      <c r="CL22" s="78">
        <v>3.6</v>
      </c>
      <c r="CM22" s="73">
        <f>'[2]Итог ВРП'!$N$603</f>
        <v>3.5</v>
      </c>
      <c r="CN22" s="78">
        <v>3.7</v>
      </c>
    </row>
    <row r="23" spans="1:92">
      <c r="A23" s="112">
        <v>71</v>
      </c>
      <c r="B23" s="89" t="s">
        <v>24</v>
      </c>
      <c r="C23" s="79" t="s">
        <v>140</v>
      </c>
      <c r="D23" s="80"/>
      <c r="E23" s="80"/>
      <c r="F23" s="80"/>
      <c r="G23" s="80"/>
      <c r="H23" s="80"/>
      <c r="I23" s="80"/>
      <c r="J23" s="80">
        <v>1.7</v>
      </c>
      <c r="K23" s="80">
        <v>3.5</v>
      </c>
      <c r="L23" s="80">
        <v>4.5999999999999996</v>
      </c>
      <c r="M23" s="81">
        <v>5.2</v>
      </c>
      <c r="N23" s="81">
        <v>6.3</v>
      </c>
      <c r="O23" s="81">
        <v>6.1</v>
      </c>
      <c r="P23" s="81">
        <v>6.6</v>
      </c>
      <c r="Q23" s="81">
        <v>8</v>
      </c>
      <c r="R23" s="81">
        <v>9.4</v>
      </c>
      <c r="S23" s="81">
        <v>9.4</v>
      </c>
      <c r="T23" s="72">
        <v>8.8000000000000007</v>
      </c>
      <c r="U23" s="72">
        <v>8.3000000000000007</v>
      </c>
      <c r="V23" s="72">
        <v>8.1999999999999993</v>
      </c>
      <c r="W23" s="72">
        <v>8.8000000000000007</v>
      </c>
      <c r="X23" s="73">
        <v>8.1</v>
      </c>
      <c r="Y23" s="72">
        <v>8.6999999999999993</v>
      </c>
      <c r="Z23" s="72">
        <v>8.1</v>
      </c>
      <c r="AA23" s="72">
        <v>7.8</v>
      </c>
      <c r="AB23" s="73">
        <v>8.1</v>
      </c>
      <c r="AC23" s="72">
        <v>8.1999999999999993</v>
      </c>
      <c r="AD23" s="72">
        <v>8.1999999999999993</v>
      </c>
      <c r="AE23" s="72">
        <v>8.3000000000000007</v>
      </c>
      <c r="AF23" s="72">
        <v>8.1</v>
      </c>
      <c r="AG23" s="72">
        <v>8.1</v>
      </c>
      <c r="AH23" s="72">
        <v>8</v>
      </c>
      <c r="AI23" s="72">
        <v>8</v>
      </c>
      <c r="AJ23" s="72">
        <v>7.6</v>
      </c>
      <c r="AK23" s="72">
        <v>8.6</v>
      </c>
      <c r="AL23" s="72">
        <v>8.6999999999999993</v>
      </c>
      <c r="AM23" s="72">
        <v>8.6999999999999993</v>
      </c>
      <c r="AN23" s="72">
        <v>8.5</v>
      </c>
      <c r="AO23" s="72">
        <v>8.8000000000000007</v>
      </c>
      <c r="AP23" s="72">
        <v>9.3000000000000007</v>
      </c>
      <c r="AQ23" s="72">
        <v>9.1999999999999993</v>
      </c>
      <c r="AR23" s="72">
        <v>9.6999999999999993</v>
      </c>
      <c r="AS23" s="72">
        <v>8.6</v>
      </c>
      <c r="AT23" s="72">
        <v>9.6999999999999993</v>
      </c>
      <c r="AU23" s="72">
        <v>9.5</v>
      </c>
      <c r="AV23" s="72">
        <v>10.1</v>
      </c>
      <c r="AW23" s="72">
        <v>9.9</v>
      </c>
      <c r="AX23" s="72">
        <v>10.8</v>
      </c>
      <c r="AY23" s="72">
        <v>10.6</v>
      </c>
      <c r="AZ23" s="72">
        <v>11.8</v>
      </c>
      <c r="BA23" s="72">
        <v>10.9</v>
      </c>
      <c r="BB23" s="72">
        <v>11.1</v>
      </c>
      <c r="BC23" s="72">
        <v>11.1</v>
      </c>
      <c r="BD23" s="72">
        <v>10.4</v>
      </c>
      <c r="BE23" s="72">
        <v>11.2</v>
      </c>
      <c r="BF23" s="72">
        <v>10.8</v>
      </c>
      <c r="BG23" s="72">
        <v>11</v>
      </c>
      <c r="BH23" s="72">
        <v>10.6</v>
      </c>
      <c r="BI23" s="72">
        <v>10</v>
      </c>
      <c r="BJ23" s="72">
        <v>10</v>
      </c>
      <c r="BK23" s="72">
        <v>10</v>
      </c>
      <c r="BL23" s="82">
        <v>10.85</v>
      </c>
      <c r="BM23" s="72">
        <v>9.1999999999999993</v>
      </c>
      <c r="BN23" s="72">
        <v>9.8000000000000007</v>
      </c>
      <c r="BO23" s="72">
        <v>10.3</v>
      </c>
      <c r="BP23" s="72">
        <v>11.3</v>
      </c>
      <c r="BQ23" s="72">
        <v>10.6</v>
      </c>
      <c r="BR23" s="72">
        <v>10.7</v>
      </c>
      <c r="BS23" s="72">
        <v>10.9</v>
      </c>
      <c r="BT23" s="72">
        <v>11.3</v>
      </c>
      <c r="BU23" s="77">
        <v>10.1</v>
      </c>
      <c r="BV23" s="72">
        <v>10</v>
      </c>
      <c r="BW23" s="72">
        <v>9.9</v>
      </c>
      <c r="BX23" s="72">
        <v>10.6</v>
      </c>
      <c r="BY23" s="77">
        <v>9.6999999999999993</v>
      </c>
      <c r="BZ23" s="73">
        <v>9</v>
      </c>
      <c r="CA23" s="73">
        <v>9.4</v>
      </c>
      <c r="CB23" s="73">
        <v>10.3</v>
      </c>
      <c r="CC23" s="77">
        <v>10.3</v>
      </c>
      <c r="CD23" s="77">
        <v>10.1</v>
      </c>
      <c r="CE23" s="73">
        <v>10.4</v>
      </c>
      <c r="CF23" s="78">
        <v>10.9</v>
      </c>
      <c r="CG23" s="78">
        <v>10.199999999999999</v>
      </c>
      <c r="CH23" s="78">
        <v>10.4</v>
      </c>
      <c r="CI23" s="78">
        <v>10.8</v>
      </c>
      <c r="CJ23" s="78">
        <v>11</v>
      </c>
      <c r="CK23" s="78">
        <v>11.5</v>
      </c>
      <c r="CL23" s="78">
        <v>11.1</v>
      </c>
      <c r="CM23" s="73">
        <f>'[2]Итог ВРП'!$N$604</f>
        <v>11.6</v>
      </c>
      <c r="CN23" s="78">
        <v>11.9</v>
      </c>
    </row>
    <row r="24" spans="1:92">
      <c r="A24" s="112">
        <v>75</v>
      </c>
      <c r="B24" s="89" t="s">
        <v>23</v>
      </c>
      <c r="C24" s="79">
        <v>7.1</v>
      </c>
      <c r="D24" s="80">
        <v>6.7</v>
      </c>
      <c r="E24" s="80">
        <v>4.9000000000000004</v>
      </c>
      <c r="F24" s="80">
        <v>8.1999999999999993</v>
      </c>
      <c r="G24" s="80">
        <v>7.6</v>
      </c>
      <c r="H24" s="80">
        <v>8.1</v>
      </c>
      <c r="I24" s="80">
        <v>14.3</v>
      </c>
      <c r="J24" s="80">
        <v>16.3</v>
      </c>
      <c r="K24" s="80">
        <v>17.899999999999999</v>
      </c>
      <c r="L24" s="80">
        <v>17.899999999999999</v>
      </c>
      <c r="M24" s="81">
        <v>16</v>
      </c>
      <c r="N24" s="81">
        <v>17.600000000000001</v>
      </c>
      <c r="O24" s="81">
        <v>18.2</v>
      </c>
      <c r="P24" s="81">
        <v>17.5</v>
      </c>
      <c r="Q24" s="81">
        <v>18.8</v>
      </c>
      <c r="R24" s="81">
        <v>19.7</v>
      </c>
      <c r="S24" s="81">
        <v>22.3</v>
      </c>
      <c r="T24" s="72">
        <v>20.8</v>
      </c>
      <c r="U24" s="72">
        <v>18.5</v>
      </c>
      <c r="V24" s="72">
        <v>16.3</v>
      </c>
      <c r="W24" s="72">
        <v>16.5</v>
      </c>
      <c r="X24" s="73">
        <v>18.399999999999999</v>
      </c>
      <c r="Y24" s="72">
        <v>19.899999999999999</v>
      </c>
      <c r="Z24" s="72">
        <v>18.899999999999999</v>
      </c>
      <c r="AA24" s="72">
        <v>18.5</v>
      </c>
      <c r="AB24" s="73">
        <v>18.7</v>
      </c>
      <c r="AC24" s="72">
        <v>19.3</v>
      </c>
      <c r="AD24" s="72">
        <v>17.899999999999999</v>
      </c>
      <c r="AE24" s="72">
        <v>17.7</v>
      </c>
      <c r="AF24" s="72">
        <v>18</v>
      </c>
      <c r="AG24" s="72">
        <v>17.2</v>
      </c>
      <c r="AH24" s="72">
        <v>16.600000000000001</v>
      </c>
      <c r="AI24" s="72">
        <v>16.600000000000001</v>
      </c>
      <c r="AJ24" s="72">
        <v>17.3</v>
      </c>
      <c r="AK24" s="72">
        <v>18.5</v>
      </c>
      <c r="AL24" s="72">
        <v>17.899999999999999</v>
      </c>
      <c r="AM24" s="72">
        <v>17.7</v>
      </c>
      <c r="AN24" s="72">
        <v>18.3</v>
      </c>
      <c r="AO24" s="72">
        <v>17.600000000000001</v>
      </c>
      <c r="AP24" s="72">
        <v>17.899999999999999</v>
      </c>
      <c r="AQ24" s="72">
        <v>17.8</v>
      </c>
      <c r="AR24" s="72">
        <v>20</v>
      </c>
      <c r="AS24" s="72">
        <v>18.3</v>
      </c>
      <c r="AT24" s="72">
        <v>17.3</v>
      </c>
      <c r="AU24" s="72">
        <v>18.600000000000001</v>
      </c>
      <c r="AV24" s="72">
        <v>20.5</v>
      </c>
      <c r="AW24" s="72">
        <v>20.5</v>
      </c>
      <c r="AX24" s="72">
        <v>19.899999999999999</v>
      </c>
      <c r="AY24" s="72">
        <v>20.3</v>
      </c>
      <c r="AZ24" s="72">
        <v>22.3</v>
      </c>
      <c r="BA24" s="72">
        <v>20.8</v>
      </c>
      <c r="BB24" s="72">
        <v>20.5</v>
      </c>
      <c r="BC24" s="72">
        <v>20.2</v>
      </c>
      <c r="BD24" s="72">
        <v>22.6</v>
      </c>
      <c r="BE24" s="72">
        <v>20.5</v>
      </c>
      <c r="BF24" s="72">
        <v>20.3</v>
      </c>
      <c r="BG24" s="72">
        <v>20.2</v>
      </c>
      <c r="BH24" s="72">
        <v>21.9</v>
      </c>
      <c r="BI24" s="72">
        <v>20.3</v>
      </c>
      <c r="BJ24" s="72">
        <v>19.3</v>
      </c>
      <c r="BK24" s="72">
        <v>18.899999999999999</v>
      </c>
      <c r="BL24" s="82">
        <v>19.63</v>
      </c>
      <c r="BM24" s="72">
        <v>20.6</v>
      </c>
      <c r="BN24" s="72">
        <v>19.2</v>
      </c>
      <c r="BO24" s="72">
        <v>18.5</v>
      </c>
      <c r="BP24" s="72">
        <v>19.5</v>
      </c>
      <c r="BQ24" s="72">
        <v>19.7</v>
      </c>
      <c r="BR24" s="72">
        <v>18.600000000000001</v>
      </c>
      <c r="BS24" s="72">
        <v>18.600000000000001</v>
      </c>
      <c r="BT24" s="72">
        <v>19.100000000000001</v>
      </c>
      <c r="BU24" s="77">
        <v>18.8</v>
      </c>
      <c r="BV24" s="72">
        <v>18.100000000000001</v>
      </c>
      <c r="BW24" s="72">
        <v>18</v>
      </c>
      <c r="BX24" s="72">
        <v>17.899999999999999</v>
      </c>
      <c r="BY24" s="77">
        <v>18.3</v>
      </c>
      <c r="BZ24" s="77">
        <v>17.2</v>
      </c>
      <c r="CA24" s="77">
        <v>17.3</v>
      </c>
      <c r="CB24" s="73">
        <v>18.5</v>
      </c>
      <c r="CC24" s="77">
        <v>20.2</v>
      </c>
      <c r="CD24" s="77">
        <v>20.100000000000001</v>
      </c>
      <c r="CE24" s="77">
        <v>19.3</v>
      </c>
      <c r="CF24" s="78">
        <v>21.1</v>
      </c>
      <c r="CG24" s="78">
        <v>20.399999999999999</v>
      </c>
      <c r="CH24" s="78">
        <v>20.3</v>
      </c>
      <c r="CI24" s="78">
        <v>19.3</v>
      </c>
      <c r="CJ24" s="78">
        <v>22.9</v>
      </c>
      <c r="CK24" s="78">
        <v>22.8</v>
      </c>
      <c r="CL24" s="78">
        <v>22.1</v>
      </c>
      <c r="CM24" s="73">
        <f>'[2]Итог ВРП'!$N$605</f>
        <v>20.5</v>
      </c>
      <c r="CN24" s="78">
        <v>23.4</v>
      </c>
    </row>
    <row r="25" spans="1:92">
      <c r="A25" s="112">
        <v>79</v>
      </c>
      <c r="B25" s="89" t="s">
        <v>94</v>
      </c>
      <c r="C25" s="79" t="s">
        <v>140</v>
      </c>
      <c r="D25" s="79" t="s">
        <v>140</v>
      </c>
      <c r="E25" s="79" t="s">
        <v>140</v>
      </c>
      <c r="F25" s="79" t="s">
        <v>140</v>
      </c>
      <c r="G25" s="79" t="s">
        <v>140</v>
      </c>
      <c r="H25" s="79" t="s">
        <v>140</v>
      </c>
      <c r="I25" s="79" t="s">
        <v>140</v>
      </c>
      <c r="J25" s="79" t="s">
        <v>140</v>
      </c>
      <c r="K25" s="79" t="s">
        <v>140</v>
      </c>
      <c r="L25" s="79" t="s">
        <v>140</v>
      </c>
      <c r="M25" s="79" t="s">
        <v>140</v>
      </c>
      <c r="N25" s="79" t="s">
        <v>140</v>
      </c>
      <c r="O25" s="79" t="s">
        <v>140</v>
      </c>
      <c r="P25" s="79" t="s">
        <v>140</v>
      </c>
      <c r="Q25" s="79" t="s">
        <v>140</v>
      </c>
      <c r="R25" s="79" t="s">
        <v>140</v>
      </c>
      <c r="S25" s="79" t="s">
        <v>140</v>
      </c>
      <c r="T25" s="79" t="s">
        <v>140</v>
      </c>
      <c r="U25" s="79" t="s">
        <v>140</v>
      </c>
      <c r="V25" s="79" t="s">
        <v>140</v>
      </c>
      <c r="W25" s="79" t="s">
        <v>140</v>
      </c>
      <c r="X25" s="79" t="s">
        <v>140</v>
      </c>
      <c r="Y25" s="79" t="s">
        <v>140</v>
      </c>
      <c r="Z25" s="79" t="s">
        <v>140</v>
      </c>
      <c r="AA25" s="79" t="s">
        <v>140</v>
      </c>
      <c r="AB25" s="79" t="s">
        <v>140</v>
      </c>
      <c r="AC25" s="79" t="s">
        <v>140</v>
      </c>
      <c r="AD25" s="79" t="s">
        <v>140</v>
      </c>
      <c r="AE25" s="79" t="s">
        <v>140</v>
      </c>
      <c r="AF25" s="79" t="s">
        <v>140</v>
      </c>
      <c r="AG25" s="79" t="s">
        <v>140</v>
      </c>
      <c r="AH25" s="79" t="s">
        <v>140</v>
      </c>
      <c r="AI25" s="79" t="s">
        <v>140</v>
      </c>
      <c r="AJ25" s="72">
        <v>2.6</v>
      </c>
      <c r="AK25" s="83" t="s">
        <v>140</v>
      </c>
      <c r="AL25" s="83" t="s">
        <v>140</v>
      </c>
      <c r="AM25" s="83" t="s">
        <v>140</v>
      </c>
      <c r="AN25" s="72">
        <v>2.7</v>
      </c>
      <c r="AO25" s="83" t="s">
        <v>140</v>
      </c>
      <c r="AP25" s="83" t="s">
        <v>140</v>
      </c>
      <c r="AQ25" s="83" t="s">
        <v>140</v>
      </c>
      <c r="AR25" s="72">
        <v>2.6</v>
      </c>
      <c r="AS25" s="83" t="s">
        <v>140</v>
      </c>
      <c r="AT25" s="83" t="s">
        <v>140</v>
      </c>
      <c r="AU25" s="83" t="s">
        <v>140</v>
      </c>
      <c r="AV25" s="72">
        <v>3.1</v>
      </c>
      <c r="AW25" s="83" t="s">
        <v>140</v>
      </c>
      <c r="AX25" s="83" t="s">
        <v>140</v>
      </c>
      <c r="AY25" s="83" t="s">
        <v>140</v>
      </c>
      <c r="AZ25" s="72">
        <v>3</v>
      </c>
      <c r="BA25" s="83" t="s">
        <v>140</v>
      </c>
      <c r="BB25" s="83" t="s">
        <v>140</v>
      </c>
      <c r="BC25" s="83" t="s">
        <v>140</v>
      </c>
      <c r="BD25" s="72">
        <v>2.8</v>
      </c>
      <c r="BE25" s="83" t="s">
        <v>140</v>
      </c>
      <c r="BF25" s="83" t="s">
        <v>140</v>
      </c>
      <c r="BG25" s="83" t="s">
        <v>140</v>
      </c>
      <c r="BH25" s="72">
        <v>3.2</v>
      </c>
      <c r="BI25" s="83" t="s">
        <v>140</v>
      </c>
      <c r="BJ25" s="72">
        <v>3.5</v>
      </c>
      <c r="BK25" s="72">
        <v>3.4</v>
      </c>
      <c r="BL25" s="82">
        <v>3.52</v>
      </c>
      <c r="BM25" s="72">
        <v>3.6</v>
      </c>
      <c r="BN25" s="72">
        <v>3.4</v>
      </c>
      <c r="BO25" s="72">
        <v>3.3</v>
      </c>
      <c r="BP25" s="72">
        <v>3.2</v>
      </c>
      <c r="BQ25" s="72">
        <v>3.1</v>
      </c>
      <c r="BR25" s="72">
        <v>3.2</v>
      </c>
      <c r="BS25" s="72">
        <v>3.3</v>
      </c>
      <c r="BT25" s="72">
        <v>3.5</v>
      </c>
      <c r="BU25" s="77">
        <v>3.2</v>
      </c>
      <c r="BV25" s="72">
        <v>3.2</v>
      </c>
      <c r="BW25" s="72">
        <v>3.1</v>
      </c>
      <c r="BX25" s="72">
        <v>3.2</v>
      </c>
      <c r="BY25" s="77">
        <v>3.1</v>
      </c>
      <c r="BZ25" s="77">
        <v>3.1</v>
      </c>
      <c r="CA25" s="77">
        <v>3.2</v>
      </c>
      <c r="CB25" s="73">
        <v>3.2</v>
      </c>
      <c r="CC25" s="73">
        <v>3</v>
      </c>
      <c r="CD25" s="77">
        <v>3.2</v>
      </c>
      <c r="CE25" s="77">
        <v>3.2</v>
      </c>
      <c r="CF25" s="77">
        <v>3.4</v>
      </c>
      <c r="CG25" s="78">
        <v>3.3</v>
      </c>
      <c r="CH25" s="78">
        <v>3.5</v>
      </c>
      <c r="CI25" s="78">
        <v>3.4</v>
      </c>
      <c r="CJ25" s="78">
        <v>3.5</v>
      </c>
      <c r="CK25" s="78">
        <v>3.4</v>
      </c>
      <c r="CL25" s="78">
        <v>3.6</v>
      </c>
      <c r="CM25" s="73">
        <f>'[2]Итог ВРП'!$N$606</f>
        <v>3.7</v>
      </c>
      <c r="CN25" s="78">
        <v>3.6</v>
      </c>
    </row>
    <row r="26" spans="1:92" ht="12">
      <c r="B26" s="85"/>
      <c r="C26" s="86"/>
      <c r="D26" s="86"/>
      <c r="E26" s="86"/>
      <c r="AJ26" s="87"/>
      <c r="AN26" s="87"/>
      <c r="AR26" s="87"/>
      <c r="AV26" s="87"/>
      <c r="AZ26" s="87"/>
      <c r="BD26" s="87"/>
      <c r="BH26" s="87"/>
      <c r="BR26" s="87"/>
    </row>
    <row r="27" spans="1:92" ht="12.75">
      <c r="A27" s="1" t="s">
        <v>157</v>
      </c>
    </row>
    <row r="30" spans="1:92" ht="12.75">
      <c r="D30" s="66"/>
    </row>
  </sheetData>
  <mergeCells count="1">
    <mergeCell ref="CJ2:CK2"/>
  </mergeCells>
  <conditionalFormatting sqref="V4:CF4">
    <cfRule type="cellIs" dxfId="11" priority="13" operator="lessThan">
      <formula>100</formula>
    </cfRule>
    <cfRule type="cellIs" dxfId="10" priority="14" operator="greaterThan">
      <formula>100</formula>
    </cfRule>
  </conditionalFormatting>
  <conditionalFormatting sqref="T4:U4">
    <cfRule type="cellIs" dxfId="9" priority="11" operator="lessThan">
      <formula>100</formula>
    </cfRule>
    <cfRule type="cellIs" dxfId="8" priority="12" operator="greaterThan">
      <formula>100</formula>
    </cfRule>
  </conditionalFormatting>
  <conditionalFormatting sqref="CG4:CH4">
    <cfRule type="cellIs" dxfId="7" priority="9" operator="lessThan">
      <formula>100</formula>
    </cfRule>
    <cfRule type="cellIs" dxfId="6" priority="10" operator="greaterThan">
      <formula>100</formula>
    </cfRule>
  </conditionalFormatting>
  <conditionalFormatting sqref="CI4:CJ4">
    <cfRule type="cellIs" dxfId="5" priority="7" operator="lessThan">
      <formula>100</formula>
    </cfRule>
    <cfRule type="cellIs" dxfId="4" priority="8" operator="greaterThan">
      <formula>100</formula>
    </cfRule>
  </conditionalFormatting>
  <conditionalFormatting sqref="CK4">
    <cfRule type="cellIs" dxfId="3" priority="5" operator="lessThan">
      <formula>100</formula>
    </cfRule>
    <cfRule type="cellIs" dxfId="2" priority="6" operator="greaterThan">
      <formula>100</formula>
    </cfRule>
  </conditionalFormatting>
  <conditionalFormatting sqref="CL4:CN4">
    <cfRule type="cellIs" dxfId="1" priority="3" operator="lessThan">
      <formula>100</formula>
    </cfRule>
    <cfRule type="cellIs" dxfId="0" priority="4" operator="greaterThan">
      <formula>100</formula>
    </cfRule>
  </conditionalFormatting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95AC2D-B8A6-4EB6-81FD-8C997484F3FB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13F2FD-26C1-4D78-8FD1-D47BD82FE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EFEF2-3BDF-4D7F-9204-99926A53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Metadata</vt:lpstr>
      <vt:lpstr>Conventions</vt:lpstr>
      <vt:lpstr>1990-1997</vt:lpstr>
      <vt:lpstr>1998-2007</vt:lpstr>
      <vt:lpstr>2008-2009</vt:lpstr>
      <vt:lpstr>2010-2018</vt:lpstr>
      <vt:lpstr> 2018-2025</vt:lpstr>
      <vt:lpstr>Share of regions in GDP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zh.suleymenova</cp:lastModifiedBy>
  <cp:lastPrinted>2015-07-11T07:52:08Z</cp:lastPrinted>
  <dcterms:created xsi:type="dcterms:W3CDTF">2007-12-29T11:33:10Z</dcterms:created>
  <dcterms:modified xsi:type="dcterms:W3CDTF">2026-04-29T10:24:17Z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