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2345" tabRatio="950"/>
  </bookViews>
  <sheets>
    <sheet name="Метадеректер" sheetId="4" r:id="rId1"/>
    <sheet name="Шартты белгілер" sheetId="2" r:id="rId2"/>
    <sheet name="Темір жол" sheetId="30" r:id="rId3"/>
    <sheet name="Теңіз" sheetId="31" r:id="rId4"/>
    <sheet name="Ішкі су" sheetId="32" r:id="rId5"/>
  </sheets>
  <calcPr calcId="144525"/>
</workbook>
</file>

<file path=xl/calcChain.xml><?xml version="1.0" encoding="utf-8"?>
<calcChain xmlns="http://schemas.openxmlformats.org/spreadsheetml/2006/main">
  <c r="B2" i="32" l="1"/>
  <c r="A2" i="32"/>
  <c r="B2" i="31"/>
  <c r="A2" i="31"/>
  <c r="I156" i="30"/>
  <c r="I152" i="30"/>
  <c r="H152" i="30"/>
  <c r="F152" i="30"/>
  <c r="E152" i="30"/>
  <c r="D152" i="30"/>
  <c r="C152" i="30"/>
  <c r="B152" i="30"/>
  <c r="I148" i="30"/>
  <c r="I147" i="30"/>
  <c r="I146" i="30"/>
  <c r="I145" i="30"/>
  <c r="I144" i="30"/>
  <c r="H144" i="30"/>
  <c r="G144" i="30"/>
  <c r="E144" i="30"/>
  <c r="D144" i="30"/>
  <c r="C144" i="30"/>
  <c r="B144" i="30"/>
  <c r="I138" i="30"/>
  <c r="I137" i="30"/>
  <c r="I136" i="30"/>
  <c r="BN51" i="30"/>
  <c r="BN50" i="30"/>
  <c r="BN49" i="30"/>
  <c r="BN48" i="30"/>
  <c r="BN47" i="30"/>
  <c r="BN46" i="30"/>
  <c r="BN44" i="30"/>
  <c r="BN43" i="30"/>
  <c r="BN42" i="30"/>
  <c r="BN41" i="30"/>
  <c r="BN40" i="30"/>
  <c r="BN39" i="30"/>
  <c r="BN38" i="30"/>
  <c r="BN36" i="30"/>
  <c r="BN32" i="30"/>
  <c r="BN31" i="30"/>
  <c r="BN30" i="30"/>
  <c r="BN28" i="30"/>
  <c r="B2" i="30"/>
  <c r="A2" i="30"/>
</calcChain>
</file>

<file path=xl/sharedStrings.xml><?xml version="1.0" encoding="utf-8"?>
<sst xmlns="http://schemas.openxmlformats.org/spreadsheetml/2006/main" count="3941" uniqueCount="355">
  <si>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</si>
  <si>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</si>
  <si>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</si>
  <si>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</si>
  <si>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</si>
  <si>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</si>
  <si>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</si>
  <si>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r>
      <t>2023</t>
    </r>
    <r>
      <rPr>
        <vertAlign val="superscript"/>
        <sz val="8"/>
        <rFont val="Roboto"/>
        <charset val="204"/>
      </rPr>
      <t>1)</t>
    </r>
  </si>
  <si>
    <r>
      <t>2024</t>
    </r>
    <r>
      <rPr>
        <vertAlign val="superscript"/>
        <sz val="8"/>
        <rFont val="Roboto"/>
        <charset val="204"/>
      </rPr>
      <t>1)</t>
    </r>
  </si>
  <si>
    <t xml:space="preserve"> -</t>
  </si>
  <si>
    <t xml:space="preserve">       -</t>
  </si>
  <si>
    <t>х</t>
  </si>
  <si>
    <t>x</t>
  </si>
  <si>
    <r>
      <t>80</t>
    </r>
    <r>
      <rPr>
        <vertAlign val="superscript"/>
        <sz val="8"/>
        <rFont val="Roboto"/>
        <charset val="204"/>
      </rPr>
      <t>2)</t>
    </r>
  </si>
  <si>
    <t>10</t>
  </si>
  <si>
    <t>2</t>
  </si>
  <si>
    <t>92</t>
  </si>
  <si>
    <t>474</t>
  </si>
  <si>
    <t>621</t>
  </si>
  <si>
    <t>459,5</t>
  </si>
  <si>
    <t>6123,2</t>
  </si>
  <si>
    <t>14</t>
  </si>
  <si>
    <t>5</t>
  </si>
  <si>
    <t>413,5</t>
  </si>
  <si>
    <t>155</t>
  </si>
  <si>
    <t>36</t>
  </si>
  <si>
    <t>26</t>
  </si>
  <si>
    <t>552</t>
  </si>
  <si>
    <t>3</t>
  </si>
  <si>
    <t>43</t>
  </si>
  <si>
    <t>170,5</t>
  </si>
  <si>
    <t>196</t>
  </si>
  <si>
    <t>592</t>
  </si>
  <si>
    <t>29</t>
  </si>
  <si>
    <t>7</t>
  </si>
  <si>
    <t>49</t>
  </si>
  <si>
    <t>11</t>
  </si>
  <si>
    <t>273</t>
  </si>
  <si>
    <t>693</t>
  </si>
  <si>
    <t>100</t>
  </si>
  <si>
    <t>308</t>
  </si>
  <si>
    <t>255</t>
  </si>
  <si>
    <t>46</t>
  </si>
  <si>
    <t>479</t>
  </si>
  <si>
    <t>403</t>
  </si>
  <si>
    <t>672</t>
  </si>
  <si>
    <t>248</t>
  </si>
  <si>
    <t>716</t>
  </si>
  <si>
    <t>683</t>
  </si>
  <si>
    <t>844</t>
  </si>
  <si>
    <t>12</t>
  </si>
  <si>
    <t>19</t>
  </si>
  <si>
    <t>468</t>
  </si>
  <si>
    <t>6</t>
  </si>
  <si>
    <t>190</t>
  </si>
  <si>
    <t>159</t>
  </si>
  <si>
    <t>86</t>
  </si>
  <si>
    <t>27</t>
  </si>
  <si>
    <t>123</t>
  </si>
  <si>
    <t>24</t>
  </si>
  <si>
    <t>68</t>
  </si>
  <si>
    <t>2027</t>
  </si>
  <si>
    <t>258</t>
  </si>
  <si>
    <t>510</t>
  </si>
  <si>
    <t>539</t>
  </si>
  <si>
    <t>720</t>
  </si>
  <si>
    <t>101</t>
  </si>
  <si>
    <t>4</t>
  </si>
  <si>
    <t>32</t>
  </si>
  <si>
    <t>16</t>
  </si>
  <si>
    <t>80</t>
  </si>
  <si>
    <t>118</t>
  </si>
  <si>
    <t>9</t>
  </si>
  <si>
    <t>99</t>
  </si>
  <si>
    <t>7339</t>
  </si>
  <si>
    <t>402</t>
  </si>
  <si>
    <t>1912</t>
  </si>
  <si>
    <t>1756</t>
  </si>
  <si>
    <t>3250</t>
  </si>
  <si>
    <t>456,1</t>
  </si>
  <si>
    <t>7508</t>
  </si>
  <si>
    <t>200</t>
  </si>
  <si>
    <t>221</t>
  </si>
  <si>
    <t>1701</t>
  </si>
  <si>
    <t>1782</t>
  </si>
  <si>
    <t>3585</t>
  </si>
  <si>
    <t>488,2</t>
  </si>
  <si>
    <t>23</t>
  </si>
  <si>
    <t>634</t>
  </si>
  <si>
    <t>597,2</t>
  </si>
  <si>
    <t>6809</t>
  </si>
  <si>
    <t>30</t>
  </si>
  <si>
    <t>393</t>
  </si>
  <si>
    <t>1229</t>
  </si>
  <si>
    <t>1001</t>
  </si>
  <si>
    <t>4156</t>
  </si>
  <si>
    <t>426,4</t>
  </si>
  <si>
    <t>6371</t>
  </si>
  <si>
    <t>126</t>
  </si>
  <si>
    <t>1111</t>
  </si>
  <si>
    <t>939</t>
  </si>
  <si>
    <t>4166</t>
  </si>
  <si>
    <t>417,4</t>
  </si>
  <si>
    <t>545</t>
  </si>
  <si>
    <t>481,4</t>
  </si>
  <si>
    <t>25794</t>
  </si>
  <si>
    <t>4838</t>
  </si>
  <si>
    <t>1164</t>
  </si>
  <si>
    <t>3334</t>
  </si>
  <si>
    <t>7145</t>
  </si>
  <si>
    <t>6919</t>
  </si>
  <si>
    <t>2394</t>
  </si>
  <si>
    <t>1754,6</t>
  </si>
  <si>
    <t>25834</t>
  </si>
  <si>
    <t>5906</t>
  </si>
  <si>
    <t>1590</t>
  </si>
  <si>
    <t>1548</t>
  </si>
  <si>
    <t>7641</t>
  </si>
  <si>
    <t>5849</t>
  </si>
  <si>
    <t>3300</t>
  </si>
  <si>
    <t>1757,2</t>
  </si>
  <si>
    <t>564</t>
  </si>
  <si>
    <t>7770</t>
  </si>
  <si>
    <t>1638</t>
  </si>
  <si>
    <t>392</t>
  </si>
  <si>
    <t>1178</t>
  </si>
  <si>
    <t>1159</t>
  </si>
  <si>
    <t>2851</t>
  </si>
  <si>
    <t>466,2</t>
  </si>
  <si>
    <t>7748</t>
  </si>
  <si>
    <t>2190</t>
  </si>
  <si>
    <t>160</t>
  </si>
  <si>
    <t>1127</t>
  </si>
  <si>
    <t>1153</t>
  </si>
  <si>
    <t>3118</t>
  </si>
  <si>
    <t>480,3</t>
  </si>
  <si>
    <t>625</t>
  </si>
  <si>
    <t>462,9</t>
  </si>
  <si>
    <t>121</t>
  </si>
  <si>
    <t>115</t>
  </si>
  <si>
    <t>5,9</t>
  </si>
  <si>
    <t>70</t>
  </si>
  <si>
    <t>66</t>
  </si>
  <si>
    <t>1</t>
  </si>
  <si>
    <t>3,4</t>
  </si>
  <si>
    <t>84</t>
  </si>
  <si>
    <t>44</t>
  </si>
  <si>
    <t>37</t>
  </si>
  <si>
    <t>4,1</t>
  </si>
  <si>
    <t>9010</t>
  </si>
  <si>
    <t>690</t>
  </si>
  <si>
    <t>3534</t>
  </si>
  <si>
    <t>2861</t>
  </si>
  <si>
    <t>1916</t>
  </si>
  <si>
    <t>9364</t>
  </si>
  <si>
    <t>150</t>
  </si>
  <si>
    <t>8</t>
  </si>
  <si>
    <t>264</t>
  </si>
  <si>
    <t>3416</t>
  </si>
  <si>
    <t>3267</t>
  </si>
  <si>
    <t>2259</t>
  </si>
  <si>
    <t>607,5</t>
  </si>
  <si>
    <t>550</t>
  </si>
  <si>
    <t>102</t>
  </si>
  <si>
    <t>690,6</t>
  </si>
  <si>
    <t>30078</t>
  </si>
  <si>
    <t>33634</t>
  </si>
  <si>
    <t>958</t>
  </si>
  <si>
    <t>907</t>
  </si>
  <si>
    <t>77</t>
  </si>
  <si>
    <t>31</t>
  </si>
  <si>
    <t>14034</t>
  </si>
  <si>
    <t>13117</t>
  </si>
  <si>
    <t>348</t>
  </si>
  <si>
    <t>169</t>
  </si>
  <si>
    <t>5100</t>
  </si>
  <si>
    <t>Жылжымалы құрамның бары - бұл қатынас жолымен жылжитын көлік саны</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</si>
  <si>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</si>
  <si>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</si>
  <si>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</si>
  <si>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</si>
  <si>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</si>
  <si>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</si>
  <si>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</si>
  <si>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</si>
  <si>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</si>
  <si>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</si>
  <si>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</si>
  <si>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</si>
  <si>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</si>
  <si>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</si>
  <si>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</si>
  <si>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</si>
  <si>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</si>
  <si>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</si>
  <si>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</si>
  <si>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</si>
  <si>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</si>
  <si>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</si>
  <si>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Көлік түрлері бойынша жылжымалы құрамның болуы</t>
  </si>
  <si>
    <t>Біріктіру</t>
  </si>
  <si>
    <t>Локомотивтер - барлығы</t>
  </si>
  <si>
    <t>оның ішінде:</t>
  </si>
  <si>
    <t>паровоздар</t>
  </si>
  <si>
    <t>электровоздар</t>
  </si>
  <si>
    <t>ерекше жүйедегі тепловоздар мен локомотивтер</t>
  </si>
  <si>
    <t>Автомотристер - барлығы</t>
  </si>
  <si>
    <t>Жолаушы вагондары</t>
  </si>
  <si>
    <t>Жүк вагондары</t>
  </si>
  <si>
    <t>Темір жолға қарайтын жүк вагондары</t>
  </si>
  <si>
    <t>жабулы вагондар</t>
  </si>
  <si>
    <t>жартылай вагондар</t>
  </si>
  <si>
    <t>платформа-вагондар</t>
  </si>
  <si>
    <t>цистерналар</t>
  </si>
  <si>
    <t>рефрижераторлар</t>
  </si>
  <si>
    <t>өзге де вагондар</t>
  </si>
  <si>
    <t xml:space="preserve"> «Х» мағынасы – деректер құпия екенін білдіреді.</t>
  </si>
  <si>
    <t>Шығарылған жылы бойынша темір жол көлігінің жылжымалы құрамы</t>
  </si>
  <si>
    <t>Жыл соңына парктың барлығы, бірлік</t>
  </si>
  <si>
    <t xml:space="preserve"> оның ішінде дайындаушы зауыттан шыққан кезден бастап пайдалануда болған мерзім бойынша, жыл</t>
  </si>
  <si>
    <t>Жалпы қуаты, мың кВт</t>
  </si>
  <si>
    <t xml:space="preserve"> Оның ішінде дайындаушы зауыттан шыққан кезден бастап пайдалануда болған мерзім бойынша, жыл</t>
  </si>
  <si>
    <t>5 жылға дейін</t>
  </si>
  <si>
    <t>5-тен аса 10 жылға дейін</t>
  </si>
  <si>
    <t>10-нан аса 15 жылға дейін</t>
  </si>
  <si>
    <t>15-тен аса 20 жылға дейін</t>
  </si>
  <si>
    <t>20-дан аса 25 жылға дейін</t>
  </si>
  <si>
    <t>25 жылдан аса</t>
  </si>
  <si>
    <t>6383,6</t>
  </si>
  <si>
    <t>3845,4</t>
  </si>
  <si>
    <t>тепловоздар</t>
  </si>
  <si>
    <t>2524,2</t>
  </si>
  <si>
    <t>2538,2</t>
  </si>
  <si>
    <t>соның ішінде:</t>
  </si>
  <si>
    <t>отын автомотристер</t>
  </si>
  <si>
    <t>Жолаушылар вагоны, барлығы</t>
  </si>
  <si>
    <t>1874</t>
  </si>
  <si>
    <t>2768</t>
  </si>
  <si>
    <t>I сыныпты орындары бар</t>
  </si>
  <si>
    <t>II сыныпты орындары бар</t>
  </si>
  <si>
    <t>аралас отыратын орындары бар</t>
  </si>
  <si>
    <t>жататын орындары бар вагондар және жататын вагондар</t>
  </si>
  <si>
    <t>мейрамхана-вагондар</t>
  </si>
  <si>
    <t>Багаж вагондары, барлығы</t>
  </si>
  <si>
    <t>Темір жолдар көлігі ұйымдарына тиесілі жүк вагондары, барлығы</t>
  </si>
  <si>
    <t>56843</t>
  </si>
  <si>
    <t>5390</t>
  </si>
  <si>
    <t>2860</t>
  </si>
  <si>
    <t>5217</t>
  </si>
  <si>
    <t>15113</t>
  </si>
  <si>
    <t>13696</t>
  </si>
  <si>
    <t>14567</t>
  </si>
  <si>
    <t>3680,2</t>
  </si>
  <si>
    <t>56895</t>
  </si>
  <si>
    <t>6256</t>
  </si>
  <si>
    <t>3836</t>
  </si>
  <si>
    <t>2322</t>
  </si>
  <si>
    <t>15062</t>
  </si>
  <si>
    <t>12991</t>
  </si>
  <si>
    <t>16428</t>
  </si>
  <si>
    <t>3754</t>
  </si>
  <si>
    <t>жабық вагондар</t>
  </si>
  <si>
    <t>үсті ашық вагондар</t>
  </si>
  <si>
    <t>Жеке компаниялар мен кәсіпорындарға тиесілі вагондар, барлығы</t>
  </si>
  <si>
    <t>жалғасы</t>
  </si>
  <si>
    <t>Жыл соңына жылжымалы құрамның бар-жоғы, бірлік</t>
  </si>
  <si>
    <t>Оның ішінде дайындаушы зауыттан шыққан кезден бастап пайдалануда болған мерзім бойынша</t>
  </si>
  <si>
    <t>5-тен  10 жылға дейін</t>
  </si>
  <si>
    <t>10-нан  15 жылға дейін</t>
  </si>
  <si>
    <t>15-тен  20 жылға дейін</t>
  </si>
  <si>
    <t>20-дан  25 жылға дейін</t>
  </si>
  <si>
    <t>Локомотивтер, барлығы</t>
  </si>
  <si>
    <t>Автомотристар, барлығы</t>
  </si>
  <si>
    <t>электрлік</t>
  </si>
  <si>
    <t xml:space="preserve">дизельді </t>
  </si>
  <si>
    <t xml:space="preserve">өзге де </t>
  </si>
  <si>
    <t>Жолаушылар вагондары, барлығы</t>
  </si>
  <si>
    <t>СВ-вагондар</t>
  </si>
  <si>
    <t>екі орындық купе вагондары</t>
  </si>
  <si>
    <t>төрт орындық купе вагондары</t>
  </si>
  <si>
    <t>плацкарт вагондары</t>
  </si>
  <si>
    <t>жалпы вагондар</t>
  </si>
  <si>
    <t>вагон-мейрамханалар</t>
  </si>
  <si>
    <t>өзге де жолаушылар вагондары</t>
  </si>
  <si>
    <t>Темір жол көлігінің қызметтерін жеткізуші кәсіпорындарға тиесілі жүк вагондары, барлығы</t>
  </si>
  <si>
    <t xml:space="preserve"> ашық вагондар</t>
  </si>
  <si>
    <t>Темір жол көлігінің қызметтерін тұтынушы кәсіпорындарға тиесілі жүк вагондары, барлығы</t>
  </si>
  <si>
    <t>ашық вагондар</t>
  </si>
  <si>
    <t>Багаж вагондары</t>
  </si>
  <si>
    <r>
      <t>2023</t>
    </r>
    <r>
      <rPr>
        <vertAlign val="superscript"/>
        <sz val="8"/>
        <color indexed="8"/>
        <rFont val="Roboto"/>
        <charset val="204"/>
      </rPr>
      <t>1)</t>
    </r>
  </si>
  <si>
    <r>
      <t>80</t>
    </r>
    <r>
      <rPr>
        <vertAlign val="superscript"/>
        <sz val="8"/>
        <color indexed="8"/>
        <rFont val="Roboto"/>
        <charset val="204"/>
      </rPr>
      <t>2)</t>
    </r>
  </si>
  <si>
    <r>
      <t>2024</t>
    </r>
    <r>
      <rPr>
        <vertAlign val="superscript"/>
        <sz val="8"/>
        <color indexed="8"/>
        <rFont val="Roboto"/>
        <charset val="204"/>
      </rPr>
      <t>1)</t>
    </r>
  </si>
  <si>
    <t xml:space="preserve"> Тальго вагондары</t>
  </si>
  <si>
    <t>бизнес класс вагондар</t>
  </si>
  <si>
    <t xml:space="preserve">
гранд класс вагондар</t>
  </si>
  <si>
    <t>турист вагондар</t>
  </si>
  <si>
    <t>ресторан, кафетерий вагондар</t>
  </si>
  <si>
    <t>багаж-вагондар</t>
  </si>
  <si>
    <t>басқа жолаушылар вагондары</t>
  </si>
  <si>
    <t>стандарттық вагондар</t>
  </si>
  <si>
    <t>купе вагондары</t>
  </si>
  <si>
    <t>СВ вагондары</t>
  </si>
  <si>
    <t>РИЦ вагондары</t>
  </si>
  <si>
    <t>ресторан-вагондар</t>
  </si>
  <si>
    <t>электр-дизельді поездтар</t>
  </si>
  <si>
    <r>
      <rPr>
        <i/>
        <vertAlign val="superscript"/>
        <sz val="8"/>
        <rFont val="Roboto"/>
        <charset val="204"/>
      </rPr>
      <t>1)</t>
    </r>
    <r>
      <rPr>
        <i/>
        <sz val="8"/>
        <rFont val="Roboto"/>
        <charset val="204"/>
      </rPr>
      <t>Қазақстан Респубилкасы Көлік министрлігінің деректері бойынша</t>
    </r>
  </si>
  <si>
    <r>
      <rPr>
        <i/>
        <vertAlign val="superscript"/>
        <sz val="8"/>
        <rFont val="Roboto"/>
        <charset val="204"/>
      </rPr>
      <t>2)</t>
    </r>
    <r>
      <rPr>
        <i/>
        <sz val="8"/>
        <rFont val="Roboto"/>
        <charset val="204"/>
      </rPr>
      <t xml:space="preserve"> "PTC Holding"ЖШС жылжымалы құрамын есептемегенде.</t>
    </r>
  </si>
  <si>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</si>
  <si>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</si>
  <si>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</si>
  <si>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</si>
  <si>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</si>
  <si>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</si>
  <si>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</si>
  <si>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Бірлік</t>
  </si>
  <si>
    <t>Көрсеткіш темір жол көлігі бойынша 1995 жылдан қалыптасады;
1990 жылдан бастап су көлігі бойынша</t>
  </si>
  <si>
    <t>Қазақстан Республикасында тіркелген теңіз кемелерінің  нақты бары*</t>
  </si>
  <si>
    <t>Барлығы</t>
  </si>
  <si>
    <t>кеменің түрлері мен мақсаты бойынша:</t>
  </si>
  <si>
    <t xml:space="preserve"> -мұнай құятын кемелер</t>
  </si>
  <si>
    <t xml:space="preserve"> -сүйреткіш</t>
  </si>
  <si>
    <t xml:space="preserve"> -баржа</t>
  </si>
  <si>
    <t xml:space="preserve"> - теңіз катерлері/ жолаушылар катерлері</t>
  </si>
  <si>
    <t xml:space="preserve"> -ғылымы-зерттеу кемесі</t>
  </si>
  <si>
    <t xml:space="preserve"> -түптереңдеткіштер</t>
  </si>
  <si>
    <t xml:space="preserve"> -жүзетін қонақ үйлер</t>
  </si>
  <si>
    <t xml:space="preserve"> -құрғақ жүк тасушылар</t>
  </si>
  <si>
    <t xml:space="preserve"> -қамтамасыз ету кемелері</t>
  </si>
  <si>
    <t>- қалқымалы бұрғылау қондырғылары</t>
  </si>
  <si>
    <t>-басқалар</t>
  </si>
  <si>
    <t xml:space="preserve">    кеменің жасы бойынша:</t>
  </si>
  <si>
    <t xml:space="preserve">- 5 жылдан кем </t>
  </si>
  <si>
    <t>- 6 жылдан аса, бірақ 
10 жылдан кем</t>
  </si>
  <si>
    <t>- 11 жылдан аса, бірақ 
15 жылдан кем</t>
  </si>
  <si>
    <t>- 16 жылдан аса, бірақ 
20 жылдан кем</t>
  </si>
  <si>
    <t>- 21 жылдан аса, бірақ 
25 жылдан кем</t>
  </si>
  <si>
    <t>- 25 жылдан аса</t>
  </si>
  <si>
    <t>* Қазақстан Республикасы Көлік министрлігінің деректері бойынша.</t>
  </si>
  <si>
    <t>Өзен көлігі жылжымалы құрамының нақты бары</t>
  </si>
  <si>
    <r>
      <t>2023</t>
    </r>
    <r>
      <rPr>
        <vertAlign val="superscript"/>
        <sz val="8"/>
        <rFont val="Roboto"/>
        <charset val="204"/>
      </rPr>
      <t>*</t>
    </r>
  </si>
  <si>
    <r>
      <t>2024</t>
    </r>
    <r>
      <rPr>
        <vertAlign val="superscript"/>
        <sz val="8"/>
        <rFont val="Roboto"/>
        <charset val="204"/>
      </rPr>
      <t>*</t>
    </r>
  </si>
  <si>
    <t>Кемелердің нақты бары</t>
  </si>
  <si>
    <t>өзідігінен жүретін жүк кемелері</t>
  </si>
  <si>
    <t>құрғақ жүк таситыны</t>
  </si>
  <si>
    <t>сұйық зат таситыны</t>
  </si>
  <si>
    <t>баржалар</t>
  </si>
  <si>
    <t>итермелегіштер</t>
  </si>
  <si>
    <t>жолаушы, жүк-жолаушы кемелері</t>
  </si>
  <si>
    <t>2023*</t>
  </si>
  <si>
    <t>2024*</t>
  </si>
  <si>
    <t>Теміржол көлігінің жылжымалы құрамының болуы, теңіз көлігінде теңіз кемелерінің болуы және елдің және оның өңірлерінің ішкі су көлігі кемелерінің болуы туралы ақпараттың негізгі көздері жалпымемлекеттік статистикалық байқаулар жүргізу қорытындылары бойынша алынған деректер болып табылады:
-2022 жылға дейін "Теміржол көлігінің жылжымалы құрамы мен теміржол желісінің пайдалану ұзындығының қашықтығы туралы есеп " 1-ЖД нысаны бойынша, "Көліктің қатынас түрлері бойынша жұмысы туралы есеп " 2-көлік  нысаны бойынша және "Кеме қатынасы ішкі су жолдар ұзындығы және ішкі су көлігінің жылжымалы құрамы туралы есеп" 1-ТР (ішкі сулар) нысаны бойынша;
- 2023 жылдан бастап Қазақстан Республикасы Көлік министрлігінің әкімшілік деректері.</t>
  </si>
  <si>
    <r>
      <t>2025</t>
    </r>
    <r>
      <rPr>
        <vertAlign val="superscript"/>
        <sz val="8"/>
        <color indexed="8"/>
        <rFont val="Roboto"/>
        <charset val="204"/>
      </rPr>
      <t>1)</t>
    </r>
  </si>
  <si>
    <r>
      <t>2025</t>
    </r>
    <r>
      <rPr>
        <vertAlign val="superscript"/>
        <sz val="8"/>
        <rFont val="Roboto"/>
        <charset val="204"/>
      </rPr>
      <t>1)</t>
    </r>
  </si>
  <si>
    <t>2025*</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</si>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</sst>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5" formatCode="_-* #,##0.00_р_._-;\-* #,##0.00_р_._-;_-* &quot;-&quot;??_р_._-;_-@_-"/>
    <numFmt numFmtId="179" formatCode="0.0"/>
    <numFmt numFmtId="181" formatCode="#,##0.0"/>
    <numFmt numFmtId="182" formatCode="###\ ###\ ###\ ##0"/>
    <numFmt numFmtId="183" formatCode="###\ ###\ ###\ ##0.0"/>
  </numFmts>
  <fonts count="32">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sz val="11"/>
      <color indexed="8"/>
      <name val="Calibri"/>
      <family val="2"/>
      <charset val="204"/>
    </font>
    <font>
      <sz val="10"/>
      <name val="Arial Cyr"/>
    </font>
    <font>
      <vertAlign val="superscript"/>
      <sz val="8"/>
      <name val="Roboto"/>
      <charset val="204"/>
    </font>
    <font>
      <sz val="8"/>
      <color indexed="8"/>
      <name val="Roboto"/>
      <charset val="204"/>
    </font>
    <font>
      <sz val="10"/>
      <name val="Times New Roman Cyr"/>
      <charset val="204"/>
    </font>
    <font>
      <vertAlign val="superscript"/>
      <sz val="8"/>
      <color indexed="8"/>
      <name val="Roboto"/>
      <charset val="204"/>
    </font>
    <font>
      <i/>
      <vertAlign val="superscript"/>
      <sz val="8"/>
      <name val="Roboto"/>
      <charset val="204"/>
    </font>
    <font>
      <vertAlign val="superscript"/>
      <sz val="8"/>
      <color indexed="8"/>
      <name val="Roboto"/>
      <charset val="204"/>
    </font>
    <font>
      <b/>
      <sz val="8"/>
      <name val="Roboto"/>
      <charset val="204"/>
    </font>
    <font>
      <sz val="8"/>
      <name val="Roboto"/>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b/>
      <sz val="10"/>
      <color theme="1"/>
      <name val="Roboto"/>
      <charset val="204"/>
    </font>
    <font>
      <sz val="10"/>
      <color theme="1"/>
      <name val="Roboto"/>
      <charset val="204"/>
    </font>
    <font>
      <sz val="10"/>
      <color theme="10"/>
      <name val="Arial Cyr"/>
      <charset val="204"/>
    </font>
    <font>
      <sz val="10"/>
      <color rgb="FFFF0000"/>
      <name val="Roboto"/>
      <charset val="204"/>
    </font>
    <font>
      <sz val="8"/>
      <color theme="1"/>
      <name val="Roboto"/>
      <charset val="204"/>
    </font>
    <font>
      <sz val="10"/>
      <color rgb="FF000000"/>
      <name val="Roboto"/>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5">
    <xf numFmtId="0" fontId="0" fillId="0" borderId="0"/>
    <xf numFmtId="0" fontId="22" fillId="0" borderId="0" applyNumberFormat="0" applyFill="0" applyBorder="0" applyAlignment="0" applyProtection="0">
      <alignment vertical="top"/>
      <protection locked="0"/>
    </xf>
    <xf numFmtId="0" fontId="2" fillId="0" borderId="0"/>
    <xf numFmtId="0" fontId="23" fillId="0" borderId="0"/>
    <xf numFmtId="0" fontId="21" fillId="0" borderId="0"/>
    <xf numFmtId="0" fontId="1" fillId="0" borderId="0"/>
    <xf numFmtId="0" fontId="7" fillId="0" borderId="0"/>
    <xf numFmtId="0" fontId="12" fillId="0" borderId="0"/>
    <xf numFmtId="0" fontId="21" fillId="0" borderId="0"/>
    <xf numFmtId="0" fontId="12" fillId="0" borderId="0"/>
    <xf numFmtId="0" fontId="21" fillId="0" borderId="0"/>
    <xf numFmtId="0" fontId="15" fillId="0" borderId="0"/>
    <xf numFmtId="175" fontId="11" fillId="0" borderId="0" applyFont="0" applyFill="0" applyBorder="0" applyAlignment="0" applyProtection="0"/>
    <xf numFmtId="175" fontId="21" fillId="0" borderId="0" applyFont="0" applyFill="0" applyBorder="0" applyAlignment="0" applyProtection="0"/>
    <xf numFmtId="175" fontId="1" fillId="0" borderId="0" applyFont="0" applyFill="0" applyBorder="0" applyAlignment="0" applyProtection="0"/>
  </cellStyleXfs>
  <cellXfs count="216">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9" fillId="0" borderId="0" xfId="0" applyFont="1" applyFill="1"/>
    <xf numFmtId="0" fontId="4" fillId="0" borderId="0" xfId="0" applyFont="1" applyAlignment="1">
      <alignment horizontal="justify"/>
    </xf>
    <xf numFmtId="0" fontId="24" fillId="0" borderId="0" xfId="0" applyFont="1"/>
    <xf numFmtId="0" fontId="24" fillId="0" borderId="0" xfId="0" applyFont="1" applyAlignment="1">
      <alignment vertical="center"/>
    </xf>
    <xf numFmtId="0" fontId="25" fillId="0" borderId="1" xfId="0" applyFont="1" applyFill="1" applyBorder="1" applyAlignment="1">
      <alignment horizontal="center" vertical="top"/>
    </xf>
    <xf numFmtId="0" fontId="26" fillId="0" borderId="1" xfId="0" applyFont="1" applyFill="1" applyBorder="1" applyAlignment="1">
      <alignment vertical="top"/>
    </xf>
    <xf numFmtId="0" fontId="27" fillId="0" borderId="1" xfId="0" applyFont="1" applyFill="1" applyBorder="1" applyAlignment="1">
      <alignment horizontal="left" vertical="top"/>
    </xf>
    <xf numFmtId="0" fontId="0" fillId="0" borderId="2" xfId="0" applyFill="1" applyBorder="1" applyAlignment="1">
      <alignment wrapText="1"/>
    </xf>
    <xf numFmtId="0" fontId="27" fillId="0" borderId="1" xfId="0" applyFont="1" applyFill="1" applyBorder="1" applyAlignment="1">
      <alignment vertical="top"/>
    </xf>
    <xf numFmtId="0" fontId="26" fillId="0" borderId="1" xfId="0" applyFont="1" applyFill="1" applyBorder="1" applyAlignment="1">
      <alignment horizontal="left" vertical="top"/>
    </xf>
    <xf numFmtId="0" fontId="27" fillId="0" borderId="1" xfId="0" applyFont="1" applyFill="1" applyBorder="1" applyAlignment="1">
      <alignment vertical="top" wrapText="1"/>
    </xf>
    <xf numFmtId="0" fontId="8" fillId="0" borderId="1" xfId="0" applyFont="1" applyFill="1" applyBorder="1" applyAlignment="1">
      <alignment vertical="top"/>
    </xf>
    <xf numFmtId="0" fontId="4" fillId="0" borderId="1" xfId="0" applyFont="1" applyFill="1" applyBorder="1" applyAlignment="1">
      <alignment vertical="top" wrapText="1"/>
    </xf>
    <xf numFmtId="0" fontId="26" fillId="0" borderId="1" xfId="0" applyFont="1" applyFill="1" applyBorder="1" applyAlignment="1">
      <alignment horizontal="left" vertical="center" readingOrder="1"/>
    </xf>
    <xf numFmtId="49" fontId="27" fillId="0" borderId="1" xfId="0" applyNumberFormat="1" applyFont="1" applyFill="1" applyBorder="1" applyAlignment="1">
      <alignment vertical="top"/>
    </xf>
    <xf numFmtId="0" fontId="28" fillId="0" borderId="3" xfId="1" applyFont="1" applyFill="1" applyBorder="1" applyAlignment="1" applyProtection="1">
      <alignment wrapText="1"/>
    </xf>
    <xf numFmtId="0" fontId="29" fillId="0" borderId="0" xfId="0" applyFont="1" applyFill="1"/>
    <xf numFmtId="0" fontId="30" fillId="0" borderId="0" xfId="0" applyFont="1"/>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3" fontId="14" fillId="0" borderId="0" xfId="0" applyNumberFormat="1" applyFont="1" applyAlignment="1">
      <alignment horizontal="right" wrapText="1"/>
    </xf>
    <xf numFmtId="0" fontId="3" fillId="0" borderId="0" xfId="0" applyFont="1" applyAlignment="1">
      <alignment vertical="top" wrapText="1"/>
    </xf>
    <xf numFmtId="3" fontId="3" fillId="0" borderId="0" xfId="0" applyNumberFormat="1" applyFont="1" applyAlignment="1">
      <alignment horizontal="right" wrapText="1"/>
    </xf>
    <xf numFmtId="3" fontId="3" fillId="0" borderId="0" xfId="0" applyNumberFormat="1" applyFont="1"/>
    <xf numFmtId="181" fontId="3" fillId="0" borderId="0" xfId="0" applyNumberFormat="1" applyFont="1"/>
    <xf numFmtId="181" fontId="14" fillId="0" borderId="0" xfId="0" applyNumberFormat="1" applyFont="1" applyAlignment="1">
      <alignment horizontal="right" wrapText="1"/>
    </xf>
    <xf numFmtId="0" fontId="3" fillId="0" borderId="0" xfId="0" applyFont="1" applyAlignment="1">
      <alignment horizontal="left" vertical="top" wrapText="1" indent="1"/>
    </xf>
    <xf numFmtId="3" fontId="3" fillId="0" borderId="0" xfId="0" applyNumberFormat="1" applyFont="1" applyAlignment="1">
      <alignment horizontal="right" vertical="top" wrapText="1"/>
    </xf>
    <xf numFmtId="181" fontId="3" fillId="0" borderId="0" xfId="0" applyNumberFormat="1" applyFont="1" applyAlignment="1">
      <alignment horizontal="right" wrapText="1"/>
    </xf>
    <xf numFmtId="0" fontId="3" fillId="0" borderId="0" xfId="0" applyFont="1" applyAlignment="1">
      <alignment horizontal="left" vertical="top" wrapText="1" indent="2"/>
    </xf>
    <xf numFmtId="181" fontId="3" fillId="0" borderId="0" xfId="0" applyNumberFormat="1" applyFont="1" applyAlignment="1">
      <alignment horizontal="right" vertical="center"/>
    </xf>
    <xf numFmtId="3" fontId="3" fillId="0" borderId="0" xfId="0" applyNumberFormat="1" applyFont="1" applyAlignment="1">
      <alignment horizontal="right" vertical="center"/>
    </xf>
    <xf numFmtId="0" fontId="3" fillId="0" borderId="0" xfId="0" applyFont="1" applyAlignment="1">
      <alignment horizontal="left" wrapText="1"/>
    </xf>
    <xf numFmtId="2" fontId="14" fillId="0" borderId="0" xfId="0" applyNumberFormat="1" applyFont="1" applyAlignment="1">
      <alignment horizontal="right" wrapText="1"/>
    </xf>
    <xf numFmtId="0" fontId="3" fillId="0" borderId="0" xfId="0" applyFont="1"/>
    <xf numFmtId="0" fontId="3" fillId="0" borderId="0" xfId="11" applyFont="1" applyAlignment="1">
      <alignment horizontal="left" wrapText="1" indent="2"/>
    </xf>
    <xf numFmtId="3" fontId="3" fillId="0" borderId="4" xfId="0" applyNumberFormat="1" applyFont="1" applyBorder="1" applyAlignment="1">
      <alignment horizontal="right" wrapText="1"/>
    </xf>
    <xf numFmtId="3" fontId="3" fillId="0" borderId="4" xfId="0" applyNumberFormat="1" applyFont="1" applyBorder="1"/>
    <xf numFmtId="3" fontId="14" fillId="0" borderId="4" xfId="0" applyNumberFormat="1" applyFont="1" applyBorder="1" applyAlignment="1">
      <alignment horizontal="right" wrapText="1"/>
    </xf>
    <xf numFmtId="0" fontId="10" fillId="0" borderId="0" xfId="0" applyFont="1"/>
    <xf numFmtId="1" fontId="3" fillId="0" borderId="0" xfId="0" applyNumberFormat="1" applyFont="1"/>
    <xf numFmtId="0" fontId="3" fillId="0" borderId="1" xfId="11" applyFont="1" applyBorder="1" applyAlignment="1">
      <alignment horizontal="center" vertical="center" wrapText="1"/>
    </xf>
    <xf numFmtId="0" fontId="3" fillId="0" borderId="0" xfId="0" applyFont="1" applyAlignment="1">
      <alignment horizontal="left" wrapText="1" indent="1"/>
    </xf>
    <xf numFmtId="3" fontId="3" fillId="0" borderId="5" xfId="11" applyNumberFormat="1" applyFont="1" applyBorder="1" applyAlignment="1">
      <alignment horizontal="right"/>
    </xf>
    <xf numFmtId="3" fontId="3" fillId="0" borderId="0" xfId="0" applyNumberFormat="1" applyFont="1" applyAlignment="1">
      <alignment horizontal="right"/>
    </xf>
    <xf numFmtId="3" fontId="3" fillId="0" borderId="0" xfId="11" applyNumberFormat="1" applyFont="1" applyAlignment="1">
      <alignment horizontal="right"/>
    </xf>
    <xf numFmtId="181" fontId="3" fillId="0" borderId="6" xfId="11" applyNumberFormat="1" applyFont="1" applyBorder="1" applyAlignment="1">
      <alignment horizontal="right"/>
    </xf>
    <xf numFmtId="1" fontId="3" fillId="0" borderId="0" xfId="11" applyNumberFormat="1" applyFont="1" applyAlignment="1">
      <alignment horizontal="right"/>
    </xf>
    <xf numFmtId="181" fontId="3" fillId="0" borderId="7" xfId="11" applyNumberFormat="1" applyFont="1" applyBorder="1" applyAlignment="1">
      <alignment horizontal="right"/>
    </xf>
    <xf numFmtId="181" fontId="3" fillId="0" borderId="0" xfId="11" applyNumberFormat="1" applyFont="1" applyAlignment="1">
      <alignment horizontal="right"/>
    </xf>
    <xf numFmtId="0" fontId="3" fillId="0" borderId="0" xfId="11" applyFont="1" applyAlignment="1">
      <alignment horizontal="left" wrapText="1" indent="1"/>
    </xf>
    <xf numFmtId="181" fontId="3" fillId="0" borderId="0" xfId="0" applyNumberFormat="1" applyFont="1" applyAlignment="1">
      <alignment horizontal="right"/>
    </xf>
    <xf numFmtId="1" fontId="3" fillId="0" borderId="0" xfId="0" applyNumberFormat="1" applyFont="1" applyAlignment="1">
      <alignment horizontal="right"/>
    </xf>
    <xf numFmtId="3" fontId="3" fillId="0" borderId="5" xfId="0" applyNumberFormat="1" applyFont="1" applyBorder="1" applyAlignment="1">
      <alignment horizontal="right"/>
    </xf>
    <xf numFmtId="181" fontId="3" fillId="0" borderId="5" xfId="0" applyNumberFormat="1" applyFont="1" applyBorder="1" applyAlignment="1">
      <alignment horizontal="right"/>
    </xf>
    <xf numFmtId="181" fontId="3" fillId="0" borderId="3" xfId="0" applyNumberFormat="1" applyFont="1" applyBorder="1" applyAlignment="1">
      <alignment horizontal="right"/>
    </xf>
    <xf numFmtId="181" fontId="3" fillId="0" borderId="4" xfId="0" applyNumberFormat="1" applyFont="1" applyBorder="1" applyAlignment="1">
      <alignment horizontal="right"/>
    </xf>
    <xf numFmtId="181" fontId="3" fillId="0" borderId="8" xfId="0" applyNumberFormat="1" applyFont="1" applyBorder="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1" fontId="3" fillId="0" borderId="4" xfId="0" applyNumberFormat="1" applyFont="1" applyBorder="1" applyAlignment="1">
      <alignment horizontal="right"/>
    </xf>
    <xf numFmtId="2" fontId="3" fillId="0" borderId="0" xfId="11" applyNumberFormat="1" applyFont="1" applyAlignment="1">
      <alignment horizontal="right"/>
    </xf>
    <xf numFmtId="181" fontId="3" fillId="0" borderId="6" xfId="0" applyNumberFormat="1" applyFont="1" applyBorder="1" applyAlignment="1">
      <alignment horizontal="right"/>
    </xf>
    <xf numFmtId="3" fontId="14" fillId="0" borderId="5" xfId="0" applyNumberFormat="1" applyFont="1" applyBorder="1" applyAlignment="1">
      <alignment horizontal="right" wrapText="1"/>
    </xf>
    <xf numFmtId="183" fontId="14" fillId="0" borderId="6" xfId="0" applyNumberFormat="1" applyFont="1" applyBorder="1" applyAlignment="1">
      <alignment horizontal="right" wrapText="1"/>
    </xf>
    <xf numFmtId="183" fontId="14" fillId="0" borderId="0" xfId="0" applyNumberFormat="1" applyFont="1" applyAlignment="1">
      <alignment horizontal="right" wrapText="1"/>
    </xf>
    <xf numFmtId="0" fontId="14" fillId="0" borderId="6" xfId="0" applyFont="1" applyBorder="1" applyAlignment="1">
      <alignment horizontal="right" wrapText="1"/>
    </xf>
    <xf numFmtId="0" fontId="3" fillId="0" borderId="0" xfId="0" applyFont="1" applyAlignment="1">
      <alignment horizontal="left" wrapText="1" indent="2"/>
    </xf>
    <xf numFmtId="3" fontId="3" fillId="0" borderId="6" xfId="0" applyNumberFormat="1" applyFont="1" applyBorder="1" applyAlignment="1">
      <alignment horizontal="right"/>
    </xf>
    <xf numFmtId="182" fontId="14" fillId="0" borderId="6" xfId="0" applyNumberFormat="1" applyFont="1" applyBorder="1" applyAlignment="1">
      <alignment horizontal="right" wrapText="1"/>
    </xf>
    <xf numFmtId="0" fontId="3" fillId="0" borderId="0" xfId="11" applyFont="1" applyAlignment="1">
      <alignment horizontal="left" wrapText="1" indent="3"/>
    </xf>
    <xf numFmtId="0" fontId="3" fillId="0" borderId="6" xfId="11" applyFont="1" applyBorder="1" applyAlignment="1">
      <alignment horizontal="right" wrapText="1"/>
    </xf>
    <xf numFmtId="0" fontId="3" fillId="0" borderId="4" xfId="0" applyFont="1" applyBorder="1" applyAlignment="1">
      <alignment horizontal="left" vertical="top" wrapText="1" indent="1"/>
    </xf>
    <xf numFmtId="3" fontId="14" fillId="0" borderId="3" xfId="0" applyNumberFormat="1" applyFont="1" applyBorder="1" applyAlignment="1">
      <alignment horizontal="right" wrapText="1"/>
    </xf>
    <xf numFmtId="183" fontId="14" fillId="0" borderId="8" xfId="0" applyNumberFormat="1" applyFont="1" applyBorder="1" applyAlignment="1">
      <alignment horizontal="right" wrapText="1"/>
    </xf>
    <xf numFmtId="3" fontId="3" fillId="0" borderId="4" xfId="0" applyNumberFormat="1" applyFont="1" applyBorder="1" applyAlignment="1">
      <alignment horizontal="right" vertical="top" wrapText="1"/>
    </xf>
    <xf numFmtId="0" fontId="26" fillId="0" borderId="0" xfId="0" applyFont="1" applyAlignment="1">
      <alignment horizontal="left"/>
    </xf>
    <xf numFmtId="3" fontId="14" fillId="0" borderId="0" xfId="0" applyNumberFormat="1" applyFont="1" applyAlignment="1">
      <alignment horizontal="left" wrapText="1"/>
    </xf>
    <xf numFmtId="0" fontId="30" fillId="0" borderId="0" xfId="0" applyFont="1" applyAlignment="1">
      <alignment horizontal="left"/>
    </xf>
    <xf numFmtId="0" fontId="9" fillId="0" borderId="0" xfId="0" applyFont="1" applyFill="1" applyAlignment="1">
      <alignment horizontal="center"/>
    </xf>
    <xf numFmtId="0" fontId="4" fillId="0" borderId="1" xfId="0" applyFont="1" applyBorder="1" applyAlignment="1">
      <alignment vertical="top" wrapText="1"/>
    </xf>
    <xf numFmtId="0" fontId="27" fillId="0" borderId="1" xfId="0" applyFont="1" applyBorder="1" applyAlignment="1">
      <alignment vertical="top"/>
    </xf>
    <xf numFmtId="0" fontId="26" fillId="0" borderId="0" xfId="0" applyFont="1" applyAlignment="1">
      <alignment horizontal="left"/>
    </xf>
    <xf numFmtId="0" fontId="3" fillId="0" borderId="8" xfId="11" applyFont="1" applyBorder="1" applyAlignment="1">
      <alignment horizontal="left" wrapText="1" indent="1"/>
    </xf>
    <xf numFmtId="0" fontId="3" fillId="0" borderId="0" xfId="0" applyFont="1" applyAlignment="1">
      <alignment wrapText="1"/>
    </xf>
    <xf numFmtId="0" fontId="3" fillId="0" borderId="4" xfId="0" applyFont="1" applyBorder="1" applyAlignment="1">
      <alignment horizontal="left" vertical="top" wrapText="1"/>
    </xf>
    <xf numFmtId="0" fontId="31" fillId="0" borderId="0" xfId="0" applyFont="1"/>
    <xf numFmtId="0" fontId="31" fillId="0" borderId="0" xfId="0" applyFont="1" applyAlignment="1">
      <alignment wrapText="1"/>
    </xf>
    <xf numFmtId="0" fontId="10" fillId="0" borderId="0" xfId="2" applyFont="1" applyAlignment="1">
      <alignment horizontal="right"/>
    </xf>
    <xf numFmtId="0" fontId="27" fillId="0" borderId="1" xfId="0" applyFont="1" applyFill="1" applyBorder="1" applyAlignment="1">
      <alignment horizontal="left" vertical="top" wrapText="1"/>
    </xf>
    <xf numFmtId="0" fontId="9" fillId="0" borderId="0" xfId="0" applyFont="1" applyFill="1" applyAlignment="1">
      <alignment horizontal="right"/>
    </xf>
    <xf numFmtId="0" fontId="21" fillId="0" borderId="0" xfId="4"/>
    <xf numFmtId="0" fontId="3" fillId="0" borderId="1" xfId="4" applyFont="1" applyBorder="1" applyAlignment="1">
      <alignment horizontal="center" vertical="center" wrapText="1"/>
    </xf>
    <xf numFmtId="0" fontId="3" fillId="0" borderId="1" xfId="4" applyFont="1" applyBorder="1" applyAlignment="1">
      <alignment horizontal="center" wrapText="1"/>
    </xf>
    <xf numFmtId="0" fontId="3" fillId="0" borderId="0" xfId="4" applyFont="1" applyFill="1" applyBorder="1" applyAlignment="1">
      <alignment horizontal="right" wrapText="1"/>
    </xf>
    <xf numFmtId="0" fontId="3" fillId="0" borderId="0" xfId="4" applyFont="1" applyFill="1" applyBorder="1" applyAlignment="1">
      <alignment horizontal="right"/>
    </xf>
    <xf numFmtId="0" fontId="3" fillId="0" borderId="4" xfId="4" applyFont="1" applyFill="1" applyBorder="1" applyAlignment="1">
      <alignment horizontal="right" wrapText="1"/>
    </xf>
    <xf numFmtId="0" fontId="3" fillId="0" borderId="0" xfId="4" applyFont="1" applyBorder="1" applyAlignment="1">
      <alignment horizontal="left" wrapText="1"/>
    </xf>
    <xf numFmtId="0" fontId="3" fillId="0" borderId="0" xfId="4" applyFont="1" applyBorder="1" applyAlignment="1">
      <alignment horizontal="right" wrapText="1"/>
    </xf>
    <xf numFmtId="0" fontId="10" fillId="0" borderId="0" xfId="4" applyFont="1" applyBorder="1" applyAlignment="1">
      <alignment horizontal="left" wrapText="1"/>
    </xf>
    <xf numFmtId="0" fontId="3" fillId="0" borderId="0" xfId="4" applyFont="1" applyBorder="1" applyAlignment="1">
      <alignment horizontal="right"/>
    </xf>
    <xf numFmtId="49" fontId="3" fillId="0" borderId="0" xfId="4" applyNumberFormat="1" applyFont="1" applyBorder="1" applyAlignment="1">
      <alignment horizontal="left" wrapText="1"/>
    </xf>
    <xf numFmtId="49" fontId="3" fillId="0" borderId="0" xfId="4" applyNumberFormat="1" applyFont="1" applyBorder="1" applyAlignment="1">
      <alignment horizontal="left"/>
    </xf>
    <xf numFmtId="49" fontId="3" fillId="0" borderId="4" xfId="4" applyNumberFormat="1" applyFont="1" applyBorder="1" applyAlignment="1">
      <alignment horizontal="left"/>
    </xf>
    <xf numFmtId="0" fontId="3" fillId="0" borderId="4" xfId="4" applyFont="1" applyBorder="1" applyAlignment="1">
      <alignment horizontal="right" wrapText="1"/>
    </xf>
    <xf numFmtId="0" fontId="21" fillId="0" borderId="0" xfId="4"/>
    <xf numFmtId="0" fontId="3" fillId="0" borderId="1" xfId="4" applyFont="1" applyFill="1" applyBorder="1" applyAlignment="1">
      <alignment horizontal="center" vertical="top" wrapText="1"/>
    </xf>
    <xf numFmtId="0" fontId="3" fillId="0" borderId="1" xfId="4" applyFont="1" applyFill="1" applyBorder="1" applyAlignment="1">
      <alignment horizontal="center" vertical="center" wrapText="1"/>
    </xf>
    <xf numFmtId="0" fontId="3" fillId="0" borderId="1" xfId="4" applyFont="1" applyFill="1" applyBorder="1" applyAlignment="1">
      <alignment horizontal="center" vertical="center"/>
    </xf>
    <xf numFmtId="0" fontId="3" fillId="0" borderId="4" xfId="4" applyFont="1" applyFill="1" applyBorder="1" applyAlignment="1">
      <alignment horizontal="right"/>
    </xf>
    <xf numFmtId="0" fontId="3" fillId="0" borderId="0" xfId="4" applyFont="1" applyFill="1" applyBorder="1" applyAlignment="1">
      <alignment horizontal="left" wrapText="1" indent="2"/>
    </xf>
    <xf numFmtId="0" fontId="3" fillId="0" borderId="0" xfId="4" applyFont="1" applyFill="1" applyBorder="1" applyAlignment="1">
      <alignment wrapText="1"/>
    </xf>
    <xf numFmtId="0" fontId="3" fillId="0" borderId="0" xfId="4" applyFont="1" applyFill="1" applyBorder="1" applyAlignment="1">
      <alignment horizontal="left" wrapText="1" indent="1"/>
    </xf>
    <xf numFmtId="0" fontId="19" fillId="0" borderId="0" xfId="4" applyFont="1" applyFill="1" applyBorder="1" applyAlignment="1">
      <alignment horizontal="right"/>
    </xf>
    <xf numFmtId="0" fontId="3" fillId="0" borderId="0" xfId="4" applyFont="1" applyFill="1" applyBorder="1" applyAlignment="1">
      <alignment horizontal="left" wrapText="1" indent="4"/>
    </xf>
    <xf numFmtId="0" fontId="3" fillId="0" borderId="4" xfId="4" applyFont="1" applyFill="1" applyBorder="1" applyAlignment="1">
      <alignment horizontal="left" wrapText="1" indent="2"/>
    </xf>
    <xf numFmtId="0" fontId="3" fillId="0" borderId="4" xfId="4" applyFont="1" applyFill="1" applyBorder="1"/>
    <xf numFmtId="0" fontId="10" fillId="0" borderId="0" xfId="4" applyFont="1" applyFill="1" applyBorder="1" applyAlignment="1">
      <alignment horizontal="left"/>
    </xf>
    <xf numFmtId="0" fontId="3" fillId="0" borderId="0" xfId="4" applyFont="1" applyFill="1" applyBorder="1" applyAlignment="1"/>
    <xf numFmtId="0" fontId="9" fillId="0" borderId="0" xfId="0" applyFont="1" applyFill="1" applyAlignment="1">
      <alignment horizontal="left"/>
    </xf>
    <xf numFmtId="0" fontId="24" fillId="0" borderId="0" xfId="0" applyFont="1" applyAlignment="1">
      <alignment wrapText="1"/>
    </xf>
    <xf numFmtId="0" fontId="3" fillId="0" borderId="9" xfId="0" applyFont="1" applyFill="1" applyBorder="1" applyAlignment="1">
      <alignment horizontal="center" vertical="center" wrapText="1"/>
    </xf>
    <xf numFmtId="3" fontId="14" fillId="0" borderId="0" xfId="0" applyNumberFormat="1" applyFont="1" applyFill="1" applyAlignment="1">
      <alignment horizontal="right" wrapText="1"/>
    </xf>
    <xf numFmtId="0" fontId="3" fillId="0" borderId="0" xfId="0" applyFont="1" applyFill="1" applyAlignment="1">
      <alignment horizontal="center" vertical="center" wrapText="1"/>
    </xf>
    <xf numFmtId="0" fontId="30" fillId="0" borderId="0" xfId="0" applyFont="1" applyFill="1"/>
    <xf numFmtId="181" fontId="3" fillId="0" borderId="0" xfId="0" applyNumberFormat="1" applyFont="1" applyFill="1" applyAlignment="1">
      <alignment horizontal="right" wrapText="1"/>
    </xf>
    <xf numFmtId="0" fontId="30" fillId="0" borderId="0" xfId="0" applyFont="1" applyFill="1" applyAlignment="1">
      <alignment horizontal="right"/>
    </xf>
    <xf numFmtId="0" fontId="3" fillId="0" borderId="0" xfId="0" applyFont="1" applyFill="1" applyAlignment="1">
      <alignment horizontal="right" wrapText="1"/>
    </xf>
    <xf numFmtId="3" fontId="3" fillId="0" borderId="0" xfId="0" applyNumberFormat="1" applyFont="1" applyFill="1" applyAlignment="1">
      <alignment horizontal="right" wrapText="1"/>
    </xf>
    <xf numFmtId="0" fontId="3" fillId="0" borderId="4" xfId="0" applyFont="1" applyFill="1" applyBorder="1" applyAlignment="1">
      <alignment horizontal="right" wrapText="1"/>
    </xf>
    <xf numFmtId="3" fontId="3" fillId="0" borderId="4" xfId="0" applyNumberFormat="1" applyFont="1" applyFill="1" applyBorder="1" applyAlignment="1">
      <alignment horizontal="right" wrapText="1"/>
    </xf>
    <xf numFmtId="0" fontId="3" fillId="0" borderId="1" xfId="0" applyFont="1" applyFill="1" applyBorder="1" applyAlignment="1">
      <alignment horizontal="center" vertical="center" wrapText="1"/>
    </xf>
    <xf numFmtId="181" fontId="14" fillId="0" borderId="0" xfId="0" applyNumberFormat="1" applyFont="1" applyFill="1" applyAlignment="1">
      <alignment horizontal="right" wrapText="1"/>
    </xf>
    <xf numFmtId="3" fontId="14" fillId="0" borderId="5" xfId="0" applyNumberFormat="1" applyFont="1" applyFill="1" applyBorder="1" applyAlignment="1">
      <alignment horizontal="right" wrapText="1"/>
    </xf>
    <xf numFmtId="2" fontId="14" fillId="0" borderId="0" xfId="0" applyNumberFormat="1" applyFont="1" applyFill="1" applyAlignment="1">
      <alignment horizontal="right" wrapText="1"/>
    </xf>
    <xf numFmtId="182" fontId="14" fillId="0" borderId="0" xfId="0" applyNumberFormat="1" applyFont="1" applyFill="1" applyAlignment="1">
      <alignment horizontal="right" wrapText="1"/>
    </xf>
    <xf numFmtId="179" fontId="14" fillId="0" borderId="0" xfId="0" applyNumberFormat="1" applyFont="1" applyFill="1" applyAlignment="1">
      <alignment horizontal="right" wrapText="1"/>
    </xf>
    <xf numFmtId="183" fontId="14" fillId="0" borderId="0" xfId="0" applyNumberFormat="1" applyFont="1" applyFill="1" applyAlignment="1">
      <alignment horizontal="right" wrapText="1"/>
    </xf>
    <xf numFmtId="3" fontId="14" fillId="0" borderId="4" xfId="0" applyNumberFormat="1" applyFont="1" applyFill="1" applyBorder="1" applyAlignment="1">
      <alignment horizontal="right" wrapText="1"/>
    </xf>
    <xf numFmtId="2" fontId="14" fillId="0" borderId="4" xfId="0" applyNumberFormat="1" applyFont="1" applyFill="1" applyBorder="1" applyAlignment="1">
      <alignment horizontal="right" wrapText="1"/>
    </xf>
    <xf numFmtId="0" fontId="3" fillId="0" borderId="9" xfId="4" applyFont="1" applyFill="1" applyBorder="1" applyAlignment="1">
      <alignment horizontal="center" vertical="center" wrapText="1"/>
    </xf>
    <xf numFmtId="0" fontId="3" fillId="0" borderId="9" xfId="4" applyFont="1" applyFill="1" applyBorder="1" applyAlignment="1">
      <alignment horizontal="center"/>
    </xf>
    <xf numFmtId="0" fontId="30" fillId="0" borderId="0" xfId="4" applyFont="1" applyFill="1"/>
    <xf numFmtId="0" fontId="21" fillId="0" borderId="0" xfId="4" applyFill="1"/>
    <xf numFmtId="0" fontId="30" fillId="0" borderId="4" xfId="4" applyFont="1" applyFill="1" applyBorder="1"/>
    <xf numFmtId="0" fontId="28" fillId="0" borderId="1" xfId="1" applyFont="1" applyFill="1" applyBorder="1" applyAlignment="1" applyProtection="1">
      <alignment vertical="top" wrapText="1"/>
    </xf>
    <xf numFmtId="0" fontId="28" fillId="0" borderId="1" xfId="1" applyFont="1" applyFill="1" applyBorder="1" applyAlignment="1" applyProtection="1">
      <alignment horizontal="left" vertical="top"/>
    </xf>
    <xf numFmtId="0" fontId="3" fillId="0" borderId="9" xfId="0" applyFont="1" applyBorder="1" applyAlignment="1">
      <alignment horizontal="center" vertical="center" wrapText="1"/>
    </xf>
    <xf numFmtId="14" fontId="27" fillId="0" borderId="1" xfId="0" applyNumberFormat="1" applyFont="1" applyFill="1" applyBorder="1" applyAlignment="1">
      <alignment horizontal="left" vertical="top"/>
    </xf>
    <xf numFmtId="182" fontId="14" fillId="0" borderId="8" xfId="0" applyNumberFormat="1" applyFont="1" applyBorder="1" applyAlignment="1">
      <alignment horizontal="right" wrapText="1"/>
    </xf>
    <xf numFmtId="2" fontId="14" fillId="0" borderId="6" xfId="0" applyNumberFormat="1" applyFont="1" applyBorder="1" applyAlignment="1">
      <alignment horizontal="right" wrapText="1"/>
    </xf>
    <xf numFmtId="3" fontId="14" fillId="0" borderId="6" xfId="0" applyNumberFormat="1" applyFont="1" applyBorder="1" applyAlignment="1">
      <alignment horizontal="right" wrapText="1"/>
    </xf>
    <xf numFmtId="181" fontId="14" fillId="0" borderId="6" xfId="0" applyNumberFormat="1" applyFont="1" applyBorder="1" applyAlignment="1">
      <alignment horizontal="right" wrapText="1"/>
    </xf>
    <xf numFmtId="181" fontId="14" fillId="0" borderId="10" xfId="0" applyNumberFormat="1" applyFont="1" applyBorder="1" applyAlignment="1">
      <alignment horizontal="right" wrapText="1"/>
    </xf>
    <xf numFmtId="181" fontId="14" fillId="0" borderId="0" xfId="0" applyNumberFormat="1" applyFont="1" applyBorder="1" applyAlignment="1">
      <alignment horizontal="right" wrapText="1"/>
    </xf>
    <xf numFmtId="182" fontId="14" fillId="0" borderId="0" xfId="0" applyNumberFormat="1" applyFont="1" applyFill="1" applyBorder="1" applyAlignment="1">
      <alignment horizontal="right" wrapText="1"/>
    </xf>
    <xf numFmtId="182" fontId="20" fillId="0" borderId="0" xfId="0" applyNumberFormat="1" applyFont="1" applyFill="1" applyBorder="1" applyAlignment="1">
      <alignment horizontal="right" wrapText="1"/>
    </xf>
    <xf numFmtId="3" fontId="20" fillId="0" borderId="0" xfId="0" applyNumberFormat="1" applyFont="1" applyFill="1" applyBorder="1" applyAlignment="1">
      <alignment horizontal="right" wrapText="1"/>
    </xf>
    <xf numFmtId="0" fontId="30" fillId="0" borderId="0" xfId="0" applyFont="1"/>
    <xf numFmtId="0" fontId="30" fillId="0" borderId="0" xfId="0" applyFont="1" applyAlignment="1">
      <alignment horizontal="right"/>
    </xf>
    <xf numFmtId="0" fontId="0" fillId="0" borderId="0" xfId="0" applyFill="1"/>
    <xf numFmtId="0" fontId="30" fillId="0" borderId="0" xfId="0" applyFont="1" applyAlignment="1">
      <alignment horizontal="right"/>
    </xf>
    <xf numFmtId="0" fontId="30" fillId="0" borderId="0" xfId="0" applyFont="1" applyFill="1"/>
    <xf numFmtId="0" fontId="3" fillId="0" borderId="9" xfId="0" applyFont="1" applyFill="1" applyBorder="1" applyAlignment="1">
      <alignment horizontal="center"/>
    </xf>
    <xf numFmtId="0" fontId="30" fillId="0" borderId="4" xfId="0" applyFont="1" applyFill="1" applyBorder="1"/>
    <xf numFmtId="0" fontId="30" fillId="0" borderId="0" xfId="0" applyFont="1" applyBorder="1"/>
    <xf numFmtId="3" fontId="14" fillId="0" borderId="0" xfId="0" applyNumberFormat="1" applyFont="1" applyFill="1" applyBorder="1" applyAlignment="1">
      <alignment horizontal="right" wrapText="1"/>
    </xf>
    <xf numFmtId="182" fontId="14" fillId="0" borderId="4" xfId="0" applyNumberFormat="1" applyFont="1" applyFill="1" applyBorder="1" applyAlignment="1">
      <alignment horizontal="right" wrapText="1"/>
    </xf>
    <xf numFmtId="0" fontId="30" fillId="0" borderId="9" xfId="0" applyFont="1" applyFill="1" applyBorder="1" applyAlignment="1">
      <alignment horizontal="center"/>
    </xf>
    <xf numFmtId="0" fontId="30" fillId="0" borderId="14" xfId="0" applyFont="1" applyFill="1" applyBorder="1" applyAlignment="1">
      <alignment horizontal="center"/>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6" fillId="0" borderId="0" xfId="0" applyFont="1" applyAlignment="1">
      <alignment horizontal="left"/>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7" xfId="0" applyFont="1" applyBorder="1" applyAlignment="1">
      <alignment horizontal="left"/>
    </xf>
    <xf numFmtId="0" fontId="30" fillId="0" borderId="0" xfId="0" applyFont="1" applyAlignment="1">
      <alignment horizontal="right"/>
    </xf>
    <xf numFmtId="0" fontId="30" fillId="0" borderId="11" xfId="0" applyFont="1" applyBorder="1" applyAlignment="1">
      <alignment horizontal="center"/>
    </xf>
    <xf numFmtId="0" fontId="30" fillId="0" borderId="12" xfId="0" applyFont="1" applyBorder="1" applyAlignment="1">
      <alignment horizontal="center"/>
    </xf>
    <xf numFmtId="0" fontId="30" fillId="0" borderId="13" xfId="0" applyFont="1" applyBorder="1" applyAlignment="1">
      <alignment horizontal="center"/>
    </xf>
    <xf numFmtId="0" fontId="30" fillId="0" borderId="9" xfId="0" applyFont="1" applyBorder="1" applyAlignment="1">
      <alignment horizontal="center"/>
    </xf>
    <xf numFmtId="0" fontId="30" fillId="0" borderId="14" xfId="0" applyFont="1" applyBorder="1" applyAlignment="1">
      <alignment horizontal="center"/>
    </xf>
    <xf numFmtId="0" fontId="30" fillId="0" borderId="15"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xf>
    <xf numFmtId="0" fontId="3" fillId="0" borderId="9" xfId="11" applyFont="1" applyBorder="1" applyAlignment="1">
      <alignment horizontal="center" vertical="center" wrapText="1"/>
    </xf>
    <xf numFmtId="0" fontId="3" fillId="0" borderId="14" xfId="11" applyFont="1" applyBorder="1" applyAlignment="1">
      <alignment horizontal="center" vertical="center" wrapText="1"/>
    </xf>
    <xf numFmtId="0" fontId="3" fillId="0" borderId="15" xfId="11" applyFont="1" applyBorder="1" applyAlignment="1">
      <alignment horizontal="center" vertical="center" wrapText="1"/>
    </xf>
    <xf numFmtId="0" fontId="3" fillId="0" borderId="11" xfId="11" applyFont="1" applyBorder="1" applyAlignment="1">
      <alignment horizontal="center" vertical="center" wrapText="1"/>
    </xf>
    <xf numFmtId="0" fontId="3" fillId="0" borderId="13" xfId="11" applyFont="1" applyBorder="1" applyAlignment="1">
      <alignment horizontal="center" vertical="center" wrapText="1"/>
    </xf>
    <xf numFmtId="0" fontId="3" fillId="0" borderId="15" xfId="0" applyFont="1" applyBorder="1" applyAlignment="1">
      <alignment horizontal="center"/>
    </xf>
    <xf numFmtId="0" fontId="30" fillId="0" borderId="11" xfId="0" applyFont="1" applyFill="1" applyBorder="1" applyAlignment="1">
      <alignment horizontal="center"/>
    </xf>
    <xf numFmtId="0" fontId="30" fillId="0" borderId="12" xfId="0" applyFont="1" applyFill="1" applyBorder="1" applyAlignment="1">
      <alignment horizontal="center"/>
    </xf>
    <xf numFmtId="0" fontId="30" fillId="0" borderId="13"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10" fillId="0" borderId="0" xfId="4" applyFont="1" applyFill="1" applyBorder="1" applyAlignment="1">
      <alignment horizontal="left" vertical="center" wrapText="1"/>
    </xf>
    <xf numFmtId="0" fontId="8" fillId="0" borderId="0" xfId="4" applyFont="1" applyAlignment="1">
      <alignment horizontal="left" vertical="center" wrapText="1"/>
    </xf>
    <xf numFmtId="0" fontId="8" fillId="0" borderId="0" xfId="4" applyFont="1" applyFill="1" applyBorder="1" applyAlignment="1">
      <alignment horizontal="center"/>
    </xf>
  </cellXfs>
  <cellStyles count="15">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Обычный_jdktж" xfId="11"/>
    <cellStyle name="Финансовый 2" xfId="12"/>
    <cellStyle name="Финансовый 2 2" xfId="13"/>
    <cellStyle name="Финансовый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A2" sqref="A2"/>
    </sheetView>
  </sheetViews>
  <sheetFormatPr defaultRowHeight="12.75"/>
  <cols>
    <col min="1" max="1" width="42.28515625" style="21" customWidth="1"/>
    <col min="2" max="2" width="78" style="21" customWidth="1"/>
    <col min="5" max="5" width="89.5703125" customWidth="1"/>
  </cols>
  <sheetData>
    <row r="1" spans="1:10">
      <c r="A1" s="9"/>
      <c r="B1" s="9"/>
    </row>
    <row r="2" spans="1:10" s="7" customFormat="1" ht="20.100000000000001" customHeight="1">
      <c r="A2" s="10" t="s">
        <v>177</v>
      </c>
      <c r="B2" s="11">
        <v>182201</v>
      </c>
    </row>
    <row r="3" spans="1:10" s="7" customFormat="1">
      <c r="A3" s="10" t="s">
        <v>178</v>
      </c>
      <c r="B3" s="17" t="s">
        <v>199</v>
      </c>
    </row>
    <row r="4" spans="1:10" s="7" customFormat="1" ht="20.100000000000001" customHeight="1">
      <c r="A4" s="10" t="s">
        <v>179</v>
      </c>
      <c r="B4" s="12" t="s">
        <v>314</v>
      </c>
    </row>
    <row r="5" spans="1:10" s="7" customFormat="1" ht="27" customHeight="1">
      <c r="A5" s="14" t="s">
        <v>180</v>
      </c>
      <c r="B5" s="17" t="s">
        <v>199</v>
      </c>
    </row>
    <row r="6" spans="1:10" s="7" customFormat="1" ht="24" customHeight="1">
      <c r="A6" s="14" t="s">
        <v>181</v>
      </c>
      <c r="B6" s="95" t="s">
        <v>315</v>
      </c>
    </row>
    <row r="7" spans="1:10" s="7" customFormat="1">
      <c r="A7" s="10" t="s">
        <v>182</v>
      </c>
      <c r="B7" s="17" t="s">
        <v>176</v>
      </c>
    </row>
    <row r="8" spans="1:10" s="7" customFormat="1" ht="24" customHeight="1">
      <c r="A8" s="10" t="s">
        <v>183</v>
      </c>
      <c r="B8" s="87" t="s">
        <v>200</v>
      </c>
    </row>
    <row r="9" spans="1:10" s="7" customFormat="1">
      <c r="A9" s="10" t="s">
        <v>184</v>
      </c>
      <c r="B9" s="15" t="s">
        <v>2</v>
      </c>
    </row>
    <row r="10" spans="1:10" s="7" customFormat="1" ht="143.25" customHeight="1">
      <c r="A10" s="16" t="s">
        <v>185</v>
      </c>
      <c r="B10" s="17" t="s">
        <v>350</v>
      </c>
      <c r="E10" s="126"/>
    </row>
    <row r="11" spans="1:10" s="7" customFormat="1" ht="34.5" customHeight="1">
      <c r="A11" s="10" t="s">
        <v>186</v>
      </c>
      <c r="B11" s="86" t="s">
        <v>197</v>
      </c>
      <c r="J11" s="8"/>
    </row>
    <row r="12" spans="1:10" s="7" customFormat="1">
      <c r="A12" s="10" t="s">
        <v>187</v>
      </c>
      <c r="B12" s="151" t="s">
        <v>1</v>
      </c>
      <c r="J12" s="8"/>
    </row>
    <row r="13" spans="1:10" s="7" customFormat="1">
      <c r="A13" s="18" t="s">
        <v>188</v>
      </c>
      <c r="B13" s="152" t="s">
        <v>3</v>
      </c>
      <c r="J13" s="8"/>
    </row>
    <row r="14" spans="1:10" s="7" customFormat="1">
      <c r="A14" s="18" t="s">
        <v>189</v>
      </c>
      <c r="B14" s="152"/>
      <c r="J14" s="8"/>
    </row>
    <row r="15" spans="1:10" s="7" customFormat="1">
      <c r="A15" s="18" t="s">
        <v>190</v>
      </c>
      <c r="B15" s="152" t="s">
        <v>0</v>
      </c>
      <c r="J15" s="8"/>
    </row>
    <row r="16" spans="1:10">
      <c r="A16" s="10" t="s">
        <v>191</v>
      </c>
      <c r="B16" s="154">
        <v>46171</v>
      </c>
      <c r="J16" s="3"/>
    </row>
    <row r="17" spans="1:10">
      <c r="A17" s="10" t="s">
        <v>192</v>
      </c>
      <c r="B17" s="154">
        <v>46535</v>
      </c>
      <c r="J17" s="4"/>
    </row>
    <row r="18" spans="1:10">
      <c r="A18" s="10" t="s">
        <v>193</v>
      </c>
      <c r="B18" s="87" t="s">
        <v>198</v>
      </c>
      <c r="J18" s="3"/>
    </row>
    <row r="19" spans="1:10">
      <c r="A19" s="10" t="s">
        <v>194</v>
      </c>
      <c r="B19" s="13" t="s">
        <v>4</v>
      </c>
      <c r="J19" s="4"/>
    </row>
    <row r="20" spans="1:10">
      <c r="A20" s="10" t="s">
        <v>195</v>
      </c>
      <c r="B20" s="19" t="s">
        <v>5</v>
      </c>
      <c r="J20" s="3"/>
    </row>
    <row r="21" spans="1:10">
      <c r="A21" s="10" t="s">
        <v>196</v>
      </c>
      <c r="B21" s="20" t="s">
        <v>6</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6"/>
    </row>
    <row r="6" spans="2:2">
      <c r="B6" s="92" t="s">
        <v>307</v>
      </c>
    </row>
    <row r="7" spans="2:2">
      <c r="B7" s="92" t="s">
        <v>308</v>
      </c>
    </row>
    <row r="8" spans="2:2">
      <c r="B8" s="92" t="s">
        <v>309</v>
      </c>
    </row>
    <row r="9" spans="2:2">
      <c r="B9" s="92" t="s">
        <v>310</v>
      </c>
    </row>
    <row r="10" spans="2:2">
      <c r="B10" s="92" t="s">
        <v>311</v>
      </c>
    </row>
    <row r="11" spans="2:2">
      <c r="B11" s="92"/>
    </row>
    <row r="12" spans="2:2" ht="25.5">
      <c r="B12" s="93" t="s">
        <v>312</v>
      </c>
    </row>
    <row r="13" spans="2:2">
      <c r="B13" s="92"/>
    </row>
    <row r="14" spans="2:2">
      <c r="B14" s="92"/>
    </row>
    <row r="21" spans="2:2">
      <c r="B21" s="94" t="s">
        <v>313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O171"/>
  <sheetViews>
    <sheetView zoomScale="85" zoomScaleNormal="85" workbookViewId="0">
      <selection activeCell="R163" sqref="R163"/>
    </sheetView>
  </sheetViews>
  <sheetFormatPr defaultRowHeight="11.25"/>
  <cols>
    <col min="1" max="1" width="15.5703125" style="1" customWidth="1"/>
    <col min="2" max="2" width="9.28515625" style="1" customWidth="1"/>
    <col min="3" max="34" width="8" style="1" bestFit="1" customWidth="1"/>
    <col min="35" max="37" width="8.85546875" style="1" bestFit="1" customWidth="1"/>
    <col min="38" max="43" width="9.140625" style="1"/>
    <col min="44" max="44" width="8.85546875" style="1" customWidth="1"/>
    <col min="45" max="16384" width="9.140625" style="1"/>
  </cols>
  <sheetData>
    <row r="2" spans="1:42" ht="15.75">
      <c r="A2" s="85">
        <f>Метадеректер!B2</f>
        <v>182201</v>
      </c>
      <c r="B2" s="5" t="str">
        <f>Метадеректер!B3</f>
        <v>Көлік түрлері бойынша жылжымалы құрамның болуы</v>
      </c>
    </row>
    <row r="4" spans="1:42" s="22" customFormat="1">
      <c r="A4" s="23"/>
      <c r="B4" s="23">
        <v>1995</v>
      </c>
      <c r="C4" s="23">
        <v>1996</v>
      </c>
      <c r="D4" s="23">
        <v>1997</v>
      </c>
      <c r="E4" s="23">
        <v>1998</v>
      </c>
      <c r="F4" s="23">
        <v>1999</v>
      </c>
      <c r="G4" s="23">
        <v>2000</v>
      </c>
      <c r="H4" s="23">
        <v>2001</v>
      </c>
      <c r="I4" s="23">
        <v>2002</v>
      </c>
      <c r="J4" s="24">
        <v>2003</v>
      </c>
      <c r="K4" s="24">
        <v>2004</v>
      </c>
      <c r="L4" s="24">
        <v>2005</v>
      </c>
      <c r="M4" s="24">
        <v>2006</v>
      </c>
      <c r="N4" s="24">
        <v>2007</v>
      </c>
      <c r="O4" s="25">
        <v>2008</v>
      </c>
      <c r="P4" s="25">
        <v>2009</v>
      </c>
      <c r="Q4" s="25">
        <v>2010</v>
      </c>
      <c r="R4" s="25">
        <v>2011</v>
      </c>
      <c r="S4" s="25">
        <v>2012</v>
      </c>
      <c r="T4" s="25">
        <v>2013</v>
      </c>
      <c r="U4" s="25">
        <v>2014</v>
      </c>
      <c r="V4" s="25">
        <v>2015</v>
      </c>
      <c r="W4" s="25">
        <v>2016</v>
      </c>
      <c r="X4" s="25">
        <v>2017</v>
      </c>
      <c r="Y4" s="25">
        <v>2018</v>
      </c>
      <c r="Z4" s="25">
        <v>2019</v>
      </c>
      <c r="AA4" s="24">
        <v>2020</v>
      </c>
      <c r="AB4" s="24">
        <v>2021</v>
      </c>
      <c r="AC4" s="24">
        <v>2022</v>
      </c>
      <c r="AD4" s="127" t="s">
        <v>7</v>
      </c>
      <c r="AE4" s="127" t="s">
        <v>8</v>
      </c>
      <c r="AF4" s="153" t="s">
        <v>352</v>
      </c>
      <c r="AH4" s="26"/>
    </row>
    <row r="5" spans="1:42" s="22" customFormat="1" ht="22.5">
      <c r="A5" s="27" t="s">
        <v>201</v>
      </c>
      <c r="B5" s="28">
        <v>3045</v>
      </c>
      <c r="C5" s="28">
        <v>3045</v>
      </c>
      <c r="D5" s="28">
        <v>2598</v>
      </c>
      <c r="E5" s="28">
        <v>2293</v>
      </c>
      <c r="F5" s="28">
        <v>2162</v>
      </c>
      <c r="G5" s="29">
        <v>1963</v>
      </c>
      <c r="H5" s="29">
        <v>1913</v>
      </c>
      <c r="I5" s="29">
        <v>1896</v>
      </c>
      <c r="J5" s="28">
        <v>1770</v>
      </c>
      <c r="K5" s="28">
        <v>1711</v>
      </c>
      <c r="L5" s="28">
        <v>1659</v>
      </c>
      <c r="M5" s="28">
        <v>1695</v>
      </c>
      <c r="N5" s="28">
        <v>1714</v>
      </c>
      <c r="O5" s="29">
        <v>1719.5</v>
      </c>
      <c r="P5" s="30">
        <v>1684</v>
      </c>
      <c r="Q5" s="30">
        <v>1681</v>
      </c>
      <c r="R5" s="30">
        <v>1772</v>
      </c>
      <c r="S5" s="30">
        <v>1865.5</v>
      </c>
      <c r="T5" s="30">
        <v>1896.5</v>
      </c>
      <c r="U5" s="30">
        <v>1892.5</v>
      </c>
      <c r="V5" s="30">
        <v>1803.5</v>
      </c>
      <c r="W5" s="29">
        <v>1725</v>
      </c>
      <c r="X5" s="29">
        <v>1732</v>
      </c>
      <c r="Y5" s="28">
        <v>1714</v>
      </c>
      <c r="Z5" s="28">
        <v>1722</v>
      </c>
      <c r="AA5" s="28">
        <v>1733</v>
      </c>
      <c r="AB5" s="28">
        <v>1846</v>
      </c>
      <c r="AC5" s="26">
        <v>1730</v>
      </c>
      <c r="AD5" s="128">
        <v>1697</v>
      </c>
      <c r="AE5" s="128">
        <v>1842</v>
      </c>
      <c r="AF5" s="26">
        <v>1902</v>
      </c>
      <c r="AH5" s="26"/>
      <c r="AI5" s="31"/>
      <c r="AJ5" s="26"/>
      <c r="AK5" s="26"/>
      <c r="AL5" s="26"/>
      <c r="AM5" s="26"/>
      <c r="AN5" s="31"/>
    </row>
    <row r="6" spans="1:42" s="22" customFormat="1">
      <c r="A6" s="32" t="s">
        <v>202</v>
      </c>
      <c r="B6" s="33"/>
      <c r="C6" s="33"/>
      <c r="D6" s="33"/>
      <c r="E6" s="33"/>
      <c r="F6" s="33"/>
      <c r="G6" s="33"/>
      <c r="H6" s="33"/>
      <c r="I6" s="33"/>
      <c r="J6" s="28"/>
      <c r="K6" s="28"/>
      <c r="L6" s="28"/>
      <c r="M6" s="28"/>
      <c r="N6" s="28"/>
      <c r="O6" s="29"/>
      <c r="P6" s="30"/>
      <c r="Q6" s="30"/>
      <c r="R6" s="30"/>
      <c r="S6" s="30"/>
      <c r="T6" s="30"/>
      <c r="U6" s="30"/>
      <c r="V6" s="30"/>
      <c r="W6" s="29"/>
      <c r="X6" s="29"/>
      <c r="Y6" s="28"/>
      <c r="Z6" s="34"/>
      <c r="AA6" s="34"/>
      <c r="AB6" s="34"/>
      <c r="AC6" s="26"/>
      <c r="AD6" s="129"/>
      <c r="AE6" s="130"/>
      <c r="AF6" s="164"/>
      <c r="AH6" s="26"/>
    </row>
    <row r="7" spans="1:42" s="22" customFormat="1">
      <c r="A7" s="35" t="s">
        <v>203</v>
      </c>
      <c r="B7" s="33" t="s">
        <v>2</v>
      </c>
      <c r="C7" s="33" t="s">
        <v>2</v>
      </c>
      <c r="D7" s="33" t="s">
        <v>2</v>
      </c>
      <c r="E7" s="33" t="s">
        <v>2</v>
      </c>
      <c r="F7" s="33" t="s">
        <v>2</v>
      </c>
      <c r="G7" s="33" t="s">
        <v>2</v>
      </c>
      <c r="H7" s="33" t="s">
        <v>2</v>
      </c>
      <c r="I7" s="33" t="s">
        <v>2</v>
      </c>
      <c r="J7" s="28">
        <v>53</v>
      </c>
      <c r="K7" s="28">
        <v>34</v>
      </c>
      <c r="L7" s="28">
        <v>36</v>
      </c>
      <c r="M7" s="28">
        <v>26</v>
      </c>
      <c r="N7" s="28">
        <v>26</v>
      </c>
      <c r="O7" s="29">
        <v>26</v>
      </c>
      <c r="P7" s="36" t="s">
        <v>9</v>
      </c>
      <c r="Q7" s="36" t="s">
        <v>10</v>
      </c>
      <c r="R7" s="36" t="s">
        <v>9</v>
      </c>
      <c r="S7" s="36" t="s">
        <v>9</v>
      </c>
      <c r="T7" s="36" t="s">
        <v>2</v>
      </c>
      <c r="U7" s="36" t="s">
        <v>2</v>
      </c>
      <c r="V7" s="36" t="s">
        <v>2</v>
      </c>
      <c r="W7" s="37" t="s">
        <v>2</v>
      </c>
      <c r="X7" s="37" t="s">
        <v>2</v>
      </c>
      <c r="Y7" s="28" t="s">
        <v>2</v>
      </c>
      <c r="Z7" s="34" t="s">
        <v>2</v>
      </c>
      <c r="AA7" s="34" t="s">
        <v>2</v>
      </c>
      <c r="AB7" s="34" t="s">
        <v>2</v>
      </c>
      <c r="AC7" s="34" t="s">
        <v>2</v>
      </c>
      <c r="AD7" s="131" t="s">
        <v>2</v>
      </c>
      <c r="AE7" s="132" t="s">
        <v>2</v>
      </c>
      <c r="AF7" s="165" t="s">
        <v>2</v>
      </c>
      <c r="AH7" s="26"/>
      <c r="AI7" s="26"/>
      <c r="AJ7" s="31"/>
      <c r="AK7" s="26"/>
      <c r="AL7" s="26"/>
      <c r="AM7" s="26"/>
      <c r="AN7" s="26"/>
      <c r="AO7" s="31"/>
      <c r="AP7" s="31"/>
    </row>
    <row r="8" spans="1:42" s="22" customFormat="1">
      <c r="A8" s="35" t="s">
        <v>204</v>
      </c>
      <c r="B8" s="33" t="s">
        <v>2</v>
      </c>
      <c r="C8" s="33" t="s">
        <v>2</v>
      </c>
      <c r="D8" s="33" t="s">
        <v>2</v>
      </c>
      <c r="E8" s="33" t="s">
        <v>2</v>
      </c>
      <c r="F8" s="33" t="s">
        <v>2</v>
      </c>
      <c r="G8" s="33" t="s">
        <v>2</v>
      </c>
      <c r="H8" s="33" t="s">
        <v>2</v>
      </c>
      <c r="I8" s="33" t="s">
        <v>2</v>
      </c>
      <c r="J8" s="28">
        <v>591</v>
      </c>
      <c r="K8" s="28">
        <v>595</v>
      </c>
      <c r="L8" s="28">
        <v>552</v>
      </c>
      <c r="M8" s="28">
        <v>592</v>
      </c>
      <c r="N8" s="28">
        <v>595</v>
      </c>
      <c r="O8" s="29">
        <v>600</v>
      </c>
      <c r="P8" s="30">
        <v>578.5</v>
      </c>
      <c r="Q8" s="30">
        <v>575.5</v>
      </c>
      <c r="R8" s="30">
        <v>570.5</v>
      </c>
      <c r="S8" s="34">
        <v>552</v>
      </c>
      <c r="T8" s="34">
        <v>563</v>
      </c>
      <c r="U8" s="34">
        <v>577</v>
      </c>
      <c r="V8" s="34">
        <v>549.5</v>
      </c>
      <c r="W8" s="28">
        <v>539</v>
      </c>
      <c r="X8" s="28">
        <v>549</v>
      </c>
      <c r="Y8" s="28">
        <v>546</v>
      </c>
      <c r="Z8" s="34" t="s">
        <v>11</v>
      </c>
      <c r="AA8" s="34" t="s">
        <v>12</v>
      </c>
      <c r="AB8" s="28">
        <v>618</v>
      </c>
      <c r="AC8" s="26">
        <v>583</v>
      </c>
      <c r="AD8" s="128">
        <v>608</v>
      </c>
      <c r="AE8" s="128">
        <v>646</v>
      </c>
      <c r="AF8" s="26">
        <v>674</v>
      </c>
      <c r="AH8" s="26"/>
      <c r="AI8" s="26"/>
      <c r="AJ8" s="26"/>
      <c r="AK8" s="26"/>
      <c r="AL8" s="26"/>
      <c r="AM8" s="26"/>
      <c r="AN8" s="26"/>
      <c r="AO8" s="26"/>
      <c r="AP8" s="26"/>
    </row>
    <row r="9" spans="1:42" s="22" customFormat="1" ht="56.25">
      <c r="A9" s="35" t="s">
        <v>205</v>
      </c>
      <c r="B9" s="33" t="s">
        <v>2</v>
      </c>
      <c r="C9" s="33" t="s">
        <v>2</v>
      </c>
      <c r="D9" s="33" t="s">
        <v>2</v>
      </c>
      <c r="E9" s="33" t="s">
        <v>2</v>
      </c>
      <c r="F9" s="33" t="s">
        <v>2</v>
      </c>
      <c r="G9" s="33" t="s">
        <v>2</v>
      </c>
      <c r="H9" s="33" t="s">
        <v>2</v>
      </c>
      <c r="I9" s="33" t="s">
        <v>2</v>
      </c>
      <c r="J9" s="28">
        <v>1126</v>
      </c>
      <c r="K9" s="28">
        <v>1082</v>
      </c>
      <c r="L9" s="28">
        <v>1071</v>
      </c>
      <c r="M9" s="28">
        <v>1077</v>
      </c>
      <c r="N9" s="28">
        <v>1093</v>
      </c>
      <c r="O9" s="29">
        <v>1093.5</v>
      </c>
      <c r="P9" s="30">
        <v>1105.5</v>
      </c>
      <c r="Q9" s="30">
        <v>1105.5</v>
      </c>
      <c r="R9" s="30">
        <v>1201.5</v>
      </c>
      <c r="S9" s="30">
        <v>1313.5</v>
      </c>
      <c r="T9" s="30">
        <v>1333.5</v>
      </c>
      <c r="U9" s="30">
        <v>1315.5</v>
      </c>
      <c r="V9" s="30">
        <v>1254</v>
      </c>
      <c r="W9" s="29">
        <v>1186</v>
      </c>
      <c r="X9" s="29">
        <v>1183</v>
      </c>
      <c r="Y9" s="28">
        <v>1168</v>
      </c>
      <c r="Z9" s="28">
        <v>1173</v>
      </c>
      <c r="AA9" s="34">
        <v>1184.5</v>
      </c>
      <c r="AB9" s="28">
        <v>1228</v>
      </c>
      <c r="AC9" s="26">
        <v>1147</v>
      </c>
      <c r="AD9" s="128">
        <v>1089</v>
      </c>
      <c r="AE9" s="128">
        <v>1196</v>
      </c>
      <c r="AF9" s="26">
        <v>1228</v>
      </c>
      <c r="AH9" s="26"/>
      <c r="AI9" s="26"/>
      <c r="AJ9" s="26"/>
      <c r="AK9" s="26"/>
      <c r="AL9" s="26"/>
      <c r="AM9" s="26"/>
      <c r="AN9" s="26"/>
      <c r="AO9" s="26"/>
      <c r="AP9" s="26"/>
    </row>
    <row r="10" spans="1:42" s="22" customFormat="1" ht="22.5">
      <c r="A10" s="27" t="s">
        <v>206</v>
      </c>
      <c r="B10" s="33" t="s">
        <v>2</v>
      </c>
      <c r="C10" s="33" t="s">
        <v>2</v>
      </c>
      <c r="D10" s="33" t="s">
        <v>2</v>
      </c>
      <c r="E10" s="33" t="s">
        <v>2</v>
      </c>
      <c r="F10" s="33" t="s">
        <v>2</v>
      </c>
      <c r="G10" s="33" t="s">
        <v>2</v>
      </c>
      <c r="H10" s="33" t="s">
        <v>2</v>
      </c>
      <c r="I10" s="33" t="s">
        <v>2</v>
      </c>
      <c r="J10" s="28">
        <v>282</v>
      </c>
      <c r="K10" s="28">
        <v>301</v>
      </c>
      <c r="L10" s="28">
        <v>308</v>
      </c>
      <c r="M10" s="28">
        <v>255</v>
      </c>
      <c r="N10" s="28">
        <v>284</v>
      </c>
      <c r="O10" s="29">
        <v>294</v>
      </c>
      <c r="P10" s="29">
        <v>292</v>
      </c>
      <c r="Q10" s="29">
        <v>288</v>
      </c>
      <c r="R10" s="29">
        <v>318</v>
      </c>
      <c r="S10" s="29">
        <v>323</v>
      </c>
      <c r="T10" s="29">
        <v>327</v>
      </c>
      <c r="U10" s="29">
        <v>315</v>
      </c>
      <c r="V10" s="29">
        <v>307</v>
      </c>
      <c r="W10" s="29">
        <v>287</v>
      </c>
      <c r="X10" s="29">
        <v>291</v>
      </c>
      <c r="Y10" s="28">
        <v>288</v>
      </c>
      <c r="Z10" s="28">
        <v>288</v>
      </c>
      <c r="AA10" s="28">
        <v>282</v>
      </c>
      <c r="AB10" s="28">
        <v>387</v>
      </c>
      <c r="AC10" s="26">
        <v>374</v>
      </c>
      <c r="AD10" s="128">
        <v>300</v>
      </c>
      <c r="AE10" s="128">
        <v>300</v>
      </c>
      <c r="AF10" s="26">
        <v>115</v>
      </c>
      <c r="AH10" s="26"/>
      <c r="AI10" s="26"/>
      <c r="AJ10" s="26"/>
      <c r="AK10" s="26"/>
      <c r="AL10" s="26"/>
      <c r="AM10" s="26"/>
      <c r="AN10" s="26"/>
      <c r="AO10" s="26"/>
      <c r="AP10" s="26"/>
    </row>
    <row r="11" spans="1:42" s="22" customFormat="1" ht="22.5">
      <c r="A11" s="27" t="s">
        <v>207</v>
      </c>
      <c r="B11" s="28">
        <v>2353</v>
      </c>
      <c r="C11" s="28">
        <v>2353</v>
      </c>
      <c r="D11" s="28">
        <v>2209</v>
      </c>
      <c r="E11" s="28">
        <v>2229</v>
      </c>
      <c r="F11" s="28">
        <v>2091</v>
      </c>
      <c r="G11" s="29">
        <v>2085</v>
      </c>
      <c r="H11" s="29">
        <v>2088</v>
      </c>
      <c r="I11" s="29">
        <v>2094</v>
      </c>
      <c r="J11" s="28">
        <v>2559</v>
      </c>
      <c r="K11" s="28">
        <v>1922</v>
      </c>
      <c r="L11" s="28">
        <v>1874</v>
      </c>
      <c r="M11" s="28">
        <v>2768</v>
      </c>
      <c r="N11" s="28">
        <v>2740</v>
      </c>
      <c r="O11" s="29">
        <v>2188</v>
      </c>
      <c r="P11" s="29">
        <v>2307</v>
      </c>
      <c r="Q11" s="29">
        <v>2354</v>
      </c>
      <c r="R11" s="29">
        <v>2306</v>
      </c>
      <c r="S11" s="29">
        <v>2302</v>
      </c>
      <c r="T11" s="29">
        <v>2217</v>
      </c>
      <c r="U11" s="29">
        <v>2214</v>
      </c>
      <c r="V11" s="29">
        <v>2590</v>
      </c>
      <c r="W11" s="29">
        <v>2630</v>
      </c>
      <c r="X11" s="29">
        <v>2661</v>
      </c>
      <c r="Y11" s="28">
        <v>2597</v>
      </c>
      <c r="Z11" s="28">
        <v>2490</v>
      </c>
      <c r="AA11" s="28">
        <v>2684</v>
      </c>
      <c r="AB11" s="28">
        <v>2577</v>
      </c>
      <c r="AC11" s="26">
        <v>2560</v>
      </c>
      <c r="AD11" s="128">
        <v>2404</v>
      </c>
      <c r="AE11" s="128">
        <v>2490</v>
      </c>
      <c r="AF11" s="26">
        <v>2238</v>
      </c>
      <c r="AH11" s="26"/>
      <c r="AI11" s="38"/>
      <c r="AJ11" s="26"/>
      <c r="AK11" s="26"/>
      <c r="AL11" s="26"/>
      <c r="AM11" s="26"/>
      <c r="AN11" s="26"/>
      <c r="AO11" s="26"/>
      <c r="AP11" s="39"/>
    </row>
    <row r="12" spans="1:42" s="22" customFormat="1">
      <c r="A12" s="27" t="s">
        <v>208</v>
      </c>
      <c r="B12" s="33" t="s">
        <v>2</v>
      </c>
      <c r="C12" s="33" t="s">
        <v>2</v>
      </c>
      <c r="D12" s="33" t="s">
        <v>2</v>
      </c>
      <c r="E12" s="33" t="s">
        <v>2</v>
      </c>
      <c r="F12" s="33" t="s">
        <v>2</v>
      </c>
      <c r="G12" s="33" t="s">
        <v>2</v>
      </c>
      <c r="H12" s="33" t="s">
        <v>2</v>
      </c>
      <c r="I12" s="33" t="s">
        <v>2</v>
      </c>
      <c r="J12" s="28">
        <v>135</v>
      </c>
      <c r="K12" s="28">
        <v>100</v>
      </c>
      <c r="L12" s="28">
        <v>100</v>
      </c>
      <c r="M12" s="28">
        <v>118</v>
      </c>
      <c r="N12" s="28">
        <v>115</v>
      </c>
      <c r="O12" s="29">
        <v>116</v>
      </c>
      <c r="P12" s="29">
        <v>60</v>
      </c>
      <c r="Q12" s="29">
        <v>62</v>
      </c>
      <c r="R12" s="29">
        <v>56</v>
      </c>
      <c r="S12" s="29">
        <v>55</v>
      </c>
      <c r="T12" s="29">
        <v>29</v>
      </c>
      <c r="U12" s="29">
        <v>29</v>
      </c>
      <c r="V12" s="29">
        <v>28</v>
      </c>
      <c r="W12" s="29">
        <v>28</v>
      </c>
      <c r="X12" s="29">
        <v>28</v>
      </c>
      <c r="Y12" s="28">
        <v>28</v>
      </c>
      <c r="Z12" s="28">
        <v>28</v>
      </c>
      <c r="AA12" s="26">
        <v>24</v>
      </c>
      <c r="AB12" s="26">
        <v>22</v>
      </c>
      <c r="AC12" s="26">
        <v>25</v>
      </c>
      <c r="AD12" s="133">
        <v>31</v>
      </c>
      <c r="AE12" s="128">
        <v>33</v>
      </c>
      <c r="AF12" s="26">
        <v>33</v>
      </c>
      <c r="AH12" s="26"/>
      <c r="AI12" s="38"/>
      <c r="AJ12" s="26"/>
    </row>
    <row r="13" spans="1:42" s="22" customFormat="1" ht="33.75">
      <c r="A13" s="27" t="s">
        <v>209</v>
      </c>
      <c r="B13" s="28">
        <v>98302</v>
      </c>
      <c r="C13" s="28">
        <v>98302</v>
      </c>
      <c r="D13" s="28">
        <v>93146</v>
      </c>
      <c r="E13" s="28">
        <v>89865</v>
      </c>
      <c r="F13" s="28">
        <v>88062</v>
      </c>
      <c r="G13" s="29">
        <v>78493</v>
      </c>
      <c r="H13" s="29">
        <v>77582</v>
      </c>
      <c r="I13" s="29">
        <v>77029</v>
      </c>
      <c r="J13" s="28">
        <v>70366</v>
      </c>
      <c r="K13" s="28">
        <v>60792</v>
      </c>
      <c r="L13" s="28">
        <v>56843</v>
      </c>
      <c r="M13" s="28">
        <v>56895</v>
      </c>
      <c r="N13" s="28">
        <v>61523</v>
      </c>
      <c r="O13" s="29">
        <v>59756</v>
      </c>
      <c r="P13" s="29">
        <v>60605</v>
      </c>
      <c r="Q13" s="29">
        <v>53104</v>
      </c>
      <c r="R13" s="29">
        <v>55909</v>
      </c>
      <c r="S13" s="29">
        <v>66503</v>
      </c>
      <c r="T13" s="29">
        <v>65803</v>
      </c>
      <c r="U13" s="29">
        <v>60940</v>
      </c>
      <c r="V13" s="29">
        <v>59025</v>
      </c>
      <c r="W13" s="29">
        <v>56504</v>
      </c>
      <c r="X13" s="29">
        <v>54925</v>
      </c>
      <c r="Y13" s="28">
        <v>54656</v>
      </c>
      <c r="Z13" s="28">
        <v>54596</v>
      </c>
      <c r="AA13" s="28">
        <v>54584</v>
      </c>
      <c r="AB13" s="28">
        <v>55757</v>
      </c>
      <c r="AC13" s="26">
        <v>53873</v>
      </c>
      <c r="AD13" s="128">
        <v>44460</v>
      </c>
      <c r="AE13" s="128">
        <v>45891</v>
      </c>
      <c r="AF13" s="26">
        <v>39679</v>
      </c>
      <c r="AH13" s="26"/>
      <c r="AI13" s="38"/>
      <c r="AJ13" s="26"/>
    </row>
    <row r="14" spans="1:42" s="22" customFormat="1">
      <c r="A14" s="32" t="s">
        <v>202</v>
      </c>
      <c r="B14" s="28"/>
      <c r="C14" s="28"/>
      <c r="D14" s="28"/>
      <c r="E14" s="28"/>
      <c r="F14" s="28"/>
      <c r="G14" s="29"/>
      <c r="H14" s="29"/>
      <c r="I14" s="29"/>
      <c r="J14" s="28"/>
      <c r="K14" s="28"/>
      <c r="L14" s="28"/>
      <c r="M14" s="28"/>
      <c r="N14" s="28"/>
      <c r="O14" s="29"/>
      <c r="P14" s="29"/>
      <c r="Q14" s="29"/>
      <c r="R14" s="29"/>
      <c r="S14" s="29"/>
      <c r="T14" s="29"/>
      <c r="U14" s="29"/>
      <c r="V14" s="29"/>
      <c r="W14" s="29"/>
      <c r="X14" s="29"/>
      <c r="Y14" s="29"/>
      <c r="Z14" s="29"/>
      <c r="AA14" s="28"/>
      <c r="AB14" s="34"/>
      <c r="AC14" s="40"/>
      <c r="AD14" s="133"/>
      <c r="AE14" s="130"/>
      <c r="AF14" s="164"/>
      <c r="AH14" s="26"/>
    </row>
    <row r="15" spans="1:42" s="22" customFormat="1" ht="22.5">
      <c r="A15" s="35" t="s">
        <v>210</v>
      </c>
      <c r="B15" s="33" t="s">
        <v>2</v>
      </c>
      <c r="C15" s="33" t="s">
        <v>2</v>
      </c>
      <c r="D15" s="33" t="s">
        <v>2</v>
      </c>
      <c r="E15" s="33" t="s">
        <v>2</v>
      </c>
      <c r="F15" s="33" t="s">
        <v>2</v>
      </c>
      <c r="G15" s="33" t="s">
        <v>2</v>
      </c>
      <c r="H15" s="33" t="s">
        <v>2</v>
      </c>
      <c r="I15" s="33" t="s">
        <v>2</v>
      </c>
      <c r="J15" s="28">
        <v>14113</v>
      </c>
      <c r="K15" s="28">
        <v>11179</v>
      </c>
      <c r="L15" s="28">
        <v>7460</v>
      </c>
      <c r="M15" s="28">
        <v>7508</v>
      </c>
      <c r="N15" s="28">
        <v>9956</v>
      </c>
      <c r="O15" s="29">
        <v>8782</v>
      </c>
      <c r="P15" s="29">
        <v>8946</v>
      </c>
      <c r="Q15" s="29">
        <v>7809</v>
      </c>
      <c r="R15" s="29">
        <v>8654</v>
      </c>
      <c r="S15" s="29">
        <v>10145</v>
      </c>
      <c r="T15" s="29">
        <v>9801</v>
      </c>
      <c r="U15" s="29">
        <v>9051</v>
      </c>
      <c r="V15" s="29">
        <v>8806</v>
      </c>
      <c r="W15" s="29">
        <v>8415</v>
      </c>
      <c r="X15" s="29">
        <v>8041</v>
      </c>
      <c r="Y15" s="28">
        <v>8031</v>
      </c>
      <c r="Z15" s="28">
        <v>8031</v>
      </c>
      <c r="AA15" s="28">
        <v>7944</v>
      </c>
      <c r="AB15" s="28">
        <v>7944</v>
      </c>
      <c r="AC15" s="28">
        <v>7360</v>
      </c>
      <c r="AD15" s="128">
        <v>6841</v>
      </c>
      <c r="AE15" s="128">
        <v>6417</v>
      </c>
      <c r="AF15" s="26">
        <v>6361</v>
      </c>
      <c r="AG15" s="38"/>
      <c r="AH15" s="26"/>
    </row>
    <row r="16" spans="1:42" s="22" customFormat="1" ht="22.5">
      <c r="A16" s="35" t="s">
        <v>211</v>
      </c>
      <c r="B16" s="33" t="s">
        <v>2</v>
      </c>
      <c r="C16" s="33" t="s">
        <v>2</v>
      </c>
      <c r="D16" s="33" t="s">
        <v>2</v>
      </c>
      <c r="E16" s="33" t="s">
        <v>2</v>
      </c>
      <c r="F16" s="33" t="s">
        <v>2</v>
      </c>
      <c r="G16" s="33" t="s">
        <v>2</v>
      </c>
      <c r="H16" s="33" t="s">
        <v>2</v>
      </c>
      <c r="I16" s="33" t="s">
        <v>2</v>
      </c>
      <c r="J16" s="28">
        <v>23720</v>
      </c>
      <c r="K16" s="28">
        <v>22952</v>
      </c>
      <c r="L16" s="28">
        <v>25794</v>
      </c>
      <c r="M16" s="28">
        <v>25834</v>
      </c>
      <c r="N16" s="28">
        <v>25417</v>
      </c>
      <c r="O16" s="29">
        <v>26309</v>
      </c>
      <c r="P16" s="29">
        <v>26724</v>
      </c>
      <c r="Q16" s="29">
        <v>23727</v>
      </c>
      <c r="R16" s="29">
        <v>26298</v>
      </c>
      <c r="S16" s="29">
        <v>32413</v>
      </c>
      <c r="T16" s="29">
        <v>32329</v>
      </c>
      <c r="U16" s="29">
        <v>30982</v>
      </c>
      <c r="V16" s="29">
        <v>30797</v>
      </c>
      <c r="W16" s="29">
        <v>30146</v>
      </c>
      <c r="X16" s="29">
        <v>30491</v>
      </c>
      <c r="Y16" s="28">
        <v>30926</v>
      </c>
      <c r="Z16" s="28" t="s">
        <v>11</v>
      </c>
      <c r="AA16" s="28">
        <v>29536</v>
      </c>
      <c r="AB16" s="28">
        <v>30273</v>
      </c>
      <c r="AC16" s="28" t="s">
        <v>12</v>
      </c>
      <c r="AD16" s="134">
        <v>27112</v>
      </c>
      <c r="AE16" s="134">
        <v>29312</v>
      </c>
      <c r="AF16" s="28">
        <v>29738</v>
      </c>
      <c r="AG16" s="38"/>
      <c r="AH16" s="26"/>
    </row>
    <row r="17" spans="1:81" s="22" customFormat="1" ht="22.5">
      <c r="A17" s="35" t="s">
        <v>212</v>
      </c>
      <c r="B17" s="33" t="s">
        <v>2</v>
      </c>
      <c r="C17" s="33" t="s">
        <v>2</v>
      </c>
      <c r="D17" s="33" t="s">
        <v>2</v>
      </c>
      <c r="E17" s="33" t="s">
        <v>2</v>
      </c>
      <c r="F17" s="33" t="s">
        <v>2</v>
      </c>
      <c r="G17" s="33" t="s">
        <v>2</v>
      </c>
      <c r="H17" s="33" t="s">
        <v>2</v>
      </c>
      <c r="I17" s="33" t="s">
        <v>2</v>
      </c>
      <c r="J17" s="28">
        <v>10045</v>
      </c>
      <c r="K17" s="28">
        <v>8388</v>
      </c>
      <c r="L17" s="28">
        <v>6809</v>
      </c>
      <c r="M17" s="28">
        <v>6371</v>
      </c>
      <c r="N17" s="28">
        <v>7633</v>
      </c>
      <c r="O17" s="29">
        <v>6924</v>
      </c>
      <c r="P17" s="29">
        <v>6560</v>
      </c>
      <c r="Q17" s="29">
        <v>4823</v>
      </c>
      <c r="R17" s="29">
        <v>4246</v>
      </c>
      <c r="S17" s="29">
        <v>3992</v>
      </c>
      <c r="T17" s="29">
        <v>3725</v>
      </c>
      <c r="U17" s="29">
        <v>3360</v>
      </c>
      <c r="V17" s="29">
        <v>3000</v>
      </c>
      <c r="W17" s="29">
        <v>2280</v>
      </c>
      <c r="X17" s="29">
        <v>2271</v>
      </c>
      <c r="Y17" s="28">
        <v>2259</v>
      </c>
      <c r="Z17" s="28">
        <v>2259</v>
      </c>
      <c r="AA17" s="28">
        <v>2847</v>
      </c>
      <c r="AB17" s="28">
        <v>2847</v>
      </c>
      <c r="AC17" s="28">
        <v>6829</v>
      </c>
      <c r="AD17" s="134">
        <v>7245</v>
      </c>
      <c r="AE17" s="134">
        <v>2935</v>
      </c>
      <c r="AF17" s="28">
        <v>458</v>
      </c>
      <c r="AG17" s="38"/>
      <c r="AH17" s="26"/>
    </row>
    <row r="18" spans="1:81" s="22" customFormat="1">
      <c r="A18" s="35" t="s">
        <v>213</v>
      </c>
      <c r="B18" s="33" t="s">
        <v>2</v>
      </c>
      <c r="C18" s="33" t="s">
        <v>2</v>
      </c>
      <c r="D18" s="33" t="s">
        <v>2</v>
      </c>
      <c r="E18" s="33" t="s">
        <v>2</v>
      </c>
      <c r="F18" s="33" t="s">
        <v>2</v>
      </c>
      <c r="G18" s="33" t="s">
        <v>2</v>
      </c>
      <c r="H18" s="33" t="s">
        <v>2</v>
      </c>
      <c r="I18" s="33" t="s">
        <v>2</v>
      </c>
      <c r="J18" s="28">
        <v>10281</v>
      </c>
      <c r="K18" s="28">
        <v>8692</v>
      </c>
      <c r="L18" s="28">
        <v>7770</v>
      </c>
      <c r="M18" s="28">
        <v>7748</v>
      </c>
      <c r="N18" s="28">
        <v>8141</v>
      </c>
      <c r="O18" s="29">
        <v>7016</v>
      </c>
      <c r="P18" s="29">
        <v>7524</v>
      </c>
      <c r="Q18" s="29">
        <v>6280</v>
      </c>
      <c r="R18" s="29">
        <v>6152</v>
      </c>
      <c r="S18" s="29">
        <v>6634</v>
      </c>
      <c r="T18" s="29">
        <v>6492</v>
      </c>
      <c r="U18" s="29">
        <v>5769</v>
      </c>
      <c r="V18" s="29">
        <v>5657</v>
      </c>
      <c r="W18" s="29">
        <v>5438</v>
      </c>
      <c r="X18" s="29">
        <v>5232</v>
      </c>
      <c r="Y18" s="28">
        <v>5030</v>
      </c>
      <c r="Z18" s="28">
        <v>5030</v>
      </c>
      <c r="AA18" s="28">
        <v>6164</v>
      </c>
      <c r="AB18" s="28">
        <v>7186</v>
      </c>
      <c r="AC18" s="28">
        <v>7433</v>
      </c>
      <c r="AD18" s="133" t="s">
        <v>13</v>
      </c>
      <c r="AE18" s="132" t="s">
        <v>2</v>
      </c>
      <c r="AF18" s="165" t="s">
        <v>2</v>
      </c>
      <c r="AG18" s="38"/>
      <c r="AH18" s="26"/>
    </row>
    <row r="19" spans="1:81" s="22" customFormat="1" ht="22.5">
      <c r="A19" s="41" t="s">
        <v>214</v>
      </c>
      <c r="B19" s="33" t="s">
        <v>2</v>
      </c>
      <c r="C19" s="33" t="s">
        <v>2</v>
      </c>
      <c r="D19" s="33" t="s">
        <v>2</v>
      </c>
      <c r="E19" s="33" t="s">
        <v>2</v>
      </c>
      <c r="F19" s="33" t="s">
        <v>2</v>
      </c>
      <c r="G19" s="33" t="s">
        <v>2</v>
      </c>
      <c r="H19" s="33" t="s">
        <v>2</v>
      </c>
      <c r="I19" s="33" t="s">
        <v>2</v>
      </c>
      <c r="J19" s="28" t="s">
        <v>2</v>
      </c>
      <c r="K19" s="28" t="s">
        <v>2</v>
      </c>
      <c r="L19" s="28" t="s">
        <v>2</v>
      </c>
      <c r="M19" s="28" t="s">
        <v>2</v>
      </c>
      <c r="N19" s="28" t="s">
        <v>2</v>
      </c>
      <c r="O19" s="28" t="s">
        <v>2</v>
      </c>
      <c r="P19" s="28" t="s">
        <v>2</v>
      </c>
      <c r="Q19" s="28" t="s">
        <v>2</v>
      </c>
      <c r="R19" s="28" t="s">
        <v>2</v>
      </c>
      <c r="S19" s="28" t="s">
        <v>2</v>
      </c>
      <c r="T19" s="28" t="s">
        <v>2</v>
      </c>
      <c r="U19" s="28" t="s">
        <v>2</v>
      </c>
      <c r="V19" s="28" t="s">
        <v>2</v>
      </c>
      <c r="W19" s="28" t="s">
        <v>2</v>
      </c>
      <c r="X19" s="28" t="s">
        <v>2</v>
      </c>
      <c r="Y19" s="28">
        <v>1</v>
      </c>
      <c r="Z19" s="28">
        <v>1</v>
      </c>
      <c r="AA19" s="28">
        <v>1</v>
      </c>
      <c r="AB19" s="28">
        <v>1</v>
      </c>
      <c r="AC19" s="28">
        <v>1</v>
      </c>
      <c r="AD19" s="133">
        <v>1</v>
      </c>
      <c r="AE19" s="167" t="s">
        <v>2</v>
      </c>
      <c r="AF19" s="167" t="s">
        <v>2</v>
      </c>
      <c r="AG19" s="38"/>
      <c r="AH19" s="26"/>
    </row>
    <row r="20" spans="1:81" s="22" customFormat="1" ht="22.5">
      <c r="A20" s="35" t="s">
        <v>215</v>
      </c>
      <c r="B20" s="81" t="s">
        <v>2</v>
      </c>
      <c r="C20" s="81" t="s">
        <v>2</v>
      </c>
      <c r="D20" s="81" t="s">
        <v>2</v>
      </c>
      <c r="E20" s="81" t="s">
        <v>2</v>
      </c>
      <c r="F20" s="81" t="s">
        <v>2</v>
      </c>
      <c r="G20" s="81" t="s">
        <v>2</v>
      </c>
      <c r="H20" s="81" t="s">
        <v>2</v>
      </c>
      <c r="I20" s="81" t="s">
        <v>2</v>
      </c>
      <c r="J20" s="42">
        <v>12207</v>
      </c>
      <c r="K20" s="42">
        <v>9581</v>
      </c>
      <c r="L20" s="42">
        <v>9010</v>
      </c>
      <c r="M20" s="42">
        <v>9434</v>
      </c>
      <c r="N20" s="42">
        <v>10376</v>
      </c>
      <c r="O20" s="43">
        <v>10725</v>
      </c>
      <c r="P20" s="43">
        <v>10851</v>
      </c>
      <c r="Q20" s="43">
        <v>10465</v>
      </c>
      <c r="R20" s="43">
        <v>10559</v>
      </c>
      <c r="S20" s="43">
        <v>13319</v>
      </c>
      <c r="T20" s="43">
        <v>13453</v>
      </c>
      <c r="U20" s="43">
        <v>11775</v>
      </c>
      <c r="V20" s="43">
        <v>10762</v>
      </c>
      <c r="W20" s="43">
        <v>10224</v>
      </c>
      <c r="X20" s="43">
        <v>8889</v>
      </c>
      <c r="Y20" s="42">
        <v>8409</v>
      </c>
      <c r="Z20" s="42">
        <v>8349</v>
      </c>
      <c r="AA20" s="42">
        <v>8092</v>
      </c>
      <c r="AB20" s="42">
        <v>7506</v>
      </c>
      <c r="AC20" s="42">
        <v>3940</v>
      </c>
      <c r="AD20" s="135">
        <v>40</v>
      </c>
      <c r="AE20" s="136">
        <v>7227</v>
      </c>
      <c r="AF20" s="42">
        <v>3122</v>
      </c>
      <c r="AG20" s="38"/>
      <c r="AH20" s="26"/>
    </row>
    <row r="21" spans="1:81" s="22" customFormat="1">
      <c r="A21" s="191" t="s">
        <v>216</v>
      </c>
      <c r="B21" s="191"/>
      <c r="C21" s="191"/>
      <c r="D21" s="191"/>
      <c r="G21" s="46"/>
      <c r="H21" s="46"/>
      <c r="I21" s="46"/>
      <c r="J21" s="28"/>
      <c r="K21" s="28"/>
      <c r="L21" s="28"/>
      <c r="M21" s="28"/>
      <c r="N21" s="28"/>
      <c r="O21" s="29"/>
      <c r="P21" s="29"/>
      <c r="Q21" s="29"/>
      <c r="R21" s="29"/>
      <c r="S21" s="29"/>
      <c r="T21" s="29"/>
      <c r="U21" s="29"/>
      <c r="V21" s="29"/>
      <c r="W21" s="29"/>
      <c r="X21" s="29"/>
      <c r="Y21" s="28"/>
      <c r="Z21" s="28"/>
      <c r="AA21" s="28"/>
      <c r="AB21" s="28"/>
      <c r="AC21" s="26"/>
      <c r="AD21" s="26"/>
      <c r="AH21" s="26"/>
    </row>
    <row r="22" spans="1:81" s="22" customFormat="1">
      <c r="G22" s="46"/>
      <c r="H22" s="46"/>
      <c r="I22" s="46"/>
      <c r="J22" s="28"/>
      <c r="K22" s="28"/>
      <c r="L22" s="28"/>
      <c r="M22" s="28"/>
      <c r="N22" s="28"/>
      <c r="O22" s="29"/>
      <c r="P22" s="29"/>
      <c r="Q22" s="29"/>
      <c r="R22" s="29"/>
      <c r="S22" s="29"/>
      <c r="T22" s="29"/>
      <c r="U22" s="29"/>
      <c r="V22" s="29"/>
      <c r="W22" s="29"/>
      <c r="X22" s="29"/>
      <c r="Y22" s="28"/>
      <c r="Z22" s="28"/>
      <c r="AA22" s="28"/>
      <c r="AB22" s="28"/>
      <c r="AC22" s="26"/>
      <c r="AD22" s="26"/>
      <c r="AH22" s="26"/>
    </row>
    <row r="23" spans="1:81" s="84" customFormat="1" ht="12.75">
      <c r="A23" s="188" t="s">
        <v>217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82"/>
      <c r="AF23" s="82"/>
      <c r="AG23" s="82"/>
      <c r="AH23" s="83"/>
    </row>
    <row r="24" spans="1:81" s="84" customFormat="1" ht="12.75">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3"/>
    </row>
    <row r="25" spans="1:81" s="22" customFormat="1">
      <c r="A25" s="210"/>
      <c r="B25" s="199">
        <v>1999</v>
      </c>
      <c r="C25" s="200"/>
      <c r="D25" s="200"/>
      <c r="E25" s="200"/>
      <c r="F25" s="200"/>
      <c r="G25" s="200"/>
      <c r="H25" s="200"/>
      <c r="I25" s="206"/>
      <c r="J25" s="199">
        <v>2000</v>
      </c>
      <c r="K25" s="200"/>
      <c r="L25" s="200"/>
      <c r="M25" s="200"/>
      <c r="N25" s="200"/>
      <c r="O25" s="200"/>
      <c r="P25" s="200"/>
      <c r="Q25" s="206"/>
      <c r="R25" s="199">
        <v>2001</v>
      </c>
      <c r="S25" s="200"/>
      <c r="T25" s="200"/>
      <c r="U25" s="200"/>
      <c r="V25" s="200"/>
      <c r="W25" s="200"/>
      <c r="X25" s="200"/>
      <c r="Y25" s="206"/>
      <c r="Z25" s="199">
        <v>2002</v>
      </c>
      <c r="AA25" s="200"/>
      <c r="AB25" s="200"/>
      <c r="AC25" s="200"/>
      <c r="AD25" s="200"/>
      <c r="AE25" s="200"/>
      <c r="AF25" s="200"/>
      <c r="AG25" s="206"/>
      <c r="AH25" s="199">
        <v>2003</v>
      </c>
      <c r="AI25" s="200"/>
      <c r="AJ25" s="200"/>
      <c r="AK25" s="200"/>
      <c r="AL25" s="200"/>
      <c r="AM25" s="200"/>
      <c r="AN25" s="200"/>
      <c r="AO25" s="206"/>
      <c r="AP25" s="199">
        <v>2004</v>
      </c>
      <c r="AQ25" s="200"/>
      <c r="AR25" s="200"/>
      <c r="AS25" s="200"/>
      <c r="AT25" s="200"/>
      <c r="AU25" s="200"/>
      <c r="AV25" s="200"/>
      <c r="AW25" s="206"/>
      <c r="AX25" s="199">
        <v>2005</v>
      </c>
      <c r="AY25" s="200"/>
      <c r="AZ25" s="200"/>
      <c r="BA25" s="200"/>
      <c r="BB25" s="200"/>
      <c r="BC25" s="200"/>
      <c r="BD25" s="200"/>
      <c r="BE25" s="206"/>
      <c r="BF25" s="199">
        <v>2006</v>
      </c>
      <c r="BG25" s="200"/>
      <c r="BH25" s="200"/>
      <c r="BI25" s="200"/>
      <c r="BJ25" s="200"/>
      <c r="BK25" s="200"/>
      <c r="BL25" s="200"/>
      <c r="BM25" s="206"/>
      <c r="BN25" s="199">
        <v>2007</v>
      </c>
      <c r="BO25" s="200"/>
      <c r="BP25" s="200"/>
      <c r="BQ25" s="200"/>
      <c r="BR25" s="200"/>
      <c r="BS25" s="200"/>
      <c r="BT25" s="200"/>
      <c r="BU25" s="206"/>
      <c r="BV25" s="199">
        <v>2008</v>
      </c>
      <c r="BW25" s="200"/>
      <c r="BX25" s="200"/>
      <c r="BY25" s="200"/>
      <c r="BZ25" s="200"/>
      <c r="CA25" s="200"/>
      <c r="CB25" s="200"/>
      <c r="CC25" s="200"/>
    </row>
    <row r="26" spans="1:81" s="22" customFormat="1" ht="24" customHeight="1">
      <c r="A26" s="211"/>
      <c r="B26" s="204" t="s">
        <v>218</v>
      </c>
      <c r="C26" s="201" t="s">
        <v>219</v>
      </c>
      <c r="D26" s="202"/>
      <c r="E26" s="202"/>
      <c r="F26" s="202"/>
      <c r="G26" s="202"/>
      <c r="H26" s="203"/>
      <c r="I26" s="183" t="s">
        <v>220</v>
      </c>
      <c r="J26" s="204" t="s">
        <v>218</v>
      </c>
      <c r="K26" s="201" t="s">
        <v>221</v>
      </c>
      <c r="L26" s="202"/>
      <c r="M26" s="202"/>
      <c r="N26" s="202"/>
      <c r="O26" s="202"/>
      <c r="P26" s="203"/>
      <c r="Q26" s="183" t="s">
        <v>220</v>
      </c>
      <c r="R26" s="204" t="s">
        <v>218</v>
      </c>
      <c r="S26" s="201" t="s">
        <v>221</v>
      </c>
      <c r="T26" s="202"/>
      <c r="U26" s="202"/>
      <c r="V26" s="202"/>
      <c r="W26" s="202"/>
      <c r="X26" s="203"/>
      <c r="Y26" s="183" t="s">
        <v>220</v>
      </c>
      <c r="Z26" s="204" t="s">
        <v>218</v>
      </c>
      <c r="AA26" s="201" t="s">
        <v>221</v>
      </c>
      <c r="AB26" s="202"/>
      <c r="AC26" s="202"/>
      <c r="AD26" s="202"/>
      <c r="AE26" s="202"/>
      <c r="AF26" s="203"/>
      <c r="AG26" s="183" t="s">
        <v>220</v>
      </c>
      <c r="AH26" s="204" t="s">
        <v>218</v>
      </c>
      <c r="AI26" s="201" t="s">
        <v>221</v>
      </c>
      <c r="AJ26" s="202"/>
      <c r="AK26" s="202"/>
      <c r="AL26" s="202"/>
      <c r="AM26" s="202"/>
      <c r="AN26" s="203"/>
      <c r="AO26" s="183" t="s">
        <v>220</v>
      </c>
      <c r="AP26" s="204" t="s">
        <v>218</v>
      </c>
      <c r="AQ26" s="201" t="s">
        <v>221</v>
      </c>
      <c r="AR26" s="202"/>
      <c r="AS26" s="202"/>
      <c r="AT26" s="202"/>
      <c r="AU26" s="202"/>
      <c r="AV26" s="203"/>
      <c r="AW26" s="183" t="s">
        <v>220</v>
      </c>
      <c r="AX26" s="204" t="s">
        <v>218</v>
      </c>
      <c r="AY26" s="201" t="s">
        <v>221</v>
      </c>
      <c r="AZ26" s="202"/>
      <c r="BA26" s="202"/>
      <c r="BB26" s="202"/>
      <c r="BC26" s="202"/>
      <c r="BD26" s="203"/>
      <c r="BE26" s="183" t="s">
        <v>220</v>
      </c>
      <c r="BF26" s="204" t="s">
        <v>218</v>
      </c>
      <c r="BG26" s="201" t="s">
        <v>221</v>
      </c>
      <c r="BH26" s="202"/>
      <c r="BI26" s="202"/>
      <c r="BJ26" s="202"/>
      <c r="BK26" s="202"/>
      <c r="BL26" s="203"/>
      <c r="BM26" s="183" t="s">
        <v>220</v>
      </c>
      <c r="BN26" s="204" t="s">
        <v>218</v>
      </c>
      <c r="BO26" s="201" t="s">
        <v>221</v>
      </c>
      <c r="BP26" s="202"/>
      <c r="BQ26" s="202"/>
      <c r="BR26" s="202"/>
      <c r="BS26" s="202"/>
      <c r="BT26" s="203"/>
      <c r="BU26" s="183" t="s">
        <v>220</v>
      </c>
      <c r="BV26" s="204" t="s">
        <v>218</v>
      </c>
      <c r="BW26" s="201" t="s">
        <v>221</v>
      </c>
      <c r="BX26" s="202"/>
      <c r="BY26" s="202"/>
      <c r="BZ26" s="202"/>
      <c r="CA26" s="202"/>
      <c r="CB26" s="203"/>
      <c r="CC26" s="189" t="s">
        <v>220</v>
      </c>
    </row>
    <row r="27" spans="1:81" s="22" customFormat="1" ht="49.5" customHeight="1">
      <c r="A27" s="212"/>
      <c r="B27" s="205"/>
      <c r="C27" s="47" t="s">
        <v>222</v>
      </c>
      <c r="D27" s="47" t="s">
        <v>223</v>
      </c>
      <c r="E27" s="47" t="s">
        <v>224</v>
      </c>
      <c r="F27" s="47" t="s">
        <v>225</v>
      </c>
      <c r="G27" s="47" t="s">
        <v>226</v>
      </c>
      <c r="H27" s="47" t="s">
        <v>227</v>
      </c>
      <c r="I27" s="184"/>
      <c r="J27" s="205"/>
      <c r="K27" s="47" t="s">
        <v>222</v>
      </c>
      <c r="L27" s="47" t="s">
        <v>223</v>
      </c>
      <c r="M27" s="47" t="s">
        <v>224</v>
      </c>
      <c r="N27" s="47" t="s">
        <v>225</v>
      </c>
      <c r="O27" s="47" t="s">
        <v>226</v>
      </c>
      <c r="P27" s="47" t="s">
        <v>227</v>
      </c>
      <c r="Q27" s="184"/>
      <c r="R27" s="205"/>
      <c r="S27" s="47" t="s">
        <v>222</v>
      </c>
      <c r="T27" s="47" t="s">
        <v>223</v>
      </c>
      <c r="U27" s="47" t="s">
        <v>224</v>
      </c>
      <c r="V27" s="47" t="s">
        <v>225</v>
      </c>
      <c r="W27" s="47" t="s">
        <v>226</v>
      </c>
      <c r="X27" s="47" t="s">
        <v>227</v>
      </c>
      <c r="Y27" s="184"/>
      <c r="Z27" s="205"/>
      <c r="AA27" s="47" t="s">
        <v>222</v>
      </c>
      <c r="AB27" s="47" t="s">
        <v>223</v>
      </c>
      <c r="AC27" s="47" t="s">
        <v>224</v>
      </c>
      <c r="AD27" s="47" t="s">
        <v>225</v>
      </c>
      <c r="AE27" s="47" t="s">
        <v>226</v>
      </c>
      <c r="AF27" s="47" t="s">
        <v>227</v>
      </c>
      <c r="AG27" s="184"/>
      <c r="AH27" s="205"/>
      <c r="AI27" s="47" t="s">
        <v>222</v>
      </c>
      <c r="AJ27" s="47" t="s">
        <v>223</v>
      </c>
      <c r="AK27" s="47" t="s">
        <v>224</v>
      </c>
      <c r="AL27" s="47" t="s">
        <v>225</v>
      </c>
      <c r="AM27" s="47" t="s">
        <v>226</v>
      </c>
      <c r="AN27" s="47" t="s">
        <v>227</v>
      </c>
      <c r="AO27" s="184"/>
      <c r="AP27" s="205"/>
      <c r="AQ27" s="47" t="s">
        <v>222</v>
      </c>
      <c r="AR27" s="47" t="s">
        <v>223</v>
      </c>
      <c r="AS27" s="47" t="s">
        <v>224</v>
      </c>
      <c r="AT27" s="47" t="s">
        <v>225</v>
      </c>
      <c r="AU27" s="47" t="s">
        <v>226</v>
      </c>
      <c r="AV27" s="47" t="s">
        <v>227</v>
      </c>
      <c r="AW27" s="184"/>
      <c r="AX27" s="205"/>
      <c r="AY27" s="47" t="s">
        <v>222</v>
      </c>
      <c r="AZ27" s="47" t="s">
        <v>223</v>
      </c>
      <c r="BA27" s="47" t="s">
        <v>224</v>
      </c>
      <c r="BB27" s="47" t="s">
        <v>225</v>
      </c>
      <c r="BC27" s="47" t="s">
        <v>226</v>
      </c>
      <c r="BD27" s="47" t="s">
        <v>227</v>
      </c>
      <c r="BE27" s="184"/>
      <c r="BF27" s="205"/>
      <c r="BG27" s="47" t="s">
        <v>222</v>
      </c>
      <c r="BH27" s="47" t="s">
        <v>223</v>
      </c>
      <c r="BI27" s="47" t="s">
        <v>224</v>
      </c>
      <c r="BJ27" s="47" t="s">
        <v>225</v>
      </c>
      <c r="BK27" s="47" t="s">
        <v>226</v>
      </c>
      <c r="BL27" s="47" t="s">
        <v>227</v>
      </c>
      <c r="BM27" s="184"/>
      <c r="BN27" s="205"/>
      <c r="BO27" s="47" t="s">
        <v>222</v>
      </c>
      <c r="BP27" s="47" t="s">
        <v>223</v>
      </c>
      <c r="BQ27" s="47" t="s">
        <v>224</v>
      </c>
      <c r="BR27" s="47" t="s">
        <v>225</v>
      </c>
      <c r="BS27" s="47" t="s">
        <v>226</v>
      </c>
      <c r="BT27" s="47" t="s">
        <v>227</v>
      </c>
      <c r="BU27" s="184"/>
      <c r="BV27" s="205"/>
      <c r="BW27" s="47" t="s">
        <v>222</v>
      </c>
      <c r="BX27" s="47" t="s">
        <v>223</v>
      </c>
      <c r="BY27" s="47" t="s">
        <v>224</v>
      </c>
      <c r="BZ27" s="47" t="s">
        <v>225</v>
      </c>
      <c r="CA27" s="47" t="s">
        <v>226</v>
      </c>
      <c r="CB27" s="47" t="s">
        <v>227</v>
      </c>
      <c r="CC27" s="190"/>
    </row>
    <row r="28" spans="1:81" s="22" customFormat="1" ht="22.5">
      <c r="A28" s="56" t="s">
        <v>201</v>
      </c>
      <c r="B28" s="49">
        <v>2162</v>
      </c>
      <c r="C28" s="50" t="s">
        <v>2</v>
      </c>
      <c r="D28" s="51">
        <v>124</v>
      </c>
      <c r="E28" s="51">
        <v>583</v>
      </c>
      <c r="F28" s="51">
        <v>711</v>
      </c>
      <c r="G28" s="51">
        <v>471</v>
      </c>
      <c r="H28" s="51">
        <v>273</v>
      </c>
      <c r="I28" s="52">
        <v>8074.7</v>
      </c>
      <c r="J28" s="49">
        <v>1963.3</v>
      </c>
      <c r="K28" s="51">
        <v>1</v>
      </c>
      <c r="L28" s="51">
        <v>138.5</v>
      </c>
      <c r="M28" s="51">
        <v>515.70000000000005</v>
      </c>
      <c r="N28" s="51">
        <v>714.1</v>
      </c>
      <c r="O28" s="51">
        <v>415</v>
      </c>
      <c r="P28" s="51">
        <v>179</v>
      </c>
      <c r="Q28" s="52">
        <v>6563.1</v>
      </c>
      <c r="R28" s="49">
        <v>1913</v>
      </c>
      <c r="S28" s="50" t="s">
        <v>2</v>
      </c>
      <c r="T28" s="51">
        <v>90.5</v>
      </c>
      <c r="U28" s="51">
        <v>507</v>
      </c>
      <c r="V28" s="51">
        <v>740.5</v>
      </c>
      <c r="W28" s="51">
        <v>385</v>
      </c>
      <c r="X28" s="51">
        <v>190</v>
      </c>
      <c r="Y28" s="52">
        <v>6450.04</v>
      </c>
      <c r="Z28" s="49">
        <v>1895.5</v>
      </c>
      <c r="AA28" s="50" t="s">
        <v>2</v>
      </c>
      <c r="AB28" s="51">
        <v>23</v>
      </c>
      <c r="AC28" s="51">
        <v>476.5</v>
      </c>
      <c r="AD28" s="51">
        <v>671</v>
      </c>
      <c r="AE28" s="51">
        <v>460.5</v>
      </c>
      <c r="AF28" s="53">
        <v>264.5</v>
      </c>
      <c r="AG28" s="52">
        <v>6450.04</v>
      </c>
      <c r="AH28" s="49">
        <v>1769.5</v>
      </c>
      <c r="AI28" s="50">
        <v>0.5</v>
      </c>
      <c r="AJ28" s="51">
        <v>6</v>
      </c>
      <c r="AK28" s="51">
        <v>350</v>
      </c>
      <c r="AL28" s="51">
        <v>582.5</v>
      </c>
      <c r="AM28" s="51">
        <v>531.5</v>
      </c>
      <c r="AN28" s="53">
        <v>299</v>
      </c>
      <c r="AO28" s="52">
        <v>6091.22</v>
      </c>
      <c r="AP28" s="49">
        <v>1710.7</v>
      </c>
      <c r="AQ28" s="50">
        <v>6</v>
      </c>
      <c r="AR28" s="51">
        <v>0.5</v>
      </c>
      <c r="AS28" s="51">
        <v>175.5</v>
      </c>
      <c r="AT28" s="51">
        <v>522</v>
      </c>
      <c r="AU28" s="51">
        <v>558.70000000000005</v>
      </c>
      <c r="AV28" s="53">
        <v>448</v>
      </c>
      <c r="AW28" s="52">
        <v>6578.4</v>
      </c>
      <c r="AX28" s="49">
        <v>1659</v>
      </c>
      <c r="AY28" s="50" t="s">
        <v>14</v>
      </c>
      <c r="AZ28" s="51" t="s">
        <v>15</v>
      </c>
      <c r="BA28" s="51" t="s">
        <v>16</v>
      </c>
      <c r="BB28" s="51" t="s">
        <v>17</v>
      </c>
      <c r="BC28" s="51" t="s">
        <v>18</v>
      </c>
      <c r="BD28" s="53" t="s">
        <v>19</v>
      </c>
      <c r="BE28" s="52" t="s">
        <v>20</v>
      </c>
      <c r="BF28" s="49">
        <v>1696</v>
      </c>
      <c r="BG28" s="50" t="s">
        <v>21</v>
      </c>
      <c r="BH28" s="51">
        <v>1</v>
      </c>
      <c r="BI28" s="51" t="s">
        <v>22</v>
      </c>
      <c r="BJ28" s="51" t="s">
        <v>23</v>
      </c>
      <c r="BK28" s="51">
        <v>1108</v>
      </c>
      <c r="BL28" s="53" t="s">
        <v>24</v>
      </c>
      <c r="BM28" s="52" t="s">
        <v>228</v>
      </c>
      <c r="BN28" s="49">
        <f>SUM(BO28:BT28)</f>
        <v>1714.5</v>
      </c>
      <c r="BO28" s="50">
        <v>31</v>
      </c>
      <c r="BP28" s="51">
        <v>1.5</v>
      </c>
      <c r="BQ28" s="51">
        <v>5</v>
      </c>
      <c r="BR28" s="51">
        <v>357.5</v>
      </c>
      <c r="BS28" s="51">
        <v>579.5</v>
      </c>
      <c r="BT28" s="53">
        <v>740</v>
      </c>
      <c r="BU28" s="52">
        <v>5893.3</v>
      </c>
      <c r="BV28" s="49">
        <v>1719.5</v>
      </c>
      <c r="BW28" s="50">
        <v>33</v>
      </c>
      <c r="BX28" s="51">
        <v>5</v>
      </c>
      <c r="BY28" s="51">
        <v>0.5</v>
      </c>
      <c r="BZ28" s="51">
        <v>264.5</v>
      </c>
      <c r="CA28" s="51">
        <v>554</v>
      </c>
      <c r="CB28" s="53">
        <v>862.5</v>
      </c>
      <c r="CC28" s="54">
        <v>5921.4</v>
      </c>
    </row>
    <row r="29" spans="1:81" s="22" customFormat="1">
      <c r="A29" s="56" t="s">
        <v>202</v>
      </c>
      <c r="B29" s="49"/>
      <c r="C29" s="51"/>
      <c r="D29" s="51"/>
      <c r="E29" s="51"/>
      <c r="F29" s="51"/>
      <c r="G29" s="51"/>
      <c r="H29" s="51"/>
      <c r="I29" s="52"/>
      <c r="J29" s="49"/>
      <c r="K29" s="51"/>
      <c r="L29" s="51"/>
      <c r="M29" s="51"/>
      <c r="N29" s="51"/>
      <c r="O29" s="51"/>
      <c r="P29" s="51"/>
      <c r="Q29" s="52"/>
      <c r="R29" s="49"/>
      <c r="S29" s="51"/>
      <c r="T29" s="51"/>
      <c r="U29" s="51"/>
      <c r="V29" s="51"/>
      <c r="W29" s="51"/>
      <c r="X29" s="51"/>
      <c r="Y29" s="52"/>
      <c r="Z29" s="49"/>
      <c r="AA29" s="51"/>
      <c r="AB29" s="51"/>
      <c r="AC29" s="51"/>
      <c r="AD29" s="51"/>
      <c r="AE29" s="51"/>
      <c r="AF29" s="53"/>
      <c r="AG29" s="52"/>
      <c r="AH29" s="49"/>
      <c r="AI29" s="51"/>
      <c r="AJ29" s="51"/>
      <c r="AK29" s="51"/>
      <c r="AL29" s="51"/>
      <c r="AM29" s="51"/>
      <c r="AN29" s="53"/>
      <c r="AO29" s="52"/>
      <c r="AP29" s="49"/>
      <c r="AQ29" s="51"/>
      <c r="AR29" s="51"/>
      <c r="AS29" s="51"/>
      <c r="AT29" s="51"/>
      <c r="AU29" s="51"/>
      <c r="AV29" s="53"/>
      <c r="AW29" s="52"/>
      <c r="AX29" s="49"/>
      <c r="AY29" s="51"/>
      <c r="AZ29" s="51"/>
      <c r="BA29" s="51"/>
      <c r="BB29" s="51"/>
      <c r="BC29" s="51"/>
      <c r="BD29" s="53"/>
      <c r="BE29" s="52"/>
      <c r="BF29" s="49"/>
      <c r="BG29" s="51"/>
      <c r="BH29" s="51"/>
      <c r="BI29" s="51"/>
      <c r="BJ29" s="51"/>
      <c r="BK29" s="51"/>
      <c r="BL29" s="53"/>
      <c r="BM29" s="52"/>
      <c r="BN29" s="49"/>
      <c r="BO29" s="51"/>
      <c r="BP29" s="51"/>
      <c r="BQ29" s="51"/>
      <c r="BR29" s="51"/>
      <c r="BS29" s="51"/>
      <c r="BT29" s="53"/>
      <c r="BU29" s="52"/>
      <c r="BV29" s="49"/>
      <c r="BW29" s="51"/>
      <c r="BX29" s="51"/>
      <c r="BY29" s="51"/>
      <c r="BZ29" s="51"/>
      <c r="CA29" s="51"/>
      <c r="CB29" s="53"/>
      <c r="CC29" s="55"/>
    </row>
    <row r="30" spans="1:81" s="22" customFormat="1">
      <c r="A30" s="56" t="s">
        <v>203</v>
      </c>
      <c r="B30" s="49">
        <v>87</v>
      </c>
      <c r="C30" s="50" t="s">
        <v>2</v>
      </c>
      <c r="D30" s="50" t="s">
        <v>2</v>
      </c>
      <c r="E30" s="50" t="s">
        <v>2</v>
      </c>
      <c r="F30" s="50" t="s">
        <v>2</v>
      </c>
      <c r="G30" s="50" t="s">
        <v>2</v>
      </c>
      <c r="H30" s="51">
        <v>87</v>
      </c>
      <c r="I30" s="52">
        <v>127.9</v>
      </c>
      <c r="J30" s="49">
        <v>54</v>
      </c>
      <c r="K30" s="50" t="s">
        <v>2</v>
      </c>
      <c r="L30" s="50" t="s">
        <v>2</v>
      </c>
      <c r="M30" s="50" t="s">
        <v>2</v>
      </c>
      <c r="N30" s="50" t="s">
        <v>2</v>
      </c>
      <c r="O30" s="50" t="s">
        <v>2</v>
      </c>
      <c r="P30" s="51">
        <v>54</v>
      </c>
      <c r="Q30" s="52">
        <v>85.1</v>
      </c>
      <c r="R30" s="49">
        <v>54</v>
      </c>
      <c r="S30" s="50" t="s">
        <v>2</v>
      </c>
      <c r="T30" s="50" t="s">
        <v>2</v>
      </c>
      <c r="U30" s="50" t="s">
        <v>2</v>
      </c>
      <c r="V30" s="50" t="s">
        <v>2</v>
      </c>
      <c r="W30" s="50" t="s">
        <v>2</v>
      </c>
      <c r="X30" s="51">
        <v>54</v>
      </c>
      <c r="Y30" s="52">
        <v>85.04</v>
      </c>
      <c r="Z30" s="49">
        <v>54</v>
      </c>
      <c r="AA30" s="50" t="s">
        <v>2</v>
      </c>
      <c r="AB30" s="50" t="s">
        <v>2</v>
      </c>
      <c r="AC30" s="50" t="s">
        <v>2</v>
      </c>
      <c r="AD30" s="50" t="s">
        <v>2</v>
      </c>
      <c r="AE30" s="50" t="s">
        <v>2</v>
      </c>
      <c r="AF30" s="53">
        <v>54</v>
      </c>
      <c r="AG30" s="52">
        <v>85.04</v>
      </c>
      <c r="AH30" s="49">
        <v>53</v>
      </c>
      <c r="AI30" s="50" t="s">
        <v>2</v>
      </c>
      <c r="AJ30" s="50" t="s">
        <v>2</v>
      </c>
      <c r="AK30" s="50" t="s">
        <v>2</v>
      </c>
      <c r="AL30" s="50" t="s">
        <v>2</v>
      </c>
      <c r="AM30" s="50" t="s">
        <v>2</v>
      </c>
      <c r="AN30" s="53">
        <v>53</v>
      </c>
      <c r="AO30" s="52">
        <v>83.5</v>
      </c>
      <c r="AP30" s="49">
        <v>34</v>
      </c>
      <c r="AQ30" s="50" t="s">
        <v>2</v>
      </c>
      <c r="AR30" s="50" t="s">
        <v>2</v>
      </c>
      <c r="AS30" s="50" t="s">
        <v>2</v>
      </c>
      <c r="AT30" s="50" t="s">
        <v>2</v>
      </c>
      <c r="AU30" s="50" t="s">
        <v>2</v>
      </c>
      <c r="AV30" s="53">
        <v>34</v>
      </c>
      <c r="AW30" s="52" t="s">
        <v>2</v>
      </c>
      <c r="AX30" s="49" t="s">
        <v>25</v>
      </c>
      <c r="AY30" s="50" t="s">
        <v>2</v>
      </c>
      <c r="AZ30" s="50" t="s">
        <v>2</v>
      </c>
      <c r="BA30" s="50" t="s">
        <v>2</v>
      </c>
      <c r="BB30" s="50" t="s">
        <v>2</v>
      </c>
      <c r="BC30" s="50" t="s">
        <v>2</v>
      </c>
      <c r="BD30" s="53" t="s">
        <v>25</v>
      </c>
      <c r="BE30" s="52" t="s">
        <v>2</v>
      </c>
      <c r="BF30" s="49" t="s">
        <v>26</v>
      </c>
      <c r="BG30" s="50" t="s">
        <v>2</v>
      </c>
      <c r="BH30" s="50" t="s">
        <v>2</v>
      </c>
      <c r="BI30" s="50" t="s">
        <v>2</v>
      </c>
      <c r="BJ30" s="50" t="s">
        <v>2</v>
      </c>
      <c r="BK30" s="50" t="s">
        <v>2</v>
      </c>
      <c r="BL30" s="53" t="s">
        <v>26</v>
      </c>
      <c r="BM30" s="52" t="s">
        <v>2</v>
      </c>
      <c r="BN30" s="49">
        <f>SUM(BO30:BT30)</f>
        <v>26</v>
      </c>
      <c r="BO30" s="50" t="s">
        <v>2</v>
      </c>
      <c r="BP30" s="50" t="s">
        <v>2</v>
      </c>
      <c r="BQ30" s="50" t="s">
        <v>2</v>
      </c>
      <c r="BR30" s="50" t="s">
        <v>2</v>
      </c>
      <c r="BS30" s="50" t="s">
        <v>2</v>
      </c>
      <c r="BT30" s="53">
        <v>26</v>
      </c>
      <c r="BU30" s="52" t="s">
        <v>2</v>
      </c>
      <c r="BV30" s="49">
        <v>26</v>
      </c>
      <c r="BW30" s="50" t="s">
        <v>2</v>
      </c>
      <c r="BX30" s="50" t="s">
        <v>2</v>
      </c>
      <c r="BY30" s="50" t="s">
        <v>2</v>
      </c>
      <c r="BZ30" s="50" t="s">
        <v>2</v>
      </c>
      <c r="CA30" s="50" t="s">
        <v>2</v>
      </c>
      <c r="CB30" s="53">
        <v>26</v>
      </c>
      <c r="CC30" s="55" t="s">
        <v>2</v>
      </c>
    </row>
    <row r="31" spans="1:81" s="22" customFormat="1">
      <c r="A31" s="56" t="s">
        <v>204</v>
      </c>
      <c r="B31" s="49">
        <v>629</v>
      </c>
      <c r="C31" s="50" t="s">
        <v>2</v>
      </c>
      <c r="D31" s="51">
        <v>30</v>
      </c>
      <c r="E31" s="51">
        <v>203</v>
      </c>
      <c r="F31" s="51">
        <v>163</v>
      </c>
      <c r="G31" s="51">
        <v>187</v>
      </c>
      <c r="H31" s="51">
        <v>46</v>
      </c>
      <c r="I31" s="52">
        <v>3559.8</v>
      </c>
      <c r="J31" s="49">
        <v>618.5</v>
      </c>
      <c r="K31" s="51">
        <v>1</v>
      </c>
      <c r="L31" s="51">
        <v>58</v>
      </c>
      <c r="M31" s="51">
        <v>156.5</v>
      </c>
      <c r="N31" s="51">
        <v>180.5</v>
      </c>
      <c r="O31" s="51">
        <v>186.5</v>
      </c>
      <c r="P31" s="51">
        <v>36</v>
      </c>
      <c r="Q31" s="52">
        <v>3683</v>
      </c>
      <c r="R31" s="49">
        <v>617.5</v>
      </c>
      <c r="S31" s="50" t="s">
        <v>2</v>
      </c>
      <c r="T31" s="51">
        <v>43</v>
      </c>
      <c r="U31" s="51">
        <v>156.5</v>
      </c>
      <c r="V31" s="51">
        <v>189.5</v>
      </c>
      <c r="W31" s="51">
        <v>181.5</v>
      </c>
      <c r="X31" s="51">
        <v>47</v>
      </c>
      <c r="Y31" s="52">
        <v>3677</v>
      </c>
      <c r="Z31" s="49">
        <v>615</v>
      </c>
      <c r="AA31" s="50" t="s">
        <v>2</v>
      </c>
      <c r="AB31" s="51">
        <v>12</v>
      </c>
      <c r="AC31" s="51">
        <v>148.5</v>
      </c>
      <c r="AD31" s="51">
        <v>180</v>
      </c>
      <c r="AE31" s="51">
        <v>179.5</v>
      </c>
      <c r="AF31" s="53">
        <v>95</v>
      </c>
      <c r="AG31" s="52">
        <v>3677</v>
      </c>
      <c r="AH31" s="49">
        <v>590.5</v>
      </c>
      <c r="AI31" s="50" t="s">
        <v>2</v>
      </c>
      <c r="AJ31" s="51">
        <v>6</v>
      </c>
      <c r="AK31" s="51">
        <v>103</v>
      </c>
      <c r="AL31" s="51">
        <v>162.5</v>
      </c>
      <c r="AM31" s="51">
        <v>208</v>
      </c>
      <c r="AN31" s="53">
        <v>111</v>
      </c>
      <c r="AO31" s="52">
        <v>3530.52</v>
      </c>
      <c r="AP31" s="49">
        <v>594.5</v>
      </c>
      <c r="AQ31" s="50">
        <v>3</v>
      </c>
      <c r="AR31" s="51" t="s">
        <v>2</v>
      </c>
      <c r="AS31" s="51">
        <v>81</v>
      </c>
      <c r="AT31" s="51">
        <v>126</v>
      </c>
      <c r="AU31" s="51">
        <v>178.5</v>
      </c>
      <c r="AV31" s="53">
        <v>206</v>
      </c>
      <c r="AW31" s="52">
        <v>3876.2</v>
      </c>
      <c r="AX31" s="49" t="s">
        <v>27</v>
      </c>
      <c r="AY31" s="50" t="s">
        <v>28</v>
      </c>
      <c r="AZ31" s="50" t="s">
        <v>2</v>
      </c>
      <c r="BA31" s="51" t="s">
        <v>29</v>
      </c>
      <c r="BB31" s="51">
        <v>140</v>
      </c>
      <c r="BC31" s="51" t="s">
        <v>30</v>
      </c>
      <c r="BD31" s="53" t="s">
        <v>31</v>
      </c>
      <c r="BE31" s="52">
        <v>3599</v>
      </c>
      <c r="BF31" s="49" t="s">
        <v>32</v>
      </c>
      <c r="BG31" s="50" t="s">
        <v>28</v>
      </c>
      <c r="BH31" s="51" t="s">
        <v>2</v>
      </c>
      <c r="BI31" s="51" t="s">
        <v>22</v>
      </c>
      <c r="BJ31" s="51">
        <v>141</v>
      </c>
      <c r="BK31" s="51">
        <v>415</v>
      </c>
      <c r="BL31" s="53" t="s">
        <v>33</v>
      </c>
      <c r="BM31" s="52" t="s">
        <v>229</v>
      </c>
      <c r="BN31" s="49">
        <f>SUM(BO31:BT31)</f>
        <v>595</v>
      </c>
      <c r="BO31" s="50">
        <v>5</v>
      </c>
      <c r="BP31" s="57" t="s">
        <v>2</v>
      </c>
      <c r="BQ31" s="51">
        <v>5</v>
      </c>
      <c r="BR31" s="51">
        <v>103.5</v>
      </c>
      <c r="BS31" s="51">
        <v>162.5</v>
      </c>
      <c r="BT31" s="53">
        <v>319</v>
      </c>
      <c r="BU31" s="52">
        <v>3881.6</v>
      </c>
      <c r="BV31" s="49">
        <v>600</v>
      </c>
      <c r="BW31" s="50">
        <v>7</v>
      </c>
      <c r="BX31" s="51">
        <v>4</v>
      </c>
      <c r="BY31" s="51" t="s">
        <v>2</v>
      </c>
      <c r="BZ31" s="51">
        <v>107.5</v>
      </c>
      <c r="CA31" s="51">
        <v>149.5</v>
      </c>
      <c r="CB31" s="53">
        <v>332</v>
      </c>
      <c r="CC31" s="55">
        <v>3897.7</v>
      </c>
    </row>
    <row r="32" spans="1:81" s="22" customFormat="1">
      <c r="A32" s="56" t="s">
        <v>230</v>
      </c>
      <c r="B32" s="49">
        <v>1446</v>
      </c>
      <c r="C32" s="50" t="s">
        <v>2</v>
      </c>
      <c r="D32" s="51">
        <v>94</v>
      </c>
      <c r="E32" s="51">
        <v>380</v>
      </c>
      <c r="F32" s="51">
        <v>548</v>
      </c>
      <c r="G32" s="51">
        <v>284</v>
      </c>
      <c r="H32" s="51">
        <v>140</v>
      </c>
      <c r="I32" s="52">
        <v>4387</v>
      </c>
      <c r="J32" s="49">
        <v>1290.8</v>
      </c>
      <c r="K32" s="50" t="s">
        <v>2</v>
      </c>
      <c r="L32" s="51">
        <v>80.5</v>
      </c>
      <c r="M32" s="51">
        <v>359.2</v>
      </c>
      <c r="N32" s="51">
        <v>533.6</v>
      </c>
      <c r="O32" s="51">
        <v>228.5</v>
      </c>
      <c r="P32" s="51">
        <v>89</v>
      </c>
      <c r="Q32" s="52">
        <v>2795</v>
      </c>
      <c r="R32" s="49">
        <v>1241.5</v>
      </c>
      <c r="S32" s="50" t="s">
        <v>2</v>
      </c>
      <c r="T32" s="51">
        <v>47.5</v>
      </c>
      <c r="U32" s="51">
        <v>350.5</v>
      </c>
      <c r="V32" s="51">
        <v>551</v>
      </c>
      <c r="W32" s="51">
        <v>203.5</v>
      </c>
      <c r="X32" s="51">
        <v>89</v>
      </c>
      <c r="Y32" s="52">
        <v>2688</v>
      </c>
      <c r="Z32" s="49">
        <v>1226.5</v>
      </c>
      <c r="AA32" s="50" t="s">
        <v>2</v>
      </c>
      <c r="AB32" s="51">
        <v>11</v>
      </c>
      <c r="AC32" s="51">
        <v>328</v>
      </c>
      <c r="AD32" s="51">
        <v>491</v>
      </c>
      <c r="AE32" s="51">
        <v>281</v>
      </c>
      <c r="AF32" s="53">
        <v>115.5</v>
      </c>
      <c r="AG32" s="52">
        <v>2688</v>
      </c>
      <c r="AH32" s="49">
        <v>1126</v>
      </c>
      <c r="AI32" s="50">
        <v>0.5</v>
      </c>
      <c r="AJ32" s="51" t="s">
        <v>2</v>
      </c>
      <c r="AK32" s="51">
        <v>247</v>
      </c>
      <c r="AL32" s="51">
        <v>420</v>
      </c>
      <c r="AM32" s="51">
        <v>323.5</v>
      </c>
      <c r="AN32" s="53">
        <v>135</v>
      </c>
      <c r="AO32" s="52">
        <v>2477.1999999999998</v>
      </c>
      <c r="AP32" s="49">
        <v>1082.2</v>
      </c>
      <c r="AQ32" s="50">
        <v>3</v>
      </c>
      <c r="AR32" s="51">
        <v>0.5</v>
      </c>
      <c r="AS32" s="51">
        <v>94.5</v>
      </c>
      <c r="AT32" s="51">
        <v>396</v>
      </c>
      <c r="AU32" s="51">
        <v>380.2</v>
      </c>
      <c r="AV32" s="53">
        <v>208</v>
      </c>
      <c r="AW32" s="52">
        <v>2702.3</v>
      </c>
      <c r="AX32" s="49">
        <v>1071</v>
      </c>
      <c r="AY32" s="50" t="s">
        <v>34</v>
      </c>
      <c r="AZ32" s="51" t="s">
        <v>15</v>
      </c>
      <c r="BA32" s="51" t="s">
        <v>35</v>
      </c>
      <c r="BB32" s="51">
        <v>335</v>
      </c>
      <c r="BC32" s="51">
        <v>451</v>
      </c>
      <c r="BD32" s="53">
        <v>228</v>
      </c>
      <c r="BE32" s="52" t="s">
        <v>231</v>
      </c>
      <c r="BF32" s="49">
        <v>1078</v>
      </c>
      <c r="BG32" s="50" t="s">
        <v>36</v>
      </c>
      <c r="BH32" s="51">
        <v>1</v>
      </c>
      <c r="BI32" s="51" t="s">
        <v>2</v>
      </c>
      <c r="BJ32" s="51" t="s">
        <v>37</v>
      </c>
      <c r="BK32" s="51" t="s">
        <v>38</v>
      </c>
      <c r="BL32" s="53" t="s">
        <v>39</v>
      </c>
      <c r="BM32" s="52" t="s">
        <v>232</v>
      </c>
      <c r="BN32" s="49">
        <f>SUM(BO32:BT32)</f>
        <v>1093.5</v>
      </c>
      <c r="BO32" s="50">
        <v>26</v>
      </c>
      <c r="BP32" s="51">
        <v>1.5</v>
      </c>
      <c r="BQ32" s="51" t="s">
        <v>2</v>
      </c>
      <c r="BR32" s="51">
        <v>254</v>
      </c>
      <c r="BS32" s="51">
        <v>417</v>
      </c>
      <c r="BT32" s="53">
        <v>395</v>
      </c>
      <c r="BU32" s="52">
        <v>2011.7</v>
      </c>
      <c r="BV32" s="49">
        <v>1093.5</v>
      </c>
      <c r="BW32" s="50">
        <v>26</v>
      </c>
      <c r="BX32" s="51">
        <v>1</v>
      </c>
      <c r="BY32" s="51">
        <v>0.5</v>
      </c>
      <c r="BZ32" s="51">
        <v>157</v>
      </c>
      <c r="CA32" s="51">
        <v>404.5</v>
      </c>
      <c r="CB32" s="53">
        <v>504.5</v>
      </c>
      <c r="CC32" s="55">
        <v>2023.7</v>
      </c>
    </row>
    <row r="33" spans="1:81" s="22" customFormat="1" ht="22.5">
      <c r="A33" s="56" t="s">
        <v>206</v>
      </c>
      <c r="B33" s="49">
        <v>83</v>
      </c>
      <c r="C33" s="50" t="s">
        <v>2</v>
      </c>
      <c r="D33" s="50" t="s">
        <v>2</v>
      </c>
      <c r="E33" s="50" t="s">
        <v>2</v>
      </c>
      <c r="F33" s="50" t="s">
        <v>2</v>
      </c>
      <c r="G33" s="50" t="s">
        <v>2</v>
      </c>
      <c r="H33" s="50" t="s">
        <v>2</v>
      </c>
      <c r="I33" s="57" t="s">
        <v>2</v>
      </c>
      <c r="J33" s="49">
        <v>83</v>
      </c>
      <c r="K33" s="50" t="s">
        <v>2</v>
      </c>
      <c r="L33" s="50" t="s">
        <v>2</v>
      </c>
      <c r="M33" s="50" t="s">
        <v>2</v>
      </c>
      <c r="N33" s="50" t="s">
        <v>2</v>
      </c>
      <c r="O33" s="50" t="s">
        <v>2</v>
      </c>
      <c r="P33" s="50" t="s">
        <v>2</v>
      </c>
      <c r="Q33" s="57" t="s">
        <v>2</v>
      </c>
      <c r="R33" s="49">
        <v>85</v>
      </c>
      <c r="S33" s="50" t="s">
        <v>2</v>
      </c>
      <c r="T33" s="50" t="s">
        <v>2</v>
      </c>
      <c r="U33" s="50" t="s">
        <v>2</v>
      </c>
      <c r="V33" s="50" t="s">
        <v>2</v>
      </c>
      <c r="W33" s="50" t="s">
        <v>2</v>
      </c>
      <c r="X33" s="50" t="s">
        <v>2</v>
      </c>
      <c r="Y33" s="57" t="s">
        <v>2</v>
      </c>
      <c r="Z33" s="49">
        <v>113</v>
      </c>
      <c r="AA33" s="50" t="s">
        <v>2</v>
      </c>
      <c r="AB33" s="50" t="s">
        <v>2</v>
      </c>
      <c r="AC33" s="50" t="s">
        <v>2</v>
      </c>
      <c r="AD33" s="50" t="s">
        <v>2</v>
      </c>
      <c r="AE33" s="50" t="s">
        <v>2</v>
      </c>
      <c r="AF33" s="58" t="s">
        <v>2</v>
      </c>
      <c r="AG33" s="57" t="s">
        <v>2</v>
      </c>
      <c r="AH33" s="49">
        <v>282</v>
      </c>
      <c r="AI33" s="50" t="s">
        <v>2</v>
      </c>
      <c r="AJ33" s="50" t="s">
        <v>2</v>
      </c>
      <c r="AK33" s="50" t="s">
        <v>2</v>
      </c>
      <c r="AL33" s="50" t="s">
        <v>2</v>
      </c>
      <c r="AM33" s="50" t="s">
        <v>2</v>
      </c>
      <c r="AN33" s="58" t="s">
        <v>2</v>
      </c>
      <c r="AO33" s="57" t="s">
        <v>2</v>
      </c>
      <c r="AP33" s="49">
        <v>301</v>
      </c>
      <c r="AQ33" s="50" t="s">
        <v>2</v>
      </c>
      <c r="AR33" s="50" t="s">
        <v>2</v>
      </c>
      <c r="AS33" s="50" t="s">
        <v>2</v>
      </c>
      <c r="AT33" s="50" t="s">
        <v>2</v>
      </c>
      <c r="AU33" s="50" t="s">
        <v>2</v>
      </c>
      <c r="AV33" s="58" t="s">
        <v>2</v>
      </c>
      <c r="AW33" s="57" t="s">
        <v>2</v>
      </c>
      <c r="AX33" s="49" t="s">
        <v>40</v>
      </c>
      <c r="AY33" s="50" t="s">
        <v>2</v>
      </c>
      <c r="AZ33" s="50" t="s">
        <v>2</v>
      </c>
      <c r="BA33" s="50" t="s">
        <v>2</v>
      </c>
      <c r="BB33" s="50" t="s">
        <v>2</v>
      </c>
      <c r="BC33" s="50" t="s">
        <v>2</v>
      </c>
      <c r="BD33" s="58" t="s">
        <v>2</v>
      </c>
      <c r="BE33" s="57" t="s">
        <v>2</v>
      </c>
      <c r="BF33" s="49" t="s">
        <v>41</v>
      </c>
      <c r="BG33" s="50" t="s">
        <v>2</v>
      </c>
      <c r="BH33" s="50" t="s">
        <v>2</v>
      </c>
      <c r="BI33" s="50" t="s">
        <v>2</v>
      </c>
      <c r="BJ33" s="50" t="s">
        <v>2</v>
      </c>
      <c r="BK33" s="50" t="s">
        <v>2</v>
      </c>
      <c r="BL33" s="58" t="s">
        <v>2</v>
      </c>
      <c r="BM33" s="57" t="s">
        <v>2</v>
      </c>
      <c r="BN33" s="49">
        <v>284</v>
      </c>
      <c r="BO33" s="50" t="s">
        <v>2</v>
      </c>
      <c r="BP33" s="50" t="s">
        <v>2</v>
      </c>
      <c r="BQ33" s="50" t="s">
        <v>2</v>
      </c>
      <c r="BR33" s="50" t="s">
        <v>2</v>
      </c>
      <c r="BS33" s="50" t="s">
        <v>2</v>
      </c>
      <c r="BT33" s="58" t="s">
        <v>2</v>
      </c>
      <c r="BU33" s="57" t="s">
        <v>2</v>
      </c>
      <c r="BV33" s="49">
        <v>294</v>
      </c>
      <c r="BW33" s="50" t="s">
        <v>2</v>
      </c>
      <c r="BX33" s="50" t="s">
        <v>2</v>
      </c>
      <c r="BY33" s="50" t="s">
        <v>2</v>
      </c>
      <c r="BZ33" s="50" t="s">
        <v>2</v>
      </c>
      <c r="CA33" s="50" t="s">
        <v>2</v>
      </c>
      <c r="CB33" s="58" t="s">
        <v>2</v>
      </c>
      <c r="CC33" s="57" t="s">
        <v>2</v>
      </c>
    </row>
    <row r="34" spans="1:81" s="22" customFormat="1">
      <c r="A34" s="56" t="s">
        <v>233</v>
      </c>
      <c r="B34" s="49"/>
      <c r="C34" s="51"/>
      <c r="D34" s="51"/>
      <c r="E34" s="51"/>
      <c r="F34" s="51"/>
      <c r="G34" s="51"/>
      <c r="H34" s="51"/>
      <c r="I34" s="52"/>
      <c r="J34" s="49"/>
      <c r="K34" s="51"/>
      <c r="L34" s="51"/>
      <c r="M34" s="51"/>
      <c r="N34" s="51"/>
      <c r="O34" s="51"/>
      <c r="P34" s="51"/>
      <c r="Q34" s="52"/>
      <c r="R34" s="49"/>
      <c r="S34" s="51"/>
      <c r="T34" s="51"/>
      <c r="U34" s="51"/>
      <c r="V34" s="51"/>
      <c r="W34" s="51"/>
      <c r="X34" s="51"/>
      <c r="Y34" s="52"/>
      <c r="Z34" s="49"/>
      <c r="AA34" s="51"/>
      <c r="AB34" s="51"/>
      <c r="AC34" s="51"/>
      <c r="AD34" s="51"/>
      <c r="AE34" s="51"/>
      <c r="AF34" s="53"/>
      <c r="AG34" s="52"/>
      <c r="AH34" s="49"/>
      <c r="AI34" s="51"/>
      <c r="AJ34" s="51"/>
      <c r="AK34" s="51"/>
      <c r="AL34" s="51"/>
      <c r="AM34" s="51"/>
      <c r="AN34" s="53"/>
      <c r="AO34" s="52"/>
      <c r="AP34" s="49"/>
      <c r="AQ34" s="51"/>
      <c r="AR34" s="51"/>
      <c r="AS34" s="51"/>
      <c r="AT34" s="51"/>
      <c r="AU34" s="51"/>
      <c r="AV34" s="53"/>
      <c r="AW34" s="52"/>
      <c r="AX34" s="49"/>
      <c r="AY34" s="51"/>
      <c r="AZ34" s="51"/>
      <c r="BA34" s="51"/>
      <c r="BB34" s="51"/>
      <c r="BC34" s="51"/>
      <c r="BD34" s="53"/>
      <c r="BE34" s="52"/>
      <c r="BF34" s="49"/>
      <c r="BG34" s="51"/>
      <c r="BH34" s="51"/>
      <c r="BI34" s="51"/>
      <c r="BJ34" s="51"/>
      <c r="BK34" s="51"/>
      <c r="BL34" s="53"/>
      <c r="BM34" s="52"/>
      <c r="BN34" s="49"/>
      <c r="BO34" s="51"/>
      <c r="BP34" s="51"/>
      <c r="BQ34" s="51"/>
      <c r="BR34" s="51"/>
      <c r="BS34" s="51"/>
      <c r="BT34" s="53"/>
      <c r="BU34" s="52"/>
      <c r="BV34" s="49"/>
      <c r="BW34" s="51"/>
      <c r="BX34" s="51"/>
      <c r="BY34" s="51"/>
      <c r="BZ34" s="51"/>
      <c r="CA34" s="51"/>
      <c r="CB34" s="53"/>
      <c r="CC34" s="55"/>
    </row>
    <row r="35" spans="1:81" s="22" customFormat="1" ht="12.75" customHeight="1">
      <c r="A35" s="56" t="s">
        <v>234</v>
      </c>
      <c r="B35" s="59" t="s">
        <v>2</v>
      </c>
      <c r="C35" s="50" t="s">
        <v>2</v>
      </c>
      <c r="D35" s="50" t="s">
        <v>2</v>
      </c>
      <c r="E35" s="50" t="s">
        <v>2</v>
      </c>
      <c r="F35" s="50" t="s">
        <v>2</v>
      </c>
      <c r="G35" s="50" t="s">
        <v>2</v>
      </c>
      <c r="H35" s="50" t="s">
        <v>2</v>
      </c>
      <c r="I35" s="57" t="s">
        <v>2</v>
      </c>
      <c r="J35" s="59" t="s">
        <v>2</v>
      </c>
      <c r="K35" s="50" t="s">
        <v>2</v>
      </c>
      <c r="L35" s="50" t="s">
        <v>2</v>
      </c>
      <c r="M35" s="50" t="s">
        <v>2</v>
      </c>
      <c r="N35" s="50" t="s">
        <v>2</v>
      </c>
      <c r="O35" s="50" t="s">
        <v>2</v>
      </c>
      <c r="P35" s="50" t="s">
        <v>2</v>
      </c>
      <c r="Q35" s="57" t="s">
        <v>2</v>
      </c>
      <c r="R35" s="59" t="s">
        <v>2</v>
      </c>
      <c r="S35" s="50" t="s">
        <v>2</v>
      </c>
      <c r="T35" s="50" t="s">
        <v>2</v>
      </c>
      <c r="U35" s="50" t="s">
        <v>2</v>
      </c>
      <c r="V35" s="50" t="s">
        <v>2</v>
      </c>
      <c r="W35" s="50" t="s">
        <v>2</v>
      </c>
      <c r="X35" s="50" t="s">
        <v>2</v>
      </c>
      <c r="Y35" s="57" t="s">
        <v>2</v>
      </c>
      <c r="Z35" s="59" t="s">
        <v>2</v>
      </c>
      <c r="AA35" s="50" t="s">
        <v>2</v>
      </c>
      <c r="AB35" s="50" t="s">
        <v>2</v>
      </c>
      <c r="AC35" s="50" t="s">
        <v>2</v>
      </c>
      <c r="AD35" s="50" t="s">
        <v>2</v>
      </c>
      <c r="AE35" s="50" t="s">
        <v>2</v>
      </c>
      <c r="AF35" s="58" t="s">
        <v>2</v>
      </c>
      <c r="AG35" s="57" t="s">
        <v>2</v>
      </c>
      <c r="AH35" s="59" t="s">
        <v>2</v>
      </c>
      <c r="AI35" s="50" t="s">
        <v>2</v>
      </c>
      <c r="AJ35" s="50" t="s">
        <v>2</v>
      </c>
      <c r="AK35" s="50" t="s">
        <v>2</v>
      </c>
      <c r="AL35" s="50" t="s">
        <v>2</v>
      </c>
      <c r="AM35" s="50" t="s">
        <v>2</v>
      </c>
      <c r="AN35" s="58" t="s">
        <v>2</v>
      </c>
      <c r="AO35" s="57" t="s">
        <v>2</v>
      </c>
      <c r="AP35" s="59" t="s">
        <v>2</v>
      </c>
      <c r="AQ35" s="50" t="s">
        <v>2</v>
      </c>
      <c r="AR35" s="50" t="s">
        <v>2</v>
      </c>
      <c r="AS35" s="50" t="s">
        <v>2</v>
      </c>
      <c r="AT35" s="50" t="s">
        <v>2</v>
      </c>
      <c r="AU35" s="50" t="s">
        <v>2</v>
      </c>
      <c r="AV35" s="58" t="s">
        <v>2</v>
      </c>
      <c r="AW35" s="57" t="s">
        <v>2</v>
      </c>
      <c r="AX35" s="59" t="s">
        <v>2</v>
      </c>
      <c r="AY35" s="50" t="s">
        <v>2</v>
      </c>
      <c r="AZ35" s="50" t="s">
        <v>2</v>
      </c>
      <c r="BA35" s="50" t="s">
        <v>2</v>
      </c>
      <c r="BB35" s="50" t="s">
        <v>2</v>
      </c>
      <c r="BC35" s="50" t="s">
        <v>2</v>
      </c>
      <c r="BD35" s="58" t="s">
        <v>2</v>
      </c>
      <c r="BE35" s="57" t="s">
        <v>2</v>
      </c>
      <c r="BF35" s="59" t="s">
        <v>41</v>
      </c>
      <c r="BG35" s="50" t="s">
        <v>2</v>
      </c>
      <c r="BH35" s="50" t="s">
        <v>2</v>
      </c>
      <c r="BI35" s="50" t="s">
        <v>2</v>
      </c>
      <c r="BJ35" s="50" t="s">
        <v>2</v>
      </c>
      <c r="BK35" s="50" t="s">
        <v>2</v>
      </c>
      <c r="BL35" s="58" t="s">
        <v>2</v>
      </c>
      <c r="BM35" s="57" t="s">
        <v>2</v>
      </c>
      <c r="BN35" s="59">
        <v>281</v>
      </c>
      <c r="BO35" s="50" t="s">
        <v>2</v>
      </c>
      <c r="BP35" s="50" t="s">
        <v>2</v>
      </c>
      <c r="BQ35" s="50" t="s">
        <v>2</v>
      </c>
      <c r="BR35" s="50" t="s">
        <v>2</v>
      </c>
      <c r="BS35" s="50" t="s">
        <v>2</v>
      </c>
      <c r="BT35" s="58" t="s">
        <v>2</v>
      </c>
      <c r="BU35" s="57" t="s">
        <v>2</v>
      </c>
      <c r="BV35" s="59">
        <v>201</v>
      </c>
      <c r="BW35" s="50" t="s">
        <v>2</v>
      </c>
      <c r="BX35" s="50" t="s">
        <v>2</v>
      </c>
      <c r="BY35" s="50" t="s">
        <v>2</v>
      </c>
      <c r="BZ35" s="50" t="s">
        <v>2</v>
      </c>
      <c r="CA35" s="50" t="s">
        <v>2</v>
      </c>
      <c r="CB35" s="58" t="s">
        <v>2</v>
      </c>
      <c r="CC35" s="57" t="s">
        <v>2</v>
      </c>
    </row>
    <row r="36" spans="1:81" s="22" customFormat="1" ht="22.5">
      <c r="A36" s="56" t="s">
        <v>235</v>
      </c>
      <c r="B36" s="49">
        <v>2091</v>
      </c>
      <c r="C36" s="51">
        <v>34</v>
      </c>
      <c r="D36" s="51">
        <v>501</v>
      </c>
      <c r="E36" s="51">
        <v>410</v>
      </c>
      <c r="F36" s="51">
        <v>527</v>
      </c>
      <c r="G36" s="51">
        <v>280</v>
      </c>
      <c r="H36" s="51">
        <v>339</v>
      </c>
      <c r="I36" s="57" t="s">
        <v>2</v>
      </c>
      <c r="J36" s="49">
        <v>2085</v>
      </c>
      <c r="K36" s="51">
        <v>1</v>
      </c>
      <c r="L36" s="51">
        <v>449</v>
      </c>
      <c r="M36" s="51">
        <v>447</v>
      </c>
      <c r="N36" s="51">
        <v>531</v>
      </c>
      <c r="O36" s="51">
        <v>296</v>
      </c>
      <c r="P36" s="51">
        <v>361</v>
      </c>
      <c r="Q36" s="57" t="s">
        <v>2</v>
      </c>
      <c r="R36" s="49">
        <v>2088</v>
      </c>
      <c r="S36" s="51" t="s">
        <v>2</v>
      </c>
      <c r="T36" s="51">
        <v>398</v>
      </c>
      <c r="U36" s="51">
        <v>472</v>
      </c>
      <c r="V36" s="51">
        <v>488</v>
      </c>
      <c r="W36" s="51">
        <v>359</v>
      </c>
      <c r="X36" s="51">
        <v>371</v>
      </c>
      <c r="Y36" s="57" t="s">
        <v>2</v>
      </c>
      <c r="Z36" s="49">
        <v>2094</v>
      </c>
      <c r="AA36" s="51" t="s">
        <v>2</v>
      </c>
      <c r="AB36" s="51">
        <v>362</v>
      </c>
      <c r="AC36" s="51">
        <v>477</v>
      </c>
      <c r="AD36" s="51">
        <v>485</v>
      </c>
      <c r="AE36" s="51">
        <v>368</v>
      </c>
      <c r="AF36" s="53">
        <v>402</v>
      </c>
      <c r="AG36" s="57" t="s">
        <v>2</v>
      </c>
      <c r="AH36" s="49">
        <v>2559</v>
      </c>
      <c r="AI36" s="51">
        <v>50</v>
      </c>
      <c r="AJ36" s="51">
        <v>216</v>
      </c>
      <c r="AK36" s="51">
        <v>514</v>
      </c>
      <c r="AL36" s="51">
        <v>456</v>
      </c>
      <c r="AM36" s="51">
        <v>488</v>
      </c>
      <c r="AN36" s="53">
        <v>835</v>
      </c>
      <c r="AO36" s="57" t="s">
        <v>2</v>
      </c>
      <c r="AP36" s="49">
        <v>1922</v>
      </c>
      <c r="AQ36" s="51">
        <v>46</v>
      </c>
      <c r="AR36" s="51">
        <v>49</v>
      </c>
      <c r="AS36" s="51">
        <v>534</v>
      </c>
      <c r="AT36" s="51">
        <v>434</v>
      </c>
      <c r="AU36" s="51">
        <v>484</v>
      </c>
      <c r="AV36" s="53">
        <v>375</v>
      </c>
      <c r="AW36" s="57" t="s">
        <v>2</v>
      </c>
      <c r="AX36" s="49" t="s">
        <v>236</v>
      </c>
      <c r="AY36" s="51" t="s">
        <v>42</v>
      </c>
      <c r="AZ36" s="51" t="s">
        <v>26</v>
      </c>
      <c r="BA36" s="51" t="s">
        <v>43</v>
      </c>
      <c r="BB36" s="51" t="s">
        <v>44</v>
      </c>
      <c r="BC36" s="51" t="s">
        <v>45</v>
      </c>
      <c r="BD36" s="53" t="s">
        <v>46</v>
      </c>
      <c r="BE36" s="57" t="s">
        <v>2</v>
      </c>
      <c r="BF36" s="49" t="s">
        <v>237</v>
      </c>
      <c r="BG36" s="51" t="s">
        <v>42</v>
      </c>
      <c r="BH36" s="51" t="s">
        <v>2</v>
      </c>
      <c r="BI36" s="51" t="s">
        <v>43</v>
      </c>
      <c r="BJ36" s="51" t="s">
        <v>47</v>
      </c>
      <c r="BK36" s="51" t="s">
        <v>48</v>
      </c>
      <c r="BL36" s="53" t="s">
        <v>49</v>
      </c>
      <c r="BM36" s="57" t="s">
        <v>2</v>
      </c>
      <c r="BN36" s="49">
        <f>SUM(BO36:BT36)</f>
        <v>2740</v>
      </c>
      <c r="BO36" s="51">
        <v>142</v>
      </c>
      <c r="BP36" s="51" t="s">
        <v>2</v>
      </c>
      <c r="BQ36" s="51">
        <v>460</v>
      </c>
      <c r="BR36" s="51">
        <v>663</v>
      </c>
      <c r="BS36" s="51">
        <v>661</v>
      </c>
      <c r="BT36" s="53">
        <v>814</v>
      </c>
      <c r="BU36" s="57" t="s">
        <v>2</v>
      </c>
      <c r="BV36" s="49">
        <v>2188</v>
      </c>
      <c r="BW36" s="51">
        <v>114</v>
      </c>
      <c r="BX36" s="51">
        <v>46</v>
      </c>
      <c r="BY36" s="51">
        <v>190</v>
      </c>
      <c r="BZ36" s="51">
        <v>565</v>
      </c>
      <c r="CA36" s="51">
        <v>454</v>
      </c>
      <c r="CB36" s="53">
        <v>819</v>
      </c>
      <c r="CC36" s="57" t="s">
        <v>2</v>
      </c>
    </row>
    <row r="37" spans="1:81" s="22" customFormat="1">
      <c r="A37" s="56" t="s">
        <v>202</v>
      </c>
      <c r="B37" s="49"/>
      <c r="C37" s="51"/>
      <c r="D37" s="51"/>
      <c r="E37" s="51"/>
      <c r="F37" s="51"/>
      <c r="G37" s="51"/>
      <c r="H37" s="51"/>
      <c r="I37" s="52"/>
      <c r="J37" s="49"/>
      <c r="K37" s="51"/>
      <c r="L37" s="51"/>
      <c r="M37" s="51"/>
      <c r="N37" s="51"/>
      <c r="O37" s="51"/>
      <c r="P37" s="51"/>
      <c r="Q37" s="52"/>
      <c r="R37" s="49"/>
      <c r="S37" s="51"/>
      <c r="T37" s="51"/>
      <c r="U37" s="51"/>
      <c r="V37" s="51"/>
      <c r="W37" s="51"/>
      <c r="X37" s="51"/>
      <c r="Y37" s="52"/>
      <c r="Z37" s="49"/>
      <c r="AA37" s="51"/>
      <c r="AB37" s="51"/>
      <c r="AC37" s="51"/>
      <c r="AD37" s="51"/>
      <c r="AE37" s="51"/>
      <c r="AF37" s="53"/>
      <c r="AG37" s="52"/>
      <c r="AH37" s="49"/>
      <c r="AI37" s="51"/>
      <c r="AJ37" s="51"/>
      <c r="AK37" s="51"/>
      <c r="AL37" s="51"/>
      <c r="AM37" s="51"/>
      <c r="AN37" s="53"/>
      <c r="AO37" s="52"/>
      <c r="AP37" s="49"/>
      <c r="AQ37" s="51"/>
      <c r="AR37" s="51"/>
      <c r="AS37" s="51"/>
      <c r="AT37" s="51"/>
      <c r="AU37" s="51"/>
      <c r="AV37" s="53"/>
      <c r="AW37" s="52"/>
      <c r="AX37" s="49"/>
      <c r="AY37" s="51"/>
      <c r="AZ37" s="51"/>
      <c r="BA37" s="51"/>
      <c r="BB37" s="51"/>
      <c r="BC37" s="51"/>
      <c r="BD37" s="53"/>
      <c r="BE37" s="52"/>
      <c r="BF37" s="49"/>
      <c r="BG37" s="51"/>
      <c r="BH37" s="51"/>
      <c r="BI37" s="51"/>
      <c r="BJ37" s="51"/>
      <c r="BK37" s="51"/>
      <c r="BL37" s="53"/>
      <c r="BM37" s="52"/>
      <c r="BN37" s="49"/>
      <c r="BO37" s="51"/>
      <c r="BP37" s="51"/>
      <c r="BQ37" s="51"/>
      <c r="BR37" s="51"/>
      <c r="BS37" s="51"/>
      <c r="BT37" s="53"/>
      <c r="BU37" s="52"/>
      <c r="BV37" s="49"/>
      <c r="BW37" s="51"/>
      <c r="BX37" s="51"/>
      <c r="BY37" s="51"/>
      <c r="BZ37" s="51"/>
      <c r="CA37" s="51"/>
      <c r="CB37" s="53"/>
      <c r="CC37" s="55"/>
    </row>
    <row r="38" spans="1:81" s="22" customFormat="1" ht="22.5">
      <c r="A38" s="56" t="s">
        <v>238</v>
      </c>
      <c r="B38" s="59" t="s">
        <v>2</v>
      </c>
      <c r="C38" s="50" t="s">
        <v>2</v>
      </c>
      <c r="D38" s="50" t="s">
        <v>2</v>
      </c>
      <c r="E38" s="50" t="s">
        <v>2</v>
      </c>
      <c r="F38" s="50" t="s">
        <v>2</v>
      </c>
      <c r="G38" s="50" t="s">
        <v>2</v>
      </c>
      <c r="H38" s="50" t="s">
        <v>2</v>
      </c>
      <c r="I38" s="57" t="s">
        <v>2</v>
      </c>
      <c r="J38" s="59" t="s">
        <v>2</v>
      </c>
      <c r="K38" s="50" t="s">
        <v>2</v>
      </c>
      <c r="L38" s="50" t="s">
        <v>2</v>
      </c>
      <c r="M38" s="50" t="s">
        <v>2</v>
      </c>
      <c r="N38" s="50" t="s">
        <v>2</v>
      </c>
      <c r="O38" s="50" t="s">
        <v>2</v>
      </c>
      <c r="P38" s="50" t="s">
        <v>2</v>
      </c>
      <c r="Q38" s="57" t="s">
        <v>2</v>
      </c>
      <c r="R38" s="59" t="s">
        <v>2</v>
      </c>
      <c r="S38" s="50" t="s">
        <v>2</v>
      </c>
      <c r="T38" s="50" t="s">
        <v>2</v>
      </c>
      <c r="U38" s="50" t="s">
        <v>2</v>
      </c>
      <c r="V38" s="50" t="s">
        <v>2</v>
      </c>
      <c r="W38" s="50" t="s">
        <v>2</v>
      </c>
      <c r="X38" s="50" t="s">
        <v>2</v>
      </c>
      <c r="Y38" s="57" t="s">
        <v>2</v>
      </c>
      <c r="Z38" s="59" t="s">
        <v>2</v>
      </c>
      <c r="AA38" s="50" t="s">
        <v>2</v>
      </c>
      <c r="AB38" s="50" t="s">
        <v>2</v>
      </c>
      <c r="AC38" s="50" t="s">
        <v>2</v>
      </c>
      <c r="AD38" s="50" t="s">
        <v>2</v>
      </c>
      <c r="AE38" s="50" t="s">
        <v>2</v>
      </c>
      <c r="AF38" s="58" t="s">
        <v>2</v>
      </c>
      <c r="AG38" s="57" t="s">
        <v>2</v>
      </c>
      <c r="AH38" s="59" t="s">
        <v>2</v>
      </c>
      <c r="AI38" s="50" t="s">
        <v>2</v>
      </c>
      <c r="AJ38" s="50" t="s">
        <v>2</v>
      </c>
      <c r="AK38" s="50" t="s">
        <v>2</v>
      </c>
      <c r="AL38" s="50" t="s">
        <v>2</v>
      </c>
      <c r="AM38" s="50" t="s">
        <v>2</v>
      </c>
      <c r="AN38" s="58" t="s">
        <v>2</v>
      </c>
      <c r="AO38" s="57" t="s">
        <v>2</v>
      </c>
      <c r="AP38" s="59" t="s">
        <v>2</v>
      </c>
      <c r="AQ38" s="50" t="s">
        <v>2</v>
      </c>
      <c r="AR38" s="50" t="s">
        <v>2</v>
      </c>
      <c r="AS38" s="50" t="s">
        <v>2</v>
      </c>
      <c r="AT38" s="50" t="s">
        <v>2</v>
      </c>
      <c r="AU38" s="50" t="s">
        <v>2</v>
      </c>
      <c r="AV38" s="58" t="s">
        <v>2</v>
      </c>
      <c r="AW38" s="57" t="s">
        <v>2</v>
      </c>
      <c r="AX38" s="59" t="s">
        <v>2</v>
      </c>
      <c r="AY38" s="50" t="s">
        <v>2</v>
      </c>
      <c r="AZ38" s="50" t="s">
        <v>2</v>
      </c>
      <c r="BA38" s="50" t="s">
        <v>2</v>
      </c>
      <c r="BB38" s="50" t="s">
        <v>2</v>
      </c>
      <c r="BC38" s="50" t="s">
        <v>2</v>
      </c>
      <c r="BD38" s="58" t="s">
        <v>2</v>
      </c>
      <c r="BE38" s="57" t="s">
        <v>2</v>
      </c>
      <c r="BF38" s="59" t="s">
        <v>35</v>
      </c>
      <c r="BG38" s="50" t="s">
        <v>50</v>
      </c>
      <c r="BH38" s="50" t="s">
        <v>2</v>
      </c>
      <c r="BI38" s="50" t="s">
        <v>51</v>
      </c>
      <c r="BJ38" s="50" t="s">
        <v>36</v>
      </c>
      <c r="BK38" s="50" t="s">
        <v>34</v>
      </c>
      <c r="BL38" s="58" t="s">
        <v>2</v>
      </c>
      <c r="BM38" s="57" t="s">
        <v>2</v>
      </c>
      <c r="BN38" s="59">
        <f t="shared" ref="BN38:BN44" si="0">SUM(BO38:BT38)</f>
        <v>69</v>
      </c>
      <c r="BO38" s="50">
        <v>32</v>
      </c>
      <c r="BP38" s="50" t="s">
        <v>2</v>
      </c>
      <c r="BQ38" s="50">
        <v>19</v>
      </c>
      <c r="BR38" s="50">
        <v>11</v>
      </c>
      <c r="BS38" s="50">
        <v>7</v>
      </c>
      <c r="BT38" s="58" t="s">
        <v>2</v>
      </c>
      <c r="BU38" s="57" t="s">
        <v>2</v>
      </c>
      <c r="BV38" s="59">
        <v>129</v>
      </c>
      <c r="BW38" s="50">
        <v>24</v>
      </c>
      <c r="BX38" s="50">
        <v>12</v>
      </c>
      <c r="BY38" s="50">
        <v>8</v>
      </c>
      <c r="BZ38" s="50">
        <v>52</v>
      </c>
      <c r="CA38" s="50">
        <v>20</v>
      </c>
      <c r="CB38" s="58">
        <v>13</v>
      </c>
      <c r="CC38" s="57" t="s">
        <v>2</v>
      </c>
    </row>
    <row r="39" spans="1:81" s="22" customFormat="1" ht="22.5">
      <c r="A39" s="56" t="s">
        <v>239</v>
      </c>
      <c r="B39" s="59" t="s">
        <v>2</v>
      </c>
      <c r="C39" s="50" t="s">
        <v>2</v>
      </c>
      <c r="D39" s="50" t="s">
        <v>2</v>
      </c>
      <c r="E39" s="50" t="s">
        <v>2</v>
      </c>
      <c r="F39" s="50" t="s">
        <v>2</v>
      </c>
      <c r="G39" s="50" t="s">
        <v>2</v>
      </c>
      <c r="H39" s="50" t="s">
        <v>2</v>
      </c>
      <c r="I39" s="57" t="s">
        <v>2</v>
      </c>
      <c r="J39" s="59" t="s">
        <v>2</v>
      </c>
      <c r="K39" s="50" t="s">
        <v>2</v>
      </c>
      <c r="L39" s="50" t="s">
        <v>2</v>
      </c>
      <c r="M39" s="50" t="s">
        <v>2</v>
      </c>
      <c r="N39" s="50" t="s">
        <v>2</v>
      </c>
      <c r="O39" s="50" t="s">
        <v>2</v>
      </c>
      <c r="P39" s="50" t="s">
        <v>2</v>
      </c>
      <c r="Q39" s="57" t="s">
        <v>2</v>
      </c>
      <c r="R39" s="59" t="s">
        <v>2</v>
      </c>
      <c r="S39" s="50" t="s">
        <v>2</v>
      </c>
      <c r="T39" s="50" t="s">
        <v>2</v>
      </c>
      <c r="U39" s="50" t="s">
        <v>2</v>
      </c>
      <c r="V39" s="50" t="s">
        <v>2</v>
      </c>
      <c r="W39" s="50" t="s">
        <v>2</v>
      </c>
      <c r="X39" s="50" t="s">
        <v>2</v>
      </c>
      <c r="Y39" s="57" t="s">
        <v>2</v>
      </c>
      <c r="Z39" s="59" t="s">
        <v>2</v>
      </c>
      <c r="AA39" s="50" t="s">
        <v>2</v>
      </c>
      <c r="AB39" s="50" t="s">
        <v>2</v>
      </c>
      <c r="AC39" s="50" t="s">
        <v>2</v>
      </c>
      <c r="AD39" s="50" t="s">
        <v>2</v>
      </c>
      <c r="AE39" s="50" t="s">
        <v>2</v>
      </c>
      <c r="AF39" s="58" t="s">
        <v>2</v>
      </c>
      <c r="AG39" s="57" t="s">
        <v>2</v>
      </c>
      <c r="AH39" s="59" t="s">
        <v>2</v>
      </c>
      <c r="AI39" s="50" t="s">
        <v>2</v>
      </c>
      <c r="AJ39" s="50" t="s">
        <v>2</v>
      </c>
      <c r="AK39" s="50" t="s">
        <v>2</v>
      </c>
      <c r="AL39" s="50" t="s">
        <v>2</v>
      </c>
      <c r="AM39" s="50" t="s">
        <v>2</v>
      </c>
      <c r="AN39" s="58" t="s">
        <v>2</v>
      </c>
      <c r="AO39" s="57" t="s">
        <v>2</v>
      </c>
      <c r="AP39" s="59" t="s">
        <v>2</v>
      </c>
      <c r="AQ39" s="50" t="s">
        <v>2</v>
      </c>
      <c r="AR39" s="50" t="s">
        <v>2</v>
      </c>
      <c r="AS39" s="50" t="s">
        <v>2</v>
      </c>
      <c r="AT39" s="50" t="s">
        <v>2</v>
      </c>
      <c r="AU39" s="50" t="s">
        <v>2</v>
      </c>
      <c r="AV39" s="58" t="s">
        <v>2</v>
      </c>
      <c r="AW39" s="57" t="s">
        <v>2</v>
      </c>
      <c r="AX39" s="59" t="s">
        <v>2</v>
      </c>
      <c r="AY39" s="50" t="s">
        <v>2</v>
      </c>
      <c r="AZ39" s="50" t="s">
        <v>2</v>
      </c>
      <c r="BA39" s="50" t="s">
        <v>2</v>
      </c>
      <c r="BB39" s="50" t="s">
        <v>2</v>
      </c>
      <c r="BC39" s="50" t="s">
        <v>2</v>
      </c>
      <c r="BD39" s="58" t="s">
        <v>2</v>
      </c>
      <c r="BE39" s="57" t="s">
        <v>2</v>
      </c>
      <c r="BF39" s="59" t="s">
        <v>52</v>
      </c>
      <c r="BG39" s="50" t="s">
        <v>53</v>
      </c>
      <c r="BH39" s="50" t="s">
        <v>2</v>
      </c>
      <c r="BI39" s="50" t="s">
        <v>54</v>
      </c>
      <c r="BJ39" s="50" t="s">
        <v>55</v>
      </c>
      <c r="BK39" s="50" t="s">
        <v>56</v>
      </c>
      <c r="BL39" s="58" t="s">
        <v>57</v>
      </c>
      <c r="BM39" s="57" t="s">
        <v>2</v>
      </c>
      <c r="BN39" s="59">
        <f t="shared" si="0"/>
        <v>554</v>
      </c>
      <c r="BO39" s="50">
        <v>90</v>
      </c>
      <c r="BP39" s="50" t="s">
        <v>2</v>
      </c>
      <c r="BQ39" s="50">
        <v>181</v>
      </c>
      <c r="BR39" s="50">
        <v>163</v>
      </c>
      <c r="BS39" s="50">
        <v>86</v>
      </c>
      <c r="BT39" s="58">
        <v>34</v>
      </c>
      <c r="BU39" s="57" t="s">
        <v>2</v>
      </c>
      <c r="BV39" s="59">
        <v>624</v>
      </c>
      <c r="BW39" s="50">
        <v>78</v>
      </c>
      <c r="BX39" s="50">
        <v>24</v>
      </c>
      <c r="BY39" s="50">
        <v>98</v>
      </c>
      <c r="BZ39" s="50">
        <v>190</v>
      </c>
      <c r="CA39" s="50">
        <v>116</v>
      </c>
      <c r="CB39" s="58">
        <v>118</v>
      </c>
      <c r="CC39" s="57" t="s">
        <v>2</v>
      </c>
    </row>
    <row r="40" spans="1:81" s="22" customFormat="1" ht="22.5" customHeight="1">
      <c r="A40" s="56" t="s">
        <v>240</v>
      </c>
      <c r="B40" s="49">
        <v>88</v>
      </c>
      <c r="C40" s="50" t="s">
        <v>2</v>
      </c>
      <c r="D40" s="50" t="s">
        <v>2</v>
      </c>
      <c r="E40" s="50" t="s">
        <v>2</v>
      </c>
      <c r="F40" s="50" t="s">
        <v>2</v>
      </c>
      <c r="G40" s="50" t="s">
        <v>2</v>
      </c>
      <c r="H40" s="50" t="s">
        <v>2</v>
      </c>
      <c r="I40" s="57" t="s">
        <v>2</v>
      </c>
      <c r="J40" s="49">
        <v>78.7</v>
      </c>
      <c r="K40" s="50" t="s">
        <v>2</v>
      </c>
      <c r="L40" s="50" t="s">
        <v>2</v>
      </c>
      <c r="M40" s="50" t="s">
        <v>2</v>
      </c>
      <c r="N40" s="50" t="s">
        <v>2</v>
      </c>
      <c r="O40" s="50" t="s">
        <v>2</v>
      </c>
      <c r="P40" s="50" t="s">
        <v>2</v>
      </c>
      <c r="Q40" s="57" t="s">
        <v>2</v>
      </c>
      <c r="R40" s="49">
        <v>81</v>
      </c>
      <c r="S40" s="50" t="s">
        <v>2</v>
      </c>
      <c r="T40" s="50" t="s">
        <v>2</v>
      </c>
      <c r="U40" s="50" t="s">
        <v>2</v>
      </c>
      <c r="V40" s="50" t="s">
        <v>2</v>
      </c>
      <c r="W40" s="50" t="s">
        <v>2</v>
      </c>
      <c r="X40" s="50" t="s">
        <v>2</v>
      </c>
      <c r="Y40" s="57" t="s">
        <v>2</v>
      </c>
      <c r="Z40" s="49">
        <v>81</v>
      </c>
      <c r="AA40" s="50" t="s">
        <v>2</v>
      </c>
      <c r="AB40" s="50" t="s">
        <v>2</v>
      </c>
      <c r="AC40" s="50" t="s">
        <v>2</v>
      </c>
      <c r="AD40" s="50" t="s">
        <v>2</v>
      </c>
      <c r="AE40" s="50" t="s">
        <v>2</v>
      </c>
      <c r="AF40" s="58" t="s">
        <v>2</v>
      </c>
      <c r="AG40" s="57" t="s">
        <v>2</v>
      </c>
      <c r="AH40" s="49">
        <v>79.400000000000006</v>
      </c>
      <c r="AI40" s="50" t="s">
        <v>2</v>
      </c>
      <c r="AJ40" s="50" t="s">
        <v>2</v>
      </c>
      <c r="AK40" s="50" t="s">
        <v>2</v>
      </c>
      <c r="AL40" s="50" t="s">
        <v>2</v>
      </c>
      <c r="AM40" s="50" t="s">
        <v>2</v>
      </c>
      <c r="AN40" s="58" t="s">
        <v>2</v>
      </c>
      <c r="AO40" s="57" t="s">
        <v>2</v>
      </c>
      <c r="AP40" s="49">
        <v>61.8</v>
      </c>
      <c r="AQ40" s="50" t="s">
        <v>2</v>
      </c>
      <c r="AR40" s="50" t="s">
        <v>2</v>
      </c>
      <c r="AS40" s="50" t="s">
        <v>2</v>
      </c>
      <c r="AT40" s="50" t="s">
        <v>2</v>
      </c>
      <c r="AU40" s="50" t="s">
        <v>2</v>
      </c>
      <c r="AV40" s="58" t="s">
        <v>2</v>
      </c>
      <c r="AW40" s="57" t="s">
        <v>2</v>
      </c>
      <c r="AX40" s="49">
        <v>84</v>
      </c>
      <c r="AY40" s="50" t="s">
        <v>2</v>
      </c>
      <c r="AZ40" s="50" t="s">
        <v>2</v>
      </c>
      <c r="BA40" s="50" t="s">
        <v>2</v>
      </c>
      <c r="BB40" s="50" t="s">
        <v>2</v>
      </c>
      <c r="BC40" s="50" t="s">
        <v>2</v>
      </c>
      <c r="BD40" s="58" t="s">
        <v>2</v>
      </c>
      <c r="BE40" s="57" t="s">
        <v>2</v>
      </c>
      <c r="BF40" s="49" t="s">
        <v>58</v>
      </c>
      <c r="BG40" s="50" t="s">
        <v>59</v>
      </c>
      <c r="BH40" s="50" t="s">
        <v>2</v>
      </c>
      <c r="BI40" s="50" t="s">
        <v>2</v>
      </c>
      <c r="BJ40" s="50" t="s">
        <v>50</v>
      </c>
      <c r="BK40" s="50" t="s">
        <v>51</v>
      </c>
      <c r="BL40" s="58" t="s">
        <v>60</v>
      </c>
      <c r="BM40" s="57" t="s">
        <v>2</v>
      </c>
      <c r="BN40" s="49">
        <f t="shared" si="0"/>
        <v>121</v>
      </c>
      <c r="BO40" s="50">
        <v>11</v>
      </c>
      <c r="BP40" s="50" t="s">
        <v>2</v>
      </c>
      <c r="BQ40" s="50">
        <v>4</v>
      </c>
      <c r="BR40" s="50">
        <v>12</v>
      </c>
      <c r="BS40" s="50">
        <v>24</v>
      </c>
      <c r="BT40" s="58">
        <v>70</v>
      </c>
      <c r="BU40" s="57" t="s">
        <v>2</v>
      </c>
      <c r="BV40" s="49">
        <v>290</v>
      </c>
      <c r="BW40" s="50">
        <v>6</v>
      </c>
      <c r="BX40" s="50">
        <v>6</v>
      </c>
      <c r="BY40" s="50">
        <v>4</v>
      </c>
      <c r="BZ40" s="50">
        <v>36</v>
      </c>
      <c r="CA40" s="50">
        <v>24</v>
      </c>
      <c r="CB40" s="58">
        <v>214</v>
      </c>
      <c r="CC40" s="57" t="s">
        <v>2</v>
      </c>
    </row>
    <row r="41" spans="1:81" s="22" customFormat="1" ht="56.25">
      <c r="A41" s="56" t="s">
        <v>241</v>
      </c>
      <c r="B41" s="59" t="s">
        <v>2</v>
      </c>
      <c r="C41" s="50" t="s">
        <v>2</v>
      </c>
      <c r="D41" s="50" t="s">
        <v>2</v>
      </c>
      <c r="E41" s="50" t="s">
        <v>2</v>
      </c>
      <c r="F41" s="50" t="s">
        <v>2</v>
      </c>
      <c r="G41" s="50" t="s">
        <v>2</v>
      </c>
      <c r="H41" s="50" t="s">
        <v>2</v>
      </c>
      <c r="I41" s="57" t="s">
        <v>2</v>
      </c>
      <c r="J41" s="59" t="s">
        <v>2</v>
      </c>
      <c r="K41" s="50" t="s">
        <v>2</v>
      </c>
      <c r="L41" s="50" t="s">
        <v>2</v>
      </c>
      <c r="M41" s="50" t="s">
        <v>2</v>
      </c>
      <c r="N41" s="50" t="s">
        <v>2</v>
      </c>
      <c r="O41" s="50" t="s">
        <v>2</v>
      </c>
      <c r="P41" s="50" t="s">
        <v>2</v>
      </c>
      <c r="Q41" s="57" t="s">
        <v>2</v>
      </c>
      <c r="R41" s="59" t="s">
        <v>2</v>
      </c>
      <c r="S41" s="50" t="s">
        <v>2</v>
      </c>
      <c r="T41" s="50" t="s">
        <v>2</v>
      </c>
      <c r="U41" s="50" t="s">
        <v>2</v>
      </c>
      <c r="V41" s="50" t="s">
        <v>2</v>
      </c>
      <c r="W41" s="50" t="s">
        <v>2</v>
      </c>
      <c r="X41" s="50" t="s">
        <v>2</v>
      </c>
      <c r="Y41" s="57" t="s">
        <v>2</v>
      </c>
      <c r="Z41" s="59" t="s">
        <v>2</v>
      </c>
      <c r="AA41" s="50" t="s">
        <v>2</v>
      </c>
      <c r="AB41" s="50" t="s">
        <v>2</v>
      </c>
      <c r="AC41" s="50" t="s">
        <v>2</v>
      </c>
      <c r="AD41" s="50" t="s">
        <v>2</v>
      </c>
      <c r="AE41" s="50" t="s">
        <v>2</v>
      </c>
      <c r="AF41" s="58" t="s">
        <v>2</v>
      </c>
      <c r="AG41" s="57" t="s">
        <v>2</v>
      </c>
      <c r="AH41" s="59" t="s">
        <v>2</v>
      </c>
      <c r="AI41" s="50" t="s">
        <v>2</v>
      </c>
      <c r="AJ41" s="50" t="s">
        <v>2</v>
      </c>
      <c r="AK41" s="50" t="s">
        <v>2</v>
      </c>
      <c r="AL41" s="50" t="s">
        <v>2</v>
      </c>
      <c r="AM41" s="50" t="s">
        <v>2</v>
      </c>
      <c r="AN41" s="58" t="s">
        <v>2</v>
      </c>
      <c r="AO41" s="57" t="s">
        <v>2</v>
      </c>
      <c r="AP41" s="59" t="s">
        <v>2</v>
      </c>
      <c r="AQ41" s="50" t="s">
        <v>2</v>
      </c>
      <c r="AR41" s="50" t="s">
        <v>2</v>
      </c>
      <c r="AS41" s="50" t="s">
        <v>2</v>
      </c>
      <c r="AT41" s="50" t="s">
        <v>2</v>
      </c>
      <c r="AU41" s="50" t="s">
        <v>2</v>
      </c>
      <c r="AV41" s="58" t="s">
        <v>2</v>
      </c>
      <c r="AW41" s="57" t="s">
        <v>2</v>
      </c>
      <c r="AX41" s="59" t="s">
        <v>2</v>
      </c>
      <c r="AY41" s="50" t="s">
        <v>2</v>
      </c>
      <c r="AZ41" s="50" t="s">
        <v>2</v>
      </c>
      <c r="BA41" s="50" t="s">
        <v>2</v>
      </c>
      <c r="BB41" s="50" t="s">
        <v>2</v>
      </c>
      <c r="BC41" s="50" t="s">
        <v>2</v>
      </c>
      <c r="BD41" s="58" t="s">
        <v>2</v>
      </c>
      <c r="BE41" s="57" t="s">
        <v>2</v>
      </c>
      <c r="BF41" s="59" t="s">
        <v>61</v>
      </c>
      <c r="BG41" s="50" t="s">
        <v>2</v>
      </c>
      <c r="BH41" s="50" t="s">
        <v>2</v>
      </c>
      <c r="BI41" s="50" t="s">
        <v>62</v>
      </c>
      <c r="BJ41" s="50" t="s">
        <v>63</v>
      </c>
      <c r="BK41" s="50" t="s">
        <v>64</v>
      </c>
      <c r="BL41" s="58" t="s">
        <v>65</v>
      </c>
      <c r="BM41" s="57" t="s">
        <v>2</v>
      </c>
      <c r="BN41" s="59">
        <f t="shared" si="0"/>
        <v>1918</v>
      </c>
      <c r="BO41" s="50"/>
      <c r="BP41" s="50" t="s">
        <v>2</v>
      </c>
      <c r="BQ41" s="50">
        <v>247</v>
      </c>
      <c r="BR41" s="50">
        <v>460</v>
      </c>
      <c r="BS41" s="50">
        <v>515</v>
      </c>
      <c r="BT41" s="58">
        <v>696</v>
      </c>
      <c r="BU41" s="57" t="s">
        <v>2</v>
      </c>
      <c r="BV41" s="59">
        <v>1065</v>
      </c>
      <c r="BW41" s="50" t="s">
        <v>2</v>
      </c>
      <c r="BX41" s="50" t="s">
        <v>2</v>
      </c>
      <c r="BY41" s="50">
        <v>71</v>
      </c>
      <c r="BZ41" s="50">
        <v>270</v>
      </c>
      <c r="CA41" s="50">
        <v>265</v>
      </c>
      <c r="CB41" s="58">
        <v>459</v>
      </c>
      <c r="CC41" s="57" t="s">
        <v>2</v>
      </c>
    </row>
    <row r="42" spans="1:81" s="22" customFormat="1" ht="12.75" customHeight="1">
      <c r="A42" s="56" t="s">
        <v>242</v>
      </c>
      <c r="B42" s="59" t="s">
        <v>2</v>
      </c>
      <c r="C42" s="50" t="s">
        <v>2</v>
      </c>
      <c r="D42" s="50" t="s">
        <v>2</v>
      </c>
      <c r="E42" s="50" t="s">
        <v>2</v>
      </c>
      <c r="F42" s="50" t="s">
        <v>2</v>
      </c>
      <c r="G42" s="50" t="s">
        <v>2</v>
      </c>
      <c r="H42" s="50" t="s">
        <v>2</v>
      </c>
      <c r="I42" s="57" t="s">
        <v>2</v>
      </c>
      <c r="J42" s="59" t="s">
        <v>2</v>
      </c>
      <c r="K42" s="50" t="s">
        <v>2</v>
      </c>
      <c r="L42" s="50" t="s">
        <v>2</v>
      </c>
      <c r="M42" s="50" t="s">
        <v>2</v>
      </c>
      <c r="N42" s="50" t="s">
        <v>2</v>
      </c>
      <c r="O42" s="50" t="s">
        <v>2</v>
      </c>
      <c r="P42" s="50" t="s">
        <v>2</v>
      </c>
      <c r="Q42" s="57" t="s">
        <v>2</v>
      </c>
      <c r="R42" s="59" t="s">
        <v>2</v>
      </c>
      <c r="S42" s="50" t="s">
        <v>2</v>
      </c>
      <c r="T42" s="50" t="s">
        <v>2</v>
      </c>
      <c r="U42" s="50" t="s">
        <v>2</v>
      </c>
      <c r="V42" s="50" t="s">
        <v>2</v>
      </c>
      <c r="W42" s="50" t="s">
        <v>2</v>
      </c>
      <c r="X42" s="50" t="s">
        <v>2</v>
      </c>
      <c r="Y42" s="57" t="s">
        <v>2</v>
      </c>
      <c r="Z42" s="59" t="s">
        <v>2</v>
      </c>
      <c r="AA42" s="50" t="s">
        <v>2</v>
      </c>
      <c r="AB42" s="50" t="s">
        <v>2</v>
      </c>
      <c r="AC42" s="50" t="s">
        <v>2</v>
      </c>
      <c r="AD42" s="50" t="s">
        <v>2</v>
      </c>
      <c r="AE42" s="50" t="s">
        <v>2</v>
      </c>
      <c r="AF42" s="58" t="s">
        <v>2</v>
      </c>
      <c r="AG42" s="57" t="s">
        <v>2</v>
      </c>
      <c r="AH42" s="59" t="s">
        <v>2</v>
      </c>
      <c r="AI42" s="50" t="s">
        <v>2</v>
      </c>
      <c r="AJ42" s="50" t="s">
        <v>2</v>
      </c>
      <c r="AK42" s="50" t="s">
        <v>2</v>
      </c>
      <c r="AL42" s="50" t="s">
        <v>2</v>
      </c>
      <c r="AM42" s="50" t="s">
        <v>2</v>
      </c>
      <c r="AN42" s="58" t="s">
        <v>2</v>
      </c>
      <c r="AO42" s="57" t="s">
        <v>2</v>
      </c>
      <c r="AP42" s="59" t="s">
        <v>2</v>
      </c>
      <c r="AQ42" s="50" t="s">
        <v>2</v>
      </c>
      <c r="AR42" s="50" t="s">
        <v>2</v>
      </c>
      <c r="AS42" s="50" t="s">
        <v>2</v>
      </c>
      <c r="AT42" s="50" t="s">
        <v>2</v>
      </c>
      <c r="AU42" s="50" t="s">
        <v>2</v>
      </c>
      <c r="AV42" s="58" t="s">
        <v>2</v>
      </c>
      <c r="AW42" s="57" t="s">
        <v>2</v>
      </c>
      <c r="AX42" s="59" t="s">
        <v>2</v>
      </c>
      <c r="AY42" s="50" t="s">
        <v>2</v>
      </c>
      <c r="AZ42" s="50" t="s">
        <v>2</v>
      </c>
      <c r="BA42" s="50" t="s">
        <v>2</v>
      </c>
      <c r="BB42" s="50" t="s">
        <v>2</v>
      </c>
      <c r="BC42" s="50" t="s">
        <v>2</v>
      </c>
      <c r="BD42" s="58" t="s">
        <v>2</v>
      </c>
      <c r="BE42" s="57" t="s">
        <v>2</v>
      </c>
      <c r="BF42" s="59" t="s">
        <v>66</v>
      </c>
      <c r="BG42" s="50" t="s">
        <v>67</v>
      </c>
      <c r="BH42" s="50" t="s">
        <v>2</v>
      </c>
      <c r="BI42" s="50" t="s">
        <v>50</v>
      </c>
      <c r="BJ42" s="50" t="s">
        <v>59</v>
      </c>
      <c r="BK42" s="50" t="s">
        <v>68</v>
      </c>
      <c r="BL42" s="58" t="s">
        <v>33</v>
      </c>
      <c r="BM42" s="57" t="s">
        <v>2</v>
      </c>
      <c r="BN42" s="59">
        <f t="shared" si="0"/>
        <v>78</v>
      </c>
      <c r="BO42" s="50">
        <v>9</v>
      </c>
      <c r="BP42" s="50" t="s">
        <v>2</v>
      </c>
      <c r="BQ42" s="50">
        <v>9</v>
      </c>
      <c r="BR42" s="50">
        <v>17</v>
      </c>
      <c r="BS42" s="50">
        <v>29</v>
      </c>
      <c r="BT42" s="58">
        <v>14</v>
      </c>
      <c r="BU42" s="57" t="s">
        <v>2</v>
      </c>
      <c r="BV42" s="59">
        <v>80</v>
      </c>
      <c r="BW42" s="50">
        <v>6</v>
      </c>
      <c r="BX42" s="50">
        <v>4</v>
      </c>
      <c r="BY42" s="50">
        <v>9</v>
      </c>
      <c r="BZ42" s="50">
        <v>17</v>
      </c>
      <c r="CA42" s="50">
        <v>29</v>
      </c>
      <c r="CB42" s="58">
        <v>15</v>
      </c>
      <c r="CC42" s="57" t="s">
        <v>2</v>
      </c>
    </row>
    <row r="43" spans="1:81" s="22" customFormat="1" ht="24" customHeight="1">
      <c r="A43" s="56" t="s">
        <v>243</v>
      </c>
      <c r="B43" s="49">
        <v>94</v>
      </c>
      <c r="C43" s="51">
        <v>5</v>
      </c>
      <c r="D43" s="51">
        <v>4</v>
      </c>
      <c r="E43" s="50" t="s">
        <v>2</v>
      </c>
      <c r="F43" s="50" t="s">
        <v>2</v>
      </c>
      <c r="G43" s="51">
        <v>5</v>
      </c>
      <c r="H43" s="51">
        <v>80</v>
      </c>
      <c r="I43" s="52"/>
      <c r="J43" s="49">
        <v>98</v>
      </c>
      <c r="K43" s="50" t="s">
        <v>2</v>
      </c>
      <c r="L43" s="50" t="s">
        <v>2</v>
      </c>
      <c r="M43" s="50" t="s">
        <v>2</v>
      </c>
      <c r="N43" s="50" t="s">
        <v>2</v>
      </c>
      <c r="O43" s="51">
        <v>8</v>
      </c>
      <c r="P43" s="51">
        <v>90</v>
      </c>
      <c r="Q43" s="52" t="s">
        <v>2</v>
      </c>
      <c r="R43" s="49">
        <v>132</v>
      </c>
      <c r="S43" s="51" t="s">
        <v>2</v>
      </c>
      <c r="T43" s="51" t="s">
        <v>2</v>
      </c>
      <c r="U43" s="50">
        <v>4</v>
      </c>
      <c r="V43" s="50" t="s">
        <v>2</v>
      </c>
      <c r="W43" s="51" t="s">
        <v>2</v>
      </c>
      <c r="X43" s="51">
        <v>106</v>
      </c>
      <c r="Y43" s="52" t="s">
        <v>2</v>
      </c>
      <c r="Z43" s="49">
        <v>132</v>
      </c>
      <c r="AA43" s="51" t="s">
        <v>2</v>
      </c>
      <c r="AB43" s="51" t="s">
        <v>2</v>
      </c>
      <c r="AC43" s="50">
        <v>4</v>
      </c>
      <c r="AD43" s="50" t="s">
        <v>2</v>
      </c>
      <c r="AE43" s="51" t="s">
        <v>2</v>
      </c>
      <c r="AF43" s="53">
        <v>114</v>
      </c>
      <c r="AG43" s="52" t="s">
        <v>2</v>
      </c>
      <c r="AH43" s="49">
        <v>135</v>
      </c>
      <c r="AI43" s="51" t="s">
        <v>2</v>
      </c>
      <c r="AJ43" s="51" t="s">
        <v>2</v>
      </c>
      <c r="AK43" s="50" t="s">
        <v>2</v>
      </c>
      <c r="AL43" s="50" t="s">
        <v>2</v>
      </c>
      <c r="AM43" s="51" t="s">
        <v>2</v>
      </c>
      <c r="AN43" s="53" t="s">
        <v>2</v>
      </c>
      <c r="AO43" s="52" t="s">
        <v>2</v>
      </c>
      <c r="AP43" s="49">
        <v>100</v>
      </c>
      <c r="AQ43" s="51" t="s">
        <v>2</v>
      </c>
      <c r="AR43" s="51" t="s">
        <v>2</v>
      </c>
      <c r="AS43" s="50" t="s">
        <v>2</v>
      </c>
      <c r="AT43" s="50">
        <v>4</v>
      </c>
      <c r="AU43" s="51">
        <v>4</v>
      </c>
      <c r="AV43" s="53">
        <v>92</v>
      </c>
      <c r="AW43" s="52" t="s">
        <v>2</v>
      </c>
      <c r="AX43" s="49" t="s">
        <v>39</v>
      </c>
      <c r="AY43" s="51" t="s">
        <v>2</v>
      </c>
      <c r="AZ43" s="51" t="s">
        <v>2</v>
      </c>
      <c r="BA43" s="50" t="s">
        <v>2</v>
      </c>
      <c r="BB43" s="50" t="s">
        <v>67</v>
      </c>
      <c r="BC43" s="51" t="s">
        <v>69</v>
      </c>
      <c r="BD43" s="53" t="s">
        <v>70</v>
      </c>
      <c r="BE43" s="52" t="s">
        <v>2</v>
      </c>
      <c r="BF43" s="49" t="s">
        <v>71</v>
      </c>
      <c r="BG43" s="51" t="s">
        <v>67</v>
      </c>
      <c r="BH43" s="51" t="s">
        <v>2</v>
      </c>
      <c r="BI43" s="50" t="s">
        <v>2</v>
      </c>
      <c r="BJ43" s="50" t="s">
        <v>53</v>
      </c>
      <c r="BK43" s="51" t="s">
        <v>72</v>
      </c>
      <c r="BL43" s="53" t="s">
        <v>73</v>
      </c>
      <c r="BM43" s="52" t="s">
        <v>2</v>
      </c>
      <c r="BN43" s="49">
        <f t="shared" si="0"/>
        <v>115</v>
      </c>
      <c r="BO43" s="51">
        <v>5</v>
      </c>
      <c r="BP43" s="51" t="s">
        <v>2</v>
      </c>
      <c r="BQ43" s="50" t="s">
        <v>2</v>
      </c>
      <c r="BR43" s="50">
        <v>4</v>
      </c>
      <c r="BS43" s="51">
        <v>7</v>
      </c>
      <c r="BT43" s="53">
        <v>99</v>
      </c>
      <c r="BU43" s="52" t="s">
        <v>2</v>
      </c>
      <c r="BV43" s="49">
        <v>116</v>
      </c>
      <c r="BW43" s="51">
        <v>6</v>
      </c>
      <c r="BX43" s="51" t="s">
        <v>2</v>
      </c>
      <c r="BY43" s="50" t="s">
        <v>2</v>
      </c>
      <c r="BZ43" s="50" t="s">
        <v>2</v>
      </c>
      <c r="CA43" s="51">
        <v>9</v>
      </c>
      <c r="CB43" s="53">
        <v>101</v>
      </c>
      <c r="CC43" s="55" t="s">
        <v>2</v>
      </c>
    </row>
    <row r="44" spans="1:81" s="22" customFormat="1" ht="56.25" customHeight="1">
      <c r="A44" s="56" t="s">
        <v>244</v>
      </c>
      <c r="B44" s="49">
        <v>88062</v>
      </c>
      <c r="C44" s="51">
        <v>1977</v>
      </c>
      <c r="D44" s="51">
        <v>5566</v>
      </c>
      <c r="E44" s="51">
        <v>20423</v>
      </c>
      <c r="F44" s="51">
        <v>20823</v>
      </c>
      <c r="G44" s="51">
        <v>20068</v>
      </c>
      <c r="H44" s="51">
        <v>19205</v>
      </c>
      <c r="I44" s="52">
        <v>5768.1</v>
      </c>
      <c r="J44" s="49">
        <v>78493</v>
      </c>
      <c r="K44" s="51">
        <v>3589</v>
      </c>
      <c r="L44" s="51">
        <v>2272</v>
      </c>
      <c r="M44" s="51">
        <v>18675</v>
      </c>
      <c r="N44" s="51">
        <v>19224</v>
      </c>
      <c r="O44" s="51">
        <v>18039</v>
      </c>
      <c r="P44" s="51">
        <v>16694</v>
      </c>
      <c r="Q44" s="52">
        <v>5105.6000000000004</v>
      </c>
      <c r="R44" s="49">
        <v>77582</v>
      </c>
      <c r="S44" s="51">
        <v>4309</v>
      </c>
      <c r="T44" s="51">
        <v>2387</v>
      </c>
      <c r="U44" s="51">
        <v>18099</v>
      </c>
      <c r="V44" s="51">
        <v>19220</v>
      </c>
      <c r="W44" s="51">
        <v>17699</v>
      </c>
      <c r="X44" s="51">
        <v>15868</v>
      </c>
      <c r="Y44" s="52">
        <v>5052</v>
      </c>
      <c r="Z44" s="49">
        <v>77029</v>
      </c>
      <c r="AA44" s="51">
        <v>4311</v>
      </c>
      <c r="AB44" s="51">
        <v>323</v>
      </c>
      <c r="AC44" s="51">
        <v>15762</v>
      </c>
      <c r="AD44" s="51">
        <v>19349</v>
      </c>
      <c r="AE44" s="51">
        <v>18501</v>
      </c>
      <c r="AF44" s="53">
        <v>18783</v>
      </c>
      <c r="AG44" s="52">
        <v>5018.99</v>
      </c>
      <c r="AH44" s="49">
        <v>70366</v>
      </c>
      <c r="AI44" s="51">
        <v>4234</v>
      </c>
      <c r="AJ44" s="51">
        <v>618</v>
      </c>
      <c r="AK44" s="51">
        <v>11789</v>
      </c>
      <c r="AL44" s="51">
        <v>16129</v>
      </c>
      <c r="AM44" s="51">
        <v>17430</v>
      </c>
      <c r="AN44" s="53">
        <v>20166</v>
      </c>
      <c r="AO44" s="52">
        <v>4584.8</v>
      </c>
      <c r="AP44" s="49">
        <v>60792</v>
      </c>
      <c r="AQ44" s="51">
        <v>3609</v>
      </c>
      <c r="AR44" s="51">
        <v>1666</v>
      </c>
      <c r="AS44" s="51">
        <v>8579</v>
      </c>
      <c r="AT44" s="51">
        <v>15431</v>
      </c>
      <c r="AU44" s="51">
        <v>15572</v>
      </c>
      <c r="AV44" s="53">
        <v>15935</v>
      </c>
      <c r="AW44" s="52">
        <v>3834.8</v>
      </c>
      <c r="AX44" s="49" t="s">
        <v>245</v>
      </c>
      <c r="AY44" s="51" t="s">
        <v>246</v>
      </c>
      <c r="AZ44" s="51" t="s">
        <v>247</v>
      </c>
      <c r="BA44" s="51" t="s">
        <v>248</v>
      </c>
      <c r="BB44" s="51" t="s">
        <v>249</v>
      </c>
      <c r="BC44" s="51" t="s">
        <v>250</v>
      </c>
      <c r="BD44" s="53" t="s">
        <v>251</v>
      </c>
      <c r="BE44" s="52" t="s">
        <v>252</v>
      </c>
      <c r="BF44" s="49" t="s">
        <v>253</v>
      </c>
      <c r="BG44" s="51" t="s">
        <v>254</v>
      </c>
      <c r="BH44" s="51" t="s">
        <v>255</v>
      </c>
      <c r="BI44" s="51" t="s">
        <v>256</v>
      </c>
      <c r="BJ44" s="51" t="s">
        <v>257</v>
      </c>
      <c r="BK44" s="51" t="s">
        <v>258</v>
      </c>
      <c r="BL44" s="53" t="s">
        <v>259</v>
      </c>
      <c r="BM44" s="52" t="s">
        <v>260</v>
      </c>
      <c r="BN44" s="49">
        <f t="shared" si="0"/>
        <v>61523</v>
      </c>
      <c r="BO44" s="51">
        <v>6267</v>
      </c>
      <c r="BP44" s="51">
        <v>4305</v>
      </c>
      <c r="BQ44" s="51">
        <v>395</v>
      </c>
      <c r="BR44" s="51">
        <v>14335</v>
      </c>
      <c r="BS44" s="51">
        <v>14702</v>
      </c>
      <c r="BT44" s="53">
        <v>21519</v>
      </c>
      <c r="BU44" s="52">
        <v>4173.3999999999996</v>
      </c>
      <c r="BV44" s="49">
        <v>59756</v>
      </c>
      <c r="BW44" s="51">
        <v>7946</v>
      </c>
      <c r="BX44" s="51">
        <v>3093</v>
      </c>
      <c r="BY44" s="51">
        <v>1755</v>
      </c>
      <c r="BZ44" s="51">
        <v>8214</v>
      </c>
      <c r="CA44" s="51">
        <v>15165</v>
      </c>
      <c r="CB44" s="53">
        <v>23583</v>
      </c>
      <c r="CC44" s="55">
        <v>4051.5</v>
      </c>
    </row>
    <row r="45" spans="1:81" s="22" customFormat="1">
      <c r="A45" s="56" t="s">
        <v>202</v>
      </c>
      <c r="B45" s="49"/>
      <c r="C45" s="51"/>
      <c r="D45" s="51"/>
      <c r="E45" s="51"/>
      <c r="F45" s="51"/>
      <c r="G45" s="51"/>
      <c r="H45" s="51"/>
      <c r="I45" s="52"/>
      <c r="J45" s="49"/>
      <c r="K45" s="51"/>
      <c r="L45" s="51"/>
      <c r="M45" s="51"/>
      <c r="N45" s="51"/>
      <c r="O45" s="51"/>
      <c r="P45" s="51"/>
      <c r="Q45" s="52"/>
      <c r="R45" s="49"/>
      <c r="S45" s="51"/>
      <c r="T45" s="51"/>
      <c r="U45" s="51"/>
      <c r="V45" s="51"/>
      <c r="W45" s="51"/>
      <c r="X45" s="51"/>
      <c r="Y45" s="52"/>
      <c r="Z45" s="49"/>
      <c r="AA45" s="51"/>
      <c r="AB45" s="51"/>
      <c r="AC45" s="51"/>
      <c r="AD45" s="51"/>
      <c r="AE45" s="51"/>
      <c r="AF45" s="53"/>
      <c r="AG45" s="52"/>
      <c r="AH45" s="49"/>
      <c r="AI45" s="51"/>
      <c r="AJ45" s="51"/>
      <c r="AK45" s="51"/>
      <c r="AL45" s="51"/>
      <c r="AM45" s="51"/>
      <c r="AN45" s="53"/>
      <c r="AO45" s="52"/>
      <c r="AP45" s="49"/>
      <c r="AQ45" s="51"/>
      <c r="AR45" s="51"/>
      <c r="AS45" s="51"/>
      <c r="AT45" s="51"/>
      <c r="AU45" s="51"/>
      <c r="AV45" s="53"/>
      <c r="AW45" s="52"/>
      <c r="AX45" s="49"/>
      <c r="AY45" s="51"/>
      <c r="AZ45" s="51"/>
      <c r="BA45" s="51"/>
      <c r="BB45" s="51"/>
      <c r="BC45" s="51"/>
      <c r="BD45" s="53"/>
      <c r="BE45" s="52"/>
      <c r="BF45" s="49"/>
      <c r="BG45" s="51"/>
      <c r="BH45" s="51"/>
      <c r="BI45" s="51"/>
      <c r="BJ45" s="51"/>
      <c r="BK45" s="51"/>
      <c r="BL45" s="53"/>
      <c r="BM45" s="52"/>
      <c r="BN45" s="49"/>
      <c r="BO45" s="51"/>
      <c r="BP45" s="51"/>
      <c r="BQ45" s="51"/>
      <c r="BR45" s="51"/>
      <c r="BS45" s="51"/>
      <c r="BT45" s="53"/>
      <c r="BU45" s="52"/>
      <c r="BV45" s="49"/>
      <c r="BW45" s="51"/>
      <c r="BX45" s="51"/>
      <c r="BY45" s="51"/>
      <c r="BZ45" s="51"/>
      <c r="CA45" s="51"/>
      <c r="CB45" s="53"/>
      <c r="CC45" s="55"/>
    </row>
    <row r="46" spans="1:81" s="22" customFormat="1" ht="12.75" customHeight="1">
      <c r="A46" s="56" t="s">
        <v>261</v>
      </c>
      <c r="B46" s="49">
        <v>14756</v>
      </c>
      <c r="C46" s="50" t="s">
        <v>2</v>
      </c>
      <c r="D46" s="51">
        <v>440</v>
      </c>
      <c r="E46" s="51">
        <v>1860</v>
      </c>
      <c r="F46" s="51">
        <v>2621</v>
      </c>
      <c r="G46" s="51">
        <v>4489</v>
      </c>
      <c r="H46" s="51">
        <v>5346</v>
      </c>
      <c r="I46" s="52">
        <v>972.4</v>
      </c>
      <c r="J46" s="49">
        <v>13408</v>
      </c>
      <c r="K46" s="50" t="s">
        <v>2</v>
      </c>
      <c r="L46" s="51">
        <v>225</v>
      </c>
      <c r="M46" s="51">
        <v>1548</v>
      </c>
      <c r="N46" s="51">
        <v>2207</v>
      </c>
      <c r="O46" s="51">
        <v>3894</v>
      </c>
      <c r="P46" s="51">
        <v>5534</v>
      </c>
      <c r="Q46" s="52">
        <v>883.4</v>
      </c>
      <c r="R46" s="49">
        <v>13251</v>
      </c>
      <c r="S46" s="50">
        <v>20</v>
      </c>
      <c r="T46" s="51">
        <v>223</v>
      </c>
      <c r="U46" s="51">
        <v>1534</v>
      </c>
      <c r="V46" s="51">
        <v>2198</v>
      </c>
      <c r="W46" s="51">
        <v>3893</v>
      </c>
      <c r="X46" s="51">
        <v>5383</v>
      </c>
      <c r="Y46" s="52">
        <v>873</v>
      </c>
      <c r="Z46" s="49">
        <v>13263</v>
      </c>
      <c r="AA46" s="50">
        <v>20</v>
      </c>
      <c r="AB46" s="51">
        <v>3</v>
      </c>
      <c r="AC46" s="51">
        <v>1364</v>
      </c>
      <c r="AD46" s="51">
        <v>2069</v>
      </c>
      <c r="AE46" s="51">
        <v>3517</v>
      </c>
      <c r="AF46" s="53">
        <v>6290</v>
      </c>
      <c r="AG46" s="52">
        <v>873.7</v>
      </c>
      <c r="AH46" s="49">
        <v>12936</v>
      </c>
      <c r="AI46" s="50">
        <v>20</v>
      </c>
      <c r="AJ46" s="51">
        <v>1</v>
      </c>
      <c r="AK46" s="51">
        <v>902</v>
      </c>
      <c r="AL46" s="51">
        <v>2058</v>
      </c>
      <c r="AM46" s="51">
        <v>3177</v>
      </c>
      <c r="AN46" s="53">
        <v>6778</v>
      </c>
      <c r="AO46" s="52">
        <v>853.15</v>
      </c>
      <c r="AP46" s="49">
        <v>11003</v>
      </c>
      <c r="AQ46" s="50" t="s">
        <v>2</v>
      </c>
      <c r="AR46" s="51">
        <v>20</v>
      </c>
      <c r="AS46" s="51">
        <v>645</v>
      </c>
      <c r="AT46" s="51">
        <v>2076</v>
      </c>
      <c r="AU46" s="51">
        <v>2718</v>
      </c>
      <c r="AV46" s="53">
        <v>5544</v>
      </c>
      <c r="AW46" s="52">
        <v>664.3</v>
      </c>
      <c r="AX46" s="49" t="s">
        <v>74</v>
      </c>
      <c r="AY46" s="50" t="s">
        <v>2</v>
      </c>
      <c r="AZ46" s="51" t="s">
        <v>51</v>
      </c>
      <c r="BA46" s="51" t="s">
        <v>75</v>
      </c>
      <c r="BB46" s="51" t="s">
        <v>76</v>
      </c>
      <c r="BC46" s="51" t="s">
        <v>77</v>
      </c>
      <c r="BD46" s="53" t="s">
        <v>78</v>
      </c>
      <c r="BE46" s="52" t="s">
        <v>79</v>
      </c>
      <c r="BF46" s="49" t="s">
        <v>80</v>
      </c>
      <c r="BG46" s="50" t="s">
        <v>81</v>
      </c>
      <c r="BH46" s="51" t="s">
        <v>51</v>
      </c>
      <c r="BI46" s="51" t="s">
        <v>82</v>
      </c>
      <c r="BJ46" s="51" t="s">
        <v>83</v>
      </c>
      <c r="BK46" s="51" t="s">
        <v>84</v>
      </c>
      <c r="BL46" s="53" t="s">
        <v>85</v>
      </c>
      <c r="BM46" s="52" t="s">
        <v>86</v>
      </c>
      <c r="BN46" s="49">
        <f t="shared" ref="BN46:BN51" si="1">SUM(BO46:BT46)</f>
        <v>9956</v>
      </c>
      <c r="BO46" s="50">
        <v>700</v>
      </c>
      <c r="BP46" s="51">
        <v>19</v>
      </c>
      <c r="BQ46" s="51">
        <v>6</v>
      </c>
      <c r="BR46" s="51">
        <v>1298</v>
      </c>
      <c r="BS46" s="51">
        <v>2070</v>
      </c>
      <c r="BT46" s="53">
        <v>5863</v>
      </c>
      <c r="BU46" s="52">
        <v>677</v>
      </c>
      <c r="BV46" s="49">
        <v>8782</v>
      </c>
      <c r="BW46" s="50">
        <v>700</v>
      </c>
      <c r="BX46" s="51" t="s">
        <v>2</v>
      </c>
      <c r="BY46" s="51" t="s">
        <v>87</v>
      </c>
      <c r="BZ46" s="51" t="s">
        <v>88</v>
      </c>
      <c r="CA46" s="51">
        <v>1833</v>
      </c>
      <c r="CB46" s="53">
        <v>5592</v>
      </c>
      <c r="CC46" s="55" t="s">
        <v>89</v>
      </c>
    </row>
    <row r="47" spans="1:81" s="22" customFormat="1" ht="13.5" customHeight="1">
      <c r="A47" s="56" t="s">
        <v>212</v>
      </c>
      <c r="B47" s="49">
        <v>11862</v>
      </c>
      <c r="C47" s="51">
        <v>1</v>
      </c>
      <c r="D47" s="51">
        <v>511</v>
      </c>
      <c r="E47" s="51">
        <v>1842</v>
      </c>
      <c r="F47" s="51">
        <v>2156</v>
      </c>
      <c r="G47" s="51">
        <v>3306</v>
      </c>
      <c r="H47" s="51">
        <v>4046</v>
      </c>
      <c r="I47" s="52">
        <v>830.3</v>
      </c>
      <c r="J47" s="49">
        <v>10541</v>
      </c>
      <c r="K47" s="50" t="s">
        <v>2</v>
      </c>
      <c r="L47" s="51">
        <v>181</v>
      </c>
      <c r="M47" s="51">
        <v>1645</v>
      </c>
      <c r="N47" s="51">
        <v>1914</v>
      </c>
      <c r="O47" s="51">
        <v>2872</v>
      </c>
      <c r="P47" s="51">
        <v>3929</v>
      </c>
      <c r="Q47" s="52">
        <v>737.7</v>
      </c>
      <c r="R47" s="49">
        <v>10322</v>
      </c>
      <c r="S47" s="51">
        <v>2</v>
      </c>
      <c r="T47" s="51">
        <v>176</v>
      </c>
      <c r="U47" s="51">
        <v>1583</v>
      </c>
      <c r="V47" s="51">
        <v>1880</v>
      </c>
      <c r="W47" s="51">
        <v>2856</v>
      </c>
      <c r="X47" s="51">
        <v>3825</v>
      </c>
      <c r="Y47" s="52">
        <v>722.4</v>
      </c>
      <c r="Z47" s="49">
        <v>10275</v>
      </c>
      <c r="AA47" s="51" t="s">
        <v>2</v>
      </c>
      <c r="AB47" s="51">
        <v>8</v>
      </c>
      <c r="AC47" s="51">
        <v>1113</v>
      </c>
      <c r="AD47" s="51">
        <v>1809</v>
      </c>
      <c r="AE47" s="51">
        <v>2572</v>
      </c>
      <c r="AF47" s="53">
        <v>4773</v>
      </c>
      <c r="AG47" s="52">
        <v>719.04</v>
      </c>
      <c r="AH47" s="49">
        <v>10045</v>
      </c>
      <c r="AI47" s="51" t="s">
        <v>2</v>
      </c>
      <c r="AJ47" s="51">
        <v>5</v>
      </c>
      <c r="AK47" s="51">
        <v>1041</v>
      </c>
      <c r="AL47" s="51">
        <v>1762</v>
      </c>
      <c r="AM47" s="51">
        <v>2287</v>
      </c>
      <c r="AN47" s="53">
        <v>4950</v>
      </c>
      <c r="AO47" s="52">
        <v>703.9</v>
      </c>
      <c r="AP47" s="49">
        <v>8388</v>
      </c>
      <c r="AQ47" s="51" t="s">
        <v>2</v>
      </c>
      <c r="AR47" s="51">
        <v>1</v>
      </c>
      <c r="AS47" s="51">
        <v>723</v>
      </c>
      <c r="AT47" s="51">
        <v>1630</v>
      </c>
      <c r="AU47" s="51">
        <v>1884</v>
      </c>
      <c r="AV47" s="53">
        <v>4150</v>
      </c>
      <c r="AW47" s="52">
        <v>528</v>
      </c>
      <c r="AX47" s="49" t="s">
        <v>90</v>
      </c>
      <c r="AY47" s="51" t="s">
        <v>2</v>
      </c>
      <c r="AZ47" s="51" t="s">
        <v>91</v>
      </c>
      <c r="BA47" s="51" t="s">
        <v>92</v>
      </c>
      <c r="BB47" s="51" t="s">
        <v>93</v>
      </c>
      <c r="BC47" s="51" t="s">
        <v>94</v>
      </c>
      <c r="BD47" s="53" t="s">
        <v>95</v>
      </c>
      <c r="BE47" s="52" t="s">
        <v>96</v>
      </c>
      <c r="BF47" s="49" t="s">
        <v>97</v>
      </c>
      <c r="BG47" s="51" t="s">
        <v>2</v>
      </c>
      <c r="BH47" s="51" t="s">
        <v>33</v>
      </c>
      <c r="BI47" s="51" t="s">
        <v>98</v>
      </c>
      <c r="BJ47" s="51" t="s">
        <v>99</v>
      </c>
      <c r="BK47" s="51" t="s">
        <v>100</v>
      </c>
      <c r="BL47" s="53" t="s">
        <v>101</v>
      </c>
      <c r="BM47" s="52" t="s">
        <v>102</v>
      </c>
      <c r="BN47" s="49">
        <f t="shared" si="1"/>
        <v>7633</v>
      </c>
      <c r="BO47" s="51">
        <v>6</v>
      </c>
      <c r="BP47" s="51" t="s">
        <v>2</v>
      </c>
      <c r="BQ47" s="51">
        <v>13</v>
      </c>
      <c r="BR47" s="51">
        <v>1035</v>
      </c>
      <c r="BS47" s="51">
        <v>1823</v>
      </c>
      <c r="BT47" s="53">
        <v>4756</v>
      </c>
      <c r="BU47" s="52">
        <v>530.6</v>
      </c>
      <c r="BV47" s="49">
        <v>6924</v>
      </c>
      <c r="BW47" s="51" t="s">
        <v>2</v>
      </c>
      <c r="BX47" s="51" t="s">
        <v>2</v>
      </c>
      <c r="BY47" s="51" t="s">
        <v>22</v>
      </c>
      <c r="BZ47" s="51" t="s">
        <v>103</v>
      </c>
      <c r="CA47" s="51">
        <v>1639</v>
      </c>
      <c r="CB47" s="53">
        <v>4735</v>
      </c>
      <c r="CC47" s="55" t="s">
        <v>104</v>
      </c>
    </row>
    <row r="48" spans="1:81" s="22" customFormat="1" ht="11.25" customHeight="1">
      <c r="A48" s="56" t="s">
        <v>262</v>
      </c>
      <c r="B48" s="49">
        <v>32444</v>
      </c>
      <c r="C48" s="51">
        <v>805</v>
      </c>
      <c r="D48" s="51">
        <v>3230</v>
      </c>
      <c r="E48" s="51">
        <v>9689</v>
      </c>
      <c r="F48" s="51">
        <v>9384</v>
      </c>
      <c r="G48" s="51">
        <v>6835</v>
      </c>
      <c r="H48" s="51">
        <v>2501</v>
      </c>
      <c r="I48" s="52">
        <v>2202.9</v>
      </c>
      <c r="J48" s="49">
        <v>28268</v>
      </c>
      <c r="K48" s="51">
        <v>1399</v>
      </c>
      <c r="L48" s="51">
        <v>1465</v>
      </c>
      <c r="M48" s="51">
        <v>9260</v>
      </c>
      <c r="N48" s="51">
        <v>8823</v>
      </c>
      <c r="O48" s="51">
        <v>6114</v>
      </c>
      <c r="P48" s="51">
        <v>1207</v>
      </c>
      <c r="Q48" s="52">
        <v>1919.1</v>
      </c>
      <c r="R48" s="49">
        <v>28332</v>
      </c>
      <c r="S48" s="51">
        <v>2090</v>
      </c>
      <c r="T48" s="51">
        <v>1560</v>
      </c>
      <c r="U48" s="51">
        <v>9303</v>
      </c>
      <c r="V48" s="51">
        <v>8842</v>
      </c>
      <c r="W48" s="51">
        <v>5739</v>
      </c>
      <c r="X48" s="51">
        <v>798</v>
      </c>
      <c r="Y48" s="52">
        <v>1923.4</v>
      </c>
      <c r="Z48" s="49">
        <v>28334</v>
      </c>
      <c r="AA48" s="51">
        <v>2090</v>
      </c>
      <c r="AB48" s="51">
        <v>200</v>
      </c>
      <c r="AC48" s="51">
        <v>8819</v>
      </c>
      <c r="AD48" s="51">
        <v>8912</v>
      </c>
      <c r="AE48" s="51">
        <v>7294</v>
      </c>
      <c r="AF48" s="53">
        <v>1019</v>
      </c>
      <c r="AG48" s="52">
        <v>1923.4</v>
      </c>
      <c r="AH48" s="49">
        <v>23720</v>
      </c>
      <c r="AI48" s="51">
        <v>2285</v>
      </c>
      <c r="AJ48" s="51">
        <v>247</v>
      </c>
      <c r="AK48" s="51">
        <v>6722</v>
      </c>
      <c r="AL48" s="51">
        <v>6007</v>
      </c>
      <c r="AM48" s="51">
        <v>7297</v>
      </c>
      <c r="AN48" s="53">
        <v>1162</v>
      </c>
      <c r="AO48" s="52">
        <v>1612.18</v>
      </c>
      <c r="AP48" s="49">
        <v>22952</v>
      </c>
      <c r="AQ48" s="51">
        <v>2428</v>
      </c>
      <c r="AR48" s="51">
        <v>563</v>
      </c>
      <c r="AS48" s="51">
        <v>5133</v>
      </c>
      <c r="AT48" s="51">
        <v>6410</v>
      </c>
      <c r="AU48" s="51">
        <v>7037</v>
      </c>
      <c r="AV48" s="53">
        <v>1381</v>
      </c>
      <c r="AW48" s="52">
        <v>1492.5</v>
      </c>
      <c r="AX48" s="49" t="s">
        <v>105</v>
      </c>
      <c r="AY48" s="51" t="s">
        <v>106</v>
      </c>
      <c r="AZ48" s="51" t="s">
        <v>107</v>
      </c>
      <c r="BA48" s="51" t="s">
        <v>108</v>
      </c>
      <c r="BB48" s="51" t="s">
        <v>109</v>
      </c>
      <c r="BC48" s="51" t="s">
        <v>110</v>
      </c>
      <c r="BD48" s="53" t="s">
        <v>111</v>
      </c>
      <c r="BE48" s="52" t="s">
        <v>112</v>
      </c>
      <c r="BF48" s="49" t="s">
        <v>113</v>
      </c>
      <c r="BG48" s="51" t="s">
        <v>114</v>
      </c>
      <c r="BH48" s="51" t="s">
        <v>115</v>
      </c>
      <c r="BI48" s="51" t="s">
        <v>116</v>
      </c>
      <c r="BJ48" s="51" t="s">
        <v>117</v>
      </c>
      <c r="BK48" s="51" t="s">
        <v>118</v>
      </c>
      <c r="BL48" s="53" t="s">
        <v>119</v>
      </c>
      <c r="BM48" s="52" t="s">
        <v>120</v>
      </c>
      <c r="BN48" s="49">
        <f t="shared" si="1"/>
        <v>25417</v>
      </c>
      <c r="BO48" s="51">
        <v>5411</v>
      </c>
      <c r="BP48" s="51">
        <v>2086</v>
      </c>
      <c r="BQ48" s="51">
        <v>197</v>
      </c>
      <c r="BR48" s="51">
        <v>7952</v>
      </c>
      <c r="BS48" s="51">
        <v>5481</v>
      </c>
      <c r="BT48" s="53">
        <v>4290</v>
      </c>
      <c r="BU48" s="52">
        <v>1753.8</v>
      </c>
      <c r="BV48" s="49">
        <v>26309</v>
      </c>
      <c r="BW48" s="51">
        <v>6696</v>
      </c>
      <c r="BX48" s="51">
        <v>1922</v>
      </c>
      <c r="BY48" s="51" t="s">
        <v>121</v>
      </c>
      <c r="BZ48" s="51">
        <v>4970</v>
      </c>
      <c r="CA48" s="51">
        <v>6259</v>
      </c>
      <c r="CB48" s="53">
        <v>5898</v>
      </c>
      <c r="CC48" s="55">
        <v>1815.3</v>
      </c>
    </row>
    <row r="49" spans="1:81" s="22" customFormat="1">
      <c r="A49" s="56" t="s">
        <v>213</v>
      </c>
      <c r="B49" s="59" t="s">
        <v>2</v>
      </c>
      <c r="C49" s="50" t="s">
        <v>2</v>
      </c>
      <c r="D49" s="50" t="s">
        <v>2</v>
      </c>
      <c r="E49" s="50" t="s">
        <v>2</v>
      </c>
      <c r="F49" s="50" t="s">
        <v>2</v>
      </c>
      <c r="G49" s="50" t="s">
        <v>2</v>
      </c>
      <c r="H49" s="50" t="s">
        <v>2</v>
      </c>
      <c r="I49" s="57" t="s">
        <v>2</v>
      </c>
      <c r="J49" s="49">
        <v>10527</v>
      </c>
      <c r="K49" s="51">
        <v>2186</v>
      </c>
      <c r="L49" s="51">
        <v>133</v>
      </c>
      <c r="M49" s="51">
        <v>1291</v>
      </c>
      <c r="N49" s="51">
        <v>1375</v>
      </c>
      <c r="O49" s="51">
        <v>1834</v>
      </c>
      <c r="P49" s="51">
        <v>3708</v>
      </c>
      <c r="Q49" s="57">
        <v>633.1</v>
      </c>
      <c r="R49" s="59">
        <v>10396</v>
      </c>
      <c r="S49" s="50">
        <v>2191</v>
      </c>
      <c r="T49" s="50">
        <v>166</v>
      </c>
      <c r="U49" s="50">
        <v>1308</v>
      </c>
      <c r="V49" s="50">
        <v>1351</v>
      </c>
      <c r="W49" s="50">
        <v>1837</v>
      </c>
      <c r="X49" s="50">
        <v>3543</v>
      </c>
      <c r="Y49" s="57">
        <v>625.20000000000005</v>
      </c>
      <c r="Z49" s="59">
        <v>10399</v>
      </c>
      <c r="AA49" s="50">
        <v>2191</v>
      </c>
      <c r="AB49" s="50">
        <v>68</v>
      </c>
      <c r="AC49" s="50">
        <v>1075</v>
      </c>
      <c r="AD49" s="50">
        <v>1389</v>
      </c>
      <c r="AE49" s="50">
        <v>1697</v>
      </c>
      <c r="AF49" s="53">
        <v>3979</v>
      </c>
      <c r="AG49" s="57">
        <v>625.20000000000005</v>
      </c>
      <c r="AH49" s="59">
        <v>10281</v>
      </c>
      <c r="AI49" s="50">
        <v>1924</v>
      </c>
      <c r="AJ49" s="50">
        <v>327</v>
      </c>
      <c r="AK49" s="50">
        <v>785</v>
      </c>
      <c r="AL49" s="50">
        <v>1427</v>
      </c>
      <c r="AM49" s="50">
        <v>1582</v>
      </c>
      <c r="AN49" s="53">
        <v>4236</v>
      </c>
      <c r="AO49" s="57">
        <v>619.1</v>
      </c>
      <c r="AP49" s="59">
        <v>8692</v>
      </c>
      <c r="AQ49" s="50">
        <v>1181</v>
      </c>
      <c r="AR49" s="50">
        <v>1044</v>
      </c>
      <c r="AS49" s="50">
        <v>634</v>
      </c>
      <c r="AT49" s="50">
        <v>1338</v>
      </c>
      <c r="AU49" s="50">
        <v>1405</v>
      </c>
      <c r="AV49" s="53">
        <v>3090</v>
      </c>
      <c r="AW49" s="57">
        <v>546.6</v>
      </c>
      <c r="AX49" s="59" t="s">
        <v>122</v>
      </c>
      <c r="AY49" s="50" t="s">
        <v>27</v>
      </c>
      <c r="AZ49" s="50" t="s">
        <v>123</v>
      </c>
      <c r="BA49" s="50" t="s">
        <v>124</v>
      </c>
      <c r="BB49" s="50" t="s">
        <v>125</v>
      </c>
      <c r="BC49" s="50" t="s">
        <v>126</v>
      </c>
      <c r="BD49" s="53" t="s">
        <v>127</v>
      </c>
      <c r="BE49" s="57" t="s">
        <v>128</v>
      </c>
      <c r="BF49" s="59" t="s">
        <v>129</v>
      </c>
      <c r="BG49" s="50" t="s">
        <v>2</v>
      </c>
      <c r="BH49" s="50" t="s">
        <v>130</v>
      </c>
      <c r="BI49" s="50" t="s">
        <v>131</v>
      </c>
      <c r="BJ49" s="50" t="s">
        <v>132</v>
      </c>
      <c r="BK49" s="50" t="s">
        <v>133</v>
      </c>
      <c r="BL49" s="53" t="s">
        <v>134</v>
      </c>
      <c r="BM49" s="57" t="s">
        <v>135</v>
      </c>
      <c r="BN49" s="59">
        <f t="shared" si="1"/>
        <v>8141</v>
      </c>
      <c r="BO49" s="57" t="s">
        <v>2</v>
      </c>
      <c r="BP49" s="50">
        <v>2190</v>
      </c>
      <c r="BQ49" s="50">
        <v>69</v>
      </c>
      <c r="BR49" s="50">
        <v>1057</v>
      </c>
      <c r="BS49" s="50">
        <v>1328</v>
      </c>
      <c r="BT49" s="53">
        <v>3497</v>
      </c>
      <c r="BU49" s="57">
        <v>537.20000000000005</v>
      </c>
      <c r="BV49" s="59">
        <v>7016</v>
      </c>
      <c r="BW49" s="50" t="s">
        <v>2</v>
      </c>
      <c r="BX49" s="50">
        <v>1169</v>
      </c>
      <c r="BY49" s="50">
        <v>1058</v>
      </c>
      <c r="BZ49" s="50" t="s">
        <v>136</v>
      </c>
      <c r="CA49" s="50">
        <v>1298</v>
      </c>
      <c r="CB49" s="53">
        <v>2866</v>
      </c>
      <c r="CC49" s="57" t="s">
        <v>137</v>
      </c>
    </row>
    <row r="50" spans="1:81" s="22" customFormat="1" ht="22.5">
      <c r="A50" s="56" t="s">
        <v>214</v>
      </c>
      <c r="B50" s="49">
        <v>1681</v>
      </c>
      <c r="C50" s="50" t="s">
        <v>2</v>
      </c>
      <c r="D50" s="51">
        <v>109</v>
      </c>
      <c r="E50" s="51">
        <v>600</v>
      </c>
      <c r="F50" s="51">
        <v>488</v>
      </c>
      <c r="G50" s="51">
        <v>427</v>
      </c>
      <c r="H50" s="51">
        <v>57</v>
      </c>
      <c r="I50" s="52">
        <v>80.5</v>
      </c>
      <c r="J50" s="49">
        <v>1611</v>
      </c>
      <c r="K50" s="50" t="s">
        <v>2</v>
      </c>
      <c r="L50" s="51">
        <v>13</v>
      </c>
      <c r="M50" s="51">
        <v>639</v>
      </c>
      <c r="N50" s="51">
        <v>472</v>
      </c>
      <c r="O50" s="51">
        <v>446</v>
      </c>
      <c r="P50" s="51">
        <v>41</v>
      </c>
      <c r="Q50" s="52">
        <v>77.099999999999994</v>
      </c>
      <c r="R50" s="49">
        <v>1286</v>
      </c>
      <c r="S50" s="50" t="s">
        <v>2</v>
      </c>
      <c r="T50" s="51">
        <v>9</v>
      </c>
      <c r="U50" s="51">
        <v>425</v>
      </c>
      <c r="V50" s="51">
        <v>460</v>
      </c>
      <c r="W50" s="51">
        <v>367</v>
      </c>
      <c r="X50" s="51">
        <v>25</v>
      </c>
      <c r="Y50" s="52">
        <v>61.5</v>
      </c>
      <c r="Z50" s="49">
        <v>1177</v>
      </c>
      <c r="AA50" s="50" t="s">
        <v>2</v>
      </c>
      <c r="AB50" s="51" t="s">
        <v>2</v>
      </c>
      <c r="AC50" s="51">
        <v>254</v>
      </c>
      <c r="AD50" s="51">
        <v>403</v>
      </c>
      <c r="AE50" s="51">
        <v>418</v>
      </c>
      <c r="AF50" s="53">
        <v>102</v>
      </c>
      <c r="AG50" s="52">
        <v>56.28</v>
      </c>
      <c r="AH50" s="49">
        <v>1177</v>
      </c>
      <c r="AI50" s="50" t="s">
        <v>2</v>
      </c>
      <c r="AJ50" s="51" t="s">
        <v>2</v>
      </c>
      <c r="AK50" s="51">
        <v>215</v>
      </c>
      <c r="AL50" s="51">
        <v>378</v>
      </c>
      <c r="AM50" s="51">
        <v>405</v>
      </c>
      <c r="AN50" s="53">
        <v>179</v>
      </c>
      <c r="AO50" s="52">
        <v>56.28</v>
      </c>
      <c r="AP50" s="49">
        <v>176</v>
      </c>
      <c r="AQ50" s="51" t="s">
        <v>2</v>
      </c>
      <c r="AR50" s="51">
        <v>1</v>
      </c>
      <c r="AS50" s="51">
        <v>137</v>
      </c>
      <c r="AT50" s="51">
        <v>38</v>
      </c>
      <c r="AU50" s="51" t="s">
        <v>2</v>
      </c>
      <c r="AV50" s="53" t="s">
        <v>2</v>
      </c>
      <c r="AW50" s="52">
        <v>8.6</v>
      </c>
      <c r="AX50" s="49" t="s">
        <v>138</v>
      </c>
      <c r="AY50" s="50" t="s">
        <v>2</v>
      </c>
      <c r="AZ50" s="51" t="s">
        <v>2</v>
      </c>
      <c r="BA50" s="51" t="s">
        <v>53</v>
      </c>
      <c r="BB50" s="51" t="s">
        <v>139</v>
      </c>
      <c r="BC50" s="51" t="s">
        <v>2</v>
      </c>
      <c r="BD50" s="53" t="s">
        <v>2</v>
      </c>
      <c r="BE50" s="52" t="s">
        <v>140</v>
      </c>
      <c r="BF50" s="49" t="s">
        <v>141</v>
      </c>
      <c r="BG50" s="50" t="s">
        <v>2</v>
      </c>
      <c r="BH50" s="51" t="s">
        <v>2</v>
      </c>
      <c r="BI50" s="51" t="s">
        <v>28</v>
      </c>
      <c r="BJ50" s="51" t="s">
        <v>142</v>
      </c>
      <c r="BK50" s="51" t="s">
        <v>143</v>
      </c>
      <c r="BL50" s="53" t="s">
        <v>2</v>
      </c>
      <c r="BM50" s="52" t="s">
        <v>144</v>
      </c>
      <c r="BN50" s="49">
        <f t="shared" si="1"/>
        <v>84</v>
      </c>
      <c r="BO50" s="57" t="s">
        <v>2</v>
      </c>
      <c r="BP50" s="57" t="s">
        <v>2</v>
      </c>
      <c r="BQ50" s="51">
        <v>3</v>
      </c>
      <c r="BR50" s="51">
        <v>80</v>
      </c>
      <c r="BS50" s="51">
        <v>1</v>
      </c>
      <c r="BT50" s="57" t="s">
        <v>2</v>
      </c>
      <c r="BU50" s="52">
        <v>4.0999999999999996</v>
      </c>
      <c r="BV50" s="49" t="s">
        <v>145</v>
      </c>
      <c r="BW50" s="50" t="s">
        <v>2</v>
      </c>
      <c r="BX50" s="51" t="s">
        <v>2</v>
      </c>
      <c r="BY50" s="51" t="s">
        <v>28</v>
      </c>
      <c r="BZ50" s="51" t="s">
        <v>146</v>
      </c>
      <c r="CA50" s="51" t="s">
        <v>147</v>
      </c>
      <c r="CB50" s="53" t="s">
        <v>2</v>
      </c>
      <c r="CC50" s="55" t="s">
        <v>148</v>
      </c>
    </row>
    <row r="51" spans="1:81" s="22" customFormat="1" ht="12" customHeight="1">
      <c r="A51" s="56" t="s">
        <v>215</v>
      </c>
      <c r="B51" s="49">
        <v>29000</v>
      </c>
      <c r="C51" s="51">
        <v>1171</v>
      </c>
      <c r="D51" s="51">
        <v>1385</v>
      </c>
      <c r="E51" s="51">
        <v>7032</v>
      </c>
      <c r="F51" s="51">
        <v>6662</v>
      </c>
      <c r="G51" s="51">
        <v>5438</v>
      </c>
      <c r="H51" s="51">
        <v>7312</v>
      </c>
      <c r="I51" s="52">
        <v>1762.5</v>
      </c>
      <c r="J51" s="49">
        <v>14138</v>
      </c>
      <c r="K51" s="51">
        <v>4</v>
      </c>
      <c r="L51" s="51">
        <v>255</v>
      </c>
      <c r="M51" s="51">
        <v>4292</v>
      </c>
      <c r="N51" s="51">
        <v>4433</v>
      </c>
      <c r="O51" s="51">
        <v>2879</v>
      </c>
      <c r="P51" s="51">
        <v>2275</v>
      </c>
      <c r="Q51" s="52">
        <v>855.2</v>
      </c>
      <c r="R51" s="49">
        <v>13995</v>
      </c>
      <c r="S51" s="51">
        <v>6</v>
      </c>
      <c r="T51" s="51">
        <v>253</v>
      </c>
      <c r="U51" s="51">
        <v>3946</v>
      </c>
      <c r="V51" s="51">
        <v>4489</v>
      </c>
      <c r="W51" s="51">
        <v>3007</v>
      </c>
      <c r="X51" s="51">
        <v>2294</v>
      </c>
      <c r="Y51" s="52">
        <v>846.5</v>
      </c>
      <c r="Z51" s="49">
        <v>13581</v>
      </c>
      <c r="AA51" s="51">
        <v>10</v>
      </c>
      <c r="AB51" s="51">
        <v>44</v>
      </c>
      <c r="AC51" s="51">
        <v>3137</v>
      </c>
      <c r="AD51" s="51">
        <v>4767</v>
      </c>
      <c r="AE51" s="51">
        <v>3003</v>
      </c>
      <c r="AF51" s="53">
        <v>2620</v>
      </c>
      <c r="AG51" s="52">
        <v>821.37</v>
      </c>
      <c r="AH51" s="49">
        <v>12207</v>
      </c>
      <c r="AI51" s="51">
        <v>5</v>
      </c>
      <c r="AJ51" s="51">
        <v>38</v>
      </c>
      <c r="AK51" s="51">
        <v>2124</v>
      </c>
      <c r="AL51" s="51">
        <v>4497</v>
      </c>
      <c r="AM51" s="51">
        <v>2682</v>
      </c>
      <c r="AN51" s="53">
        <v>2861</v>
      </c>
      <c r="AO51" s="52">
        <v>740.2</v>
      </c>
      <c r="AP51" s="49">
        <v>9581</v>
      </c>
      <c r="AQ51" s="51" t="s">
        <v>2</v>
      </c>
      <c r="AR51" s="51">
        <v>37</v>
      </c>
      <c r="AS51" s="51">
        <v>1307</v>
      </c>
      <c r="AT51" s="51">
        <v>3939</v>
      </c>
      <c r="AU51" s="51">
        <v>2528</v>
      </c>
      <c r="AV51" s="53">
        <v>1770</v>
      </c>
      <c r="AW51" s="52">
        <v>594.79999999999995</v>
      </c>
      <c r="AX51" s="49" t="s">
        <v>149</v>
      </c>
      <c r="AY51" s="51" t="s">
        <v>2</v>
      </c>
      <c r="AZ51" s="51" t="s">
        <v>72</v>
      </c>
      <c r="BA51" s="51" t="s">
        <v>150</v>
      </c>
      <c r="BB51" s="51" t="s">
        <v>151</v>
      </c>
      <c r="BC51" s="51" t="s">
        <v>152</v>
      </c>
      <c r="BD51" s="53" t="s">
        <v>153</v>
      </c>
      <c r="BE51" s="52">
        <v>571</v>
      </c>
      <c r="BF51" s="49" t="s">
        <v>154</v>
      </c>
      <c r="BG51" s="51" t="s">
        <v>155</v>
      </c>
      <c r="BH51" s="51" t="s">
        <v>156</v>
      </c>
      <c r="BI51" s="51" t="s">
        <v>157</v>
      </c>
      <c r="BJ51" s="51" t="s">
        <v>158</v>
      </c>
      <c r="BK51" s="51" t="s">
        <v>159</v>
      </c>
      <c r="BL51" s="53" t="s">
        <v>160</v>
      </c>
      <c r="BM51" s="52" t="s">
        <v>161</v>
      </c>
      <c r="BN51" s="49">
        <f t="shared" si="1"/>
        <v>10292</v>
      </c>
      <c r="BO51" s="51">
        <v>150</v>
      </c>
      <c r="BP51" s="51">
        <v>10</v>
      </c>
      <c r="BQ51" s="51">
        <v>107</v>
      </c>
      <c r="BR51" s="51">
        <v>2913</v>
      </c>
      <c r="BS51" s="51">
        <v>3999</v>
      </c>
      <c r="BT51" s="53">
        <v>3113</v>
      </c>
      <c r="BU51" s="52">
        <v>670.7</v>
      </c>
      <c r="BV51" s="49">
        <v>10641</v>
      </c>
      <c r="BW51" s="51" t="s">
        <v>162</v>
      </c>
      <c r="BX51" s="51" t="s">
        <v>15</v>
      </c>
      <c r="BY51" s="51" t="s">
        <v>163</v>
      </c>
      <c r="BZ51" s="51">
        <v>1396</v>
      </c>
      <c r="CA51" s="51">
        <v>4099</v>
      </c>
      <c r="CB51" s="53">
        <v>4492</v>
      </c>
      <c r="CC51" s="55" t="s">
        <v>164</v>
      </c>
    </row>
    <row r="52" spans="1:81" s="22" customFormat="1" ht="67.5">
      <c r="A52" s="56" t="s">
        <v>263</v>
      </c>
      <c r="B52" s="49">
        <v>12608</v>
      </c>
      <c r="C52" s="50" t="s">
        <v>2</v>
      </c>
      <c r="D52" s="50" t="s">
        <v>2</v>
      </c>
      <c r="E52" s="50" t="s">
        <v>2</v>
      </c>
      <c r="F52" s="50" t="s">
        <v>2</v>
      </c>
      <c r="G52" s="50" t="s">
        <v>2</v>
      </c>
      <c r="H52" s="50" t="s">
        <v>2</v>
      </c>
      <c r="I52" s="57" t="s">
        <v>2</v>
      </c>
      <c r="J52" s="49">
        <v>11321</v>
      </c>
      <c r="K52" s="50" t="s">
        <v>2</v>
      </c>
      <c r="L52" s="50" t="s">
        <v>2</v>
      </c>
      <c r="M52" s="50" t="s">
        <v>2</v>
      </c>
      <c r="N52" s="50" t="s">
        <v>2</v>
      </c>
      <c r="O52" s="50" t="s">
        <v>2</v>
      </c>
      <c r="P52" s="50" t="s">
        <v>2</v>
      </c>
      <c r="Q52" s="57" t="s">
        <v>2</v>
      </c>
      <c r="R52" s="49">
        <v>8537</v>
      </c>
      <c r="S52" s="50" t="s">
        <v>2</v>
      </c>
      <c r="T52" s="50" t="s">
        <v>2</v>
      </c>
      <c r="U52" s="50" t="s">
        <v>2</v>
      </c>
      <c r="V52" s="50" t="s">
        <v>2</v>
      </c>
      <c r="W52" s="50" t="s">
        <v>2</v>
      </c>
      <c r="X52" s="50" t="s">
        <v>2</v>
      </c>
      <c r="Y52" s="57" t="s">
        <v>2</v>
      </c>
      <c r="Z52" s="49">
        <v>10686</v>
      </c>
      <c r="AA52" s="50" t="s">
        <v>2</v>
      </c>
      <c r="AB52" s="50" t="s">
        <v>2</v>
      </c>
      <c r="AC52" s="50" t="s">
        <v>2</v>
      </c>
      <c r="AD52" s="50" t="s">
        <v>2</v>
      </c>
      <c r="AE52" s="50" t="s">
        <v>2</v>
      </c>
      <c r="AF52" s="58" t="s">
        <v>2</v>
      </c>
      <c r="AG52" s="57" t="s">
        <v>2</v>
      </c>
      <c r="AH52" s="49">
        <v>18360</v>
      </c>
      <c r="AI52" s="50" t="s">
        <v>2</v>
      </c>
      <c r="AJ52" s="50" t="s">
        <v>2</v>
      </c>
      <c r="AK52" s="50" t="s">
        <v>2</v>
      </c>
      <c r="AL52" s="50" t="s">
        <v>2</v>
      </c>
      <c r="AM52" s="50" t="s">
        <v>2</v>
      </c>
      <c r="AN52" s="58" t="s">
        <v>2</v>
      </c>
      <c r="AO52" s="57" t="s">
        <v>2</v>
      </c>
      <c r="AP52" s="49">
        <v>26688</v>
      </c>
      <c r="AQ52" s="50" t="s">
        <v>2</v>
      </c>
      <c r="AR52" s="50" t="s">
        <v>2</v>
      </c>
      <c r="AS52" s="50" t="s">
        <v>2</v>
      </c>
      <c r="AT52" s="50" t="s">
        <v>2</v>
      </c>
      <c r="AU52" s="50" t="s">
        <v>2</v>
      </c>
      <c r="AV52" s="58" t="s">
        <v>2</v>
      </c>
      <c r="AW52" s="57" t="s">
        <v>2</v>
      </c>
      <c r="AX52" s="49" t="s">
        <v>165</v>
      </c>
      <c r="AY52" s="50" t="s">
        <v>2</v>
      </c>
      <c r="AZ52" s="50" t="s">
        <v>2</v>
      </c>
      <c r="BA52" s="50" t="s">
        <v>2</v>
      </c>
      <c r="BB52" s="50" t="s">
        <v>2</v>
      </c>
      <c r="BC52" s="50" t="s">
        <v>2</v>
      </c>
      <c r="BD52" s="58" t="s">
        <v>2</v>
      </c>
      <c r="BE52" s="57" t="s">
        <v>2</v>
      </c>
      <c r="BF52" s="49" t="s">
        <v>166</v>
      </c>
      <c r="BG52" s="50" t="s">
        <v>2</v>
      </c>
      <c r="BH52" s="50" t="s">
        <v>2</v>
      </c>
      <c r="BI52" s="50" t="s">
        <v>2</v>
      </c>
      <c r="BJ52" s="50" t="s">
        <v>2</v>
      </c>
      <c r="BK52" s="50" t="s">
        <v>2</v>
      </c>
      <c r="BL52" s="58" t="s">
        <v>2</v>
      </c>
      <c r="BM52" s="57" t="s">
        <v>2</v>
      </c>
      <c r="BN52" s="49">
        <v>34702</v>
      </c>
      <c r="BO52" s="50" t="s">
        <v>2</v>
      </c>
      <c r="BP52" s="50" t="s">
        <v>2</v>
      </c>
      <c r="BQ52" s="50" t="s">
        <v>2</v>
      </c>
      <c r="BR52" s="50" t="s">
        <v>2</v>
      </c>
      <c r="BS52" s="50" t="s">
        <v>2</v>
      </c>
      <c r="BT52" s="58" t="s">
        <v>2</v>
      </c>
      <c r="BU52" s="57" t="s">
        <v>2</v>
      </c>
      <c r="BV52" s="49">
        <v>35161</v>
      </c>
      <c r="BW52" s="50" t="s">
        <v>2</v>
      </c>
      <c r="BX52" s="50" t="s">
        <v>2</v>
      </c>
      <c r="BY52" s="50" t="s">
        <v>2</v>
      </c>
      <c r="BZ52" s="50" t="s">
        <v>2</v>
      </c>
      <c r="CA52" s="50" t="s">
        <v>2</v>
      </c>
      <c r="CB52" s="58" t="s">
        <v>2</v>
      </c>
      <c r="CC52" s="57" t="s">
        <v>2</v>
      </c>
    </row>
    <row r="53" spans="1:81" s="22" customFormat="1">
      <c r="A53" s="56" t="s">
        <v>202</v>
      </c>
      <c r="B53" s="60"/>
      <c r="C53" s="57"/>
      <c r="D53" s="57"/>
      <c r="E53" s="57"/>
      <c r="F53" s="57"/>
      <c r="G53" s="57"/>
      <c r="H53" s="57"/>
      <c r="I53" s="57"/>
      <c r="J53" s="49"/>
      <c r="K53" s="51"/>
      <c r="L53" s="51"/>
      <c r="M53" s="51"/>
      <c r="N53" s="51"/>
      <c r="O53" s="51"/>
      <c r="P53" s="51"/>
      <c r="Q53" s="57"/>
      <c r="R53" s="60"/>
      <c r="S53" s="57"/>
      <c r="T53" s="57"/>
      <c r="U53" s="57"/>
      <c r="V53" s="57"/>
      <c r="W53" s="57"/>
      <c r="X53" s="57"/>
      <c r="Y53" s="57"/>
      <c r="Z53" s="60"/>
      <c r="AA53" s="57"/>
      <c r="AB53" s="57"/>
      <c r="AC53" s="57"/>
      <c r="AD53" s="57"/>
      <c r="AE53" s="57"/>
      <c r="AF53" s="53"/>
      <c r="AG53" s="57"/>
      <c r="AH53" s="60"/>
      <c r="AI53" s="57"/>
      <c r="AJ53" s="57"/>
      <c r="AK53" s="57"/>
      <c r="AL53" s="57"/>
      <c r="AM53" s="57"/>
      <c r="AN53" s="53"/>
      <c r="AO53" s="57"/>
      <c r="AP53" s="60"/>
      <c r="AQ53" s="57"/>
      <c r="AR53" s="57"/>
      <c r="AS53" s="57"/>
      <c r="AT53" s="57"/>
      <c r="AU53" s="57"/>
      <c r="AV53" s="53"/>
      <c r="AW53" s="57"/>
      <c r="AX53" s="60"/>
      <c r="AY53" s="57"/>
      <c r="AZ53" s="57"/>
      <c r="BA53" s="57"/>
      <c r="BB53" s="57"/>
      <c r="BC53" s="57"/>
      <c r="BD53" s="53"/>
      <c r="BE53" s="57"/>
      <c r="BF53" s="60"/>
      <c r="BG53" s="57"/>
      <c r="BH53" s="57"/>
      <c r="BI53" s="57"/>
      <c r="BJ53" s="57"/>
      <c r="BK53" s="57"/>
      <c r="BL53" s="53"/>
      <c r="BM53" s="57"/>
      <c r="BN53" s="60"/>
      <c r="BO53" s="57"/>
      <c r="BP53" s="57"/>
      <c r="BQ53" s="57"/>
      <c r="BR53" s="57"/>
      <c r="BS53" s="57"/>
      <c r="BT53" s="53"/>
      <c r="BU53" s="57"/>
      <c r="BV53" s="60"/>
      <c r="BW53" s="57"/>
      <c r="BX53" s="57"/>
      <c r="BY53" s="57"/>
      <c r="BZ53" s="57"/>
      <c r="CA53" s="57"/>
      <c r="CB53" s="53"/>
      <c r="CC53" s="57"/>
    </row>
    <row r="54" spans="1:81" s="22" customFormat="1">
      <c r="A54" s="56" t="s">
        <v>261</v>
      </c>
      <c r="B54" s="60" t="s">
        <v>2</v>
      </c>
      <c r="C54" s="57" t="s">
        <v>2</v>
      </c>
      <c r="D54" s="57" t="s">
        <v>2</v>
      </c>
      <c r="E54" s="57" t="s">
        <v>2</v>
      </c>
      <c r="F54" s="57" t="s">
        <v>2</v>
      </c>
      <c r="G54" s="57" t="s">
        <v>2</v>
      </c>
      <c r="H54" s="57" t="s">
        <v>2</v>
      </c>
      <c r="I54" s="57" t="s">
        <v>2</v>
      </c>
      <c r="J54" s="59" t="s">
        <v>2</v>
      </c>
      <c r="K54" s="50" t="s">
        <v>2</v>
      </c>
      <c r="L54" s="50" t="s">
        <v>2</v>
      </c>
      <c r="M54" s="50" t="s">
        <v>2</v>
      </c>
      <c r="N54" s="50" t="s">
        <v>2</v>
      </c>
      <c r="O54" s="50" t="s">
        <v>2</v>
      </c>
      <c r="P54" s="50" t="s">
        <v>2</v>
      </c>
      <c r="Q54" s="57" t="s">
        <v>2</v>
      </c>
      <c r="R54" s="60" t="s">
        <v>2</v>
      </c>
      <c r="S54" s="57" t="s">
        <v>2</v>
      </c>
      <c r="T54" s="57" t="s">
        <v>2</v>
      </c>
      <c r="U54" s="57" t="s">
        <v>2</v>
      </c>
      <c r="V54" s="57" t="s">
        <v>2</v>
      </c>
      <c r="W54" s="57" t="s">
        <v>2</v>
      </c>
      <c r="X54" s="57" t="s">
        <v>2</v>
      </c>
      <c r="Y54" s="57" t="s">
        <v>2</v>
      </c>
      <c r="Z54" s="60" t="s">
        <v>2</v>
      </c>
      <c r="AA54" s="57" t="s">
        <v>2</v>
      </c>
      <c r="AB54" s="57" t="s">
        <v>2</v>
      </c>
      <c r="AC54" s="57" t="s">
        <v>2</v>
      </c>
      <c r="AD54" s="57" t="s">
        <v>2</v>
      </c>
      <c r="AE54" s="57" t="s">
        <v>2</v>
      </c>
      <c r="AF54" s="58" t="s">
        <v>2</v>
      </c>
      <c r="AG54" s="57" t="s">
        <v>2</v>
      </c>
      <c r="AH54" s="60" t="s">
        <v>2</v>
      </c>
      <c r="AI54" s="57" t="s">
        <v>2</v>
      </c>
      <c r="AJ54" s="57" t="s">
        <v>2</v>
      </c>
      <c r="AK54" s="57" t="s">
        <v>2</v>
      </c>
      <c r="AL54" s="57" t="s">
        <v>2</v>
      </c>
      <c r="AM54" s="57" t="s">
        <v>2</v>
      </c>
      <c r="AN54" s="58" t="s">
        <v>2</v>
      </c>
      <c r="AO54" s="57" t="s">
        <v>2</v>
      </c>
      <c r="AP54" s="60" t="s">
        <v>2</v>
      </c>
      <c r="AQ54" s="57" t="s">
        <v>2</v>
      </c>
      <c r="AR54" s="57" t="s">
        <v>2</v>
      </c>
      <c r="AS54" s="57" t="s">
        <v>2</v>
      </c>
      <c r="AT54" s="57" t="s">
        <v>2</v>
      </c>
      <c r="AU54" s="57" t="s">
        <v>2</v>
      </c>
      <c r="AV54" s="58" t="s">
        <v>2</v>
      </c>
      <c r="AW54" s="57" t="s">
        <v>2</v>
      </c>
      <c r="AX54" s="60" t="s">
        <v>2</v>
      </c>
      <c r="AY54" s="57" t="s">
        <v>2</v>
      </c>
      <c r="AZ54" s="57" t="s">
        <v>2</v>
      </c>
      <c r="BA54" s="57" t="s">
        <v>2</v>
      </c>
      <c r="BB54" s="57" t="s">
        <v>2</v>
      </c>
      <c r="BC54" s="57" t="s">
        <v>2</v>
      </c>
      <c r="BD54" s="58" t="s">
        <v>2</v>
      </c>
      <c r="BE54" s="57" t="s">
        <v>2</v>
      </c>
      <c r="BF54" s="60" t="s">
        <v>167</v>
      </c>
      <c r="BG54" s="57" t="s">
        <v>2</v>
      </c>
      <c r="BH54" s="57" t="s">
        <v>2</v>
      </c>
      <c r="BI54" s="57" t="s">
        <v>2</v>
      </c>
      <c r="BJ54" s="57" t="s">
        <v>2</v>
      </c>
      <c r="BK54" s="57" t="s">
        <v>2</v>
      </c>
      <c r="BL54" s="58" t="s">
        <v>2</v>
      </c>
      <c r="BM54" s="57" t="s">
        <v>2</v>
      </c>
      <c r="BN54" s="60">
        <v>959</v>
      </c>
      <c r="BO54" s="57" t="s">
        <v>2</v>
      </c>
      <c r="BP54" s="57" t="s">
        <v>2</v>
      </c>
      <c r="BQ54" s="57" t="s">
        <v>2</v>
      </c>
      <c r="BR54" s="57" t="s">
        <v>2</v>
      </c>
      <c r="BS54" s="57" t="s">
        <v>2</v>
      </c>
      <c r="BT54" s="58" t="s">
        <v>2</v>
      </c>
      <c r="BU54" s="57" t="s">
        <v>2</v>
      </c>
      <c r="BV54" s="60" t="s">
        <v>168</v>
      </c>
      <c r="BW54" s="57" t="s">
        <v>2</v>
      </c>
      <c r="BX54" s="57" t="s">
        <v>2</v>
      </c>
      <c r="BY54" s="57" t="s">
        <v>2</v>
      </c>
      <c r="BZ54" s="57" t="s">
        <v>2</v>
      </c>
      <c r="CA54" s="57" t="s">
        <v>2</v>
      </c>
      <c r="CB54" s="58" t="s">
        <v>2</v>
      </c>
      <c r="CC54" s="57" t="s">
        <v>2</v>
      </c>
    </row>
    <row r="55" spans="1:81" s="22" customFormat="1" ht="22.5">
      <c r="A55" s="56" t="s">
        <v>212</v>
      </c>
      <c r="B55" s="60" t="s">
        <v>2</v>
      </c>
      <c r="C55" s="57" t="s">
        <v>2</v>
      </c>
      <c r="D55" s="57" t="s">
        <v>2</v>
      </c>
      <c r="E55" s="57" t="s">
        <v>2</v>
      </c>
      <c r="F55" s="57" t="s">
        <v>2</v>
      </c>
      <c r="G55" s="57" t="s">
        <v>2</v>
      </c>
      <c r="H55" s="57" t="s">
        <v>2</v>
      </c>
      <c r="I55" s="57" t="s">
        <v>2</v>
      </c>
      <c r="J55" s="59" t="s">
        <v>2</v>
      </c>
      <c r="K55" s="50" t="s">
        <v>2</v>
      </c>
      <c r="L55" s="50" t="s">
        <v>2</v>
      </c>
      <c r="M55" s="50" t="s">
        <v>2</v>
      </c>
      <c r="N55" s="50" t="s">
        <v>2</v>
      </c>
      <c r="O55" s="50" t="s">
        <v>2</v>
      </c>
      <c r="P55" s="50" t="s">
        <v>2</v>
      </c>
      <c r="Q55" s="57" t="s">
        <v>2</v>
      </c>
      <c r="R55" s="60" t="s">
        <v>2</v>
      </c>
      <c r="S55" s="57" t="s">
        <v>2</v>
      </c>
      <c r="T55" s="57" t="s">
        <v>2</v>
      </c>
      <c r="U55" s="57" t="s">
        <v>2</v>
      </c>
      <c r="V55" s="57" t="s">
        <v>2</v>
      </c>
      <c r="W55" s="57" t="s">
        <v>2</v>
      </c>
      <c r="X55" s="57" t="s">
        <v>2</v>
      </c>
      <c r="Y55" s="57" t="s">
        <v>2</v>
      </c>
      <c r="Z55" s="60" t="s">
        <v>2</v>
      </c>
      <c r="AA55" s="57" t="s">
        <v>2</v>
      </c>
      <c r="AB55" s="57" t="s">
        <v>2</v>
      </c>
      <c r="AC55" s="57" t="s">
        <v>2</v>
      </c>
      <c r="AD55" s="57" t="s">
        <v>2</v>
      </c>
      <c r="AE55" s="57" t="s">
        <v>2</v>
      </c>
      <c r="AF55" s="58" t="s">
        <v>2</v>
      </c>
      <c r="AG55" s="57" t="s">
        <v>2</v>
      </c>
      <c r="AH55" s="60" t="s">
        <v>2</v>
      </c>
      <c r="AI55" s="57" t="s">
        <v>2</v>
      </c>
      <c r="AJ55" s="57" t="s">
        <v>2</v>
      </c>
      <c r="AK55" s="57" t="s">
        <v>2</v>
      </c>
      <c r="AL55" s="57" t="s">
        <v>2</v>
      </c>
      <c r="AM55" s="57" t="s">
        <v>2</v>
      </c>
      <c r="AN55" s="58" t="s">
        <v>2</v>
      </c>
      <c r="AO55" s="57" t="s">
        <v>2</v>
      </c>
      <c r="AP55" s="60" t="s">
        <v>2</v>
      </c>
      <c r="AQ55" s="57" t="s">
        <v>2</v>
      </c>
      <c r="AR55" s="57" t="s">
        <v>2</v>
      </c>
      <c r="AS55" s="57" t="s">
        <v>2</v>
      </c>
      <c r="AT55" s="57" t="s">
        <v>2</v>
      </c>
      <c r="AU55" s="57" t="s">
        <v>2</v>
      </c>
      <c r="AV55" s="58" t="s">
        <v>2</v>
      </c>
      <c r="AW55" s="57" t="s">
        <v>2</v>
      </c>
      <c r="AX55" s="60" t="s">
        <v>2</v>
      </c>
      <c r="AY55" s="57" t="s">
        <v>2</v>
      </c>
      <c r="AZ55" s="57" t="s">
        <v>2</v>
      </c>
      <c r="BA55" s="57" t="s">
        <v>2</v>
      </c>
      <c r="BB55" s="57" t="s">
        <v>2</v>
      </c>
      <c r="BC55" s="57" t="s">
        <v>2</v>
      </c>
      <c r="BD55" s="58" t="s">
        <v>2</v>
      </c>
      <c r="BE55" s="57" t="s">
        <v>2</v>
      </c>
      <c r="BF55" s="60" t="s">
        <v>169</v>
      </c>
      <c r="BG55" s="57" t="s">
        <v>2</v>
      </c>
      <c r="BH55" s="57" t="s">
        <v>2</v>
      </c>
      <c r="BI55" s="57" t="s">
        <v>2</v>
      </c>
      <c r="BJ55" s="57" t="s">
        <v>2</v>
      </c>
      <c r="BK55" s="57" t="s">
        <v>2</v>
      </c>
      <c r="BL55" s="58" t="s">
        <v>2</v>
      </c>
      <c r="BM55" s="57" t="s">
        <v>2</v>
      </c>
      <c r="BN55" s="60">
        <v>56</v>
      </c>
      <c r="BO55" s="57" t="s">
        <v>2</v>
      </c>
      <c r="BP55" s="57" t="s">
        <v>2</v>
      </c>
      <c r="BQ55" s="57" t="s">
        <v>2</v>
      </c>
      <c r="BR55" s="57" t="s">
        <v>2</v>
      </c>
      <c r="BS55" s="57" t="s">
        <v>2</v>
      </c>
      <c r="BT55" s="58" t="s">
        <v>2</v>
      </c>
      <c r="BU55" s="57" t="s">
        <v>2</v>
      </c>
      <c r="BV55" s="60" t="s">
        <v>170</v>
      </c>
      <c r="BW55" s="57" t="s">
        <v>2</v>
      </c>
      <c r="BX55" s="57" t="s">
        <v>2</v>
      </c>
      <c r="BY55" s="57" t="s">
        <v>2</v>
      </c>
      <c r="BZ55" s="57" t="s">
        <v>2</v>
      </c>
      <c r="CA55" s="57" t="s">
        <v>2</v>
      </c>
      <c r="CB55" s="58" t="s">
        <v>2</v>
      </c>
      <c r="CC55" s="57" t="s">
        <v>2</v>
      </c>
    </row>
    <row r="56" spans="1:81" s="22" customFormat="1" ht="22.5">
      <c r="A56" s="56" t="s">
        <v>262</v>
      </c>
      <c r="B56" s="60" t="s">
        <v>2</v>
      </c>
      <c r="C56" s="57" t="s">
        <v>2</v>
      </c>
      <c r="D56" s="57" t="s">
        <v>2</v>
      </c>
      <c r="E56" s="57" t="s">
        <v>2</v>
      </c>
      <c r="F56" s="57" t="s">
        <v>2</v>
      </c>
      <c r="G56" s="57" t="s">
        <v>2</v>
      </c>
      <c r="H56" s="57" t="s">
        <v>2</v>
      </c>
      <c r="I56" s="57" t="s">
        <v>2</v>
      </c>
      <c r="J56" s="59" t="s">
        <v>2</v>
      </c>
      <c r="K56" s="50" t="s">
        <v>2</v>
      </c>
      <c r="L56" s="50" t="s">
        <v>2</v>
      </c>
      <c r="M56" s="50" t="s">
        <v>2</v>
      </c>
      <c r="N56" s="50" t="s">
        <v>2</v>
      </c>
      <c r="O56" s="50" t="s">
        <v>2</v>
      </c>
      <c r="P56" s="50" t="s">
        <v>2</v>
      </c>
      <c r="Q56" s="57" t="s">
        <v>2</v>
      </c>
      <c r="R56" s="60" t="s">
        <v>2</v>
      </c>
      <c r="S56" s="57" t="s">
        <v>2</v>
      </c>
      <c r="T56" s="57" t="s">
        <v>2</v>
      </c>
      <c r="U56" s="57" t="s">
        <v>2</v>
      </c>
      <c r="V56" s="57" t="s">
        <v>2</v>
      </c>
      <c r="W56" s="57" t="s">
        <v>2</v>
      </c>
      <c r="X56" s="57" t="s">
        <v>2</v>
      </c>
      <c r="Y56" s="57" t="s">
        <v>2</v>
      </c>
      <c r="Z56" s="60" t="s">
        <v>2</v>
      </c>
      <c r="AA56" s="57" t="s">
        <v>2</v>
      </c>
      <c r="AB56" s="57" t="s">
        <v>2</v>
      </c>
      <c r="AC56" s="57" t="s">
        <v>2</v>
      </c>
      <c r="AD56" s="57" t="s">
        <v>2</v>
      </c>
      <c r="AE56" s="57" t="s">
        <v>2</v>
      </c>
      <c r="AF56" s="58" t="s">
        <v>2</v>
      </c>
      <c r="AG56" s="57" t="s">
        <v>2</v>
      </c>
      <c r="AH56" s="60" t="s">
        <v>2</v>
      </c>
      <c r="AI56" s="57" t="s">
        <v>2</v>
      </c>
      <c r="AJ56" s="57" t="s">
        <v>2</v>
      </c>
      <c r="AK56" s="57" t="s">
        <v>2</v>
      </c>
      <c r="AL56" s="57" t="s">
        <v>2</v>
      </c>
      <c r="AM56" s="57" t="s">
        <v>2</v>
      </c>
      <c r="AN56" s="58" t="s">
        <v>2</v>
      </c>
      <c r="AO56" s="57" t="s">
        <v>2</v>
      </c>
      <c r="AP56" s="60" t="s">
        <v>2</v>
      </c>
      <c r="AQ56" s="57" t="s">
        <v>2</v>
      </c>
      <c r="AR56" s="57" t="s">
        <v>2</v>
      </c>
      <c r="AS56" s="57" t="s">
        <v>2</v>
      </c>
      <c r="AT56" s="57" t="s">
        <v>2</v>
      </c>
      <c r="AU56" s="57" t="s">
        <v>2</v>
      </c>
      <c r="AV56" s="58" t="s">
        <v>2</v>
      </c>
      <c r="AW56" s="57" t="s">
        <v>2</v>
      </c>
      <c r="AX56" s="60" t="s">
        <v>2</v>
      </c>
      <c r="AY56" s="57" t="s">
        <v>2</v>
      </c>
      <c r="AZ56" s="57" t="s">
        <v>2</v>
      </c>
      <c r="BA56" s="57" t="s">
        <v>2</v>
      </c>
      <c r="BB56" s="57" t="s">
        <v>2</v>
      </c>
      <c r="BC56" s="57" t="s">
        <v>2</v>
      </c>
      <c r="BD56" s="58" t="s">
        <v>2</v>
      </c>
      <c r="BE56" s="57" t="s">
        <v>2</v>
      </c>
      <c r="BF56" s="60" t="s">
        <v>171</v>
      </c>
      <c r="BG56" s="57" t="s">
        <v>2</v>
      </c>
      <c r="BH56" s="57" t="s">
        <v>2</v>
      </c>
      <c r="BI56" s="57" t="s">
        <v>2</v>
      </c>
      <c r="BJ56" s="57" t="s">
        <v>2</v>
      </c>
      <c r="BK56" s="57" t="s">
        <v>2</v>
      </c>
      <c r="BL56" s="58" t="s">
        <v>2</v>
      </c>
      <c r="BM56" s="57" t="s">
        <v>2</v>
      </c>
      <c r="BN56" s="60">
        <v>14396</v>
      </c>
      <c r="BO56" s="57" t="s">
        <v>2</v>
      </c>
      <c r="BP56" s="57" t="s">
        <v>2</v>
      </c>
      <c r="BQ56" s="57" t="s">
        <v>2</v>
      </c>
      <c r="BR56" s="57" t="s">
        <v>2</v>
      </c>
      <c r="BS56" s="57" t="s">
        <v>2</v>
      </c>
      <c r="BT56" s="58" t="s">
        <v>2</v>
      </c>
      <c r="BU56" s="57" t="s">
        <v>2</v>
      </c>
      <c r="BV56" s="60">
        <v>14256</v>
      </c>
      <c r="BW56" s="57" t="s">
        <v>2</v>
      </c>
      <c r="BX56" s="57" t="s">
        <v>2</v>
      </c>
      <c r="BY56" s="57" t="s">
        <v>2</v>
      </c>
      <c r="BZ56" s="57" t="s">
        <v>2</v>
      </c>
      <c r="CA56" s="57" t="s">
        <v>2</v>
      </c>
      <c r="CB56" s="58" t="s">
        <v>2</v>
      </c>
      <c r="CC56" s="57" t="s">
        <v>2</v>
      </c>
    </row>
    <row r="57" spans="1:81" s="22" customFormat="1">
      <c r="A57" s="56" t="s">
        <v>213</v>
      </c>
      <c r="B57" s="60" t="s">
        <v>2</v>
      </c>
      <c r="C57" s="57" t="s">
        <v>2</v>
      </c>
      <c r="D57" s="57" t="s">
        <v>2</v>
      </c>
      <c r="E57" s="57" t="s">
        <v>2</v>
      </c>
      <c r="F57" s="57" t="s">
        <v>2</v>
      </c>
      <c r="G57" s="57" t="s">
        <v>2</v>
      </c>
      <c r="H57" s="57" t="s">
        <v>2</v>
      </c>
      <c r="I57" s="57" t="s">
        <v>2</v>
      </c>
      <c r="J57" s="59" t="s">
        <v>2</v>
      </c>
      <c r="K57" s="50" t="s">
        <v>2</v>
      </c>
      <c r="L57" s="50" t="s">
        <v>2</v>
      </c>
      <c r="M57" s="50" t="s">
        <v>2</v>
      </c>
      <c r="N57" s="50" t="s">
        <v>2</v>
      </c>
      <c r="O57" s="50" t="s">
        <v>2</v>
      </c>
      <c r="P57" s="50" t="s">
        <v>2</v>
      </c>
      <c r="Q57" s="57" t="s">
        <v>2</v>
      </c>
      <c r="R57" s="60" t="s">
        <v>2</v>
      </c>
      <c r="S57" s="57" t="s">
        <v>2</v>
      </c>
      <c r="T57" s="57" t="s">
        <v>2</v>
      </c>
      <c r="U57" s="57" t="s">
        <v>2</v>
      </c>
      <c r="V57" s="57" t="s">
        <v>2</v>
      </c>
      <c r="W57" s="57" t="s">
        <v>2</v>
      </c>
      <c r="X57" s="57" t="s">
        <v>2</v>
      </c>
      <c r="Y57" s="57" t="s">
        <v>2</v>
      </c>
      <c r="Z57" s="60" t="s">
        <v>2</v>
      </c>
      <c r="AA57" s="57" t="s">
        <v>2</v>
      </c>
      <c r="AB57" s="57" t="s">
        <v>2</v>
      </c>
      <c r="AC57" s="57" t="s">
        <v>2</v>
      </c>
      <c r="AD57" s="57" t="s">
        <v>2</v>
      </c>
      <c r="AE57" s="57" t="s">
        <v>2</v>
      </c>
      <c r="AF57" s="58" t="s">
        <v>2</v>
      </c>
      <c r="AG57" s="57" t="s">
        <v>2</v>
      </c>
      <c r="AH57" s="60" t="s">
        <v>2</v>
      </c>
      <c r="AI57" s="57" t="s">
        <v>2</v>
      </c>
      <c r="AJ57" s="57" t="s">
        <v>2</v>
      </c>
      <c r="AK57" s="57" t="s">
        <v>2</v>
      </c>
      <c r="AL57" s="57" t="s">
        <v>2</v>
      </c>
      <c r="AM57" s="57" t="s">
        <v>2</v>
      </c>
      <c r="AN57" s="58" t="s">
        <v>2</v>
      </c>
      <c r="AO57" s="57" t="s">
        <v>2</v>
      </c>
      <c r="AP57" s="60" t="s">
        <v>2</v>
      </c>
      <c r="AQ57" s="57" t="s">
        <v>2</v>
      </c>
      <c r="AR57" s="57" t="s">
        <v>2</v>
      </c>
      <c r="AS57" s="57" t="s">
        <v>2</v>
      </c>
      <c r="AT57" s="57" t="s">
        <v>2</v>
      </c>
      <c r="AU57" s="57" t="s">
        <v>2</v>
      </c>
      <c r="AV57" s="58" t="s">
        <v>2</v>
      </c>
      <c r="AW57" s="57" t="s">
        <v>2</v>
      </c>
      <c r="AX57" s="60" t="s">
        <v>2</v>
      </c>
      <c r="AY57" s="57" t="s">
        <v>2</v>
      </c>
      <c r="AZ57" s="57" t="s">
        <v>2</v>
      </c>
      <c r="BA57" s="57" t="s">
        <v>2</v>
      </c>
      <c r="BB57" s="57" t="s">
        <v>2</v>
      </c>
      <c r="BC57" s="57" t="s">
        <v>2</v>
      </c>
      <c r="BD57" s="58" t="s">
        <v>2</v>
      </c>
      <c r="BE57" s="57" t="s">
        <v>2</v>
      </c>
      <c r="BF57" s="60" t="s">
        <v>172</v>
      </c>
      <c r="BG57" s="57" t="s">
        <v>2</v>
      </c>
      <c r="BH57" s="57" t="s">
        <v>2</v>
      </c>
      <c r="BI57" s="57" t="s">
        <v>2</v>
      </c>
      <c r="BJ57" s="57" t="s">
        <v>2</v>
      </c>
      <c r="BK57" s="57" t="s">
        <v>2</v>
      </c>
      <c r="BL57" s="58" t="s">
        <v>2</v>
      </c>
      <c r="BM57" s="57" t="s">
        <v>2</v>
      </c>
      <c r="BN57" s="60">
        <v>13941</v>
      </c>
      <c r="BO57" s="57" t="s">
        <v>2</v>
      </c>
      <c r="BP57" s="57" t="s">
        <v>2</v>
      </c>
      <c r="BQ57" s="57" t="s">
        <v>2</v>
      </c>
      <c r="BR57" s="57" t="s">
        <v>2</v>
      </c>
      <c r="BS57" s="57" t="s">
        <v>2</v>
      </c>
      <c r="BT57" s="58" t="s">
        <v>2</v>
      </c>
      <c r="BU57" s="57" t="s">
        <v>2</v>
      </c>
      <c r="BV57" s="60">
        <v>14402</v>
      </c>
      <c r="BW57" s="57" t="s">
        <v>2</v>
      </c>
      <c r="BX57" s="57" t="s">
        <v>2</v>
      </c>
      <c r="BY57" s="57" t="s">
        <v>2</v>
      </c>
      <c r="BZ57" s="57" t="s">
        <v>2</v>
      </c>
      <c r="CA57" s="57" t="s">
        <v>2</v>
      </c>
      <c r="CB57" s="58" t="s">
        <v>2</v>
      </c>
      <c r="CC57" s="57" t="s">
        <v>2</v>
      </c>
    </row>
    <row r="58" spans="1:81" s="22" customFormat="1" ht="22.5">
      <c r="A58" s="56" t="s">
        <v>214</v>
      </c>
      <c r="B58" s="60" t="s">
        <v>2</v>
      </c>
      <c r="C58" s="57" t="s">
        <v>2</v>
      </c>
      <c r="D58" s="57" t="s">
        <v>2</v>
      </c>
      <c r="E58" s="57" t="s">
        <v>2</v>
      </c>
      <c r="F58" s="57" t="s">
        <v>2</v>
      </c>
      <c r="G58" s="57" t="s">
        <v>2</v>
      </c>
      <c r="H58" s="57" t="s">
        <v>2</v>
      </c>
      <c r="I58" s="57" t="s">
        <v>2</v>
      </c>
      <c r="J58" s="59" t="s">
        <v>2</v>
      </c>
      <c r="K58" s="50" t="s">
        <v>2</v>
      </c>
      <c r="L58" s="50" t="s">
        <v>2</v>
      </c>
      <c r="M58" s="50" t="s">
        <v>2</v>
      </c>
      <c r="N58" s="50" t="s">
        <v>2</v>
      </c>
      <c r="O58" s="50" t="s">
        <v>2</v>
      </c>
      <c r="P58" s="50" t="s">
        <v>2</v>
      </c>
      <c r="Q58" s="57" t="s">
        <v>2</v>
      </c>
      <c r="R58" s="60" t="s">
        <v>2</v>
      </c>
      <c r="S58" s="57" t="s">
        <v>2</v>
      </c>
      <c r="T58" s="57" t="s">
        <v>2</v>
      </c>
      <c r="U58" s="57" t="s">
        <v>2</v>
      </c>
      <c r="V58" s="57" t="s">
        <v>2</v>
      </c>
      <c r="W58" s="57" t="s">
        <v>2</v>
      </c>
      <c r="X58" s="57" t="s">
        <v>2</v>
      </c>
      <c r="Y58" s="57" t="s">
        <v>2</v>
      </c>
      <c r="Z58" s="60" t="s">
        <v>2</v>
      </c>
      <c r="AA58" s="57" t="s">
        <v>2</v>
      </c>
      <c r="AB58" s="57" t="s">
        <v>2</v>
      </c>
      <c r="AC58" s="57" t="s">
        <v>2</v>
      </c>
      <c r="AD58" s="57" t="s">
        <v>2</v>
      </c>
      <c r="AE58" s="57" t="s">
        <v>2</v>
      </c>
      <c r="AF58" s="58" t="s">
        <v>2</v>
      </c>
      <c r="AG58" s="57" t="s">
        <v>2</v>
      </c>
      <c r="AH58" s="60" t="s">
        <v>2</v>
      </c>
      <c r="AI58" s="57" t="s">
        <v>2</v>
      </c>
      <c r="AJ58" s="57" t="s">
        <v>2</v>
      </c>
      <c r="AK58" s="57" t="s">
        <v>2</v>
      </c>
      <c r="AL58" s="57" t="s">
        <v>2</v>
      </c>
      <c r="AM58" s="57" t="s">
        <v>2</v>
      </c>
      <c r="AN58" s="58" t="s">
        <v>2</v>
      </c>
      <c r="AO58" s="57" t="s">
        <v>2</v>
      </c>
      <c r="AP58" s="60" t="s">
        <v>2</v>
      </c>
      <c r="AQ58" s="57" t="s">
        <v>2</v>
      </c>
      <c r="AR58" s="57" t="s">
        <v>2</v>
      </c>
      <c r="AS58" s="57" t="s">
        <v>2</v>
      </c>
      <c r="AT58" s="57" t="s">
        <v>2</v>
      </c>
      <c r="AU58" s="57" t="s">
        <v>2</v>
      </c>
      <c r="AV58" s="58" t="s">
        <v>2</v>
      </c>
      <c r="AW58" s="57" t="s">
        <v>2</v>
      </c>
      <c r="AX58" s="60" t="s">
        <v>2</v>
      </c>
      <c r="AY58" s="57" t="s">
        <v>2</v>
      </c>
      <c r="AZ58" s="57" t="s">
        <v>2</v>
      </c>
      <c r="BA58" s="57" t="s">
        <v>2</v>
      </c>
      <c r="BB58" s="57" t="s">
        <v>2</v>
      </c>
      <c r="BC58" s="57" t="s">
        <v>2</v>
      </c>
      <c r="BD58" s="58" t="s">
        <v>2</v>
      </c>
      <c r="BE58" s="57" t="s">
        <v>2</v>
      </c>
      <c r="BF58" s="60" t="s">
        <v>173</v>
      </c>
      <c r="BG58" s="57" t="s">
        <v>2</v>
      </c>
      <c r="BH58" s="57" t="s">
        <v>2</v>
      </c>
      <c r="BI58" s="57" t="s">
        <v>2</v>
      </c>
      <c r="BJ58" s="57" t="s">
        <v>2</v>
      </c>
      <c r="BK58" s="57" t="s">
        <v>2</v>
      </c>
      <c r="BL58" s="58" t="s">
        <v>2</v>
      </c>
      <c r="BM58" s="57" t="s">
        <v>2</v>
      </c>
      <c r="BN58" s="60">
        <v>229</v>
      </c>
      <c r="BO58" s="57" t="s">
        <v>2</v>
      </c>
      <c r="BP58" s="57" t="s">
        <v>2</v>
      </c>
      <c r="BQ58" s="57" t="s">
        <v>2</v>
      </c>
      <c r="BR58" s="57" t="s">
        <v>2</v>
      </c>
      <c r="BS58" s="57" t="s">
        <v>2</v>
      </c>
      <c r="BT58" s="58" t="s">
        <v>2</v>
      </c>
      <c r="BU58" s="57" t="s">
        <v>2</v>
      </c>
      <c r="BV58" s="60" t="s">
        <v>174</v>
      </c>
      <c r="BW58" s="57" t="s">
        <v>2</v>
      </c>
      <c r="BX58" s="57" t="s">
        <v>2</v>
      </c>
      <c r="BY58" s="57" t="s">
        <v>2</v>
      </c>
      <c r="BZ58" s="57" t="s">
        <v>2</v>
      </c>
      <c r="CA58" s="57" t="s">
        <v>2</v>
      </c>
      <c r="CB58" s="58" t="s">
        <v>2</v>
      </c>
      <c r="CC58" s="57" t="s">
        <v>2</v>
      </c>
    </row>
    <row r="59" spans="1:81" s="22" customFormat="1">
      <c r="A59" s="89" t="s">
        <v>215</v>
      </c>
      <c r="B59" s="61" t="s">
        <v>2</v>
      </c>
      <c r="C59" s="62" t="s">
        <v>2</v>
      </c>
      <c r="D59" s="62" t="s">
        <v>2</v>
      </c>
      <c r="E59" s="62" t="s">
        <v>2</v>
      </c>
      <c r="F59" s="62" t="s">
        <v>2</v>
      </c>
      <c r="G59" s="62" t="s">
        <v>2</v>
      </c>
      <c r="H59" s="62" t="s">
        <v>2</v>
      </c>
      <c r="I59" s="63" t="s">
        <v>2</v>
      </c>
      <c r="J59" s="64" t="s">
        <v>2</v>
      </c>
      <c r="K59" s="65" t="s">
        <v>2</v>
      </c>
      <c r="L59" s="65" t="s">
        <v>2</v>
      </c>
      <c r="M59" s="65" t="s">
        <v>2</v>
      </c>
      <c r="N59" s="65" t="s">
        <v>2</v>
      </c>
      <c r="O59" s="65" t="s">
        <v>2</v>
      </c>
      <c r="P59" s="65" t="s">
        <v>2</v>
      </c>
      <c r="Q59" s="63" t="s">
        <v>2</v>
      </c>
      <c r="R59" s="61" t="s">
        <v>2</v>
      </c>
      <c r="S59" s="62" t="s">
        <v>2</v>
      </c>
      <c r="T59" s="62" t="s">
        <v>2</v>
      </c>
      <c r="U59" s="62" t="s">
        <v>2</v>
      </c>
      <c r="V59" s="62" t="s">
        <v>2</v>
      </c>
      <c r="W59" s="62" t="s">
        <v>2</v>
      </c>
      <c r="X59" s="62" t="s">
        <v>2</v>
      </c>
      <c r="Y59" s="63" t="s">
        <v>2</v>
      </c>
      <c r="Z59" s="61" t="s">
        <v>2</v>
      </c>
      <c r="AA59" s="62" t="s">
        <v>2</v>
      </c>
      <c r="AB59" s="62" t="s">
        <v>2</v>
      </c>
      <c r="AC59" s="62" t="s">
        <v>2</v>
      </c>
      <c r="AD59" s="62" t="s">
        <v>2</v>
      </c>
      <c r="AE59" s="62" t="s">
        <v>2</v>
      </c>
      <c r="AF59" s="66" t="s">
        <v>2</v>
      </c>
      <c r="AG59" s="63" t="s">
        <v>2</v>
      </c>
      <c r="AH59" s="61" t="s">
        <v>2</v>
      </c>
      <c r="AI59" s="62" t="s">
        <v>2</v>
      </c>
      <c r="AJ59" s="62" t="s">
        <v>2</v>
      </c>
      <c r="AK59" s="62" t="s">
        <v>2</v>
      </c>
      <c r="AL59" s="62" t="s">
        <v>2</v>
      </c>
      <c r="AM59" s="62" t="s">
        <v>2</v>
      </c>
      <c r="AN59" s="66" t="s">
        <v>2</v>
      </c>
      <c r="AO59" s="63" t="s">
        <v>2</v>
      </c>
      <c r="AP59" s="61" t="s">
        <v>2</v>
      </c>
      <c r="AQ59" s="62" t="s">
        <v>2</v>
      </c>
      <c r="AR59" s="62" t="s">
        <v>2</v>
      </c>
      <c r="AS59" s="62" t="s">
        <v>2</v>
      </c>
      <c r="AT59" s="62" t="s">
        <v>2</v>
      </c>
      <c r="AU59" s="62" t="s">
        <v>2</v>
      </c>
      <c r="AV59" s="66" t="s">
        <v>2</v>
      </c>
      <c r="AW59" s="63" t="s">
        <v>2</v>
      </c>
      <c r="AX59" s="61" t="s">
        <v>2</v>
      </c>
      <c r="AY59" s="62" t="s">
        <v>2</v>
      </c>
      <c r="AZ59" s="62" t="s">
        <v>2</v>
      </c>
      <c r="BA59" s="62" t="s">
        <v>2</v>
      </c>
      <c r="BB59" s="62" t="s">
        <v>2</v>
      </c>
      <c r="BC59" s="62" t="s">
        <v>2</v>
      </c>
      <c r="BD59" s="66" t="s">
        <v>2</v>
      </c>
      <c r="BE59" s="63" t="s">
        <v>2</v>
      </c>
      <c r="BF59" s="61" t="s">
        <v>175</v>
      </c>
      <c r="BG59" s="62" t="s">
        <v>2</v>
      </c>
      <c r="BH59" s="62" t="s">
        <v>2</v>
      </c>
      <c r="BI59" s="62" t="s">
        <v>2</v>
      </c>
      <c r="BJ59" s="62" t="s">
        <v>2</v>
      </c>
      <c r="BK59" s="62" t="s">
        <v>2</v>
      </c>
      <c r="BL59" s="66" t="s">
        <v>2</v>
      </c>
      <c r="BM59" s="63" t="s">
        <v>2</v>
      </c>
      <c r="BN59" s="61">
        <v>5121</v>
      </c>
      <c r="BO59" s="62" t="s">
        <v>2</v>
      </c>
      <c r="BP59" s="62" t="s">
        <v>2</v>
      </c>
      <c r="BQ59" s="62" t="s">
        <v>2</v>
      </c>
      <c r="BR59" s="62" t="s">
        <v>2</v>
      </c>
      <c r="BS59" s="62" t="s">
        <v>2</v>
      </c>
      <c r="BT59" s="66" t="s">
        <v>2</v>
      </c>
      <c r="BU59" s="63" t="s">
        <v>2</v>
      </c>
      <c r="BV59" s="61">
        <v>5396</v>
      </c>
      <c r="BW59" s="62" t="s">
        <v>2</v>
      </c>
      <c r="BX59" s="62" t="s">
        <v>2</v>
      </c>
      <c r="BY59" s="62" t="s">
        <v>2</v>
      </c>
      <c r="BZ59" s="62" t="s">
        <v>2</v>
      </c>
      <c r="CA59" s="62" t="s">
        <v>2</v>
      </c>
      <c r="CB59" s="66" t="s">
        <v>2</v>
      </c>
      <c r="CC59" s="62" t="s">
        <v>2</v>
      </c>
    </row>
    <row r="60" spans="1:81" s="22" customFormat="1">
      <c r="A60" s="56"/>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row>
    <row r="61" spans="1:81" s="22" customFormat="1">
      <c r="BZ61" s="192" t="s">
        <v>264</v>
      </c>
      <c r="CA61" s="192"/>
    </row>
    <row r="62" spans="1:81" s="22" customFormat="1">
      <c r="A62" s="193"/>
      <c r="B62" s="196">
        <v>2009</v>
      </c>
      <c r="C62" s="197"/>
      <c r="D62" s="197"/>
      <c r="E62" s="197"/>
      <c r="F62" s="197"/>
      <c r="G62" s="197"/>
      <c r="H62" s="197"/>
      <c r="I62" s="198"/>
      <c r="J62" s="196">
        <v>2010</v>
      </c>
      <c r="K62" s="197"/>
      <c r="L62" s="197"/>
      <c r="M62" s="197"/>
      <c r="N62" s="197"/>
      <c r="O62" s="197"/>
      <c r="P62" s="197"/>
      <c r="Q62" s="198"/>
      <c r="R62" s="196">
        <v>2011</v>
      </c>
      <c r="S62" s="197"/>
      <c r="T62" s="197"/>
      <c r="U62" s="197"/>
      <c r="V62" s="197"/>
      <c r="W62" s="197"/>
      <c r="X62" s="197"/>
      <c r="Y62" s="198"/>
      <c r="Z62" s="197">
        <v>2012</v>
      </c>
      <c r="AA62" s="197"/>
      <c r="AB62" s="197"/>
      <c r="AC62" s="197"/>
      <c r="AD62" s="197"/>
      <c r="AE62" s="197"/>
      <c r="AF62" s="197"/>
      <c r="AG62" s="198"/>
      <c r="AH62" s="197">
        <v>2013</v>
      </c>
      <c r="AI62" s="197"/>
      <c r="AJ62" s="197"/>
      <c r="AK62" s="197"/>
      <c r="AL62" s="197"/>
      <c r="AM62" s="197"/>
      <c r="AN62" s="197"/>
      <c r="AO62" s="196">
        <v>2014</v>
      </c>
      <c r="AP62" s="197"/>
      <c r="AQ62" s="197"/>
      <c r="AR62" s="197"/>
      <c r="AS62" s="197"/>
      <c r="AT62" s="197"/>
      <c r="AU62" s="197"/>
      <c r="AV62" s="196">
        <v>2015</v>
      </c>
      <c r="AW62" s="197"/>
      <c r="AX62" s="197"/>
      <c r="AY62" s="197"/>
      <c r="AZ62" s="197"/>
      <c r="BA62" s="197"/>
      <c r="BB62" s="197"/>
      <c r="BC62" s="198"/>
      <c r="BD62" s="196">
        <v>2016</v>
      </c>
      <c r="BE62" s="197"/>
      <c r="BF62" s="197"/>
      <c r="BG62" s="197"/>
      <c r="BH62" s="197"/>
      <c r="BI62" s="197"/>
      <c r="BJ62" s="197"/>
      <c r="BK62" s="198"/>
      <c r="BL62" s="196">
        <v>2017</v>
      </c>
      <c r="BM62" s="197"/>
      <c r="BN62" s="197"/>
      <c r="BO62" s="197"/>
      <c r="BP62" s="197"/>
      <c r="BQ62" s="197"/>
      <c r="BR62" s="197"/>
      <c r="BS62" s="198"/>
      <c r="BT62" s="199">
        <v>2018</v>
      </c>
      <c r="BU62" s="200"/>
      <c r="BV62" s="200"/>
      <c r="BW62" s="200"/>
      <c r="BX62" s="200"/>
      <c r="BY62" s="200"/>
      <c r="BZ62" s="200"/>
      <c r="CA62" s="200"/>
    </row>
    <row r="63" spans="1:81" s="22" customFormat="1" ht="26.25" customHeight="1">
      <c r="A63" s="194"/>
      <c r="B63" s="183" t="s">
        <v>265</v>
      </c>
      <c r="C63" s="185" t="s">
        <v>266</v>
      </c>
      <c r="D63" s="186"/>
      <c r="E63" s="186"/>
      <c r="F63" s="186"/>
      <c r="G63" s="186"/>
      <c r="H63" s="187"/>
      <c r="I63" s="183" t="s">
        <v>220</v>
      </c>
      <c r="J63" s="183" t="s">
        <v>265</v>
      </c>
      <c r="K63" s="185" t="s">
        <v>266</v>
      </c>
      <c r="L63" s="186"/>
      <c r="M63" s="186"/>
      <c r="N63" s="186"/>
      <c r="O63" s="186"/>
      <c r="P63" s="187"/>
      <c r="Q63" s="183" t="s">
        <v>220</v>
      </c>
      <c r="R63" s="183" t="s">
        <v>265</v>
      </c>
      <c r="S63" s="185" t="s">
        <v>266</v>
      </c>
      <c r="T63" s="186"/>
      <c r="U63" s="186"/>
      <c r="V63" s="186"/>
      <c r="W63" s="186"/>
      <c r="X63" s="187"/>
      <c r="Y63" s="183" t="s">
        <v>220</v>
      </c>
      <c r="Z63" s="183" t="s">
        <v>265</v>
      </c>
      <c r="AA63" s="185" t="s">
        <v>266</v>
      </c>
      <c r="AB63" s="186"/>
      <c r="AC63" s="186"/>
      <c r="AD63" s="186"/>
      <c r="AE63" s="186"/>
      <c r="AF63" s="187"/>
      <c r="AG63" s="183" t="s">
        <v>220</v>
      </c>
      <c r="AH63" s="183" t="s">
        <v>265</v>
      </c>
      <c r="AI63" s="185" t="s">
        <v>266</v>
      </c>
      <c r="AJ63" s="186"/>
      <c r="AK63" s="186"/>
      <c r="AL63" s="186"/>
      <c r="AM63" s="186"/>
      <c r="AN63" s="187"/>
      <c r="AO63" s="183" t="s">
        <v>265</v>
      </c>
      <c r="AP63" s="185" t="s">
        <v>266</v>
      </c>
      <c r="AQ63" s="186"/>
      <c r="AR63" s="186"/>
      <c r="AS63" s="186"/>
      <c r="AT63" s="186"/>
      <c r="AU63" s="187"/>
      <c r="AV63" s="183" t="s">
        <v>265</v>
      </c>
      <c r="AW63" s="185" t="s">
        <v>266</v>
      </c>
      <c r="AX63" s="186"/>
      <c r="AY63" s="186"/>
      <c r="AZ63" s="186"/>
      <c r="BA63" s="186"/>
      <c r="BB63" s="187"/>
      <c r="BC63" s="183" t="s">
        <v>220</v>
      </c>
      <c r="BD63" s="183" t="s">
        <v>265</v>
      </c>
      <c r="BE63" s="185" t="s">
        <v>266</v>
      </c>
      <c r="BF63" s="186"/>
      <c r="BG63" s="186"/>
      <c r="BH63" s="186"/>
      <c r="BI63" s="186"/>
      <c r="BJ63" s="187"/>
      <c r="BK63" s="183" t="s">
        <v>220</v>
      </c>
      <c r="BL63" s="183" t="s">
        <v>265</v>
      </c>
      <c r="BM63" s="185" t="s">
        <v>266</v>
      </c>
      <c r="BN63" s="186"/>
      <c r="BO63" s="186"/>
      <c r="BP63" s="186"/>
      <c r="BQ63" s="186"/>
      <c r="BR63" s="187"/>
      <c r="BS63" s="183" t="s">
        <v>220</v>
      </c>
      <c r="BT63" s="183" t="s">
        <v>265</v>
      </c>
      <c r="BU63" s="185" t="s">
        <v>266</v>
      </c>
      <c r="BV63" s="186"/>
      <c r="BW63" s="186"/>
      <c r="BX63" s="186"/>
      <c r="BY63" s="186"/>
      <c r="BZ63" s="187"/>
      <c r="CA63" s="189" t="s">
        <v>220</v>
      </c>
    </row>
    <row r="64" spans="1:81" s="22" customFormat="1" ht="69" customHeight="1">
      <c r="A64" s="195"/>
      <c r="B64" s="184"/>
      <c r="C64" s="24" t="s">
        <v>222</v>
      </c>
      <c r="D64" s="24" t="s">
        <v>267</v>
      </c>
      <c r="E64" s="24" t="s">
        <v>268</v>
      </c>
      <c r="F64" s="24" t="s">
        <v>269</v>
      </c>
      <c r="G64" s="24" t="s">
        <v>270</v>
      </c>
      <c r="H64" s="24" t="s">
        <v>227</v>
      </c>
      <c r="I64" s="184"/>
      <c r="J64" s="184"/>
      <c r="K64" s="24" t="s">
        <v>222</v>
      </c>
      <c r="L64" s="24" t="s">
        <v>267</v>
      </c>
      <c r="M64" s="24" t="s">
        <v>268</v>
      </c>
      <c r="N64" s="24" t="s">
        <v>269</v>
      </c>
      <c r="O64" s="24" t="s">
        <v>270</v>
      </c>
      <c r="P64" s="24" t="s">
        <v>227</v>
      </c>
      <c r="Q64" s="184"/>
      <c r="R64" s="184"/>
      <c r="S64" s="24" t="s">
        <v>222</v>
      </c>
      <c r="T64" s="24" t="s">
        <v>267</v>
      </c>
      <c r="U64" s="24" t="s">
        <v>268</v>
      </c>
      <c r="V64" s="24" t="s">
        <v>269</v>
      </c>
      <c r="W64" s="24" t="s">
        <v>270</v>
      </c>
      <c r="X64" s="24" t="s">
        <v>227</v>
      </c>
      <c r="Y64" s="184"/>
      <c r="Z64" s="184"/>
      <c r="AA64" s="24" t="s">
        <v>222</v>
      </c>
      <c r="AB64" s="24" t="s">
        <v>267</v>
      </c>
      <c r="AC64" s="24" t="s">
        <v>268</v>
      </c>
      <c r="AD64" s="24" t="s">
        <v>269</v>
      </c>
      <c r="AE64" s="24" t="s">
        <v>270</v>
      </c>
      <c r="AF64" s="24" t="s">
        <v>227</v>
      </c>
      <c r="AG64" s="184"/>
      <c r="AH64" s="184"/>
      <c r="AI64" s="24" t="s">
        <v>222</v>
      </c>
      <c r="AJ64" s="24" t="s">
        <v>267</v>
      </c>
      <c r="AK64" s="24" t="s">
        <v>268</v>
      </c>
      <c r="AL64" s="24" t="s">
        <v>269</v>
      </c>
      <c r="AM64" s="24" t="s">
        <v>270</v>
      </c>
      <c r="AN64" s="24" t="s">
        <v>227</v>
      </c>
      <c r="AO64" s="184"/>
      <c r="AP64" s="24" t="s">
        <v>222</v>
      </c>
      <c r="AQ64" s="24" t="s">
        <v>267</v>
      </c>
      <c r="AR64" s="24" t="s">
        <v>268</v>
      </c>
      <c r="AS64" s="24" t="s">
        <v>269</v>
      </c>
      <c r="AT64" s="24" t="s">
        <v>270</v>
      </c>
      <c r="AU64" s="24" t="s">
        <v>227</v>
      </c>
      <c r="AV64" s="184"/>
      <c r="AW64" s="24" t="s">
        <v>222</v>
      </c>
      <c r="AX64" s="24" t="s">
        <v>267</v>
      </c>
      <c r="AY64" s="24" t="s">
        <v>268</v>
      </c>
      <c r="AZ64" s="24" t="s">
        <v>269</v>
      </c>
      <c r="BA64" s="24" t="s">
        <v>270</v>
      </c>
      <c r="BB64" s="24" t="s">
        <v>227</v>
      </c>
      <c r="BC64" s="184"/>
      <c r="BD64" s="184"/>
      <c r="BE64" s="24" t="s">
        <v>222</v>
      </c>
      <c r="BF64" s="24" t="s">
        <v>267</v>
      </c>
      <c r="BG64" s="24" t="s">
        <v>268</v>
      </c>
      <c r="BH64" s="24" t="s">
        <v>269</v>
      </c>
      <c r="BI64" s="24" t="s">
        <v>270</v>
      </c>
      <c r="BJ64" s="24" t="s">
        <v>227</v>
      </c>
      <c r="BK64" s="184"/>
      <c r="BL64" s="184"/>
      <c r="BM64" s="24" t="s">
        <v>222</v>
      </c>
      <c r="BN64" s="24" t="s">
        <v>267</v>
      </c>
      <c r="BO64" s="24" t="s">
        <v>268</v>
      </c>
      <c r="BP64" s="24" t="s">
        <v>269</v>
      </c>
      <c r="BQ64" s="24" t="s">
        <v>270</v>
      </c>
      <c r="BR64" s="24" t="s">
        <v>227</v>
      </c>
      <c r="BS64" s="184"/>
      <c r="BT64" s="184"/>
      <c r="BU64" s="24" t="s">
        <v>222</v>
      </c>
      <c r="BV64" s="24" t="s">
        <v>267</v>
      </c>
      <c r="BW64" s="24" t="s">
        <v>268</v>
      </c>
      <c r="BX64" s="24" t="s">
        <v>269</v>
      </c>
      <c r="BY64" s="24" t="s">
        <v>270</v>
      </c>
      <c r="BZ64" s="24" t="s">
        <v>227</v>
      </c>
      <c r="CA64" s="190"/>
    </row>
    <row r="65" spans="1:79" s="22" customFormat="1" ht="22.5">
      <c r="A65" s="38" t="s">
        <v>271</v>
      </c>
      <c r="B65" s="59">
        <v>1684</v>
      </c>
      <c r="C65" s="50">
        <v>45</v>
      </c>
      <c r="D65" s="50">
        <v>11</v>
      </c>
      <c r="E65" s="50">
        <v>0.5</v>
      </c>
      <c r="F65" s="50">
        <v>94.5</v>
      </c>
      <c r="G65" s="50">
        <v>491</v>
      </c>
      <c r="H65" s="50">
        <v>1042</v>
      </c>
      <c r="I65" s="68">
        <v>5785.8</v>
      </c>
      <c r="J65" s="59">
        <v>1681</v>
      </c>
      <c r="K65" s="50">
        <v>44</v>
      </c>
      <c r="L65" s="50">
        <v>12</v>
      </c>
      <c r="M65" s="50">
        <v>0.5</v>
      </c>
      <c r="N65" s="50">
        <v>92.5</v>
      </c>
      <c r="O65" s="50">
        <v>489</v>
      </c>
      <c r="P65" s="50">
        <v>1043</v>
      </c>
      <c r="Q65" s="68">
        <v>5767.3</v>
      </c>
      <c r="R65" s="59">
        <v>1772</v>
      </c>
      <c r="S65" s="50">
        <v>206</v>
      </c>
      <c r="T65" s="50">
        <v>12</v>
      </c>
      <c r="U65" s="50">
        <v>0.5</v>
      </c>
      <c r="V65" s="50">
        <v>87.5</v>
      </c>
      <c r="W65" s="50">
        <v>484</v>
      </c>
      <c r="X65" s="50">
        <v>982</v>
      </c>
      <c r="Y65" s="68">
        <v>5845.4</v>
      </c>
      <c r="Z65" s="59">
        <v>1865.5</v>
      </c>
      <c r="AA65" s="50">
        <v>354</v>
      </c>
      <c r="AB65" s="50">
        <v>16</v>
      </c>
      <c r="AC65" s="50">
        <v>0.5</v>
      </c>
      <c r="AD65" s="50">
        <v>21</v>
      </c>
      <c r="AE65" s="50">
        <v>456.5</v>
      </c>
      <c r="AF65" s="50">
        <v>1017.5</v>
      </c>
      <c r="AG65" s="68">
        <v>5651.6</v>
      </c>
      <c r="AH65" s="59">
        <v>1896.5</v>
      </c>
      <c r="AI65" s="50">
        <v>451</v>
      </c>
      <c r="AJ65" s="50">
        <v>23</v>
      </c>
      <c r="AK65" s="50">
        <v>6</v>
      </c>
      <c r="AL65" s="50">
        <v>0.5</v>
      </c>
      <c r="AM65" s="50">
        <v>137.5</v>
      </c>
      <c r="AN65" s="26">
        <v>1278.5</v>
      </c>
      <c r="AO65" s="69">
        <v>1892.5</v>
      </c>
      <c r="AP65" s="26">
        <v>453</v>
      </c>
      <c r="AQ65" s="26">
        <v>39</v>
      </c>
      <c r="AR65" s="26">
        <v>7</v>
      </c>
      <c r="AS65" s="26">
        <v>0.5</v>
      </c>
      <c r="AT65" s="26">
        <v>161</v>
      </c>
      <c r="AU65" s="26">
        <v>1232</v>
      </c>
      <c r="AV65" s="69">
        <v>1803.5</v>
      </c>
      <c r="AW65" s="26">
        <v>414</v>
      </c>
      <c r="AX65" s="26">
        <v>96</v>
      </c>
      <c r="AY65" s="26">
        <v>13</v>
      </c>
      <c r="AZ65" s="26">
        <v>1.5</v>
      </c>
      <c r="BA65" s="26">
        <v>91.5</v>
      </c>
      <c r="BB65" s="26">
        <v>1187.5</v>
      </c>
      <c r="BC65" s="70">
        <v>5196.7</v>
      </c>
      <c r="BD65" s="69">
        <v>1725</v>
      </c>
      <c r="BE65" s="26">
        <v>326</v>
      </c>
      <c r="BF65" s="26">
        <v>199</v>
      </c>
      <c r="BG65" s="26">
        <v>15</v>
      </c>
      <c r="BH65" s="26">
        <v>1.5</v>
      </c>
      <c r="BI65" s="26">
        <v>23</v>
      </c>
      <c r="BJ65" s="26">
        <v>1160.5</v>
      </c>
      <c r="BK65" s="70">
        <v>4150</v>
      </c>
      <c r="BL65" s="69">
        <v>1732</v>
      </c>
      <c r="BM65" s="26">
        <v>210</v>
      </c>
      <c r="BN65" s="26">
        <v>333</v>
      </c>
      <c r="BO65" s="26">
        <v>31</v>
      </c>
      <c r="BP65" s="26">
        <v>1.5</v>
      </c>
      <c r="BQ65" s="26">
        <v>5</v>
      </c>
      <c r="BR65" s="26">
        <v>1151.5</v>
      </c>
      <c r="BS65" s="70">
        <v>5671.3</v>
      </c>
      <c r="BT65" s="69">
        <v>1714</v>
      </c>
      <c r="BU65" s="26">
        <v>132</v>
      </c>
      <c r="BV65" s="26">
        <v>443</v>
      </c>
      <c r="BW65" s="26">
        <v>27</v>
      </c>
      <c r="BX65" s="26">
        <v>1.5</v>
      </c>
      <c r="BY65" s="26">
        <v>5</v>
      </c>
      <c r="BZ65" s="26">
        <v>1105.5</v>
      </c>
      <c r="CA65" s="54">
        <v>6819</v>
      </c>
    </row>
    <row r="66" spans="1:79" s="22" customFormat="1">
      <c r="A66" s="73" t="s">
        <v>204</v>
      </c>
      <c r="B66" s="59">
        <v>578.5</v>
      </c>
      <c r="C66" s="50">
        <v>2</v>
      </c>
      <c r="D66" s="50">
        <v>3</v>
      </c>
      <c r="E66" s="50">
        <v>0</v>
      </c>
      <c r="F66" s="50">
        <v>46</v>
      </c>
      <c r="G66" s="50">
        <v>151.5</v>
      </c>
      <c r="H66" s="50">
        <v>376</v>
      </c>
      <c r="I66" s="68">
        <v>3558.6</v>
      </c>
      <c r="J66" s="59">
        <v>575.5</v>
      </c>
      <c r="K66" s="50">
        <v>2</v>
      </c>
      <c r="L66" s="50">
        <v>3</v>
      </c>
      <c r="M66" s="50" t="s">
        <v>2</v>
      </c>
      <c r="N66" s="50">
        <v>44</v>
      </c>
      <c r="O66" s="50">
        <v>151.5</v>
      </c>
      <c r="P66" s="50">
        <v>375</v>
      </c>
      <c r="Q66" s="68">
        <v>3540.1</v>
      </c>
      <c r="R66" s="59">
        <v>570.5</v>
      </c>
      <c r="S66" s="50">
        <v>30</v>
      </c>
      <c r="T66" s="50">
        <v>3</v>
      </c>
      <c r="U66" s="50" t="s">
        <v>9</v>
      </c>
      <c r="V66" s="50">
        <v>44</v>
      </c>
      <c r="W66" s="50">
        <v>151.5</v>
      </c>
      <c r="X66" s="50">
        <v>342</v>
      </c>
      <c r="Y66" s="68">
        <v>3524.1</v>
      </c>
      <c r="Z66" s="59">
        <v>552</v>
      </c>
      <c r="AA66" s="50">
        <v>35</v>
      </c>
      <c r="AB66" s="50">
        <v>5</v>
      </c>
      <c r="AC66" s="50" t="s">
        <v>2</v>
      </c>
      <c r="AD66" s="50">
        <v>11</v>
      </c>
      <c r="AE66" s="50">
        <v>146.5</v>
      </c>
      <c r="AF66" s="50">
        <v>354.5</v>
      </c>
      <c r="AG66" s="68">
        <v>3316.2</v>
      </c>
      <c r="AH66" s="59">
        <v>563</v>
      </c>
      <c r="AI66" s="50">
        <v>51</v>
      </c>
      <c r="AJ66" s="50">
        <v>2</v>
      </c>
      <c r="AK66" s="50">
        <v>3</v>
      </c>
      <c r="AL66" s="50" t="s">
        <v>9</v>
      </c>
      <c r="AM66" s="50">
        <v>42</v>
      </c>
      <c r="AN66" s="26">
        <v>465</v>
      </c>
      <c r="AO66" s="69">
        <v>577</v>
      </c>
      <c r="AP66" s="26">
        <v>65</v>
      </c>
      <c r="AQ66" s="26">
        <v>2</v>
      </c>
      <c r="AR66" s="26">
        <v>3</v>
      </c>
      <c r="AS66" s="26" t="s">
        <v>2</v>
      </c>
      <c r="AT66" s="26">
        <v>77.5</v>
      </c>
      <c r="AU66" s="26">
        <v>429.5</v>
      </c>
      <c r="AV66" s="69">
        <v>549.5</v>
      </c>
      <c r="AW66" s="26">
        <v>37</v>
      </c>
      <c r="AX66" s="26">
        <v>26</v>
      </c>
      <c r="AY66" s="26">
        <v>3</v>
      </c>
      <c r="AZ66" s="26" t="s">
        <v>2</v>
      </c>
      <c r="BA66" s="26">
        <v>42</v>
      </c>
      <c r="BB66" s="26">
        <v>441.5</v>
      </c>
      <c r="BC66" s="72">
        <v>3106</v>
      </c>
      <c r="BD66" s="69">
        <v>539</v>
      </c>
      <c r="BE66" s="26">
        <v>54</v>
      </c>
      <c r="BF66" s="26">
        <v>24</v>
      </c>
      <c r="BG66" s="26">
        <v>5</v>
      </c>
      <c r="BH66" s="26" t="s">
        <v>2</v>
      </c>
      <c r="BI66" s="26">
        <v>11</v>
      </c>
      <c r="BJ66" s="26">
        <v>445</v>
      </c>
      <c r="BK66" s="72" t="s">
        <v>12</v>
      </c>
      <c r="BL66" s="69">
        <v>549</v>
      </c>
      <c r="BM66" s="26">
        <v>70</v>
      </c>
      <c r="BN66" s="26">
        <v>40</v>
      </c>
      <c r="BO66" s="26">
        <v>6</v>
      </c>
      <c r="BP66" s="26" t="s">
        <v>2</v>
      </c>
      <c r="BQ66" s="26">
        <v>5</v>
      </c>
      <c r="BR66" s="26">
        <v>428</v>
      </c>
      <c r="BS66" s="72">
        <v>3367.3</v>
      </c>
      <c r="BT66" s="69">
        <v>546</v>
      </c>
      <c r="BU66" s="26">
        <v>60</v>
      </c>
      <c r="BV66" s="26">
        <v>49</v>
      </c>
      <c r="BW66" s="26">
        <v>5</v>
      </c>
      <c r="BX66" s="26" t="s">
        <v>2</v>
      </c>
      <c r="BY66" s="26">
        <v>5</v>
      </c>
      <c r="BZ66" s="26">
        <v>427</v>
      </c>
      <c r="CA66" s="55">
        <v>3537.7</v>
      </c>
    </row>
    <row r="67" spans="1:79" s="22" customFormat="1">
      <c r="A67" s="73" t="s">
        <v>230</v>
      </c>
      <c r="B67" s="59">
        <v>1105.5</v>
      </c>
      <c r="C67" s="50">
        <v>43</v>
      </c>
      <c r="D67" s="50">
        <v>8</v>
      </c>
      <c r="E67" s="50">
        <v>0.5</v>
      </c>
      <c r="F67" s="50">
        <v>48.5</v>
      </c>
      <c r="G67" s="50">
        <v>339.5</v>
      </c>
      <c r="H67" s="50">
        <v>666</v>
      </c>
      <c r="I67" s="68">
        <v>2227.1999999999998</v>
      </c>
      <c r="J67" s="59">
        <v>1105.5</v>
      </c>
      <c r="K67" s="50">
        <v>42</v>
      </c>
      <c r="L67" s="50">
        <v>9</v>
      </c>
      <c r="M67" s="50">
        <v>0.5</v>
      </c>
      <c r="N67" s="50">
        <v>48.5</v>
      </c>
      <c r="O67" s="50">
        <v>337.5</v>
      </c>
      <c r="P67" s="50">
        <v>668</v>
      </c>
      <c r="Q67" s="68">
        <v>2227.1999999999998</v>
      </c>
      <c r="R67" s="59">
        <v>1201.5</v>
      </c>
      <c r="S67" s="50">
        <v>176</v>
      </c>
      <c r="T67" s="50">
        <v>9</v>
      </c>
      <c r="U67" s="50">
        <v>0.5</v>
      </c>
      <c r="V67" s="50">
        <v>43.5</v>
      </c>
      <c r="W67" s="50">
        <v>332.5</v>
      </c>
      <c r="X67" s="50">
        <v>640</v>
      </c>
      <c r="Y67" s="68">
        <v>2321.3000000000002</v>
      </c>
      <c r="Z67" s="59">
        <v>1313.5</v>
      </c>
      <c r="AA67" s="50">
        <v>319</v>
      </c>
      <c r="AB67" s="50">
        <v>11</v>
      </c>
      <c r="AC67" s="50">
        <v>0.5</v>
      </c>
      <c r="AD67" s="50">
        <v>10</v>
      </c>
      <c r="AE67" s="50">
        <v>310</v>
      </c>
      <c r="AF67" s="50">
        <v>663</v>
      </c>
      <c r="AG67" s="68">
        <v>2335.4</v>
      </c>
      <c r="AH67" s="59">
        <v>1333.5</v>
      </c>
      <c r="AI67" s="50">
        <v>400</v>
      </c>
      <c r="AJ67" s="50">
        <v>21</v>
      </c>
      <c r="AK67" s="50">
        <v>3</v>
      </c>
      <c r="AL67" s="50">
        <v>0.5</v>
      </c>
      <c r="AM67" s="50">
        <v>95.5</v>
      </c>
      <c r="AN67" s="26">
        <v>813.5</v>
      </c>
      <c r="AO67" s="69">
        <v>1315.5</v>
      </c>
      <c r="AP67" s="26">
        <v>388</v>
      </c>
      <c r="AQ67" s="26">
        <v>37</v>
      </c>
      <c r="AR67" s="26">
        <v>4</v>
      </c>
      <c r="AS67" s="26">
        <v>0.5</v>
      </c>
      <c r="AT67" s="26">
        <v>83.5</v>
      </c>
      <c r="AU67" s="26">
        <v>802.5</v>
      </c>
      <c r="AV67" s="69">
        <v>1254</v>
      </c>
      <c r="AW67" s="26">
        <v>377</v>
      </c>
      <c r="AX67" s="26">
        <v>70</v>
      </c>
      <c r="AY67" s="26">
        <v>10</v>
      </c>
      <c r="AZ67" s="26">
        <v>1.5</v>
      </c>
      <c r="BA67" s="26">
        <v>49.5</v>
      </c>
      <c r="BB67" s="26">
        <v>746</v>
      </c>
      <c r="BC67" s="70">
        <v>2090.6999999999998</v>
      </c>
      <c r="BD67" s="69">
        <v>1186</v>
      </c>
      <c r="BE67" s="26">
        <v>272</v>
      </c>
      <c r="BF67" s="26">
        <v>175</v>
      </c>
      <c r="BG67" s="26">
        <v>10</v>
      </c>
      <c r="BH67" s="26">
        <v>1.5</v>
      </c>
      <c r="BI67" s="26">
        <v>12</v>
      </c>
      <c r="BJ67" s="26">
        <v>715.5</v>
      </c>
      <c r="BK67" s="70" t="s">
        <v>12</v>
      </c>
      <c r="BL67" s="69">
        <v>1183</v>
      </c>
      <c r="BM67" s="26">
        <v>140</v>
      </c>
      <c r="BN67" s="26">
        <v>293</v>
      </c>
      <c r="BO67" s="26">
        <v>25</v>
      </c>
      <c r="BP67" s="26">
        <v>1.5</v>
      </c>
      <c r="BQ67" s="26" t="s">
        <v>2</v>
      </c>
      <c r="BR67" s="26">
        <v>723.5</v>
      </c>
      <c r="BS67" s="70">
        <v>2304</v>
      </c>
      <c r="BT67" s="69">
        <v>1168</v>
      </c>
      <c r="BU67" s="26">
        <v>72</v>
      </c>
      <c r="BV67" s="26">
        <v>394</v>
      </c>
      <c r="BW67" s="26">
        <v>22</v>
      </c>
      <c r="BX67" s="26">
        <v>1.5</v>
      </c>
      <c r="BY67" s="26" t="s">
        <v>2</v>
      </c>
      <c r="BZ67" s="26">
        <v>678.5</v>
      </c>
      <c r="CA67" s="55">
        <v>3281.3</v>
      </c>
    </row>
    <row r="68" spans="1:79" s="22" customFormat="1" ht="22.5">
      <c r="A68" s="90" t="s">
        <v>272</v>
      </c>
      <c r="B68" s="59">
        <v>292</v>
      </c>
      <c r="C68" s="50" t="s">
        <v>2</v>
      </c>
      <c r="D68" s="50" t="s">
        <v>2</v>
      </c>
      <c r="E68" s="50" t="s">
        <v>2</v>
      </c>
      <c r="F68" s="50" t="s">
        <v>2</v>
      </c>
      <c r="G68" s="50" t="s">
        <v>2</v>
      </c>
      <c r="H68" s="50">
        <v>292</v>
      </c>
      <c r="I68" s="68">
        <v>153.5</v>
      </c>
      <c r="J68" s="59">
        <v>288</v>
      </c>
      <c r="K68" s="50" t="s">
        <v>2</v>
      </c>
      <c r="L68" s="50" t="s">
        <v>2</v>
      </c>
      <c r="M68" s="50" t="s">
        <v>2</v>
      </c>
      <c r="N68" s="50" t="s">
        <v>2</v>
      </c>
      <c r="O68" s="50" t="s">
        <v>2</v>
      </c>
      <c r="P68" s="50">
        <v>288</v>
      </c>
      <c r="Q68" s="68">
        <v>154</v>
      </c>
      <c r="R68" s="59">
        <v>318</v>
      </c>
      <c r="S68" s="50" t="s">
        <v>9</v>
      </c>
      <c r="T68" s="50" t="s">
        <v>9</v>
      </c>
      <c r="U68" s="50" t="s">
        <v>9</v>
      </c>
      <c r="V68" s="50" t="s">
        <v>9</v>
      </c>
      <c r="W68" s="50" t="s">
        <v>9</v>
      </c>
      <c r="X68" s="50">
        <v>318</v>
      </c>
      <c r="Y68" s="68">
        <v>154</v>
      </c>
      <c r="Z68" s="59">
        <v>323</v>
      </c>
      <c r="AA68" s="50" t="s">
        <v>2</v>
      </c>
      <c r="AB68" s="50" t="s">
        <v>2</v>
      </c>
      <c r="AC68" s="50" t="s">
        <v>2</v>
      </c>
      <c r="AD68" s="50" t="s">
        <v>2</v>
      </c>
      <c r="AE68" s="50" t="s">
        <v>2</v>
      </c>
      <c r="AF68" s="50">
        <v>323</v>
      </c>
      <c r="AG68" s="68">
        <v>154</v>
      </c>
      <c r="AH68" s="59">
        <v>327</v>
      </c>
      <c r="AI68" s="50" t="s">
        <v>9</v>
      </c>
      <c r="AJ68" s="50" t="s">
        <v>9</v>
      </c>
      <c r="AK68" s="50" t="s">
        <v>9</v>
      </c>
      <c r="AL68" s="50" t="s">
        <v>9</v>
      </c>
      <c r="AM68" s="50" t="s">
        <v>9</v>
      </c>
      <c r="AN68" s="26">
        <v>327</v>
      </c>
      <c r="AO68" s="69">
        <v>315</v>
      </c>
      <c r="AP68" s="26" t="s">
        <v>2</v>
      </c>
      <c r="AQ68" s="26" t="s">
        <v>2</v>
      </c>
      <c r="AR68" s="26" t="s">
        <v>2</v>
      </c>
      <c r="AS68" s="26" t="s">
        <v>2</v>
      </c>
      <c r="AT68" s="26" t="s">
        <v>2</v>
      </c>
      <c r="AU68" s="26">
        <v>315</v>
      </c>
      <c r="AV68" s="69">
        <v>307</v>
      </c>
      <c r="AW68" s="26" t="s">
        <v>2</v>
      </c>
      <c r="AX68" s="26" t="s">
        <v>2</v>
      </c>
      <c r="AY68" s="26" t="s">
        <v>2</v>
      </c>
      <c r="AZ68" s="26" t="s">
        <v>2</v>
      </c>
      <c r="BA68" s="26" t="s">
        <v>2</v>
      </c>
      <c r="BB68" s="26">
        <v>307</v>
      </c>
      <c r="BC68" s="72" t="s">
        <v>2</v>
      </c>
      <c r="BD68" s="69">
        <v>287</v>
      </c>
      <c r="BE68" s="26" t="s">
        <v>2</v>
      </c>
      <c r="BF68" s="26" t="s">
        <v>2</v>
      </c>
      <c r="BG68" s="26" t="s">
        <v>2</v>
      </c>
      <c r="BH68" s="26" t="s">
        <v>2</v>
      </c>
      <c r="BI68" s="26" t="s">
        <v>2</v>
      </c>
      <c r="BJ68" s="26">
        <v>287</v>
      </c>
      <c r="BK68" s="72" t="s">
        <v>2</v>
      </c>
      <c r="BL68" s="69">
        <v>291</v>
      </c>
      <c r="BM68" s="26" t="s">
        <v>2</v>
      </c>
      <c r="BN68" s="26" t="s">
        <v>2</v>
      </c>
      <c r="BO68" s="26" t="s">
        <v>2</v>
      </c>
      <c r="BP68" s="26" t="s">
        <v>2</v>
      </c>
      <c r="BQ68" s="26" t="s">
        <v>2</v>
      </c>
      <c r="BR68" s="26">
        <v>291</v>
      </c>
      <c r="BS68" s="72" t="s">
        <v>2</v>
      </c>
      <c r="BT68" s="69">
        <v>288</v>
      </c>
      <c r="BU68" s="26" t="s">
        <v>2</v>
      </c>
      <c r="BV68" s="26" t="s">
        <v>2</v>
      </c>
      <c r="BW68" s="26" t="s">
        <v>2</v>
      </c>
      <c r="BX68" s="26" t="s">
        <v>2</v>
      </c>
      <c r="BY68" s="26" t="s">
        <v>2</v>
      </c>
      <c r="BZ68" s="26">
        <v>288</v>
      </c>
      <c r="CA68" s="55" t="s">
        <v>2</v>
      </c>
    </row>
    <row r="69" spans="1:79" s="22" customFormat="1">
      <c r="A69" s="73" t="s">
        <v>273</v>
      </c>
      <c r="B69" s="59" t="s">
        <v>2</v>
      </c>
      <c r="C69" s="50" t="s">
        <v>2</v>
      </c>
      <c r="D69" s="50" t="s">
        <v>2</v>
      </c>
      <c r="E69" s="50" t="s">
        <v>2</v>
      </c>
      <c r="F69" s="50" t="s">
        <v>2</v>
      </c>
      <c r="G69" s="50" t="s">
        <v>2</v>
      </c>
      <c r="H69" s="50" t="s">
        <v>2</v>
      </c>
      <c r="I69" s="68" t="s">
        <v>2</v>
      </c>
      <c r="J69" s="59" t="s">
        <v>2</v>
      </c>
      <c r="K69" s="50" t="s">
        <v>2</v>
      </c>
      <c r="L69" s="50" t="s">
        <v>2</v>
      </c>
      <c r="M69" s="50" t="s">
        <v>2</v>
      </c>
      <c r="N69" s="50" t="s">
        <v>2</v>
      </c>
      <c r="O69" s="50" t="s">
        <v>2</v>
      </c>
      <c r="P69" s="50" t="s">
        <v>2</v>
      </c>
      <c r="Q69" s="68" t="s">
        <v>2</v>
      </c>
      <c r="R69" s="59" t="s">
        <v>9</v>
      </c>
      <c r="S69" s="50" t="s">
        <v>9</v>
      </c>
      <c r="T69" s="50" t="s">
        <v>9</v>
      </c>
      <c r="U69" s="50" t="s">
        <v>9</v>
      </c>
      <c r="V69" s="50" t="s">
        <v>9</v>
      </c>
      <c r="W69" s="50" t="s">
        <v>9</v>
      </c>
      <c r="X69" s="50" t="s">
        <v>9</v>
      </c>
      <c r="Y69" s="74" t="s">
        <v>9</v>
      </c>
      <c r="Z69" s="59" t="s">
        <v>2</v>
      </c>
      <c r="AA69" s="50" t="s">
        <v>2</v>
      </c>
      <c r="AB69" s="50" t="s">
        <v>2</v>
      </c>
      <c r="AC69" s="50" t="s">
        <v>2</v>
      </c>
      <c r="AD69" s="50" t="s">
        <v>2</v>
      </c>
      <c r="AE69" s="50" t="s">
        <v>2</v>
      </c>
      <c r="AF69" s="50" t="s">
        <v>2</v>
      </c>
      <c r="AG69" s="74" t="s">
        <v>2</v>
      </c>
      <c r="AH69" s="59" t="s">
        <v>9</v>
      </c>
      <c r="AI69" s="50" t="s">
        <v>9</v>
      </c>
      <c r="AJ69" s="50" t="s">
        <v>9</v>
      </c>
      <c r="AK69" s="50" t="s">
        <v>9</v>
      </c>
      <c r="AL69" s="50" t="s">
        <v>9</v>
      </c>
      <c r="AM69" s="50" t="s">
        <v>9</v>
      </c>
      <c r="AN69" s="26" t="s">
        <v>9</v>
      </c>
      <c r="AO69" s="69" t="s">
        <v>2</v>
      </c>
      <c r="AP69" s="26" t="s">
        <v>2</v>
      </c>
      <c r="AQ69" s="26" t="s">
        <v>2</v>
      </c>
      <c r="AR69" s="26" t="s">
        <v>2</v>
      </c>
      <c r="AS69" s="26" t="s">
        <v>2</v>
      </c>
      <c r="AT69" s="26" t="s">
        <v>2</v>
      </c>
      <c r="AU69" s="26" t="s">
        <v>2</v>
      </c>
      <c r="AV69" s="69" t="s">
        <v>2</v>
      </c>
      <c r="AW69" s="26" t="s">
        <v>2</v>
      </c>
      <c r="AX69" s="26" t="s">
        <v>2</v>
      </c>
      <c r="AY69" s="26" t="s">
        <v>2</v>
      </c>
      <c r="AZ69" s="26" t="s">
        <v>2</v>
      </c>
      <c r="BA69" s="26" t="s">
        <v>2</v>
      </c>
      <c r="BB69" s="26" t="s">
        <v>2</v>
      </c>
      <c r="BC69" s="72" t="s">
        <v>2</v>
      </c>
      <c r="BD69" s="69" t="s">
        <v>2</v>
      </c>
      <c r="BE69" s="26" t="s">
        <v>2</v>
      </c>
      <c r="BF69" s="26" t="s">
        <v>2</v>
      </c>
      <c r="BG69" s="26" t="s">
        <v>2</v>
      </c>
      <c r="BH69" s="26" t="s">
        <v>2</v>
      </c>
      <c r="BI69" s="26" t="s">
        <v>2</v>
      </c>
      <c r="BJ69" s="26" t="s">
        <v>2</v>
      </c>
      <c r="BK69" s="72" t="s">
        <v>2</v>
      </c>
      <c r="BL69" s="69" t="s">
        <v>2</v>
      </c>
      <c r="BM69" s="26" t="s">
        <v>2</v>
      </c>
      <c r="BN69" s="26" t="s">
        <v>2</v>
      </c>
      <c r="BO69" s="26" t="s">
        <v>2</v>
      </c>
      <c r="BP69" s="26" t="s">
        <v>2</v>
      </c>
      <c r="BQ69" s="26" t="s">
        <v>2</v>
      </c>
      <c r="BR69" s="26" t="s">
        <v>2</v>
      </c>
      <c r="BS69" s="72" t="s">
        <v>2</v>
      </c>
      <c r="BT69" s="69" t="s">
        <v>2</v>
      </c>
      <c r="BU69" s="26" t="s">
        <v>2</v>
      </c>
      <c r="BV69" s="26" t="s">
        <v>2</v>
      </c>
      <c r="BW69" s="26" t="s">
        <v>2</v>
      </c>
      <c r="BX69" s="26" t="s">
        <v>2</v>
      </c>
      <c r="BY69" s="26" t="s">
        <v>2</v>
      </c>
      <c r="BZ69" s="26" t="s">
        <v>2</v>
      </c>
      <c r="CA69" s="55" t="s">
        <v>2</v>
      </c>
    </row>
    <row r="70" spans="1:79" s="22" customFormat="1">
      <c r="A70" s="73" t="s">
        <v>274</v>
      </c>
      <c r="B70" s="59">
        <v>288</v>
      </c>
      <c r="C70" s="50" t="s">
        <v>2</v>
      </c>
      <c r="D70" s="50" t="s">
        <v>2</v>
      </c>
      <c r="E70" s="50" t="s">
        <v>2</v>
      </c>
      <c r="F70" s="50" t="s">
        <v>2</v>
      </c>
      <c r="G70" s="50" t="s">
        <v>2</v>
      </c>
      <c r="H70" s="50">
        <v>288</v>
      </c>
      <c r="I70" s="68">
        <v>77</v>
      </c>
      <c r="J70" s="59">
        <v>284</v>
      </c>
      <c r="K70" s="50" t="s">
        <v>2</v>
      </c>
      <c r="L70" s="50" t="s">
        <v>2</v>
      </c>
      <c r="M70" s="50" t="s">
        <v>2</v>
      </c>
      <c r="N70" s="50" t="s">
        <v>2</v>
      </c>
      <c r="O70" s="50" t="s">
        <v>2</v>
      </c>
      <c r="P70" s="50">
        <v>284</v>
      </c>
      <c r="Q70" s="68">
        <v>77</v>
      </c>
      <c r="R70" s="59">
        <v>314</v>
      </c>
      <c r="S70" s="50" t="s">
        <v>9</v>
      </c>
      <c r="T70" s="50" t="s">
        <v>9</v>
      </c>
      <c r="U70" s="50" t="s">
        <v>9</v>
      </c>
      <c r="V70" s="50" t="s">
        <v>9</v>
      </c>
      <c r="W70" s="50" t="s">
        <v>9</v>
      </c>
      <c r="X70" s="50">
        <v>314</v>
      </c>
      <c r="Y70" s="68">
        <v>77</v>
      </c>
      <c r="Z70" s="59">
        <v>319</v>
      </c>
      <c r="AA70" s="50" t="s">
        <v>2</v>
      </c>
      <c r="AB70" s="50" t="s">
        <v>2</v>
      </c>
      <c r="AC70" s="50" t="s">
        <v>2</v>
      </c>
      <c r="AD70" s="50" t="s">
        <v>2</v>
      </c>
      <c r="AE70" s="50" t="s">
        <v>2</v>
      </c>
      <c r="AF70" s="50">
        <v>319</v>
      </c>
      <c r="AG70" s="68">
        <v>77</v>
      </c>
      <c r="AH70" s="59">
        <v>323</v>
      </c>
      <c r="AI70" s="50" t="s">
        <v>9</v>
      </c>
      <c r="AJ70" s="50" t="s">
        <v>9</v>
      </c>
      <c r="AK70" s="50" t="s">
        <v>9</v>
      </c>
      <c r="AL70" s="50" t="s">
        <v>9</v>
      </c>
      <c r="AM70" s="50" t="s">
        <v>9</v>
      </c>
      <c r="AN70" s="26">
        <v>323</v>
      </c>
      <c r="AO70" s="69">
        <v>313</v>
      </c>
      <c r="AP70" s="26" t="s">
        <v>2</v>
      </c>
      <c r="AQ70" s="26" t="s">
        <v>2</v>
      </c>
      <c r="AR70" s="26" t="s">
        <v>2</v>
      </c>
      <c r="AS70" s="26" t="s">
        <v>2</v>
      </c>
      <c r="AT70" s="26" t="s">
        <v>2</v>
      </c>
      <c r="AU70" s="26">
        <v>313</v>
      </c>
      <c r="AV70" s="69">
        <v>306</v>
      </c>
      <c r="AW70" s="26" t="s">
        <v>2</v>
      </c>
      <c r="AX70" s="26" t="s">
        <v>2</v>
      </c>
      <c r="AY70" s="26" t="s">
        <v>2</v>
      </c>
      <c r="AZ70" s="26" t="s">
        <v>2</v>
      </c>
      <c r="BA70" s="26" t="s">
        <v>2</v>
      </c>
      <c r="BB70" s="26">
        <v>306</v>
      </c>
      <c r="BC70" s="72" t="s">
        <v>2</v>
      </c>
      <c r="BD70" s="69">
        <v>286</v>
      </c>
      <c r="BE70" s="26" t="s">
        <v>2</v>
      </c>
      <c r="BF70" s="26" t="s">
        <v>2</v>
      </c>
      <c r="BG70" s="26" t="s">
        <v>2</v>
      </c>
      <c r="BH70" s="26" t="s">
        <v>2</v>
      </c>
      <c r="BI70" s="26" t="s">
        <v>2</v>
      </c>
      <c r="BJ70" s="26">
        <v>286</v>
      </c>
      <c r="BK70" s="72" t="s">
        <v>2</v>
      </c>
      <c r="BL70" s="69">
        <v>290</v>
      </c>
      <c r="BM70" s="26" t="s">
        <v>2</v>
      </c>
      <c r="BN70" s="26" t="s">
        <v>2</v>
      </c>
      <c r="BO70" s="26" t="s">
        <v>2</v>
      </c>
      <c r="BP70" s="26" t="s">
        <v>2</v>
      </c>
      <c r="BQ70" s="26" t="s">
        <v>2</v>
      </c>
      <c r="BR70" s="26">
        <v>290</v>
      </c>
      <c r="BS70" s="72" t="s">
        <v>2</v>
      </c>
      <c r="BT70" s="69">
        <v>287</v>
      </c>
      <c r="BU70" s="26" t="s">
        <v>2</v>
      </c>
      <c r="BV70" s="26" t="s">
        <v>2</v>
      </c>
      <c r="BW70" s="26" t="s">
        <v>2</v>
      </c>
      <c r="BX70" s="26" t="s">
        <v>2</v>
      </c>
      <c r="BY70" s="26" t="s">
        <v>2</v>
      </c>
      <c r="BZ70" s="26">
        <v>287</v>
      </c>
      <c r="CA70" s="57" t="s">
        <v>2</v>
      </c>
    </row>
    <row r="71" spans="1:79" s="22" customFormat="1">
      <c r="A71" s="73" t="s">
        <v>275</v>
      </c>
      <c r="B71" s="59">
        <v>4</v>
      </c>
      <c r="C71" s="50" t="s">
        <v>2</v>
      </c>
      <c r="D71" s="50" t="s">
        <v>2</v>
      </c>
      <c r="E71" s="50" t="s">
        <v>2</v>
      </c>
      <c r="F71" s="50" t="s">
        <v>2</v>
      </c>
      <c r="G71" s="50" t="s">
        <v>2</v>
      </c>
      <c r="H71" s="50">
        <v>4</v>
      </c>
      <c r="I71" s="68">
        <v>76.5</v>
      </c>
      <c r="J71" s="59">
        <v>4</v>
      </c>
      <c r="K71" s="50" t="s">
        <v>2</v>
      </c>
      <c r="L71" s="50" t="s">
        <v>2</v>
      </c>
      <c r="M71" s="50" t="s">
        <v>2</v>
      </c>
      <c r="N71" s="50" t="s">
        <v>2</v>
      </c>
      <c r="O71" s="50" t="s">
        <v>2</v>
      </c>
      <c r="P71" s="50">
        <v>4</v>
      </c>
      <c r="Q71" s="68">
        <v>77</v>
      </c>
      <c r="R71" s="59">
        <v>4</v>
      </c>
      <c r="S71" s="50" t="s">
        <v>9</v>
      </c>
      <c r="T71" s="50" t="s">
        <v>9</v>
      </c>
      <c r="U71" s="50" t="s">
        <v>9</v>
      </c>
      <c r="V71" s="50" t="s">
        <v>9</v>
      </c>
      <c r="W71" s="50" t="s">
        <v>9</v>
      </c>
      <c r="X71" s="50">
        <v>4</v>
      </c>
      <c r="Y71" s="68">
        <v>77</v>
      </c>
      <c r="Z71" s="59">
        <v>4</v>
      </c>
      <c r="AA71" s="50" t="s">
        <v>2</v>
      </c>
      <c r="AB71" s="50" t="s">
        <v>2</v>
      </c>
      <c r="AC71" s="50" t="s">
        <v>2</v>
      </c>
      <c r="AD71" s="50" t="s">
        <v>2</v>
      </c>
      <c r="AE71" s="50" t="s">
        <v>2</v>
      </c>
      <c r="AF71" s="50">
        <v>4</v>
      </c>
      <c r="AG71" s="68">
        <v>77</v>
      </c>
      <c r="AH71" s="59">
        <v>4</v>
      </c>
      <c r="AI71" s="50" t="s">
        <v>9</v>
      </c>
      <c r="AJ71" s="50" t="s">
        <v>9</v>
      </c>
      <c r="AK71" s="50" t="s">
        <v>9</v>
      </c>
      <c r="AL71" s="50" t="s">
        <v>9</v>
      </c>
      <c r="AM71" s="50" t="s">
        <v>9</v>
      </c>
      <c r="AN71" s="26">
        <v>4</v>
      </c>
      <c r="AO71" s="69">
        <v>2</v>
      </c>
      <c r="AP71" s="26" t="s">
        <v>2</v>
      </c>
      <c r="AQ71" s="26" t="s">
        <v>2</v>
      </c>
      <c r="AR71" s="26" t="s">
        <v>2</v>
      </c>
      <c r="AS71" s="26" t="s">
        <v>2</v>
      </c>
      <c r="AT71" s="26" t="s">
        <v>2</v>
      </c>
      <c r="AU71" s="26">
        <v>2</v>
      </c>
      <c r="AV71" s="69">
        <v>1</v>
      </c>
      <c r="AW71" s="26" t="s">
        <v>2</v>
      </c>
      <c r="AX71" s="26" t="s">
        <v>2</v>
      </c>
      <c r="AY71" s="26" t="s">
        <v>2</v>
      </c>
      <c r="AZ71" s="26" t="s">
        <v>2</v>
      </c>
      <c r="BA71" s="26" t="s">
        <v>2</v>
      </c>
      <c r="BB71" s="26">
        <v>1</v>
      </c>
      <c r="BC71" s="72" t="s">
        <v>2</v>
      </c>
      <c r="BD71" s="69">
        <v>1</v>
      </c>
      <c r="BE71" s="26" t="s">
        <v>2</v>
      </c>
      <c r="BF71" s="26" t="s">
        <v>2</v>
      </c>
      <c r="BG71" s="26" t="s">
        <v>2</v>
      </c>
      <c r="BH71" s="26" t="s">
        <v>2</v>
      </c>
      <c r="BI71" s="26" t="s">
        <v>2</v>
      </c>
      <c r="BJ71" s="26">
        <v>1</v>
      </c>
      <c r="BK71" s="72" t="s">
        <v>2</v>
      </c>
      <c r="BL71" s="69">
        <v>1</v>
      </c>
      <c r="BM71" s="26" t="s">
        <v>2</v>
      </c>
      <c r="BN71" s="26" t="s">
        <v>2</v>
      </c>
      <c r="BO71" s="26" t="s">
        <v>2</v>
      </c>
      <c r="BP71" s="26" t="s">
        <v>2</v>
      </c>
      <c r="BQ71" s="26" t="s">
        <v>2</v>
      </c>
      <c r="BR71" s="26">
        <v>1</v>
      </c>
      <c r="BS71" s="72" t="s">
        <v>2</v>
      </c>
      <c r="BT71" s="69">
        <v>1</v>
      </c>
      <c r="BU71" s="26" t="s">
        <v>2</v>
      </c>
      <c r="BV71" s="26" t="s">
        <v>2</v>
      </c>
      <c r="BW71" s="26" t="s">
        <v>2</v>
      </c>
      <c r="BX71" s="26" t="s">
        <v>2</v>
      </c>
      <c r="BY71" s="26" t="s">
        <v>2</v>
      </c>
      <c r="BZ71" s="26">
        <v>1</v>
      </c>
      <c r="CA71" s="55" t="s">
        <v>2</v>
      </c>
    </row>
    <row r="72" spans="1:79" s="22" customFormat="1" ht="33.75">
      <c r="A72" s="90" t="s">
        <v>276</v>
      </c>
      <c r="B72" s="59">
        <v>2307</v>
      </c>
      <c r="C72" s="50">
        <v>116</v>
      </c>
      <c r="D72" s="50">
        <v>49</v>
      </c>
      <c r="E72" s="50">
        <v>25</v>
      </c>
      <c r="F72" s="50">
        <v>501</v>
      </c>
      <c r="G72" s="50">
        <v>507</v>
      </c>
      <c r="H72" s="50">
        <v>1109</v>
      </c>
      <c r="I72" s="68">
        <v>85116</v>
      </c>
      <c r="J72" s="59">
        <v>2354</v>
      </c>
      <c r="K72" s="50">
        <v>149</v>
      </c>
      <c r="L72" s="50">
        <v>50</v>
      </c>
      <c r="M72" s="50">
        <v>5</v>
      </c>
      <c r="N72" s="50">
        <v>468</v>
      </c>
      <c r="O72" s="50">
        <v>539</v>
      </c>
      <c r="P72" s="50">
        <v>1143</v>
      </c>
      <c r="Q72" s="68">
        <v>87935</v>
      </c>
      <c r="R72" s="59">
        <v>2306</v>
      </c>
      <c r="S72" s="50">
        <v>149</v>
      </c>
      <c r="T72" s="50">
        <v>50</v>
      </c>
      <c r="U72" s="50" t="s">
        <v>9</v>
      </c>
      <c r="V72" s="50">
        <v>467</v>
      </c>
      <c r="W72" s="50">
        <v>531</v>
      </c>
      <c r="X72" s="50">
        <v>1109</v>
      </c>
      <c r="Y72" s="68">
        <v>83534</v>
      </c>
      <c r="Z72" s="59">
        <v>2302</v>
      </c>
      <c r="AA72" s="50">
        <v>149</v>
      </c>
      <c r="AB72" s="50">
        <v>51</v>
      </c>
      <c r="AC72" s="50" t="s">
        <v>2</v>
      </c>
      <c r="AD72" s="50">
        <v>467</v>
      </c>
      <c r="AE72" s="50">
        <v>532</v>
      </c>
      <c r="AF72" s="50">
        <v>1103</v>
      </c>
      <c r="AG72" s="68">
        <v>83450</v>
      </c>
      <c r="AH72" s="59">
        <v>2217</v>
      </c>
      <c r="AI72" s="50">
        <v>299</v>
      </c>
      <c r="AJ72" s="50">
        <v>52</v>
      </c>
      <c r="AK72" s="50">
        <v>4</v>
      </c>
      <c r="AL72" s="50">
        <v>247</v>
      </c>
      <c r="AM72" s="50">
        <v>454</v>
      </c>
      <c r="AN72" s="26">
        <v>1161</v>
      </c>
      <c r="AO72" s="69">
        <v>2214</v>
      </c>
      <c r="AP72" s="26">
        <v>298</v>
      </c>
      <c r="AQ72" s="26">
        <v>52</v>
      </c>
      <c r="AR72" s="26">
        <v>5</v>
      </c>
      <c r="AS72" s="26">
        <v>247</v>
      </c>
      <c r="AT72" s="26">
        <v>451</v>
      </c>
      <c r="AU72" s="26">
        <v>1161</v>
      </c>
      <c r="AV72" s="69">
        <v>2590</v>
      </c>
      <c r="AW72" s="26">
        <v>660</v>
      </c>
      <c r="AX72" s="26">
        <v>81</v>
      </c>
      <c r="AY72" s="26">
        <v>109</v>
      </c>
      <c r="AZ72" s="26">
        <v>4</v>
      </c>
      <c r="BA72" s="26">
        <v>479</v>
      </c>
      <c r="BB72" s="26">
        <v>1257</v>
      </c>
      <c r="BC72" s="75">
        <v>82755</v>
      </c>
      <c r="BD72" s="69">
        <v>2630</v>
      </c>
      <c r="BE72" s="26">
        <v>720</v>
      </c>
      <c r="BF72" s="26" t="s">
        <v>12</v>
      </c>
      <c r="BG72" s="26" t="s">
        <v>12</v>
      </c>
      <c r="BH72" s="26">
        <v>4</v>
      </c>
      <c r="BI72" s="26">
        <v>443</v>
      </c>
      <c r="BJ72" s="26">
        <v>1272</v>
      </c>
      <c r="BK72" s="75">
        <v>83385</v>
      </c>
      <c r="BL72" s="69">
        <v>2661</v>
      </c>
      <c r="BM72" s="26">
        <v>769</v>
      </c>
      <c r="BN72" s="26">
        <v>161</v>
      </c>
      <c r="BO72" s="26">
        <v>185</v>
      </c>
      <c r="BP72" s="26">
        <v>4</v>
      </c>
      <c r="BQ72" s="26">
        <v>359</v>
      </c>
      <c r="BR72" s="26">
        <v>1183</v>
      </c>
      <c r="BS72" s="75">
        <v>78134</v>
      </c>
      <c r="BT72" s="69">
        <v>2597</v>
      </c>
      <c r="BU72" s="26">
        <v>589</v>
      </c>
      <c r="BV72" s="26">
        <v>389</v>
      </c>
      <c r="BW72" s="26" t="s">
        <v>12</v>
      </c>
      <c r="BX72" s="26" t="s">
        <v>12</v>
      </c>
      <c r="BY72" s="26">
        <v>198</v>
      </c>
      <c r="BZ72" s="26">
        <v>1232</v>
      </c>
      <c r="CA72" s="57">
        <v>73616</v>
      </c>
    </row>
    <row r="73" spans="1:79" s="22" customFormat="1">
      <c r="A73" s="73" t="s">
        <v>277</v>
      </c>
      <c r="B73" s="59">
        <v>109</v>
      </c>
      <c r="C73" s="50">
        <v>24</v>
      </c>
      <c r="D73" s="50">
        <v>12</v>
      </c>
      <c r="E73" s="50">
        <v>2</v>
      </c>
      <c r="F73" s="50">
        <v>35</v>
      </c>
      <c r="G73" s="50">
        <v>21</v>
      </c>
      <c r="H73" s="50">
        <v>15</v>
      </c>
      <c r="I73" s="68">
        <v>1782</v>
      </c>
      <c r="J73" s="59">
        <v>114</v>
      </c>
      <c r="K73" s="50">
        <v>32</v>
      </c>
      <c r="L73" s="50">
        <v>12</v>
      </c>
      <c r="M73" s="50" t="s">
        <v>2</v>
      </c>
      <c r="N73" s="50">
        <v>33</v>
      </c>
      <c r="O73" s="50">
        <v>21</v>
      </c>
      <c r="P73" s="50">
        <v>16</v>
      </c>
      <c r="Q73" s="68">
        <v>1866</v>
      </c>
      <c r="R73" s="59">
        <v>113</v>
      </c>
      <c r="S73" s="50">
        <v>32</v>
      </c>
      <c r="T73" s="50">
        <v>12</v>
      </c>
      <c r="U73" s="50" t="s">
        <v>9</v>
      </c>
      <c r="V73" s="50">
        <v>33</v>
      </c>
      <c r="W73" s="50">
        <v>19</v>
      </c>
      <c r="X73" s="50">
        <v>17</v>
      </c>
      <c r="Y73" s="68">
        <v>1786</v>
      </c>
      <c r="Z73" s="59">
        <v>113</v>
      </c>
      <c r="AA73" s="50">
        <v>32</v>
      </c>
      <c r="AB73" s="50">
        <v>12</v>
      </c>
      <c r="AC73" s="50" t="s">
        <v>2</v>
      </c>
      <c r="AD73" s="50">
        <v>33</v>
      </c>
      <c r="AE73" s="50">
        <v>19</v>
      </c>
      <c r="AF73" s="50">
        <v>17</v>
      </c>
      <c r="AG73" s="68">
        <v>1786</v>
      </c>
      <c r="AH73" s="59">
        <v>112</v>
      </c>
      <c r="AI73" s="50">
        <v>32</v>
      </c>
      <c r="AJ73" s="50">
        <v>12</v>
      </c>
      <c r="AK73" s="50" t="s">
        <v>9</v>
      </c>
      <c r="AL73" s="50">
        <v>21</v>
      </c>
      <c r="AM73" s="50">
        <v>22</v>
      </c>
      <c r="AN73" s="26">
        <v>25</v>
      </c>
      <c r="AO73" s="69">
        <v>112</v>
      </c>
      <c r="AP73" s="26">
        <v>32</v>
      </c>
      <c r="AQ73" s="26">
        <v>12</v>
      </c>
      <c r="AR73" s="26" t="s">
        <v>2</v>
      </c>
      <c r="AS73" s="26">
        <v>21</v>
      </c>
      <c r="AT73" s="26">
        <v>22</v>
      </c>
      <c r="AU73" s="26">
        <v>25</v>
      </c>
      <c r="AV73" s="69">
        <v>154</v>
      </c>
      <c r="AW73" s="26">
        <v>48</v>
      </c>
      <c r="AX73" s="26">
        <v>28</v>
      </c>
      <c r="AY73" s="26">
        <v>12</v>
      </c>
      <c r="AZ73" s="26" t="s">
        <v>2</v>
      </c>
      <c r="BA73" s="26">
        <v>32</v>
      </c>
      <c r="BB73" s="26">
        <v>34</v>
      </c>
      <c r="BC73" s="75">
        <v>2275</v>
      </c>
      <c r="BD73" s="69">
        <v>148</v>
      </c>
      <c r="BE73" s="26" t="s">
        <v>12</v>
      </c>
      <c r="BF73" s="26" t="s">
        <v>12</v>
      </c>
      <c r="BG73" s="26" t="s">
        <v>12</v>
      </c>
      <c r="BH73" s="26" t="s">
        <v>2</v>
      </c>
      <c r="BI73" s="26">
        <v>26</v>
      </c>
      <c r="BJ73" s="26">
        <v>35</v>
      </c>
      <c r="BK73" s="75">
        <v>2095</v>
      </c>
      <c r="BL73" s="69">
        <v>126</v>
      </c>
      <c r="BM73" s="26">
        <v>62</v>
      </c>
      <c r="BN73" s="26">
        <v>4</v>
      </c>
      <c r="BO73" s="26">
        <v>21</v>
      </c>
      <c r="BP73" s="26" t="s">
        <v>2</v>
      </c>
      <c r="BQ73" s="26">
        <v>19</v>
      </c>
      <c r="BR73" s="26">
        <v>20</v>
      </c>
      <c r="BS73" s="75">
        <v>1590</v>
      </c>
      <c r="BT73" s="69">
        <v>110</v>
      </c>
      <c r="BU73" s="26">
        <v>42</v>
      </c>
      <c r="BV73" s="26" t="s">
        <v>12</v>
      </c>
      <c r="BW73" s="26" t="s">
        <v>12</v>
      </c>
      <c r="BX73" s="26" t="s">
        <v>12</v>
      </c>
      <c r="BY73" s="26">
        <v>6</v>
      </c>
      <c r="BZ73" s="26">
        <v>17</v>
      </c>
      <c r="CA73" s="57">
        <v>1342</v>
      </c>
    </row>
    <row r="74" spans="1:79" s="22" customFormat="1" ht="33.75">
      <c r="A74" s="73" t="s">
        <v>278</v>
      </c>
      <c r="B74" s="59">
        <v>23</v>
      </c>
      <c r="C74" s="50" t="s">
        <v>2</v>
      </c>
      <c r="D74" s="50" t="s">
        <v>2</v>
      </c>
      <c r="E74" s="50" t="s">
        <v>2</v>
      </c>
      <c r="F74" s="50" t="s">
        <v>2</v>
      </c>
      <c r="G74" s="50" t="s">
        <v>2</v>
      </c>
      <c r="H74" s="50">
        <v>23</v>
      </c>
      <c r="I74" s="68">
        <v>460</v>
      </c>
      <c r="J74" s="59">
        <v>26</v>
      </c>
      <c r="K74" s="50" t="s">
        <v>2</v>
      </c>
      <c r="L74" s="50" t="s">
        <v>2</v>
      </c>
      <c r="M74" s="50" t="s">
        <v>2</v>
      </c>
      <c r="N74" s="50" t="s">
        <v>2</v>
      </c>
      <c r="O74" s="50" t="s">
        <v>2</v>
      </c>
      <c r="P74" s="50">
        <v>26</v>
      </c>
      <c r="Q74" s="68">
        <v>520</v>
      </c>
      <c r="R74" s="59">
        <v>25</v>
      </c>
      <c r="S74" s="50" t="s">
        <v>9</v>
      </c>
      <c r="T74" s="50" t="s">
        <v>9</v>
      </c>
      <c r="U74" s="50" t="s">
        <v>9</v>
      </c>
      <c r="V74" s="50" t="s">
        <v>9</v>
      </c>
      <c r="W74" s="50" t="s">
        <v>9</v>
      </c>
      <c r="X74" s="50">
        <v>25</v>
      </c>
      <c r="Y74" s="68">
        <v>500</v>
      </c>
      <c r="Z74" s="59">
        <v>25</v>
      </c>
      <c r="AA74" s="50" t="s">
        <v>2</v>
      </c>
      <c r="AB74" s="50" t="s">
        <v>2</v>
      </c>
      <c r="AC74" s="50" t="s">
        <v>2</v>
      </c>
      <c r="AD74" s="50" t="s">
        <v>2</v>
      </c>
      <c r="AE74" s="50" t="s">
        <v>2</v>
      </c>
      <c r="AF74" s="50">
        <v>25</v>
      </c>
      <c r="AG74" s="68">
        <v>500</v>
      </c>
      <c r="AH74" s="59">
        <v>16</v>
      </c>
      <c r="AI74" s="50" t="s">
        <v>9</v>
      </c>
      <c r="AJ74" s="50" t="s">
        <v>9</v>
      </c>
      <c r="AK74" s="50" t="s">
        <v>9</v>
      </c>
      <c r="AL74" s="50" t="s">
        <v>9</v>
      </c>
      <c r="AM74" s="50" t="s">
        <v>9</v>
      </c>
      <c r="AN74" s="26">
        <v>16</v>
      </c>
      <c r="AO74" s="69">
        <v>16</v>
      </c>
      <c r="AP74" s="26" t="s">
        <v>2</v>
      </c>
      <c r="AQ74" s="26" t="s">
        <v>2</v>
      </c>
      <c r="AR74" s="26" t="s">
        <v>2</v>
      </c>
      <c r="AS74" s="26" t="s">
        <v>2</v>
      </c>
      <c r="AT74" s="26" t="s">
        <v>2</v>
      </c>
      <c r="AU74" s="26">
        <v>16</v>
      </c>
      <c r="AV74" s="69">
        <v>17</v>
      </c>
      <c r="AW74" s="26" t="s">
        <v>2</v>
      </c>
      <c r="AX74" s="26" t="s">
        <v>2</v>
      </c>
      <c r="AY74" s="26" t="s">
        <v>2</v>
      </c>
      <c r="AZ74" s="26" t="s">
        <v>2</v>
      </c>
      <c r="BA74" s="26" t="s">
        <v>2</v>
      </c>
      <c r="BB74" s="26">
        <v>17</v>
      </c>
      <c r="BC74" s="75">
        <v>340</v>
      </c>
      <c r="BD74" s="69">
        <v>17</v>
      </c>
      <c r="BE74" s="26" t="s">
        <v>2</v>
      </c>
      <c r="BF74" s="26" t="s">
        <v>2</v>
      </c>
      <c r="BG74" s="26" t="s">
        <v>2</v>
      </c>
      <c r="BH74" s="26" t="s">
        <v>2</v>
      </c>
      <c r="BI74" s="26" t="s">
        <v>2</v>
      </c>
      <c r="BJ74" s="26">
        <v>17</v>
      </c>
      <c r="BK74" s="75">
        <v>340</v>
      </c>
      <c r="BL74" s="69">
        <v>73</v>
      </c>
      <c r="BM74" s="26">
        <v>56</v>
      </c>
      <c r="BN74" s="26" t="s">
        <v>2</v>
      </c>
      <c r="BO74" s="26" t="s">
        <v>2</v>
      </c>
      <c r="BP74" s="26" t="s">
        <v>2</v>
      </c>
      <c r="BQ74" s="26" t="s">
        <v>2</v>
      </c>
      <c r="BR74" s="26">
        <v>17</v>
      </c>
      <c r="BS74" s="75">
        <v>1150</v>
      </c>
      <c r="BT74" s="69">
        <v>73</v>
      </c>
      <c r="BU74" s="26" t="s">
        <v>12</v>
      </c>
      <c r="BV74" s="26" t="s">
        <v>2</v>
      </c>
      <c r="BW74" s="26" t="s">
        <v>2</v>
      </c>
      <c r="BX74" s="26" t="s">
        <v>2</v>
      </c>
      <c r="BY74" s="26" t="s">
        <v>2</v>
      </c>
      <c r="BZ74" s="26" t="s">
        <v>12</v>
      </c>
      <c r="CA74" s="55">
        <v>1150</v>
      </c>
    </row>
    <row r="75" spans="1:79" s="22" customFormat="1" ht="33.75">
      <c r="A75" s="73" t="s">
        <v>279</v>
      </c>
      <c r="B75" s="59">
        <v>732</v>
      </c>
      <c r="C75" s="50">
        <v>48</v>
      </c>
      <c r="D75" s="50">
        <v>24</v>
      </c>
      <c r="E75" s="50" t="s">
        <v>2</v>
      </c>
      <c r="F75" s="50">
        <v>316</v>
      </c>
      <c r="G75" s="50">
        <v>160</v>
      </c>
      <c r="H75" s="50">
        <v>184</v>
      </c>
      <c r="I75" s="68">
        <v>25936</v>
      </c>
      <c r="J75" s="59">
        <v>750</v>
      </c>
      <c r="K75" s="50">
        <v>64</v>
      </c>
      <c r="L75" s="50">
        <v>24</v>
      </c>
      <c r="M75" s="50" t="s">
        <v>2</v>
      </c>
      <c r="N75" s="50">
        <v>307</v>
      </c>
      <c r="O75" s="50">
        <v>165</v>
      </c>
      <c r="P75" s="50">
        <v>190</v>
      </c>
      <c r="Q75" s="68">
        <v>28024</v>
      </c>
      <c r="R75" s="59">
        <v>750</v>
      </c>
      <c r="S75" s="50">
        <v>64</v>
      </c>
      <c r="T75" s="50">
        <v>24</v>
      </c>
      <c r="U75" s="50" t="s">
        <v>9</v>
      </c>
      <c r="V75" s="50">
        <v>307</v>
      </c>
      <c r="W75" s="50">
        <v>155</v>
      </c>
      <c r="X75" s="50">
        <v>200</v>
      </c>
      <c r="Y75" s="68">
        <v>27934</v>
      </c>
      <c r="Z75" s="59">
        <v>749</v>
      </c>
      <c r="AA75" s="50">
        <v>64</v>
      </c>
      <c r="AB75" s="50">
        <v>24</v>
      </c>
      <c r="AC75" s="50" t="s">
        <v>2</v>
      </c>
      <c r="AD75" s="50">
        <v>307</v>
      </c>
      <c r="AE75" s="50">
        <v>154</v>
      </c>
      <c r="AF75" s="50">
        <v>200</v>
      </c>
      <c r="AG75" s="68">
        <v>27898</v>
      </c>
      <c r="AH75" s="59">
        <v>820</v>
      </c>
      <c r="AI75" s="50">
        <v>162</v>
      </c>
      <c r="AJ75" s="50">
        <v>24</v>
      </c>
      <c r="AK75" s="50" t="s">
        <v>9</v>
      </c>
      <c r="AL75" s="50">
        <v>141</v>
      </c>
      <c r="AM75" s="50">
        <v>229</v>
      </c>
      <c r="AN75" s="26">
        <v>264</v>
      </c>
      <c r="AO75" s="69">
        <v>820</v>
      </c>
      <c r="AP75" s="26">
        <v>162</v>
      </c>
      <c r="AQ75" s="26">
        <v>24</v>
      </c>
      <c r="AR75" s="26" t="s">
        <v>2</v>
      </c>
      <c r="AS75" s="26">
        <v>141</v>
      </c>
      <c r="AT75" s="26">
        <v>229</v>
      </c>
      <c r="AU75" s="26">
        <v>264</v>
      </c>
      <c r="AV75" s="69">
        <v>1136</v>
      </c>
      <c r="AW75" s="26">
        <v>429</v>
      </c>
      <c r="AX75" s="26" t="s">
        <v>2</v>
      </c>
      <c r="AY75" s="26">
        <v>83</v>
      </c>
      <c r="AZ75" s="26" t="s">
        <v>2</v>
      </c>
      <c r="BA75" s="26">
        <v>310</v>
      </c>
      <c r="BB75" s="26">
        <v>314</v>
      </c>
      <c r="BC75" s="75">
        <v>34468</v>
      </c>
      <c r="BD75" s="69">
        <v>1183</v>
      </c>
      <c r="BE75" s="26" t="s">
        <v>12</v>
      </c>
      <c r="BF75" s="26" t="s">
        <v>2</v>
      </c>
      <c r="BG75" s="26" t="s">
        <v>12</v>
      </c>
      <c r="BH75" s="26" t="s">
        <v>2</v>
      </c>
      <c r="BI75" s="26">
        <v>290</v>
      </c>
      <c r="BJ75" s="26">
        <v>334</v>
      </c>
      <c r="BK75" s="75">
        <v>35674</v>
      </c>
      <c r="BL75" s="69">
        <v>1165</v>
      </c>
      <c r="BM75" s="26">
        <v>416</v>
      </c>
      <c r="BN75" s="26">
        <v>95</v>
      </c>
      <c r="BO75" s="26">
        <v>102</v>
      </c>
      <c r="BP75" s="26" t="s">
        <v>2</v>
      </c>
      <c r="BQ75" s="26">
        <v>231</v>
      </c>
      <c r="BR75" s="26">
        <v>321</v>
      </c>
      <c r="BS75" s="75">
        <v>35126</v>
      </c>
      <c r="BT75" s="69">
        <v>1163</v>
      </c>
      <c r="BU75" s="26">
        <v>296</v>
      </c>
      <c r="BV75" s="26">
        <v>254</v>
      </c>
      <c r="BW75" s="26" t="s">
        <v>12</v>
      </c>
      <c r="BX75" s="26" t="s">
        <v>12</v>
      </c>
      <c r="BY75" s="26">
        <v>90</v>
      </c>
      <c r="BZ75" s="26">
        <v>421</v>
      </c>
      <c r="CA75" s="57">
        <v>33928</v>
      </c>
    </row>
    <row r="76" spans="1:79" s="22" customFormat="1" ht="22.5">
      <c r="A76" s="73" t="s">
        <v>280</v>
      </c>
      <c r="B76" s="59">
        <v>949</v>
      </c>
      <c r="C76" s="50">
        <v>24</v>
      </c>
      <c r="D76" s="50" t="s">
        <v>2</v>
      </c>
      <c r="E76" s="50">
        <v>19</v>
      </c>
      <c r="F76" s="50">
        <v>118</v>
      </c>
      <c r="G76" s="50">
        <v>285</v>
      </c>
      <c r="H76" s="50">
        <v>503</v>
      </c>
      <c r="I76" s="68">
        <v>52319</v>
      </c>
      <c r="J76" s="59">
        <v>958</v>
      </c>
      <c r="K76" s="50">
        <v>32</v>
      </c>
      <c r="L76" s="50" t="s">
        <v>2</v>
      </c>
      <c r="M76" s="50">
        <v>1</v>
      </c>
      <c r="N76" s="50">
        <v>96</v>
      </c>
      <c r="O76" s="50">
        <v>310</v>
      </c>
      <c r="P76" s="50">
        <v>519</v>
      </c>
      <c r="Q76" s="68">
        <v>52853</v>
      </c>
      <c r="R76" s="59">
        <v>929</v>
      </c>
      <c r="S76" s="50">
        <v>32</v>
      </c>
      <c r="T76" s="50" t="s">
        <v>9</v>
      </c>
      <c r="U76" s="50" t="s">
        <v>9</v>
      </c>
      <c r="V76" s="50">
        <v>96</v>
      </c>
      <c r="W76" s="50">
        <v>310</v>
      </c>
      <c r="X76" s="50">
        <v>491</v>
      </c>
      <c r="Y76" s="68">
        <v>50357</v>
      </c>
      <c r="Z76" s="59">
        <v>927</v>
      </c>
      <c r="AA76" s="50">
        <v>32</v>
      </c>
      <c r="AB76" s="50" t="s">
        <v>2</v>
      </c>
      <c r="AC76" s="50" t="s">
        <v>2</v>
      </c>
      <c r="AD76" s="50">
        <v>96</v>
      </c>
      <c r="AE76" s="50">
        <v>309</v>
      </c>
      <c r="AF76" s="50">
        <v>490</v>
      </c>
      <c r="AG76" s="68">
        <v>50255</v>
      </c>
      <c r="AH76" s="59">
        <v>808</v>
      </c>
      <c r="AI76" s="50">
        <v>84</v>
      </c>
      <c r="AJ76" s="50" t="s">
        <v>9</v>
      </c>
      <c r="AK76" s="50">
        <v>4</v>
      </c>
      <c r="AL76" s="50">
        <v>80</v>
      </c>
      <c r="AM76" s="50">
        <v>155</v>
      </c>
      <c r="AN76" s="26">
        <v>485</v>
      </c>
      <c r="AO76" s="69">
        <v>808</v>
      </c>
      <c r="AP76" s="26">
        <v>84</v>
      </c>
      <c r="AQ76" s="26" t="s">
        <v>2</v>
      </c>
      <c r="AR76" s="26">
        <v>4</v>
      </c>
      <c r="AS76" s="26">
        <v>80</v>
      </c>
      <c r="AT76" s="26">
        <v>157</v>
      </c>
      <c r="AU76" s="26">
        <v>483</v>
      </c>
      <c r="AV76" s="69">
        <v>748</v>
      </c>
      <c r="AW76" s="26">
        <v>85</v>
      </c>
      <c r="AX76" s="26">
        <v>32</v>
      </c>
      <c r="AY76" s="26" t="s">
        <v>2</v>
      </c>
      <c r="AZ76" s="26">
        <v>4</v>
      </c>
      <c r="BA76" s="26">
        <v>98</v>
      </c>
      <c r="BB76" s="26">
        <v>529</v>
      </c>
      <c r="BC76" s="75">
        <v>43038</v>
      </c>
      <c r="BD76" s="69">
        <v>740</v>
      </c>
      <c r="BE76" s="26" t="s">
        <v>12</v>
      </c>
      <c r="BF76" s="26" t="s">
        <v>12</v>
      </c>
      <c r="BG76" s="26" t="s">
        <v>12</v>
      </c>
      <c r="BH76" s="26">
        <v>4</v>
      </c>
      <c r="BI76" s="26">
        <v>92</v>
      </c>
      <c r="BJ76" s="26">
        <v>527</v>
      </c>
      <c r="BK76" s="75">
        <v>42606</v>
      </c>
      <c r="BL76" s="69">
        <v>688</v>
      </c>
      <c r="BM76" s="26">
        <v>56</v>
      </c>
      <c r="BN76" s="26">
        <v>29</v>
      </c>
      <c r="BO76" s="26">
        <v>32</v>
      </c>
      <c r="BP76" s="26">
        <v>4</v>
      </c>
      <c r="BQ76" s="26">
        <v>92</v>
      </c>
      <c r="BR76" s="26">
        <v>475</v>
      </c>
      <c r="BS76" s="75">
        <v>37362</v>
      </c>
      <c r="BT76" s="69">
        <v>629</v>
      </c>
      <c r="BU76" s="26">
        <v>38</v>
      </c>
      <c r="BV76" s="26">
        <v>52</v>
      </c>
      <c r="BW76" s="26" t="s">
        <v>2</v>
      </c>
      <c r="BX76" s="26">
        <v>36</v>
      </c>
      <c r="BY76" s="26">
        <v>87</v>
      </c>
      <c r="BZ76" s="26">
        <v>416</v>
      </c>
      <c r="CA76" s="57">
        <v>33894</v>
      </c>
    </row>
    <row r="77" spans="1:79" s="22" customFormat="1" ht="22.5">
      <c r="A77" s="73" t="s">
        <v>281</v>
      </c>
      <c r="B77" s="59">
        <v>70</v>
      </c>
      <c r="C77" s="50" t="s">
        <v>2</v>
      </c>
      <c r="D77" s="50" t="s">
        <v>2</v>
      </c>
      <c r="E77" s="50">
        <v>2</v>
      </c>
      <c r="F77" s="50" t="s">
        <v>2</v>
      </c>
      <c r="G77" s="50">
        <v>15</v>
      </c>
      <c r="H77" s="50">
        <v>53</v>
      </c>
      <c r="I77" s="68">
        <v>4597</v>
      </c>
      <c r="J77" s="59">
        <v>69</v>
      </c>
      <c r="K77" s="50" t="s">
        <v>2</v>
      </c>
      <c r="L77" s="50" t="s">
        <v>2</v>
      </c>
      <c r="M77" s="50">
        <v>4</v>
      </c>
      <c r="N77" s="50">
        <v>2</v>
      </c>
      <c r="O77" s="50">
        <v>15</v>
      </c>
      <c r="P77" s="50">
        <v>48</v>
      </c>
      <c r="Q77" s="68">
        <v>4650</v>
      </c>
      <c r="R77" s="59">
        <v>49</v>
      </c>
      <c r="S77" s="50" t="s">
        <v>9</v>
      </c>
      <c r="T77" s="50" t="s">
        <v>9</v>
      </c>
      <c r="U77" s="50" t="s">
        <v>9</v>
      </c>
      <c r="V77" s="50">
        <v>1</v>
      </c>
      <c r="W77" s="50">
        <v>16</v>
      </c>
      <c r="X77" s="50">
        <v>32</v>
      </c>
      <c r="Y77" s="68">
        <v>2872</v>
      </c>
      <c r="Z77" s="59">
        <v>50</v>
      </c>
      <c r="AA77" s="50" t="s">
        <v>2</v>
      </c>
      <c r="AB77" s="50" t="s">
        <v>2</v>
      </c>
      <c r="AC77" s="50" t="s">
        <v>2</v>
      </c>
      <c r="AD77" s="50">
        <v>1</v>
      </c>
      <c r="AE77" s="50">
        <v>17</v>
      </c>
      <c r="AF77" s="50">
        <v>32</v>
      </c>
      <c r="AG77" s="68">
        <v>2926</v>
      </c>
      <c r="AH77" s="59">
        <v>41</v>
      </c>
      <c r="AI77" s="50" t="s">
        <v>9</v>
      </c>
      <c r="AJ77" s="50" t="s">
        <v>9</v>
      </c>
      <c r="AK77" s="50" t="s">
        <v>9</v>
      </c>
      <c r="AL77" s="50">
        <v>1</v>
      </c>
      <c r="AM77" s="50">
        <v>3</v>
      </c>
      <c r="AN77" s="26">
        <v>37</v>
      </c>
      <c r="AO77" s="69">
        <v>41</v>
      </c>
      <c r="AP77" s="26" t="s">
        <v>2</v>
      </c>
      <c r="AQ77" s="26" t="s">
        <v>2</v>
      </c>
      <c r="AR77" s="26" t="s">
        <v>2</v>
      </c>
      <c r="AS77" s="26">
        <v>1</v>
      </c>
      <c r="AT77" s="26">
        <v>3</v>
      </c>
      <c r="AU77" s="26">
        <v>37</v>
      </c>
      <c r="AV77" s="69">
        <v>34</v>
      </c>
      <c r="AW77" s="26" t="s">
        <v>2</v>
      </c>
      <c r="AX77" s="26" t="s">
        <v>2</v>
      </c>
      <c r="AY77" s="26" t="s">
        <v>2</v>
      </c>
      <c r="AZ77" s="26" t="s">
        <v>2</v>
      </c>
      <c r="BA77" s="26">
        <v>4</v>
      </c>
      <c r="BB77" s="26">
        <v>30</v>
      </c>
      <c r="BC77" s="75">
        <v>2581</v>
      </c>
      <c r="BD77" s="69">
        <v>36</v>
      </c>
      <c r="BE77" s="26" t="s">
        <v>12</v>
      </c>
      <c r="BF77" s="26" t="s">
        <v>2</v>
      </c>
      <c r="BG77" s="26" t="s">
        <v>2</v>
      </c>
      <c r="BH77" s="26" t="s">
        <v>2</v>
      </c>
      <c r="BI77" s="26" t="s">
        <v>12</v>
      </c>
      <c r="BJ77" s="26">
        <v>30</v>
      </c>
      <c r="BK77" s="75">
        <v>2617</v>
      </c>
      <c r="BL77" s="69">
        <v>116</v>
      </c>
      <c r="BM77" s="26">
        <v>88</v>
      </c>
      <c r="BN77" s="26" t="s">
        <v>2</v>
      </c>
      <c r="BO77" s="26" t="s">
        <v>2</v>
      </c>
      <c r="BP77" s="26" t="s">
        <v>2</v>
      </c>
      <c r="BQ77" s="26">
        <v>2</v>
      </c>
      <c r="BR77" s="26">
        <v>26</v>
      </c>
      <c r="BS77" s="75">
        <v>2906</v>
      </c>
      <c r="BT77" s="69">
        <v>126</v>
      </c>
      <c r="BU77" s="26" t="s">
        <v>12</v>
      </c>
      <c r="BV77" s="26" t="s">
        <v>2</v>
      </c>
      <c r="BW77" s="26" t="s">
        <v>2</v>
      </c>
      <c r="BX77" s="26" t="s">
        <v>2</v>
      </c>
      <c r="BY77" s="26" t="s">
        <v>12</v>
      </c>
      <c r="BZ77" s="26" t="s">
        <v>12</v>
      </c>
      <c r="CA77" s="57">
        <v>3302</v>
      </c>
    </row>
    <row r="78" spans="1:79" s="22" customFormat="1" ht="33.75">
      <c r="A78" s="73" t="s">
        <v>282</v>
      </c>
      <c r="B78" s="59">
        <v>82</v>
      </c>
      <c r="C78" s="50">
        <v>6</v>
      </c>
      <c r="D78" s="50">
        <v>4</v>
      </c>
      <c r="E78" s="50" t="s">
        <v>2</v>
      </c>
      <c r="F78" s="50">
        <v>25</v>
      </c>
      <c r="G78" s="50">
        <v>11</v>
      </c>
      <c r="H78" s="50">
        <v>36</v>
      </c>
      <c r="I78" s="68" t="s">
        <v>2</v>
      </c>
      <c r="J78" s="59">
        <v>84</v>
      </c>
      <c r="K78" s="50">
        <v>8</v>
      </c>
      <c r="L78" s="50">
        <v>4</v>
      </c>
      <c r="M78" s="50" t="s">
        <v>2</v>
      </c>
      <c r="N78" s="50">
        <v>25</v>
      </c>
      <c r="O78" s="50">
        <v>11</v>
      </c>
      <c r="P78" s="50">
        <v>36</v>
      </c>
      <c r="Q78" s="68" t="s">
        <v>2</v>
      </c>
      <c r="R78" s="59">
        <v>81</v>
      </c>
      <c r="S78" s="50">
        <v>8</v>
      </c>
      <c r="T78" s="50">
        <v>4</v>
      </c>
      <c r="U78" s="50" t="s">
        <v>9</v>
      </c>
      <c r="V78" s="50">
        <v>25</v>
      </c>
      <c r="W78" s="50">
        <v>11</v>
      </c>
      <c r="X78" s="50">
        <v>33</v>
      </c>
      <c r="Y78" s="68">
        <v>33</v>
      </c>
      <c r="Z78" s="59">
        <v>81</v>
      </c>
      <c r="AA78" s="50">
        <v>8</v>
      </c>
      <c r="AB78" s="50">
        <v>4</v>
      </c>
      <c r="AC78" s="50" t="s">
        <v>2</v>
      </c>
      <c r="AD78" s="50">
        <v>25</v>
      </c>
      <c r="AE78" s="50">
        <v>11</v>
      </c>
      <c r="AF78" s="50">
        <v>33</v>
      </c>
      <c r="AG78" s="68">
        <v>33</v>
      </c>
      <c r="AH78" s="59">
        <v>60</v>
      </c>
      <c r="AI78" s="50">
        <v>8</v>
      </c>
      <c r="AJ78" s="50">
        <v>4</v>
      </c>
      <c r="AK78" s="50" t="s">
        <v>9</v>
      </c>
      <c r="AL78" s="50">
        <v>2</v>
      </c>
      <c r="AM78" s="50">
        <v>20</v>
      </c>
      <c r="AN78" s="26">
        <v>26</v>
      </c>
      <c r="AO78" s="69">
        <v>60</v>
      </c>
      <c r="AP78" s="26">
        <v>8</v>
      </c>
      <c r="AQ78" s="26">
        <v>4</v>
      </c>
      <c r="AR78" s="26" t="s">
        <v>2</v>
      </c>
      <c r="AS78" s="26">
        <v>2</v>
      </c>
      <c r="AT78" s="26">
        <v>20</v>
      </c>
      <c r="AU78" s="26">
        <v>26</v>
      </c>
      <c r="AV78" s="69">
        <v>89</v>
      </c>
      <c r="AW78" s="26">
        <v>32</v>
      </c>
      <c r="AX78" s="26">
        <v>7</v>
      </c>
      <c r="AY78" s="26">
        <v>4</v>
      </c>
      <c r="AZ78" s="26" t="s">
        <v>2</v>
      </c>
      <c r="BA78" s="26">
        <v>22</v>
      </c>
      <c r="BB78" s="26">
        <v>24</v>
      </c>
      <c r="BC78" s="72" t="s">
        <v>12</v>
      </c>
      <c r="BD78" s="69">
        <v>93</v>
      </c>
      <c r="BE78" s="26" t="s">
        <v>12</v>
      </c>
      <c r="BF78" s="26" t="s">
        <v>12</v>
      </c>
      <c r="BG78" s="26" t="s">
        <v>12</v>
      </c>
      <c r="BH78" s="26" t="s">
        <v>2</v>
      </c>
      <c r="BI78" s="26" t="s">
        <v>12</v>
      </c>
      <c r="BJ78" s="26">
        <v>26</v>
      </c>
      <c r="BK78" s="72" t="s">
        <v>12</v>
      </c>
      <c r="BL78" s="69">
        <v>87</v>
      </c>
      <c r="BM78" s="26">
        <v>36</v>
      </c>
      <c r="BN78" s="26">
        <v>4</v>
      </c>
      <c r="BO78" s="26">
        <v>11</v>
      </c>
      <c r="BP78" s="26" t="s">
        <v>2</v>
      </c>
      <c r="BQ78" s="26">
        <v>9</v>
      </c>
      <c r="BR78" s="26">
        <v>27</v>
      </c>
      <c r="BS78" s="72" t="s">
        <v>2</v>
      </c>
      <c r="BT78" s="69">
        <v>91</v>
      </c>
      <c r="BU78" s="26">
        <v>30</v>
      </c>
      <c r="BV78" s="26" t="s">
        <v>12</v>
      </c>
      <c r="BW78" s="26" t="s">
        <v>12</v>
      </c>
      <c r="BX78" s="26" t="s">
        <v>12</v>
      </c>
      <c r="BY78" s="26">
        <v>9</v>
      </c>
      <c r="BZ78" s="26">
        <v>27</v>
      </c>
      <c r="CA78" s="57" t="s">
        <v>2</v>
      </c>
    </row>
    <row r="79" spans="1:79" s="22" customFormat="1" ht="33.75">
      <c r="A79" s="73" t="s">
        <v>283</v>
      </c>
      <c r="B79" s="59">
        <v>342</v>
      </c>
      <c r="C79" s="50">
        <v>14</v>
      </c>
      <c r="D79" s="50">
        <v>9</v>
      </c>
      <c r="E79" s="50">
        <v>2</v>
      </c>
      <c r="F79" s="50">
        <v>7</v>
      </c>
      <c r="G79" s="50">
        <v>15</v>
      </c>
      <c r="H79" s="50">
        <v>295</v>
      </c>
      <c r="I79" s="68">
        <v>22</v>
      </c>
      <c r="J79" s="59">
        <v>353</v>
      </c>
      <c r="K79" s="50">
        <v>13</v>
      </c>
      <c r="L79" s="50">
        <v>10</v>
      </c>
      <c r="M79" s="50" t="s">
        <v>2</v>
      </c>
      <c r="N79" s="50">
        <v>5</v>
      </c>
      <c r="O79" s="50">
        <v>17</v>
      </c>
      <c r="P79" s="50">
        <v>308</v>
      </c>
      <c r="Q79" s="68">
        <v>22</v>
      </c>
      <c r="R79" s="59">
        <v>359</v>
      </c>
      <c r="S79" s="50">
        <v>13</v>
      </c>
      <c r="T79" s="50">
        <v>10</v>
      </c>
      <c r="U79" s="50" t="s">
        <v>9</v>
      </c>
      <c r="V79" s="50">
        <v>5</v>
      </c>
      <c r="W79" s="50">
        <v>20</v>
      </c>
      <c r="X79" s="50">
        <v>311</v>
      </c>
      <c r="Y79" s="68">
        <v>52</v>
      </c>
      <c r="Z79" s="59">
        <v>357</v>
      </c>
      <c r="AA79" s="50">
        <v>13</v>
      </c>
      <c r="AB79" s="50">
        <v>11</v>
      </c>
      <c r="AC79" s="50" t="s">
        <v>2</v>
      </c>
      <c r="AD79" s="50">
        <v>5</v>
      </c>
      <c r="AE79" s="50">
        <v>22</v>
      </c>
      <c r="AF79" s="50">
        <v>306</v>
      </c>
      <c r="AG79" s="68">
        <v>52</v>
      </c>
      <c r="AH79" s="59">
        <v>360</v>
      </c>
      <c r="AI79" s="50">
        <v>13</v>
      </c>
      <c r="AJ79" s="50">
        <v>12</v>
      </c>
      <c r="AK79" s="50" t="s">
        <v>9</v>
      </c>
      <c r="AL79" s="50">
        <v>2</v>
      </c>
      <c r="AM79" s="50">
        <v>25</v>
      </c>
      <c r="AN79" s="26">
        <v>308</v>
      </c>
      <c r="AO79" s="69">
        <v>357</v>
      </c>
      <c r="AP79" s="26">
        <v>12</v>
      </c>
      <c r="AQ79" s="26">
        <v>12</v>
      </c>
      <c r="AR79" s="26">
        <v>1</v>
      </c>
      <c r="AS79" s="26">
        <v>2</v>
      </c>
      <c r="AT79" s="26">
        <v>20</v>
      </c>
      <c r="AU79" s="26">
        <v>310</v>
      </c>
      <c r="AV79" s="69">
        <v>412</v>
      </c>
      <c r="AW79" s="26">
        <v>66</v>
      </c>
      <c r="AX79" s="26">
        <v>14</v>
      </c>
      <c r="AY79" s="26">
        <v>10</v>
      </c>
      <c r="AZ79" s="26" t="s">
        <v>2</v>
      </c>
      <c r="BA79" s="26">
        <v>13</v>
      </c>
      <c r="BB79" s="26">
        <v>309</v>
      </c>
      <c r="BC79" s="72" t="s">
        <v>12</v>
      </c>
      <c r="BD79" s="69">
        <v>413</v>
      </c>
      <c r="BE79" s="26">
        <v>72</v>
      </c>
      <c r="BF79" s="26" t="s">
        <v>12</v>
      </c>
      <c r="BG79" s="26" t="s">
        <v>12</v>
      </c>
      <c r="BH79" s="26" t="s">
        <v>2</v>
      </c>
      <c r="BI79" s="26">
        <v>13</v>
      </c>
      <c r="BJ79" s="26">
        <v>303</v>
      </c>
      <c r="BK79" s="72" t="s">
        <v>12</v>
      </c>
      <c r="BL79" s="69">
        <v>406</v>
      </c>
      <c r="BM79" s="26">
        <v>55</v>
      </c>
      <c r="BN79" s="26">
        <v>29</v>
      </c>
      <c r="BO79" s="26">
        <v>19</v>
      </c>
      <c r="BP79" s="26" t="s">
        <v>2</v>
      </c>
      <c r="BQ79" s="26">
        <v>6</v>
      </c>
      <c r="BR79" s="26">
        <v>297</v>
      </c>
      <c r="BS79" s="72" t="s">
        <v>2</v>
      </c>
      <c r="BT79" s="69">
        <v>405</v>
      </c>
      <c r="BU79" s="26">
        <v>39</v>
      </c>
      <c r="BV79" s="26">
        <v>45</v>
      </c>
      <c r="BW79" s="26">
        <v>13</v>
      </c>
      <c r="BX79" s="26" t="s">
        <v>12</v>
      </c>
      <c r="BY79" s="26" t="s">
        <v>12</v>
      </c>
      <c r="BZ79" s="26">
        <v>298</v>
      </c>
      <c r="CA79" s="57" t="s">
        <v>2</v>
      </c>
    </row>
    <row r="80" spans="1:79" s="22" customFormat="1" ht="78.75">
      <c r="A80" s="38" t="s">
        <v>284</v>
      </c>
      <c r="B80" s="59">
        <v>60605</v>
      </c>
      <c r="C80" s="50">
        <v>8233</v>
      </c>
      <c r="D80" s="50">
        <v>3683</v>
      </c>
      <c r="E80" s="50">
        <v>1674</v>
      </c>
      <c r="F80" s="50">
        <v>8109</v>
      </c>
      <c r="G80" s="50">
        <v>15079</v>
      </c>
      <c r="H80" s="50">
        <v>23827</v>
      </c>
      <c r="I80" s="68">
        <v>4094.4</v>
      </c>
      <c r="J80" s="59">
        <v>53104</v>
      </c>
      <c r="K80" s="50">
        <v>5499</v>
      </c>
      <c r="L80" s="50">
        <v>6114</v>
      </c>
      <c r="M80" s="50">
        <v>2899</v>
      </c>
      <c r="N80" s="50">
        <v>4974</v>
      </c>
      <c r="O80" s="50">
        <v>15014</v>
      </c>
      <c r="P80" s="50">
        <v>18604</v>
      </c>
      <c r="Q80" s="68">
        <v>3640.3</v>
      </c>
      <c r="R80" s="59">
        <v>55909</v>
      </c>
      <c r="S80" s="50">
        <v>11321</v>
      </c>
      <c r="T80" s="50">
        <v>6584</v>
      </c>
      <c r="U80" s="50">
        <v>3781</v>
      </c>
      <c r="V80" s="50">
        <v>2111</v>
      </c>
      <c r="W80" s="50">
        <v>14309</v>
      </c>
      <c r="X80" s="50">
        <v>17803</v>
      </c>
      <c r="Y80" s="68">
        <v>5215.3999999999996</v>
      </c>
      <c r="Z80" s="59">
        <v>66503</v>
      </c>
      <c r="AA80" s="50">
        <v>25163</v>
      </c>
      <c r="AB80" s="50">
        <v>6500</v>
      </c>
      <c r="AC80" s="50">
        <v>4239</v>
      </c>
      <c r="AD80" s="50">
        <v>278</v>
      </c>
      <c r="AE80" s="50">
        <v>12376</v>
      </c>
      <c r="AF80" s="50">
        <v>17947</v>
      </c>
      <c r="AG80" s="68">
        <v>4635.5</v>
      </c>
      <c r="AH80" s="59">
        <v>65803</v>
      </c>
      <c r="AI80" s="50">
        <v>27148</v>
      </c>
      <c r="AJ80" s="50">
        <v>7837</v>
      </c>
      <c r="AK80" s="50">
        <v>3726</v>
      </c>
      <c r="AL80" s="50">
        <v>613</v>
      </c>
      <c r="AM80" s="50">
        <v>7385</v>
      </c>
      <c r="AN80" s="26">
        <v>19094</v>
      </c>
      <c r="AO80" s="69">
        <v>60940</v>
      </c>
      <c r="AP80" s="26">
        <v>25259</v>
      </c>
      <c r="AQ80" s="26">
        <v>9282</v>
      </c>
      <c r="AR80" s="26">
        <v>3582</v>
      </c>
      <c r="AS80" s="26">
        <v>1642</v>
      </c>
      <c r="AT80" s="26">
        <v>4159</v>
      </c>
      <c r="AU80" s="26">
        <v>17016</v>
      </c>
      <c r="AV80" s="69">
        <v>59025</v>
      </c>
      <c r="AW80" s="26">
        <v>24711</v>
      </c>
      <c r="AX80" s="26">
        <v>13031</v>
      </c>
      <c r="AY80" s="26">
        <v>3058</v>
      </c>
      <c r="AZ80" s="26" t="s">
        <v>12</v>
      </c>
      <c r="BA80" s="26">
        <v>8227</v>
      </c>
      <c r="BB80" s="26">
        <v>7853</v>
      </c>
      <c r="BC80" s="70">
        <v>4030.1</v>
      </c>
      <c r="BD80" s="69">
        <v>56504</v>
      </c>
      <c r="BE80" s="26">
        <v>16330</v>
      </c>
      <c r="BF80" s="26">
        <v>12760</v>
      </c>
      <c r="BG80" s="26">
        <v>7904</v>
      </c>
      <c r="BH80" s="26">
        <v>3748</v>
      </c>
      <c r="BI80" s="26">
        <v>729</v>
      </c>
      <c r="BJ80" s="26">
        <v>15033</v>
      </c>
      <c r="BK80" s="70">
        <v>3928.8</v>
      </c>
      <c r="BL80" s="69">
        <v>54925</v>
      </c>
      <c r="BM80" s="26">
        <v>16500</v>
      </c>
      <c r="BN80" s="26">
        <v>12459</v>
      </c>
      <c r="BO80" s="26">
        <v>7572</v>
      </c>
      <c r="BP80" s="26">
        <v>4213</v>
      </c>
      <c r="BQ80" s="26">
        <v>78</v>
      </c>
      <c r="BR80" s="26">
        <v>14103</v>
      </c>
      <c r="BS80" s="70">
        <v>3823.9</v>
      </c>
      <c r="BT80" s="69">
        <v>54656</v>
      </c>
      <c r="BU80" s="26">
        <v>2132</v>
      </c>
      <c r="BV80" s="26">
        <v>25678</v>
      </c>
      <c r="BW80" s="26">
        <v>8489</v>
      </c>
      <c r="BX80" s="26">
        <v>3029</v>
      </c>
      <c r="BY80" s="26">
        <v>1598</v>
      </c>
      <c r="BZ80" s="26">
        <v>13730</v>
      </c>
      <c r="CA80" s="55">
        <v>3791.7</v>
      </c>
    </row>
    <row r="81" spans="1:79" s="22" customFormat="1">
      <c r="A81" s="48" t="s">
        <v>261</v>
      </c>
      <c r="B81" s="59">
        <v>8946</v>
      </c>
      <c r="C81" s="50">
        <v>874</v>
      </c>
      <c r="D81" s="50" t="s">
        <v>2</v>
      </c>
      <c r="E81" s="50">
        <v>20</v>
      </c>
      <c r="F81" s="50">
        <v>626</v>
      </c>
      <c r="G81" s="50">
        <v>1835</v>
      </c>
      <c r="H81" s="50">
        <v>5591</v>
      </c>
      <c r="I81" s="68">
        <v>602.20000000000005</v>
      </c>
      <c r="J81" s="59">
        <v>7809</v>
      </c>
      <c r="K81" s="50">
        <v>1273</v>
      </c>
      <c r="L81" s="50">
        <v>100</v>
      </c>
      <c r="M81" s="50">
        <v>19</v>
      </c>
      <c r="N81" s="50">
        <v>388</v>
      </c>
      <c r="O81" s="50">
        <v>1726</v>
      </c>
      <c r="P81" s="50">
        <v>4303</v>
      </c>
      <c r="Q81" s="68">
        <v>523.1</v>
      </c>
      <c r="R81" s="59">
        <v>8654</v>
      </c>
      <c r="S81" s="50">
        <v>3131</v>
      </c>
      <c r="T81" s="50">
        <v>300</v>
      </c>
      <c r="U81" s="50">
        <v>19</v>
      </c>
      <c r="V81" s="50">
        <v>210</v>
      </c>
      <c r="W81" s="50">
        <v>1465</v>
      </c>
      <c r="X81" s="50">
        <v>3529</v>
      </c>
      <c r="Y81" s="68">
        <v>583.1</v>
      </c>
      <c r="Z81" s="59">
        <v>10145</v>
      </c>
      <c r="AA81" s="50">
        <v>4763</v>
      </c>
      <c r="AB81" s="50">
        <v>699</v>
      </c>
      <c r="AC81" s="50">
        <v>19</v>
      </c>
      <c r="AD81" s="50">
        <v>4</v>
      </c>
      <c r="AE81" s="50">
        <v>1193</v>
      </c>
      <c r="AF81" s="50">
        <v>3467</v>
      </c>
      <c r="AG81" s="68">
        <v>685.9</v>
      </c>
      <c r="AH81" s="59">
        <v>9801</v>
      </c>
      <c r="AI81" s="50">
        <v>4763</v>
      </c>
      <c r="AJ81" s="50">
        <v>699</v>
      </c>
      <c r="AK81" s="50">
        <v>19</v>
      </c>
      <c r="AL81" s="50">
        <v>2</v>
      </c>
      <c r="AM81" s="50">
        <v>870</v>
      </c>
      <c r="AN81" s="26">
        <v>3448</v>
      </c>
      <c r="AO81" s="69">
        <v>9051</v>
      </c>
      <c r="AP81" s="26">
        <v>4589</v>
      </c>
      <c r="AQ81" s="26">
        <v>873</v>
      </c>
      <c r="AR81" s="26" t="s">
        <v>2</v>
      </c>
      <c r="AS81" s="26">
        <v>20</v>
      </c>
      <c r="AT81" s="26">
        <v>604</v>
      </c>
      <c r="AU81" s="26">
        <v>2965</v>
      </c>
      <c r="AV81" s="69">
        <v>8806</v>
      </c>
      <c r="AW81" s="26" t="s">
        <v>12</v>
      </c>
      <c r="AX81" s="26" t="s">
        <v>12</v>
      </c>
      <c r="AY81" s="26" t="s">
        <v>12</v>
      </c>
      <c r="AZ81" s="26" t="s">
        <v>12</v>
      </c>
      <c r="BA81" s="26" t="s">
        <v>12</v>
      </c>
      <c r="BB81" s="26">
        <v>1299</v>
      </c>
      <c r="BC81" s="70">
        <v>596.70000000000005</v>
      </c>
      <c r="BD81" s="69">
        <v>8415</v>
      </c>
      <c r="BE81" s="26">
        <v>2001</v>
      </c>
      <c r="BF81" s="26">
        <v>3162</v>
      </c>
      <c r="BG81" s="26">
        <v>300</v>
      </c>
      <c r="BH81" s="26">
        <v>19</v>
      </c>
      <c r="BI81" s="26">
        <v>209</v>
      </c>
      <c r="BJ81" s="26">
        <v>2724</v>
      </c>
      <c r="BK81" s="70">
        <v>570.6</v>
      </c>
      <c r="BL81" s="69">
        <v>8041</v>
      </c>
      <c r="BM81" s="26">
        <v>2001</v>
      </c>
      <c r="BN81" s="26">
        <v>3162</v>
      </c>
      <c r="BO81" s="26">
        <v>300</v>
      </c>
      <c r="BP81" s="26">
        <v>19</v>
      </c>
      <c r="BQ81" s="26">
        <v>4</v>
      </c>
      <c r="BR81" s="26">
        <v>2555</v>
      </c>
      <c r="BS81" s="70">
        <v>545.20000000000005</v>
      </c>
      <c r="BT81" s="69">
        <v>8031</v>
      </c>
      <c r="BU81" s="26">
        <v>2</v>
      </c>
      <c r="BV81" s="26">
        <v>4763</v>
      </c>
      <c r="BW81" s="26">
        <v>699</v>
      </c>
      <c r="BX81" s="26" t="s">
        <v>2</v>
      </c>
      <c r="BY81" s="26">
        <v>20</v>
      </c>
      <c r="BZ81" s="26">
        <v>2547</v>
      </c>
      <c r="CA81" s="55">
        <v>544.6</v>
      </c>
    </row>
    <row r="82" spans="1:79" s="22" customFormat="1" ht="22.5">
      <c r="A82" s="48" t="s">
        <v>212</v>
      </c>
      <c r="B82" s="59">
        <v>6560</v>
      </c>
      <c r="C82" s="50">
        <v>8</v>
      </c>
      <c r="D82" s="50" t="s">
        <v>2</v>
      </c>
      <c r="E82" s="50" t="s">
        <v>2</v>
      </c>
      <c r="F82" s="50">
        <v>539</v>
      </c>
      <c r="G82" s="50">
        <v>1633</v>
      </c>
      <c r="H82" s="50">
        <v>4380</v>
      </c>
      <c r="I82" s="68">
        <v>435.9</v>
      </c>
      <c r="J82" s="59">
        <v>4823</v>
      </c>
      <c r="K82" s="50">
        <v>8</v>
      </c>
      <c r="L82" s="50" t="s">
        <v>2</v>
      </c>
      <c r="M82" s="50" t="s">
        <v>2</v>
      </c>
      <c r="N82" s="50">
        <v>315</v>
      </c>
      <c r="O82" s="50">
        <v>1477</v>
      </c>
      <c r="P82" s="50">
        <v>3023</v>
      </c>
      <c r="Q82" s="68">
        <v>329.9</v>
      </c>
      <c r="R82" s="59">
        <v>4246</v>
      </c>
      <c r="S82" s="50">
        <v>159</v>
      </c>
      <c r="T82" s="50" t="s">
        <v>9</v>
      </c>
      <c r="U82" s="50" t="s">
        <v>9</v>
      </c>
      <c r="V82" s="50">
        <v>111</v>
      </c>
      <c r="W82" s="50">
        <v>1055</v>
      </c>
      <c r="X82" s="50">
        <v>2921</v>
      </c>
      <c r="Y82" s="68">
        <v>291.89999999999998</v>
      </c>
      <c r="Z82" s="59">
        <v>3992</v>
      </c>
      <c r="AA82" s="50">
        <v>492</v>
      </c>
      <c r="AB82" s="50" t="s">
        <v>2</v>
      </c>
      <c r="AC82" s="50" t="s">
        <v>2</v>
      </c>
      <c r="AD82" s="50">
        <v>10</v>
      </c>
      <c r="AE82" s="50">
        <v>939</v>
      </c>
      <c r="AF82" s="50">
        <v>2551</v>
      </c>
      <c r="AG82" s="68">
        <v>277.8</v>
      </c>
      <c r="AH82" s="59">
        <v>3725</v>
      </c>
      <c r="AI82" s="50">
        <v>500</v>
      </c>
      <c r="AJ82" s="50" t="s">
        <v>9</v>
      </c>
      <c r="AK82" s="50" t="s">
        <v>9</v>
      </c>
      <c r="AL82" s="50" t="s">
        <v>9</v>
      </c>
      <c r="AM82" s="50">
        <v>852</v>
      </c>
      <c r="AN82" s="26">
        <v>2373</v>
      </c>
      <c r="AO82" s="69">
        <v>3360</v>
      </c>
      <c r="AP82" s="26">
        <v>492</v>
      </c>
      <c r="AQ82" s="26">
        <v>8</v>
      </c>
      <c r="AR82" s="26" t="s">
        <v>2</v>
      </c>
      <c r="AS82" s="26" t="s">
        <v>2</v>
      </c>
      <c r="AT82" s="26">
        <v>756</v>
      </c>
      <c r="AU82" s="26">
        <v>2104</v>
      </c>
      <c r="AV82" s="69">
        <v>3000</v>
      </c>
      <c r="AW82" s="26">
        <v>474</v>
      </c>
      <c r="AX82" s="26">
        <v>26</v>
      </c>
      <c r="AY82" s="26" t="s">
        <v>2</v>
      </c>
      <c r="AZ82" s="26" t="s">
        <v>12</v>
      </c>
      <c r="BA82" s="26">
        <v>1124</v>
      </c>
      <c r="BB82" s="26">
        <v>1072</v>
      </c>
      <c r="BC82" s="70">
        <v>216.8</v>
      </c>
      <c r="BD82" s="69">
        <v>2280</v>
      </c>
      <c r="BE82" s="26">
        <v>300</v>
      </c>
      <c r="BF82" s="26">
        <v>159</v>
      </c>
      <c r="BG82" s="26" t="s">
        <v>2</v>
      </c>
      <c r="BH82" s="26" t="s">
        <v>2</v>
      </c>
      <c r="BI82" s="26">
        <v>112</v>
      </c>
      <c r="BJ82" s="26">
        <v>1709</v>
      </c>
      <c r="BK82" s="70">
        <v>162.1</v>
      </c>
      <c r="BL82" s="69">
        <v>2271</v>
      </c>
      <c r="BM82" s="26">
        <v>300</v>
      </c>
      <c r="BN82" s="26">
        <v>159</v>
      </c>
      <c r="BO82" s="26" t="s">
        <v>2</v>
      </c>
      <c r="BP82" s="26" t="s">
        <v>2</v>
      </c>
      <c r="BQ82" s="26">
        <v>10</v>
      </c>
      <c r="BR82" s="26">
        <v>1802</v>
      </c>
      <c r="BS82" s="70">
        <v>161.5</v>
      </c>
      <c r="BT82" s="69">
        <v>2259</v>
      </c>
      <c r="BU82" s="26" t="s">
        <v>2</v>
      </c>
      <c r="BV82" s="26">
        <v>459</v>
      </c>
      <c r="BW82" s="26" t="s">
        <v>2</v>
      </c>
      <c r="BX82" s="26" t="s">
        <v>2</v>
      </c>
      <c r="BY82" s="26" t="s">
        <v>2</v>
      </c>
      <c r="BZ82" s="26">
        <v>1800</v>
      </c>
      <c r="CA82" s="55">
        <v>161.5</v>
      </c>
    </row>
    <row r="83" spans="1:79" s="22" customFormat="1">
      <c r="A83" s="48" t="s">
        <v>285</v>
      </c>
      <c r="B83" s="59">
        <v>26724</v>
      </c>
      <c r="C83" s="50">
        <v>6568</v>
      </c>
      <c r="D83" s="50">
        <v>2466</v>
      </c>
      <c r="E83" s="50">
        <v>560</v>
      </c>
      <c r="F83" s="50">
        <v>4952</v>
      </c>
      <c r="G83" s="50">
        <v>6270</v>
      </c>
      <c r="H83" s="50">
        <v>5908</v>
      </c>
      <c r="I83" s="68">
        <v>1838.1</v>
      </c>
      <c r="J83" s="59">
        <v>23727</v>
      </c>
      <c r="K83" s="50">
        <v>3062</v>
      </c>
      <c r="L83" s="50">
        <v>5462</v>
      </c>
      <c r="M83" s="50">
        <v>1235</v>
      </c>
      <c r="N83" s="50">
        <v>3177</v>
      </c>
      <c r="O83" s="50">
        <v>6650</v>
      </c>
      <c r="P83" s="50">
        <v>4141</v>
      </c>
      <c r="Q83" s="68">
        <v>1649.9</v>
      </c>
      <c r="R83" s="59">
        <v>26298</v>
      </c>
      <c r="S83" s="50">
        <v>5947</v>
      </c>
      <c r="T83" s="50">
        <v>6133</v>
      </c>
      <c r="U83" s="50">
        <v>1580</v>
      </c>
      <c r="V83" s="50">
        <v>1455</v>
      </c>
      <c r="W83" s="50">
        <v>7373</v>
      </c>
      <c r="X83" s="50">
        <v>3810</v>
      </c>
      <c r="Y83" s="68">
        <v>3192.7</v>
      </c>
      <c r="Z83" s="59">
        <v>32413</v>
      </c>
      <c r="AA83" s="50">
        <v>13850</v>
      </c>
      <c r="AB83" s="50">
        <v>5651</v>
      </c>
      <c r="AC83" s="50">
        <v>2042</v>
      </c>
      <c r="AD83" s="50">
        <v>175</v>
      </c>
      <c r="AE83" s="50">
        <v>6721</v>
      </c>
      <c r="AF83" s="50">
        <v>3974</v>
      </c>
      <c r="AG83" s="68">
        <v>2287.5</v>
      </c>
      <c r="AH83" s="59">
        <v>32329</v>
      </c>
      <c r="AI83" s="50">
        <v>15447</v>
      </c>
      <c r="AJ83" s="50">
        <v>6981</v>
      </c>
      <c r="AK83" s="50">
        <v>1842</v>
      </c>
      <c r="AL83" s="50">
        <v>223</v>
      </c>
      <c r="AM83" s="50">
        <v>3197</v>
      </c>
      <c r="AN83" s="26">
        <v>4639</v>
      </c>
      <c r="AO83" s="69">
        <v>30982</v>
      </c>
      <c r="AP83" s="26">
        <v>14554</v>
      </c>
      <c r="AQ83" s="26">
        <v>7618</v>
      </c>
      <c r="AR83" s="26">
        <v>2425</v>
      </c>
      <c r="AS83" s="26">
        <v>553</v>
      </c>
      <c r="AT83" s="26">
        <v>1173</v>
      </c>
      <c r="AU83" s="26">
        <v>4659</v>
      </c>
      <c r="AV83" s="69">
        <v>30797</v>
      </c>
      <c r="AW83" s="26" t="s">
        <v>12</v>
      </c>
      <c r="AX83" s="26">
        <v>9654</v>
      </c>
      <c r="AY83" s="26">
        <v>1412</v>
      </c>
      <c r="AZ83" s="26" t="s">
        <v>12</v>
      </c>
      <c r="BA83" s="26" t="s">
        <v>12</v>
      </c>
      <c r="BB83" s="26" t="s">
        <v>12</v>
      </c>
      <c r="BC83" s="72">
        <v>2096.8000000000002</v>
      </c>
      <c r="BD83" s="69">
        <v>30146</v>
      </c>
      <c r="BE83" s="26">
        <v>10056</v>
      </c>
      <c r="BF83" s="26">
        <v>6622</v>
      </c>
      <c r="BG83" s="26">
        <v>7453</v>
      </c>
      <c r="BH83" s="26">
        <v>1555</v>
      </c>
      <c r="BI83" s="26">
        <v>96</v>
      </c>
      <c r="BJ83" s="26">
        <v>4364</v>
      </c>
      <c r="BK83" s="72">
        <v>2130.5</v>
      </c>
      <c r="BL83" s="69">
        <v>30491</v>
      </c>
      <c r="BM83" s="26">
        <v>10228</v>
      </c>
      <c r="BN83" s="26">
        <v>6675</v>
      </c>
      <c r="BO83" s="26">
        <v>7122</v>
      </c>
      <c r="BP83" s="26">
        <v>2023</v>
      </c>
      <c r="BQ83" s="26">
        <v>1</v>
      </c>
      <c r="BR83" s="26">
        <v>4442</v>
      </c>
      <c r="BS83" s="72">
        <v>2156.6</v>
      </c>
      <c r="BT83" s="69">
        <v>30926</v>
      </c>
      <c r="BU83" s="26">
        <v>1780</v>
      </c>
      <c r="BV83" s="26">
        <v>15080</v>
      </c>
      <c r="BW83" s="26">
        <v>7234</v>
      </c>
      <c r="BX83" s="26">
        <v>1873</v>
      </c>
      <c r="BY83" s="26">
        <v>537</v>
      </c>
      <c r="BZ83" s="26">
        <v>4422</v>
      </c>
      <c r="CA83" s="55">
        <v>2124.6</v>
      </c>
    </row>
    <row r="84" spans="1:79" s="22" customFormat="1">
      <c r="A84" s="48" t="s">
        <v>213</v>
      </c>
      <c r="B84" s="59">
        <v>7524</v>
      </c>
      <c r="C84" s="50">
        <v>133</v>
      </c>
      <c r="D84" s="50">
        <v>1167</v>
      </c>
      <c r="E84" s="50">
        <v>1058</v>
      </c>
      <c r="F84" s="50">
        <v>673</v>
      </c>
      <c r="G84" s="50">
        <v>1284</v>
      </c>
      <c r="H84" s="50">
        <v>3209</v>
      </c>
      <c r="I84" s="68">
        <v>508.7</v>
      </c>
      <c r="J84" s="59">
        <v>6280</v>
      </c>
      <c r="K84" s="50">
        <v>406</v>
      </c>
      <c r="L84" s="50">
        <v>551</v>
      </c>
      <c r="M84" s="50">
        <v>1638</v>
      </c>
      <c r="N84" s="50">
        <v>414</v>
      </c>
      <c r="O84" s="50">
        <v>1262</v>
      </c>
      <c r="P84" s="50">
        <v>2009</v>
      </c>
      <c r="Q84" s="68">
        <v>438.9</v>
      </c>
      <c r="R84" s="59">
        <v>6152</v>
      </c>
      <c r="S84" s="50">
        <v>872</v>
      </c>
      <c r="T84" s="50">
        <v>1</v>
      </c>
      <c r="U84" s="50">
        <v>2180</v>
      </c>
      <c r="V84" s="50">
        <v>148</v>
      </c>
      <c r="W84" s="50">
        <v>1041</v>
      </c>
      <c r="X84" s="50">
        <v>1910</v>
      </c>
      <c r="Y84" s="68">
        <v>418.5</v>
      </c>
      <c r="Z84" s="59">
        <v>6634</v>
      </c>
      <c r="AA84" s="50">
        <v>1730</v>
      </c>
      <c r="AB84" s="50" t="s">
        <v>2</v>
      </c>
      <c r="AC84" s="50">
        <v>2176</v>
      </c>
      <c r="AD84" s="50">
        <v>54</v>
      </c>
      <c r="AE84" s="50">
        <v>884</v>
      </c>
      <c r="AF84" s="50">
        <v>1790</v>
      </c>
      <c r="AG84" s="68">
        <v>447.9</v>
      </c>
      <c r="AH84" s="59">
        <v>6492</v>
      </c>
      <c r="AI84" s="50">
        <v>1730</v>
      </c>
      <c r="AJ84" s="50" t="s">
        <v>9</v>
      </c>
      <c r="AK84" s="50">
        <v>1864</v>
      </c>
      <c r="AL84" s="50">
        <v>358</v>
      </c>
      <c r="AM84" s="50">
        <v>665</v>
      </c>
      <c r="AN84" s="26">
        <v>1875</v>
      </c>
      <c r="AO84" s="69">
        <v>5769</v>
      </c>
      <c r="AP84" s="26">
        <v>1597</v>
      </c>
      <c r="AQ84" s="26">
        <v>133</v>
      </c>
      <c r="AR84" s="26">
        <v>1157</v>
      </c>
      <c r="AS84" s="26">
        <v>1040</v>
      </c>
      <c r="AT84" s="26">
        <v>471</v>
      </c>
      <c r="AU84" s="26">
        <v>1371</v>
      </c>
      <c r="AV84" s="69">
        <v>5657</v>
      </c>
      <c r="AW84" s="26" t="s">
        <v>12</v>
      </c>
      <c r="AX84" s="26" t="s">
        <v>12</v>
      </c>
      <c r="AY84" s="26" t="s">
        <v>12</v>
      </c>
      <c r="AZ84" s="26" t="s">
        <v>12</v>
      </c>
      <c r="BA84" s="26" t="s">
        <v>12</v>
      </c>
      <c r="BB84" s="26">
        <v>572</v>
      </c>
      <c r="BC84" s="70">
        <v>371.6</v>
      </c>
      <c r="BD84" s="69">
        <v>5438</v>
      </c>
      <c r="BE84" s="26">
        <v>820</v>
      </c>
      <c r="BF84" s="26">
        <v>909</v>
      </c>
      <c r="BG84" s="26">
        <v>1</v>
      </c>
      <c r="BH84" s="26">
        <v>2172</v>
      </c>
      <c r="BI84" s="26">
        <v>133</v>
      </c>
      <c r="BJ84" s="26">
        <v>1403</v>
      </c>
      <c r="BK84" s="70">
        <v>357.8</v>
      </c>
      <c r="BL84" s="69">
        <v>5232</v>
      </c>
      <c r="BM84" s="26">
        <v>819</v>
      </c>
      <c r="BN84" s="26">
        <v>908</v>
      </c>
      <c r="BO84" s="26" t="s">
        <v>2</v>
      </c>
      <c r="BP84" s="26">
        <v>2170</v>
      </c>
      <c r="BQ84" s="26">
        <v>54</v>
      </c>
      <c r="BR84" s="26">
        <v>1281</v>
      </c>
      <c r="BS84" s="70">
        <v>344.9</v>
      </c>
      <c r="BT84" s="69">
        <v>5030</v>
      </c>
      <c r="BU84" s="26" t="s">
        <v>2</v>
      </c>
      <c r="BV84" s="26">
        <v>1727</v>
      </c>
      <c r="BW84" s="26" t="s">
        <v>2</v>
      </c>
      <c r="BX84" s="26">
        <v>1156</v>
      </c>
      <c r="BY84" s="26">
        <v>1039</v>
      </c>
      <c r="BZ84" s="26">
        <v>1108</v>
      </c>
      <c r="CA84" s="55">
        <v>345</v>
      </c>
    </row>
    <row r="85" spans="1:79" s="22" customFormat="1" ht="22.5">
      <c r="A85" s="48" t="s">
        <v>214</v>
      </c>
      <c r="B85" s="59">
        <v>131</v>
      </c>
      <c r="C85" s="50" t="s">
        <v>2</v>
      </c>
      <c r="D85" s="50" t="s">
        <v>2</v>
      </c>
      <c r="E85" s="50" t="s">
        <v>2</v>
      </c>
      <c r="F85" s="50">
        <v>37</v>
      </c>
      <c r="G85" s="50">
        <v>89</v>
      </c>
      <c r="H85" s="50">
        <v>5</v>
      </c>
      <c r="I85" s="68">
        <v>9</v>
      </c>
      <c r="J85" s="59">
        <v>83</v>
      </c>
      <c r="K85" s="50" t="s">
        <v>2</v>
      </c>
      <c r="L85" s="50" t="s">
        <v>2</v>
      </c>
      <c r="M85" s="50" t="s">
        <v>2</v>
      </c>
      <c r="N85" s="50">
        <v>8</v>
      </c>
      <c r="O85" s="50">
        <v>73</v>
      </c>
      <c r="P85" s="50">
        <v>2</v>
      </c>
      <c r="Q85" s="68">
        <v>5</v>
      </c>
      <c r="R85" s="59">
        <v>9</v>
      </c>
      <c r="S85" s="50" t="s">
        <v>9</v>
      </c>
      <c r="T85" s="50" t="s">
        <v>9</v>
      </c>
      <c r="U85" s="50" t="s">
        <v>9</v>
      </c>
      <c r="V85" s="50">
        <v>1</v>
      </c>
      <c r="W85" s="50">
        <v>6</v>
      </c>
      <c r="X85" s="50">
        <v>2</v>
      </c>
      <c r="Y85" s="68">
        <v>0.5</v>
      </c>
      <c r="Z85" s="59">
        <v>9</v>
      </c>
      <c r="AA85" s="50" t="s">
        <v>2</v>
      </c>
      <c r="AB85" s="50" t="s">
        <v>2</v>
      </c>
      <c r="AC85" s="50" t="s">
        <v>2</v>
      </c>
      <c r="AD85" s="50" t="s">
        <v>2</v>
      </c>
      <c r="AE85" s="50">
        <v>7</v>
      </c>
      <c r="AF85" s="50">
        <v>2</v>
      </c>
      <c r="AG85" s="68">
        <v>0.5</v>
      </c>
      <c r="AH85" s="59">
        <v>3</v>
      </c>
      <c r="AI85" s="50" t="s">
        <v>9</v>
      </c>
      <c r="AJ85" s="50" t="s">
        <v>9</v>
      </c>
      <c r="AK85" s="50" t="s">
        <v>9</v>
      </c>
      <c r="AL85" s="50" t="s">
        <v>9</v>
      </c>
      <c r="AM85" s="50">
        <v>3</v>
      </c>
      <c r="AN85" s="26" t="s">
        <v>9</v>
      </c>
      <c r="AO85" s="69">
        <v>3</v>
      </c>
      <c r="AP85" s="26" t="s">
        <v>2</v>
      </c>
      <c r="AQ85" s="26" t="s">
        <v>2</v>
      </c>
      <c r="AR85" s="26" t="s">
        <v>2</v>
      </c>
      <c r="AS85" s="26" t="s">
        <v>2</v>
      </c>
      <c r="AT85" s="26">
        <v>2</v>
      </c>
      <c r="AU85" s="26">
        <v>1</v>
      </c>
      <c r="AV85" s="69">
        <v>3</v>
      </c>
      <c r="AW85" s="26" t="s">
        <v>2</v>
      </c>
      <c r="AX85" s="26" t="s">
        <v>2</v>
      </c>
      <c r="AY85" s="26" t="s">
        <v>2</v>
      </c>
      <c r="AZ85" s="26" t="s">
        <v>2</v>
      </c>
      <c r="BA85" s="26" t="s">
        <v>2</v>
      </c>
      <c r="BB85" s="26">
        <v>3</v>
      </c>
      <c r="BC85" s="70">
        <v>1.3</v>
      </c>
      <c r="BD85" s="69">
        <v>1</v>
      </c>
      <c r="BE85" s="26" t="s">
        <v>2</v>
      </c>
      <c r="BF85" s="26" t="s">
        <v>2</v>
      </c>
      <c r="BG85" s="26" t="s">
        <v>2</v>
      </c>
      <c r="BH85" s="26" t="s">
        <v>2</v>
      </c>
      <c r="BI85" s="26" t="s">
        <v>2</v>
      </c>
      <c r="BJ85" s="26">
        <v>1</v>
      </c>
      <c r="BK85" s="70">
        <v>0.1</v>
      </c>
      <c r="BL85" s="69">
        <v>1</v>
      </c>
      <c r="BM85" s="26" t="s">
        <v>2</v>
      </c>
      <c r="BN85" s="26" t="s">
        <v>2</v>
      </c>
      <c r="BO85" s="26" t="s">
        <v>2</v>
      </c>
      <c r="BP85" s="26" t="s">
        <v>2</v>
      </c>
      <c r="BQ85" s="26" t="s">
        <v>2</v>
      </c>
      <c r="BR85" s="26">
        <v>1</v>
      </c>
      <c r="BS85" s="70">
        <v>0.1</v>
      </c>
      <c r="BT85" s="69">
        <v>1</v>
      </c>
      <c r="BU85" s="26" t="s">
        <v>2</v>
      </c>
      <c r="BV85" s="26" t="s">
        <v>2</v>
      </c>
      <c r="BW85" s="26" t="s">
        <v>2</v>
      </c>
      <c r="BX85" s="26" t="s">
        <v>2</v>
      </c>
      <c r="BY85" s="26" t="s">
        <v>2</v>
      </c>
      <c r="BZ85" s="26">
        <v>1</v>
      </c>
      <c r="CA85" s="55">
        <v>0.1</v>
      </c>
    </row>
    <row r="86" spans="1:79" s="22" customFormat="1">
      <c r="A86" s="48" t="s">
        <v>215</v>
      </c>
      <c r="B86" s="59">
        <v>10720</v>
      </c>
      <c r="C86" s="50">
        <v>650</v>
      </c>
      <c r="D86" s="50">
        <v>50</v>
      </c>
      <c r="E86" s="50">
        <v>36</v>
      </c>
      <c r="F86" s="50">
        <v>1282</v>
      </c>
      <c r="G86" s="50">
        <v>3968</v>
      </c>
      <c r="H86" s="50">
        <v>4734</v>
      </c>
      <c r="I86" s="68">
        <v>700.5</v>
      </c>
      <c r="J86" s="59">
        <v>10382</v>
      </c>
      <c r="K86" s="50">
        <v>750</v>
      </c>
      <c r="L86" s="50">
        <v>1</v>
      </c>
      <c r="M86" s="50">
        <v>7</v>
      </c>
      <c r="N86" s="50">
        <v>672</v>
      </c>
      <c r="O86" s="50">
        <v>3826</v>
      </c>
      <c r="P86" s="50">
        <v>5126</v>
      </c>
      <c r="Q86" s="68">
        <v>693.5</v>
      </c>
      <c r="R86" s="59">
        <v>10550</v>
      </c>
      <c r="S86" s="50">
        <v>1212</v>
      </c>
      <c r="T86" s="50">
        <v>150</v>
      </c>
      <c r="U86" s="50">
        <v>2</v>
      </c>
      <c r="V86" s="50">
        <v>186</v>
      </c>
      <c r="W86" s="50">
        <v>3369</v>
      </c>
      <c r="X86" s="50">
        <v>5631</v>
      </c>
      <c r="Y86" s="68">
        <v>728.7</v>
      </c>
      <c r="Z86" s="59">
        <v>13310</v>
      </c>
      <c r="AA86" s="50">
        <v>4328</v>
      </c>
      <c r="AB86" s="50">
        <v>150</v>
      </c>
      <c r="AC86" s="50">
        <v>2</v>
      </c>
      <c r="AD86" s="50">
        <v>35</v>
      </c>
      <c r="AE86" s="50">
        <v>2632</v>
      </c>
      <c r="AF86" s="50">
        <v>6163</v>
      </c>
      <c r="AG86" s="68">
        <v>935.9</v>
      </c>
      <c r="AH86" s="59">
        <v>13453</v>
      </c>
      <c r="AI86" s="50">
        <v>4708</v>
      </c>
      <c r="AJ86" s="50">
        <v>157</v>
      </c>
      <c r="AK86" s="50">
        <v>1</v>
      </c>
      <c r="AL86" s="50">
        <v>30</v>
      </c>
      <c r="AM86" s="50">
        <v>1798</v>
      </c>
      <c r="AN86" s="26">
        <v>6759</v>
      </c>
      <c r="AO86" s="69">
        <v>11775</v>
      </c>
      <c r="AP86" s="26">
        <v>4027</v>
      </c>
      <c r="AQ86" s="26">
        <v>650</v>
      </c>
      <c r="AR86" s="26" t="s">
        <v>2</v>
      </c>
      <c r="AS86" s="26">
        <v>29</v>
      </c>
      <c r="AT86" s="26">
        <v>1153</v>
      </c>
      <c r="AU86" s="26">
        <v>5916</v>
      </c>
      <c r="AV86" s="69">
        <v>10762</v>
      </c>
      <c r="AW86" s="26">
        <v>4405</v>
      </c>
      <c r="AX86" s="26">
        <v>808</v>
      </c>
      <c r="AY86" s="26" t="s">
        <v>12</v>
      </c>
      <c r="AZ86" s="26" t="s">
        <v>12</v>
      </c>
      <c r="BA86" s="26" t="s">
        <v>12</v>
      </c>
      <c r="BB86" s="26">
        <v>3494</v>
      </c>
      <c r="BC86" s="70">
        <v>746.9</v>
      </c>
      <c r="BD86" s="69">
        <v>10224</v>
      </c>
      <c r="BE86" s="26">
        <v>3153</v>
      </c>
      <c r="BF86" s="26">
        <v>1908</v>
      </c>
      <c r="BG86" s="26">
        <v>150</v>
      </c>
      <c r="BH86" s="26">
        <v>2</v>
      </c>
      <c r="BI86" s="26">
        <v>179</v>
      </c>
      <c r="BJ86" s="26">
        <v>4832</v>
      </c>
      <c r="BK86" s="70">
        <v>707.7</v>
      </c>
      <c r="BL86" s="69">
        <v>8889</v>
      </c>
      <c r="BM86" s="26">
        <v>3152</v>
      </c>
      <c r="BN86" s="26">
        <v>1555</v>
      </c>
      <c r="BO86" s="26">
        <v>150</v>
      </c>
      <c r="BP86" s="26">
        <v>1</v>
      </c>
      <c r="BQ86" s="26">
        <v>9</v>
      </c>
      <c r="BR86" s="26">
        <v>4022</v>
      </c>
      <c r="BS86" s="70">
        <v>615.6</v>
      </c>
      <c r="BT86" s="69">
        <v>8409</v>
      </c>
      <c r="BU86" s="26">
        <v>350</v>
      </c>
      <c r="BV86" s="26">
        <v>3649</v>
      </c>
      <c r="BW86" s="26">
        <v>556</v>
      </c>
      <c r="BX86" s="26" t="s">
        <v>2</v>
      </c>
      <c r="BY86" s="26">
        <v>2</v>
      </c>
      <c r="BZ86" s="26">
        <v>3852</v>
      </c>
      <c r="CA86" s="57">
        <v>615.9</v>
      </c>
    </row>
    <row r="87" spans="1:79" s="22" customFormat="1" ht="78.75">
      <c r="A87" s="38" t="s">
        <v>286</v>
      </c>
      <c r="B87" s="59">
        <v>39637</v>
      </c>
      <c r="C87" s="50" t="s">
        <v>9</v>
      </c>
      <c r="D87" s="50" t="s">
        <v>9</v>
      </c>
      <c r="E87" s="50" t="s">
        <v>9</v>
      </c>
      <c r="F87" s="50" t="s">
        <v>9</v>
      </c>
      <c r="G87" s="50" t="s">
        <v>9</v>
      </c>
      <c r="H87" s="50" t="s">
        <v>9</v>
      </c>
      <c r="I87" s="58" t="s">
        <v>9</v>
      </c>
      <c r="J87" s="59">
        <v>43305</v>
      </c>
      <c r="K87" s="50" t="s">
        <v>2</v>
      </c>
      <c r="L87" s="50" t="s">
        <v>2</v>
      </c>
      <c r="M87" s="50" t="s">
        <v>2</v>
      </c>
      <c r="N87" s="50" t="s">
        <v>2</v>
      </c>
      <c r="O87" s="50" t="s">
        <v>2</v>
      </c>
      <c r="P87" s="50" t="s">
        <v>2</v>
      </c>
      <c r="Q87" s="58" t="s">
        <v>9</v>
      </c>
      <c r="R87" s="59">
        <v>51924</v>
      </c>
      <c r="S87" s="50" t="s">
        <v>9</v>
      </c>
      <c r="T87" s="50" t="s">
        <v>9</v>
      </c>
      <c r="U87" s="50" t="s">
        <v>9</v>
      </c>
      <c r="V87" s="50" t="s">
        <v>9</v>
      </c>
      <c r="W87" s="50" t="s">
        <v>9</v>
      </c>
      <c r="X87" s="50" t="s">
        <v>9</v>
      </c>
      <c r="Y87" s="58" t="s">
        <v>9</v>
      </c>
      <c r="Z87" s="59">
        <v>61192</v>
      </c>
      <c r="AA87" s="50" t="s">
        <v>9</v>
      </c>
      <c r="AB87" s="50" t="s">
        <v>9</v>
      </c>
      <c r="AC87" s="50" t="s">
        <v>9</v>
      </c>
      <c r="AD87" s="50" t="s">
        <v>9</v>
      </c>
      <c r="AE87" s="50" t="s">
        <v>9</v>
      </c>
      <c r="AF87" s="50" t="s">
        <v>9</v>
      </c>
      <c r="AG87" s="58" t="s">
        <v>9</v>
      </c>
      <c r="AH87" s="59">
        <v>63477</v>
      </c>
      <c r="AI87" s="50" t="s">
        <v>9</v>
      </c>
      <c r="AJ87" s="50" t="s">
        <v>9</v>
      </c>
      <c r="AK87" s="50" t="s">
        <v>9</v>
      </c>
      <c r="AL87" s="50" t="s">
        <v>9</v>
      </c>
      <c r="AM87" s="50" t="s">
        <v>9</v>
      </c>
      <c r="AN87" s="50" t="s">
        <v>9</v>
      </c>
      <c r="AO87" s="69">
        <v>71351</v>
      </c>
      <c r="AP87" s="50" t="s">
        <v>9</v>
      </c>
      <c r="AQ87" s="50" t="s">
        <v>9</v>
      </c>
      <c r="AR87" s="50" t="s">
        <v>9</v>
      </c>
      <c r="AS87" s="50" t="s">
        <v>9</v>
      </c>
      <c r="AT87" s="50" t="s">
        <v>9</v>
      </c>
      <c r="AU87" s="50" t="s">
        <v>9</v>
      </c>
      <c r="AV87" s="69">
        <v>73177</v>
      </c>
      <c r="AW87" s="50" t="s">
        <v>9</v>
      </c>
      <c r="AX87" s="50" t="s">
        <v>9</v>
      </c>
      <c r="AY87" s="50" t="s">
        <v>9</v>
      </c>
      <c r="AZ87" s="50" t="s">
        <v>9</v>
      </c>
      <c r="BA87" s="50" t="s">
        <v>9</v>
      </c>
      <c r="BB87" s="50" t="s">
        <v>9</v>
      </c>
      <c r="BC87" s="58" t="s">
        <v>9</v>
      </c>
      <c r="BD87" s="69">
        <v>72848</v>
      </c>
      <c r="BE87" s="50" t="s">
        <v>9</v>
      </c>
      <c r="BF87" s="50" t="s">
        <v>9</v>
      </c>
      <c r="BG87" s="50" t="s">
        <v>9</v>
      </c>
      <c r="BH87" s="50" t="s">
        <v>9</v>
      </c>
      <c r="BI87" s="50" t="s">
        <v>9</v>
      </c>
      <c r="BJ87" s="50" t="s">
        <v>9</v>
      </c>
      <c r="BK87" s="58" t="s">
        <v>9</v>
      </c>
      <c r="BL87" s="69">
        <v>75496</v>
      </c>
      <c r="BM87" s="50" t="s">
        <v>2</v>
      </c>
      <c r="BN87" s="50" t="s">
        <v>2</v>
      </c>
      <c r="BO87" s="50" t="s">
        <v>2</v>
      </c>
      <c r="BP87" s="50" t="s">
        <v>2</v>
      </c>
      <c r="BQ87" s="50" t="s">
        <v>2</v>
      </c>
      <c r="BR87" s="50" t="s">
        <v>2</v>
      </c>
      <c r="BS87" s="72" t="s">
        <v>2</v>
      </c>
      <c r="BT87" s="69">
        <v>80050</v>
      </c>
      <c r="BU87" s="50" t="s">
        <v>2</v>
      </c>
      <c r="BV87" s="50" t="s">
        <v>2</v>
      </c>
      <c r="BW87" s="50" t="s">
        <v>2</v>
      </c>
      <c r="BX87" s="50" t="s">
        <v>2</v>
      </c>
      <c r="BY87" s="50" t="s">
        <v>2</v>
      </c>
      <c r="BZ87" s="50" t="s">
        <v>2</v>
      </c>
      <c r="CA87" s="55" t="s">
        <v>2</v>
      </c>
    </row>
    <row r="88" spans="1:79" s="22" customFormat="1" ht="22.5">
      <c r="A88" s="76" t="s">
        <v>233</v>
      </c>
      <c r="B88" s="59"/>
      <c r="C88" s="50"/>
      <c r="D88" s="50"/>
      <c r="E88" s="50"/>
      <c r="F88" s="50"/>
      <c r="G88" s="50"/>
      <c r="H88" s="50"/>
      <c r="I88" s="68"/>
      <c r="J88" s="59"/>
      <c r="K88" s="50"/>
      <c r="L88" s="50"/>
      <c r="M88" s="50"/>
      <c r="N88" s="50"/>
      <c r="O88" s="50"/>
      <c r="P88" s="50"/>
      <c r="Q88" s="68"/>
      <c r="R88" s="59"/>
      <c r="S88" s="50"/>
      <c r="T88" s="50"/>
      <c r="U88" s="50"/>
      <c r="V88" s="50"/>
      <c r="W88" s="50"/>
      <c r="X88" s="50"/>
      <c r="Y88" s="77"/>
      <c r="Z88" s="59"/>
      <c r="AA88" s="50"/>
      <c r="AB88" s="50"/>
      <c r="AC88" s="50"/>
      <c r="AD88" s="50"/>
      <c r="AE88" s="50"/>
      <c r="AF88" s="50"/>
      <c r="AG88" s="52"/>
      <c r="AH88" s="59"/>
      <c r="AI88" s="50"/>
      <c r="AJ88" s="50"/>
      <c r="AK88" s="50"/>
      <c r="AL88" s="50"/>
      <c r="AM88" s="50"/>
      <c r="AN88" s="26"/>
      <c r="AO88" s="69"/>
      <c r="AP88" s="26"/>
      <c r="AQ88" s="26"/>
      <c r="AR88" s="26"/>
      <c r="AS88" s="26"/>
      <c r="AT88" s="26"/>
      <c r="AU88" s="26"/>
      <c r="AV88" s="69"/>
      <c r="AW88" s="26"/>
      <c r="AX88" s="26"/>
      <c r="AY88" s="26"/>
      <c r="AZ88" s="26"/>
      <c r="BA88" s="26"/>
      <c r="BB88" s="26"/>
      <c r="BC88" s="72"/>
      <c r="BD88" s="69"/>
      <c r="BE88" s="26"/>
      <c r="BF88" s="26"/>
      <c r="BG88" s="26"/>
      <c r="BH88" s="26"/>
      <c r="BI88" s="26"/>
      <c r="BJ88" s="26"/>
      <c r="BK88" s="72"/>
      <c r="BL88" s="69"/>
      <c r="BM88" s="26"/>
      <c r="BN88" s="26"/>
      <c r="BO88" s="26"/>
      <c r="BP88" s="26"/>
      <c r="BQ88" s="26"/>
      <c r="BR88" s="26"/>
      <c r="BS88" s="72"/>
      <c r="BT88" s="69"/>
      <c r="BU88" s="26"/>
      <c r="BV88" s="26"/>
      <c r="BW88" s="26"/>
      <c r="BX88" s="26"/>
      <c r="BY88" s="26"/>
      <c r="BZ88" s="26"/>
      <c r="CA88" s="55"/>
    </row>
    <row r="89" spans="1:79" s="22" customFormat="1" ht="22.5">
      <c r="A89" s="41" t="s">
        <v>261</v>
      </c>
      <c r="B89" s="59">
        <v>967</v>
      </c>
      <c r="C89" s="50" t="s">
        <v>9</v>
      </c>
      <c r="D89" s="50" t="s">
        <v>9</v>
      </c>
      <c r="E89" s="50" t="s">
        <v>9</v>
      </c>
      <c r="F89" s="50" t="s">
        <v>9</v>
      </c>
      <c r="G89" s="50" t="s">
        <v>9</v>
      </c>
      <c r="H89" s="50" t="s">
        <v>9</v>
      </c>
      <c r="I89" s="58" t="s">
        <v>9</v>
      </c>
      <c r="J89" s="59">
        <v>1213</v>
      </c>
      <c r="K89" s="50" t="s">
        <v>2</v>
      </c>
      <c r="L89" s="50" t="s">
        <v>2</v>
      </c>
      <c r="M89" s="50" t="s">
        <v>2</v>
      </c>
      <c r="N89" s="50" t="s">
        <v>2</v>
      </c>
      <c r="O89" s="50" t="s">
        <v>2</v>
      </c>
      <c r="P89" s="50" t="s">
        <v>2</v>
      </c>
      <c r="Q89" s="58" t="s">
        <v>9</v>
      </c>
      <c r="R89" s="59">
        <v>1342</v>
      </c>
      <c r="S89" s="50" t="s">
        <v>9</v>
      </c>
      <c r="T89" s="50" t="s">
        <v>9</v>
      </c>
      <c r="U89" s="50" t="s">
        <v>9</v>
      </c>
      <c r="V89" s="50" t="s">
        <v>9</v>
      </c>
      <c r="W89" s="50" t="s">
        <v>9</v>
      </c>
      <c r="X89" s="50" t="s">
        <v>9</v>
      </c>
      <c r="Y89" s="58" t="s">
        <v>9</v>
      </c>
      <c r="Z89" s="59">
        <v>1317</v>
      </c>
      <c r="AA89" s="50" t="s">
        <v>9</v>
      </c>
      <c r="AB89" s="50" t="s">
        <v>9</v>
      </c>
      <c r="AC89" s="50" t="s">
        <v>9</v>
      </c>
      <c r="AD89" s="50" t="s">
        <v>9</v>
      </c>
      <c r="AE89" s="50" t="s">
        <v>9</v>
      </c>
      <c r="AF89" s="50" t="s">
        <v>9</v>
      </c>
      <c r="AG89" s="58" t="s">
        <v>9</v>
      </c>
      <c r="AH89" s="59">
        <v>1833</v>
      </c>
      <c r="AI89" s="50" t="s">
        <v>9</v>
      </c>
      <c r="AJ89" s="50" t="s">
        <v>9</v>
      </c>
      <c r="AK89" s="50" t="s">
        <v>9</v>
      </c>
      <c r="AL89" s="50" t="s">
        <v>9</v>
      </c>
      <c r="AM89" s="50" t="s">
        <v>9</v>
      </c>
      <c r="AN89" s="50" t="s">
        <v>9</v>
      </c>
      <c r="AO89" s="69">
        <v>2619</v>
      </c>
      <c r="AP89" s="50" t="s">
        <v>9</v>
      </c>
      <c r="AQ89" s="50" t="s">
        <v>9</v>
      </c>
      <c r="AR89" s="50" t="s">
        <v>9</v>
      </c>
      <c r="AS89" s="50" t="s">
        <v>9</v>
      </c>
      <c r="AT89" s="50" t="s">
        <v>9</v>
      </c>
      <c r="AU89" s="50" t="s">
        <v>9</v>
      </c>
      <c r="AV89" s="69">
        <v>3774</v>
      </c>
      <c r="AW89" s="50" t="s">
        <v>9</v>
      </c>
      <c r="AX89" s="50" t="s">
        <v>9</v>
      </c>
      <c r="AY89" s="50" t="s">
        <v>9</v>
      </c>
      <c r="AZ89" s="50" t="s">
        <v>9</v>
      </c>
      <c r="BA89" s="50" t="s">
        <v>9</v>
      </c>
      <c r="BB89" s="50" t="s">
        <v>9</v>
      </c>
      <c r="BC89" s="58" t="s">
        <v>9</v>
      </c>
      <c r="BD89" s="69">
        <v>4500</v>
      </c>
      <c r="BE89" s="50" t="s">
        <v>9</v>
      </c>
      <c r="BF89" s="50" t="s">
        <v>9</v>
      </c>
      <c r="BG89" s="50" t="s">
        <v>9</v>
      </c>
      <c r="BH89" s="50" t="s">
        <v>9</v>
      </c>
      <c r="BI89" s="50" t="s">
        <v>9</v>
      </c>
      <c r="BJ89" s="50" t="s">
        <v>9</v>
      </c>
      <c r="BK89" s="58" t="s">
        <v>9</v>
      </c>
      <c r="BL89" s="69">
        <v>4603</v>
      </c>
      <c r="BM89" s="50" t="s">
        <v>9</v>
      </c>
      <c r="BN89" s="50" t="s">
        <v>9</v>
      </c>
      <c r="BO89" s="50" t="s">
        <v>9</v>
      </c>
      <c r="BP89" s="50" t="s">
        <v>9</v>
      </c>
      <c r="BQ89" s="50" t="s">
        <v>9</v>
      </c>
      <c r="BR89" s="50" t="s">
        <v>9</v>
      </c>
      <c r="BS89" s="58" t="s">
        <v>9</v>
      </c>
      <c r="BT89" s="69">
        <v>4876</v>
      </c>
      <c r="BU89" s="50" t="s">
        <v>2</v>
      </c>
      <c r="BV89" s="50" t="s">
        <v>2</v>
      </c>
      <c r="BW89" s="50" t="s">
        <v>2</v>
      </c>
      <c r="BX89" s="50" t="s">
        <v>2</v>
      </c>
      <c r="BY89" s="50" t="s">
        <v>2</v>
      </c>
      <c r="BZ89" s="50" t="s">
        <v>2</v>
      </c>
      <c r="CA89" s="57" t="s">
        <v>2</v>
      </c>
    </row>
    <row r="90" spans="1:79" s="22" customFormat="1" ht="22.5">
      <c r="A90" s="41" t="s">
        <v>212</v>
      </c>
      <c r="B90" s="59">
        <v>44</v>
      </c>
      <c r="C90" s="50" t="s">
        <v>9</v>
      </c>
      <c r="D90" s="50" t="s">
        <v>9</v>
      </c>
      <c r="E90" s="50" t="s">
        <v>9</v>
      </c>
      <c r="F90" s="50" t="s">
        <v>9</v>
      </c>
      <c r="G90" s="50" t="s">
        <v>9</v>
      </c>
      <c r="H90" s="50" t="s">
        <v>9</v>
      </c>
      <c r="I90" s="58" t="s">
        <v>9</v>
      </c>
      <c r="J90" s="59">
        <v>41</v>
      </c>
      <c r="K90" s="50" t="s">
        <v>2</v>
      </c>
      <c r="L90" s="50" t="s">
        <v>2</v>
      </c>
      <c r="M90" s="50" t="s">
        <v>2</v>
      </c>
      <c r="N90" s="50" t="s">
        <v>2</v>
      </c>
      <c r="O90" s="50" t="s">
        <v>2</v>
      </c>
      <c r="P90" s="50" t="s">
        <v>2</v>
      </c>
      <c r="Q90" s="58" t="s">
        <v>9</v>
      </c>
      <c r="R90" s="59">
        <v>425</v>
      </c>
      <c r="S90" s="50" t="s">
        <v>9</v>
      </c>
      <c r="T90" s="50" t="s">
        <v>9</v>
      </c>
      <c r="U90" s="50" t="s">
        <v>9</v>
      </c>
      <c r="V90" s="50" t="s">
        <v>9</v>
      </c>
      <c r="W90" s="50" t="s">
        <v>9</v>
      </c>
      <c r="X90" s="50" t="s">
        <v>9</v>
      </c>
      <c r="Y90" s="58" t="s">
        <v>9</v>
      </c>
      <c r="Z90" s="59">
        <v>379</v>
      </c>
      <c r="AA90" s="50" t="s">
        <v>9</v>
      </c>
      <c r="AB90" s="50" t="s">
        <v>9</v>
      </c>
      <c r="AC90" s="50" t="s">
        <v>9</v>
      </c>
      <c r="AD90" s="50" t="s">
        <v>9</v>
      </c>
      <c r="AE90" s="50" t="s">
        <v>9</v>
      </c>
      <c r="AF90" s="50" t="s">
        <v>9</v>
      </c>
      <c r="AG90" s="58" t="s">
        <v>9</v>
      </c>
      <c r="AH90" s="59">
        <v>505</v>
      </c>
      <c r="AI90" s="50" t="s">
        <v>9</v>
      </c>
      <c r="AJ90" s="50" t="s">
        <v>9</v>
      </c>
      <c r="AK90" s="50" t="s">
        <v>9</v>
      </c>
      <c r="AL90" s="50" t="s">
        <v>9</v>
      </c>
      <c r="AM90" s="50" t="s">
        <v>9</v>
      </c>
      <c r="AN90" s="50" t="s">
        <v>9</v>
      </c>
      <c r="AO90" s="69">
        <v>580</v>
      </c>
      <c r="AP90" s="50" t="s">
        <v>9</v>
      </c>
      <c r="AQ90" s="50" t="s">
        <v>9</v>
      </c>
      <c r="AR90" s="50" t="s">
        <v>9</v>
      </c>
      <c r="AS90" s="50" t="s">
        <v>9</v>
      </c>
      <c r="AT90" s="50" t="s">
        <v>9</v>
      </c>
      <c r="AU90" s="50" t="s">
        <v>9</v>
      </c>
      <c r="AV90" s="69">
        <v>550</v>
      </c>
      <c r="AW90" s="50" t="s">
        <v>9</v>
      </c>
      <c r="AX90" s="50" t="s">
        <v>9</v>
      </c>
      <c r="AY90" s="50" t="s">
        <v>9</v>
      </c>
      <c r="AZ90" s="50" t="s">
        <v>9</v>
      </c>
      <c r="BA90" s="50" t="s">
        <v>9</v>
      </c>
      <c r="BB90" s="50" t="s">
        <v>9</v>
      </c>
      <c r="BC90" s="58" t="s">
        <v>9</v>
      </c>
      <c r="BD90" s="69">
        <v>523</v>
      </c>
      <c r="BE90" s="50" t="s">
        <v>9</v>
      </c>
      <c r="BF90" s="50" t="s">
        <v>9</v>
      </c>
      <c r="BG90" s="50" t="s">
        <v>9</v>
      </c>
      <c r="BH90" s="50" t="s">
        <v>9</v>
      </c>
      <c r="BI90" s="50" t="s">
        <v>9</v>
      </c>
      <c r="BJ90" s="50" t="s">
        <v>9</v>
      </c>
      <c r="BK90" s="58" t="s">
        <v>9</v>
      </c>
      <c r="BL90" s="69">
        <v>602</v>
      </c>
      <c r="BM90" s="50" t="s">
        <v>9</v>
      </c>
      <c r="BN90" s="50" t="s">
        <v>9</v>
      </c>
      <c r="BO90" s="50" t="s">
        <v>9</v>
      </c>
      <c r="BP90" s="50" t="s">
        <v>9</v>
      </c>
      <c r="BQ90" s="50" t="s">
        <v>9</v>
      </c>
      <c r="BR90" s="50" t="s">
        <v>9</v>
      </c>
      <c r="BS90" s="58" t="s">
        <v>9</v>
      </c>
      <c r="BT90" s="69">
        <v>675</v>
      </c>
      <c r="BU90" s="50" t="s">
        <v>2</v>
      </c>
      <c r="BV90" s="50" t="s">
        <v>2</v>
      </c>
      <c r="BW90" s="50" t="s">
        <v>2</v>
      </c>
      <c r="BX90" s="50" t="s">
        <v>2</v>
      </c>
      <c r="BY90" s="50" t="s">
        <v>2</v>
      </c>
      <c r="BZ90" s="50" t="s">
        <v>2</v>
      </c>
      <c r="CA90" s="57" t="s">
        <v>2</v>
      </c>
    </row>
    <row r="91" spans="1:79" s="22" customFormat="1">
      <c r="A91" s="41" t="s">
        <v>287</v>
      </c>
      <c r="B91" s="59">
        <v>15016</v>
      </c>
      <c r="C91" s="50" t="s">
        <v>9</v>
      </c>
      <c r="D91" s="50" t="s">
        <v>9</v>
      </c>
      <c r="E91" s="50" t="s">
        <v>9</v>
      </c>
      <c r="F91" s="50" t="s">
        <v>9</v>
      </c>
      <c r="G91" s="50" t="s">
        <v>9</v>
      </c>
      <c r="H91" s="50" t="s">
        <v>9</v>
      </c>
      <c r="I91" s="58" t="s">
        <v>9</v>
      </c>
      <c r="J91" s="59">
        <v>16190</v>
      </c>
      <c r="K91" s="50" t="s">
        <v>2</v>
      </c>
      <c r="L91" s="50" t="s">
        <v>2</v>
      </c>
      <c r="M91" s="50" t="s">
        <v>2</v>
      </c>
      <c r="N91" s="50" t="s">
        <v>2</v>
      </c>
      <c r="O91" s="50" t="s">
        <v>2</v>
      </c>
      <c r="P91" s="50" t="s">
        <v>2</v>
      </c>
      <c r="Q91" s="58" t="s">
        <v>9</v>
      </c>
      <c r="R91" s="59">
        <v>19054</v>
      </c>
      <c r="S91" s="50" t="s">
        <v>9</v>
      </c>
      <c r="T91" s="50" t="s">
        <v>9</v>
      </c>
      <c r="U91" s="50" t="s">
        <v>9</v>
      </c>
      <c r="V91" s="50" t="s">
        <v>9</v>
      </c>
      <c r="W91" s="50" t="s">
        <v>9</v>
      </c>
      <c r="X91" s="50" t="s">
        <v>9</v>
      </c>
      <c r="Y91" s="58" t="s">
        <v>9</v>
      </c>
      <c r="Z91" s="59">
        <v>24363</v>
      </c>
      <c r="AA91" s="50" t="s">
        <v>9</v>
      </c>
      <c r="AB91" s="50" t="s">
        <v>9</v>
      </c>
      <c r="AC91" s="50" t="s">
        <v>9</v>
      </c>
      <c r="AD91" s="50" t="s">
        <v>9</v>
      </c>
      <c r="AE91" s="50" t="s">
        <v>9</v>
      </c>
      <c r="AF91" s="50" t="s">
        <v>9</v>
      </c>
      <c r="AG91" s="58" t="s">
        <v>9</v>
      </c>
      <c r="AH91" s="59">
        <v>23683</v>
      </c>
      <c r="AI91" s="50" t="s">
        <v>9</v>
      </c>
      <c r="AJ91" s="50" t="s">
        <v>9</v>
      </c>
      <c r="AK91" s="50" t="s">
        <v>9</v>
      </c>
      <c r="AL91" s="50" t="s">
        <v>9</v>
      </c>
      <c r="AM91" s="50" t="s">
        <v>9</v>
      </c>
      <c r="AN91" s="50" t="s">
        <v>9</v>
      </c>
      <c r="AO91" s="69">
        <v>24613</v>
      </c>
      <c r="AP91" s="50" t="s">
        <v>9</v>
      </c>
      <c r="AQ91" s="50" t="s">
        <v>9</v>
      </c>
      <c r="AR91" s="50" t="s">
        <v>9</v>
      </c>
      <c r="AS91" s="50" t="s">
        <v>9</v>
      </c>
      <c r="AT91" s="50" t="s">
        <v>9</v>
      </c>
      <c r="AU91" s="50" t="s">
        <v>9</v>
      </c>
      <c r="AV91" s="69">
        <v>24317</v>
      </c>
      <c r="AW91" s="50" t="s">
        <v>9</v>
      </c>
      <c r="AX91" s="50" t="s">
        <v>9</v>
      </c>
      <c r="AY91" s="50" t="s">
        <v>9</v>
      </c>
      <c r="AZ91" s="50" t="s">
        <v>9</v>
      </c>
      <c r="BA91" s="50" t="s">
        <v>9</v>
      </c>
      <c r="BB91" s="50" t="s">
        <v>9</v>
      </c>
      <c r="BC91" s="58" t="s">
        <v>9</v>
      </c>
      <c r="BD91" s="69">
        <v>23750</v>
      </c>
      <c r="BE91" s="50" t="s">
        <v>9</v>
      </c>
      <c r="BF91" s="50" t="s">
        <v>9</v>
      </c>
      <c r="BG91" s="50" t="s">
        <v>9</v>
      </c>
      <c r="BH91" s="50" t="s">
        <v>9</v>
      </c>
      <c r="BI91" s="50" t="s">
        <v>9</v>
      </c>
      <c r="BJ91" s="50" t="s">
        <v>9</v>
      </c>
      <c r="BK91" s="58" t="s">
        <v>9</v>
      </c>
      <c r="BL91" s="69">
        <v>25080</v>
      </c>
      <c r="BM91" s="50" t="s">
        <v>9</v>
      </c>
      <c r="BN91" s="50" t="s">
        <v>9</v>
      </c>
      <c r="BO91" s="50" t="s">
        <v>9</v>
      </c>
      <c r="BP91" s="50" t="s">
        <v>9</v>
      </c>
      <c r="BQ91" s="50" t="s">
        <v>9</v>
      </c>
      <c r="BR91" s="50" t="s">
        <v>9</v>
      </c>
      <c r="BS91" s="58" t="s">
        <v>9</v>
      </c>
      <c r="BT91" s="69">
        <v>28454</v>
      </c>
      <c r="BU91" s="50" t="s">
        <v>2</v>
      </c>
      <c r="BV91" s="50" t="s">
        <v>2</v>
      </c>
      <c r="BW91" s="50" t="s">
        <v>2</v>
      </c>
      <c r="BX91" s="50" t="s">
        <v>2</v>
      </c>
      <c r="BY91" s="50" t="s">
        <v>2</v>
      </c>
      <c r="BZ91" s="50" t="s">
        <v>2</v>
      </c>
      <c r="CA91" s="57" t="s">
        <v>2</v>
      </c>
    </row>
    <row r="92" spans="1:79" s="22" customFormat="1">
      <c r="A92" s="41" t="s">
        <v>213</v>
      </c>
      <c r="B92" s="59">
        <v>17818</v>
      </c>
      <c r="C92" s="50" t="s">
        <v>9</v>
      </c>
      <c r="D92" s="50" t="s">
        <v>9</v>
      </c>
      <c r="E92" s="50" t="s">
        <v>9</v>
      </c>
      <c r="F92" s="50" t="s">
        <v>9</v>
      </c>
      <c r="G92" s="50" t="s">
        <v>9</v>
      </c>
      <c r="H92" s="50" t="s">
        <v>9</v>
      </c>
      <c r="I92" s="58" t="s">
        <v>9</v>
      </c>
      <c r="J92" s="59">
        <v>20438</v>
      </c>
      <c r="K92" s="50" t="s">
        <v>2</v>
      </c>
      <c r="L92" s="50" t="s">
        <v>2</v>
      </c>
      <c r="M92" s="50" t="s">
        <v>2</v>
      </c>
      <c r="N92" s="50" t="s">
        <v>2</v>
      </c>
      <c r="O92" s="50" t="s">
        <v>2</v>
      </c>
      <c r="P92" s="50" t="s">
        <v>2</v>
      </c>
      <c r="Q92" s="58" t="s">
        <v>9</v>
      </c>
      <c r="R92" s="59">
        <v>25406</v>
      </c>
      <c r="S92" s="50" t="s">
        <v>9</v>
      </c>
      <c r="T92" s="50" t="s">
        <v>9</v>
      </c>
      <c r="U92" s="50" t="s">
        <v>9</v>
      </c>
      <c r="V92" s="50" t="s">
        <v>9</v>
      </c>
      <c r="W92" s="50" t="s">
        <v>9</v>
      </c>
      <c r="X92" s="50" t="s">
        <v>9</v>
      </c>
      <c r="Y92" s="58" t="s">
        <v>9</v>
      </c>
      <c r="Z92" s="59">
        <v>28360</v>
      </c>
      <c r="AA92" s="50" t="s">
        <v>9</v>
      </c>
      <c r="AB92" s="50" t="s">
        <v>9</v>
      </c>
      <c r="AC92" s="50" t="s">
        <v>9</v>
      </c>
      <c r="AD92" s="50" t="s">
        <v>9</v>
      </c>
      <c r="AE92" s="50" t="s">
        <v>9</v>
      </c>
      <c r="AF92" s="50" t="s">
        <v>9</v>
      </c>
      <c r="AG92" s="58" t="s">
        <v>9</v>
      </c>
      <c r="AH92" s="59">
        <v>30090</v>
      </c>
      <c r="AI92" s="50" t="s">
        <v>9</v>
      </c>
      <c r="AJ92" s="50" t="s">
        <v>9</v>
      </c>
      <c r="AK92" s="50" t="s">
        <v>9</v>
      </c>
      <c r="AL92" s="50" t="s">
        <v>9</v>
      </c>
      <c r="AM92" s="50" t="s">
        <v>9</v>
      </c>
      <c r="AN92" s="50" t="s">
        <v>9</v>
      </c>
      <c r="AO92" s="69">
        <v>31782</v>
      </c>
      <c r="AP92" s="50" t="s">
        <v>9</v>
      </c>
      <c r="AQ92" s="50" t="s">
        <v>9</v>
      </c>
      <c r="AR92" s="50" t="s">
        <v>9</v>
      </c>
      <c r="AS92" s="50" t="s">
        <v>9</v>
      </c>
      <c r="AT92" s="50" t="s">
        <v>9</v>
      </c>
      <c r="AU92" s="50" t="s">
        <v>9</v>
      </c>
      <c r="AV92" s="69">
        <v>31539</v>
      </c>
      <c r="AW92" s="50" t="s">
        <v>9</v>
      </c>
      <c r="AX92" s="50" t="s">
        <v>9</v>
      </c>
      <c r="AY92" s="50" t="s">
        <v>9</v>
      </c>
      <c r="AZ92" s="50" t="s">
        <v>9</v>
      </c>
      <c r="BA92" s="50" t="s">
        <v>9</v>
      </c>
      <c r="BB92" s="50" t="s">
        <v>9</v>
      </c>
      <c r="BC92" s="58" t="s">
        <v>9</v>
      </c>
      <c r="BD92" s="69">
        <v>31332</v>
      </c>
      <c r="BE92" s="50" t="s">
        <v>9</v>
      </c>
      <c r="BF92" s="50" t="s">
        <v>9</v>
      </c>
      <c r="BG92" s="50" t="s">
        <v>9</v>
      </c>
      <c r="BH92" s="50" t="s">
        <v>9</v>
      </c>
      <c r="BI92" s="50" t="s">
        <v>9</v>
      </c>
      <c r="BJ92" s="50" t="s">
        <v>9</v>
      </c>
      <c r="BK92" s="58" t="s">
        <v>9</v>
      </c>
      <c r="BL92" s="69">
        <v>30312</v>
      </c>
      <c r="BM92" s="50" t="s">
        <v>9</v>
      </c>
      <c r="BN92" s="50" t="s">
        <v>9</v>
      </c>
      <c r="BO92" s="50" t="s">
        <v>9</v>
      </c>
      <c r="BP92" s="50" t="s">
        <v>9</v>
      </c>
      <c r="BQ92" s="50" t="s">
        <v>9</v>
      </c>
      <c r="BR92" s="50" t="s">
        <v>9</v>
      </c>
      <c r="BS92" s="58" t="s">
        <v>9</v>
      </c>
      <c r="BT92" s="69">
        <v>28927</v>
      </c>
      <c r="BU92" s="50" t="s">
        <v>2</v>
      </c>
      <c r="BV92" s="50" t="s">
        <v>2</v>
      </c>
      <c r="BW92" s="50" t="s">
        <v>2</v>
      </c>
      <c r="BX92" s="50" t="s">
        <v>2</v>
      </c>
      <c r="BY92" s="50" t="s">
        <v>2</v>
      </c>
      <c r="BZ92" s="50" t="s">
        <v>2</v>
      </c>
      <c r="CA92" s="57" t="s">
        <v>2</v>
      </c>
    </row>
    <row r="93" spans="1:79" s="22" customFormat="1" ht="22.5">
      <c r="A93" s="41" t="s">
        <v>214</v>
      </c>
      <c r="B93" s="59">
        <v>85</v>
      </c>
      <c r="C93" s="50" t="s">
        <v>9</v>
      </c>
      <c r="D93" s="50" t="s">
        <v>9</v>
      </c>
      <c r="E93" s="50" t="s">
        <v>9</v>
      </c>
      <c r="F93" s="50" t="s">
        <v>9</v>
      </c>
      <c r="G93" s="50" t="s">
        <v>9</v>
      </c>
      <c r="H93" s="50" t="s">
        <v>9</v>
      </c>
      <c r="I93" s="58" t="s">
        <v>9</v>
      </c>
      <c r="J93" s="59">
        <v>61</v>
      </c>
      <c r="K93" s="50" t="s">
        <v>2</v>
      </c>
      <c r="L93" s="50" t="s">
        <v>2</v>
      </c>
      <c r="M93" s="50" t="s">
        <v>2</v>
      </c>
      <c r="N93" s="50" t="s">
        <v>2</v>
      </c>
      <c r="O93" s="50" t="s">
        <v>2</v>
      </c>
      <c r="P93" s="50" t="s">
        <v>2</v>
      </c>
      <c r="Q93" s="58" t="s">
        <v>9</v>
      </c>
      <c r="R93" s="59">
        <v>58</v>
      </c>
      <c r="S93" s="50" t="s">
        <v>9</v>
      </c>
      <c r="T93" s="50" t="s">
        <v>9</v>
      </c>
      <c r="U93" s="50" t="s">
        <v>9</v>
      </c>
      <c r="V93" s="50" t="s">
        <v>9</v>
      </c>
      <c r="W93" s="50" t="s">
        <v>9</v>
      </c>
      <c r="X93" s="50" t="s">
        <v>9</v>
      </c>
      <c r="Y93" s="58" t="s">
        <v>9</v>
      </c>
      <c r="Z93" s="59">
        <v>53</v>
      </c>
      <c r="AA93" s="50" t="s">
        <v>9</v>
      </c>
      <c r="AB93" s="50" t="s">
        <v>9</v>
      </c>
      <c r="AC93" s="50" t="s">
        <v>9</v>
      </c>
      <c r="AD93" s="50" t="s">
        <v>9</v>
      </c>
      <c r="AE93" s="50" t="s">
        <v>9</v>
      </c>
      <c r="AF93" s="50" t="s">
        <v>9</v>
      </c>
      <c r="AG93" s="58" t="s">
        <v>9</v>
      </c>
      <c r="AH93" s="59">
        <v>22</v>
      </c>
      <c r="AI93" s="50" t="s">
        <v>9</v>
      </c>
      <c r="AJ93" s="50" t="s">
        <v>9</v>
      </c>
      <c r="AK93" s="50" t="s">
        <v>9</v>
      </c>
      <c r="AL93" s="50" t="s">
        <v>9</v>
      </c>
      <c r="AM93" s="50" t="s">
        <v>9</v>
      </c>
      <c r="AN93" s="50" t="s">
        <v>9</v>
      </c>
      <c r="AO93" s="69">
        <v>6</v>
      </c>
      <c r="AP93" s="50" t="s">
        <v>9</v>
      </c>
      <c r="AQ93" s="50" t="s">
        <v>9</v>
      </c>
      <c r="AR93" s="50" t="s">
        <v>9</v>
      </c>
      <c r="AS93" s="50" t="s">
        <v>9</v>
      </c>
      <c r="AT93" s="50" t="s">
        <v>9</v>
      </c>
      <c r="AU93" s="50" t="s">
        <v>9</v>
      </c>
      <c r="AV93" s="69">
        <v>16</v>
      </c>
      <c r="AW93" s="50" t="s">
        <v>9</v>
      </c>
      <c r="AX93" s="50" t="s">
        <v>9</v>
      </c>
      <c r="AY93" s="50" t="s">
        <v>9</v>
      </c>
      <c r="AZ93" s="50" t="s">
        <v>9</v>
      </c>
      <c r="BA93" s="50" t="s">
        <v>9</v>
      </c>
      <c r="BB93" s="50" t="s">
        <v>9</v>
      </c>
      <c r="BC93" s="58" t="s">
        <v>9</v>
      </c>
      <c r="BD93" s="69">
        <v>13</v>
      </c>
      <c r="BE93" s="50" t="s">
        <v>9</v>
      </c>
      <c r="BF93" s="50" t="s">
        <v>9</v>
      </c>
      <c r="BG93" s="50" t="s">
        <v>9</v>
      </c>
      <c r="BH93" s="50" t="s">
        <v>9</v>
      </c>
      <c r="BI93" s="50" t="s">
        <v>9</v>
      </c>
      <c r="BJ93" s="50" t="s">
        <v>9</v>
      </c>
      <c r="BK93" s="58" t="s">
        <v>9</v>
      </c>
      <c r="BL93" s="69">
        <v>13</v>
      </c>
      <c r="BM93" s="50" t="s">
        <v>9</v>
      </c>
      <c r="BN93" s="50" t="s">
        <v>9</v>
      </c>
      <c r="BO93" s="50" t="s">
        <v>9</v>
      </c>
      <c r="BP93" s="50" t="s">
        <v>9</v>
      </c>
      <c r="BQ93" s="50" t="s">
        <v>9</v>
      </c>
      <c r="BR93" s="50" t="s">
        <v>9</v>
      </c>
      <c r="BS93" s="58" t="s">
        <v>9</v>
      </c>
      <c r="BT93" s="69">
        <v>16</v>
      </c>
      <c r="BU93" s="50" t="s">
        <v>2</v>
      </c>
      <c r="BV93" s="50" t="s">
        <v>2</v>
      </c>
      <c r="BW93" s="50" t="s">
        <v>2</v>
      </c>
      <c r="BX93" s="50" t="s">
        <v>2</v>
      </c>
      <c r="BY93" s="50" t="s">
        <v>2</v>
      </c>
      <c r="BZ93" s="50" t="s">
        <v>2</v>
      </c>
      <c r="CA93" s="57" t="s">
        <v>2</v>
      </c>
    </row>
    <row r="94" spans="1:79" s="22" customFormat="1" ht="22.5">
      <c r="A94" s="41" t="s">
        <v>215</v>
      </c>
      <c r="B94" s="59">
        <v>5707</v>
      </c>
      <c r="C94" s="50" t="s">
        <v>9</v>
      </c>
      <c r="D94" s="50" t="s">
        <v>9</v>
      </c>
      <c r="E94" s="50" t="s">
        <v>9</v>
      </c>
      <c r="F94" s="50" t="s">
        <v>9</v>
      </c>
      <c r="G94" s="50" t="s">
        <v>9</v>
      </c>
      <c r="H94" s="50" t="s">
        <v>9</v>
      </c>
      <c r="I94" s="58" t="s">
        <v>9</v>
      </c>
      <c r="J94" s="59">
        <v>5362</v>
      </c>
      <c r="K94" s="50" t="s">
        <v>2</v>
      </c>
      <c r="L94" s="50" t="s">
        <v>2</v>
      </c>
      <c r="M94" s="50" t="s">
        <v>2</v>
      </c>
      <c r="N94" s="50" t="s">
        <v>2</v>
      </c>
      <c r="O94" s="50" t="s">
        <v>2</v>
      </c>
      <c r="P94" s="50" t="s">
        <v>2</v>
      </c>
      <c r="Q94" s="58" t="s">
        <v>9</v>
      </c>
      <c r="R94" s="59">
        <v>5639</v>
      </c>
      <c r="S94" s="50" t="s">
        <v>9</v>
      </c>
      <c r="T94" s="50" t="s">
        <v>9</v>
      </c>
      <c r="U94" s="50" t="s">
        <v>9</v>
      </c>
      <c r="V94" s="50" t="s">
        <v>9</v>
      </c>
      <c r="W94" s="50" t="s">
        <v>9</v>
      </c>
      <c r="X94" s="50" t="s">
        <v>9</v>
      </c>
      <c r="Y94" s="58" t="s">
        <v>9</v>
      </c>
      <c r="Z94" s="59">
        <v>6720</v>
      </c>
      <c r="AA94" s="50" t="s">
        <v>9</v>
      </c>
      <c r="AB94" s="50" t="s">
        <v>9</v>
      </c>
      <c r="AC94" s="50" t="s">
        <v>9</v>
      </c>
      <c r="AD94" s="50" t="s">
        <v>9</v>
      </c>
      <c r="AE94" s="50" t="s">
        <v>9</v>
      </c>
      <c r="AF94" s="50" t="s">
        <v>9</v>
      </c>
      <c r="AG94" s="58" t="s">
        <v>9</v>
      </c>
      <c r="AH94" s="59">
        <v>7344</v>
      </c>
      <c r="AI94" s="50" t="s">
        <v>9</v>
      </c>
      <c r="AJ94" s="50" t="s">
        <v>9</v>
      </c>
      <c r="AK94" s="50" t="s">
        <v>9</v>
      </c>
      <c r="AL94" s="50" t="s">
        <v>9</v>
      </c>
      <c r="AM94" s="50" t="s">
        <v>9</v>
      </c>
      <c r="AN94" s="50" t="s">
        <v>9</v>
      </c>
      <c r="AO94" s="69">
        <v>11751</v>
      </c>
      <c r="AP94" s="50" t="s">
        <v>9</v>
      </c>
      <c r="AQ94" s="50" t="s">
        <v>9</v>
      </c>
      <c r="AR94" s="50" t="s">
        <v>9</v>
      </c>
      <c r="AS94" s="50" t="s">
        <v>9</v>
      </c>
      <c r="AT94" s="50" t="s">
        <v>9</v>
      </c>
      <c r="AU94" s="50" t="s">
        <v>9</v>
      </c>
      <c r="AV94" s="69">
        <v>12981</v>
      </c>
      <c r="AW94" s="50" t="s">
        <v>9</v>
      </c>
      <c r="AX94" s="50" t="s">
        <v>9</v>
      </c>
      <c r="AY94" s="50" t="s">
        <v>9</v>
      </c>
      <c r="AZ94" s="50" t="s">
        <v>9</v>
      </c>
      <c r="BA94" s="50" t="s">
        <v>9</v>
      </c>
      <c r="BB94" s="50" t="s">
        <v>9</v>
      </c>
      <c r="BC94" s="58" t="s">
        <v>9</v>
      </c>
      <c r="BD94" s="69">
        <v>12730</v>
      </c>
      <c r="BE94" s="50" t="s">
        <v>9</v>
      </c>
      <c r="BF94" s="50" t="s">
        <v>9</v>
      </c>
      <c r="BG94" s="50" t="s">
        <v>9</v>
      </c>
      <c r="BH94" s="50" t="s">
        <v>9</v>
      </c>
      <c r="BI94" s="50" t="s">
        <v>9</v>
      </c>
      <c r="BJ94" s="50" t="s">
        <v>9</v>
      </c>
      <c r="BK94" s="58" t="s">
        <v>9</v>
      </c>
      <c r="BL94" s="69">
        <v>14886</v>
      </c>
      <c r="BM94" s="50" t="s">
        <v>9</v>
      </c>
      <c r="BN94" s="50" t="s">
        <v>9</v>
      </c>
      <c r="BO94" s="50" t="s">
        <v>9</v>
      </c>
      <c r="BP94" s="50" t="s">
        <v>9</v>
      </c>
      <c r="BQ94" s="50" t="s">
        <v>9</v>
      </c>
      <c r="BR94" s="50" t="s">
        <v>9</v>
      </c>
      <c r="BS94" s="58" t="s">
        <v>9</v>
      </c>
      <c r="BT94" s="69">
        <v>17102</v>
      </c>
      <c r="BU94" s="50" t="s">
        <v>2</v>
      </c>
      <c r="BV94" s="50" t="s">
        <v>2</v>
      </c>
      <c r="BW94" s="50" t="s">
        <v>2</v>
      </c>
      <c r="BX94" s="50" t="s">
        <v>2</v>
      </c>
      <c r="BY94" s="50" t="s">
        <v>2</v>
      </c>
      <c r="BZ94" s="50" t="s">
        <v>2</v>
      </c>
      <c r="CA94" s="57" t="s">
        <v>2</v>
      </c>
    </row>
    <row r="95" spans="1:79" s="22" customFormat="1">
      <c r="A95" s="78" t="s">
        <v>288</v>
      </c>
      <c r="B95" s="64">
        <v>60</v>
      </c>
      <c r="C95" s="65">
        <v>6</v>
      </c>
      <c r="D95" s="65" t="s">
        <v>2</v>
      </c>
      <c r="E95" s="65" t="s">
        <v>2</v>
      </c>
      <c r="F95" s="65" t="s">
        <v>2</v>
      </c>
      <c r="G95" s="65">
        <v>14</v>
      </c>
      <c r="H95" s="65">
        <v>40</v>
      </c>
      <c r="I95" s="63">
        <v>28.2</v>
      </c>
      <c r="J95" s="64">
        <v>62</v>
      </c>
      <c r="K95" s="65">
        <v>8</v>
      </c>
      <c r="L95" s="65" t="s">
        <v>2</v>
      </c>
      <c r="M95" s="65" t="s">
        <v>2</v>
      </c>
      <c r="N95" s="65" t="s">
        <v>2</v>
      </c>
      <c r="O95" s="65">
        <v>14</v>
      </c>
      <c r="P95" s="65">
        <v>40</v>
      </c>
      <c r="Q95" s="63">
        <v>30.2</v>
      </c>
      <c r="R95" s="64">
        <v>56</v>
      </c>
      <c r="S95" s="65">
        <v>8</v>
      </c>
      <c r="T95" s="65" t="s">
        <v>9</v>
      </c>
      <c r="U95" s="65" t="s">
        <v>9</v>
      </c>
      <c r="V95" s="65" t="s">
        <v>9</v>
      </c>
      <c r="W95" s="65">
        <v>6</v>
      </c>
      <c r="X95" s="65">
        <v>42</v>
      </c>
      <c r="Y95" s="63">
        <v>82</v>
      </c>
      <c r="Z95" s="64">
        <v>55</v>
      </c>
      <c r="AA95" s="65">
        <v>8</v>
      </c>
      <c r="AB95" s="65" t="s">
        <v>2</v>
      </c>
      <c r="AC95" s="65" t="s">
        <v>2</v>
      </c>
      <c r="AD95" s="65" t="s">
        <v>2</v>
      </c>
      <c r="AE95" s="65">
        <v>6</v>
      </c>
      <c r="AF95" s="65">
        <v>41</v>
      </c>
      <c r="AG95" s="63">
        <v>30.2</v>
      </c>
      <c r="AH95" s="64">
        <v>29</v>
      </c>
      <c r="AI95" s="65">
        <v>8</v>
      </c>
      <c r="AJ95" s="65" t="s">
        <v>9</v>
      </c>
      <c r="AK95" s="65" t="s">
        <v>9</v>
      </c>
      <c r="AL95" s="65" t="s">
        <v>9</v>
      </c>
      <c r="AM95" s="65">
        <v>3</v>
      </c>
      <c r="AN95" s="44">
        <v>18</v>
      </c>
      <c r="AO95" s="79">
        <v>29</v>
      </c>
      <c r="AP95" s="44">
        <v>8</v>
      </c>
      <c r="AQ95" s="44" t="s">
        <v>2</v>
      </c>
      <c r="AR95" s="44" t="s">
        <v>2</v>
      </c>
      <c r="AS95" s="44" t="s">
        <v>2</v>
      </c>
      <c r="AT95" s="44">
        <v>3</v>
      </c>
      <c r="AU95" s="44">
        <v>18</v>
      </c>
      <c r="AV95" s="79">
        <v>28</v>
      </c>
      <c r="AW95" s="44" t="s">
        <v>2</v>
      </c>
      <c r="AX95" s="44">
        <v>8</v>
      </c>
      <c r="AY95" s="44" t="s">
        <v>2</v>
      </c>
      <c r="AZ95" s="44" t="s">
        <v>2</v>
      </c>
      <c r="BA95" s="44" t="s">
        <v>2</v>
      </c>
      <c r="BB95" s="44">
        <v>20</v>
      </c>
      <c r="BC95" s="80">
        <v>30.2</v>
      </c>
      <c r="BD95" s="79">
        <v>28</v>
      </c>
      <c r="BE95" s="44" t="s">
        <v>2</v>
      </c>
      <c r="BF95" s="44" t="s">
        <v>12</v>
      </c>
      <c r="BG95" s="44" t="s">
        <v>12</v>
      </c>
      <c r="BH95" s="44" t="s">
        <v>2</v>
      </c>
      <c r="BI95" s="44" t="s">
        <v>2</v>
      </c>
      <c r="BJ95" s="44">
        <v>20</v>
      </c>
      <c r="BK95" s="80">
        <v>30.2</v>
      </c>
      <c r="BL95" s="79">
        <v>28</v>
      </c>
      <c r="BM95" s="44" t="s">
        <v>2</v>
      </c>
      <c r="BN95" s="44" t="s">
        <v>2</v>
      </c>
      <c r="BO95" s="44">
        <v>8</v>
      </c>
      <c r="BP95" s="44" t="s">
        <v>2</v>
      </c>
      <c r="BQ95" s="44" t="s">
        <v>2</v>
      </c>
      <c r="BR95" s="44">
        <v>20</v>
      </c>
      <c r="BS95" s="80">
        <v>156.19999999999999</v>
      </c>
      <c r="BT95" s="79">
        <v>28</v>
      </c>
      <c r="BU95" s="44" t="s">
        <v>2</v>
      </c>
      <c r="BV95" s="44" t="s">
        <v>2</v>
      </c>
      <c r="BW95" s="44" t="s">
        <v>12</v>
      </c>
      <c r="BX95" s="44" t="s">
        <v>2</v>
      </c>
      <c r="BY95" s="44" t="s">
        <v>2</v>
      </c>
      <c r="BZ95" s="44" t="s">
        <v>12</v>
      </c>
      <c r="CA95" s="62">
        <v>156.19999999999999</v>
      </c>
    </row>
    <row r="96" spans="1:79" s="22" customFormat="1" ht="13.5" customHeight="1">
      <c r="A96" s="191" t="s">
        <v>216</v>
      </c>
      <c r="B96" s="191"/>
      <c r="C96" s="191"/>
      <c r="D96" s="191"/>
      <c r="E96" s="45"/>
      <c r="F96" s="45"/>
      <c r="G96" s="45"/>
      <c r="H96" s="45"/>
      <c r="I96" s="45"/>
      <c r="J96" s="45"/>
      <c r="K96" s="45"/>
      <c r="L96" s="45"/>
      <c r="M96" s="45"/>
      <c r="N96" s="45"/>
      <c r="O96"/>
      <c r="P96"/>
      <c r="Q96"/>
      <c r="R96"/>
      <c r="S96"/>
      <c r="T96"/>
      <c r="U96"/>
      <c r="V96"/>
      <c r="W96"/>
      <c r="X96"/>
      <c r="Y96"/>
      <c r="Z96"/>
      <c r="AA96"/>
      <c r="AB96"/>
      <c r="AC96"/>
      <c r="AD96"/>
      <c r="AE96"/>
      <c r="AF96"/>
      <c r="AG96"/>
      <c r="AH96"/>
      <c r="AI96"/>
      <c r="AJ96"/>
    </row>
    <row r="97" spans="1:119" s="22" customFormat="1">
      <c r="A97" s="32"/>
      <c r="B97" s="50"/>
      <c r="C97" s="50"/>
      <c r="D97" s="50"/>
      <c r="E97" s="50"/>
      <c r="F97" s="50"/>
      <c r="G97" s="50"/>
      <c r="H97" s="50"/>
      <c r="I97" s="57"/>
      <c r="J97" s="50"/>
      <c r="K97" s="50"/>
      <c r="L97" s="50"/>
      <c r="M97" s="50"/>
      <c r="N97" s="50"/>
      <c r="O97" s="50"/>
      <c r="P97" s="50"/>
      <c r="Q97" s="57"/>
      <c r="R97" s="50"/>
      <c r="S97" s="50"/>
      <c r="T97" s="50"/>
      <c r="U97" s="50"/>
      <c r="V97" s="50"/>
      <c r="W97" s="50"/>
      <c r="X97" s="50"/>
      <c r="Y97" s="57"/>
      <c r="Z97" s="50"/>
      <c r="AA97" s="50"/>
      <c r="AB97" s="50"/>
      <c r="AC97" s="50"/>
      <c r="AD97" s="50"/>
      <c r="AE97" s="50"/>
      <c r="AF97" s="50"/>
      <c r="AG97" s="57"/>
      <c r="AH97" s="50"/>
      <c r="AI97" s="50"/>
      <c r="AJ97" s="50"/>
      <c r="AK97" s="50"/>
      <c r="AL97" s="50"/>
      <c r="AM97" s="50"/>
      <c r="AN97" s="192" t="s">
        <v>264</v>
      </c>
      <c r="AO97" s="192"/>
      <c r="AP97" s="26"/>
      <c r="AQ97" s="26"/>
      <c r="AR97" s="26"/>
      <c r="AS97" s="26"/>
      <c r="AT97" s="26"/>
      <c r="AU97" s="26"/>
      <c r="AV97" s="26"/>
      <c r="AW97" s="26"/>
      <c r="AX97" s="26"/>
      <c r="AY97" s="26"/>
      <c r="AZ97" s="26"/>
      <c r="BA97" s="26"/>
      <c r="BB97" s="26"/>
      <c r="BC97" s="71"/>
      <c r="BD97" s="26"/>
      <c r="BE97" s="26"/>
      <c r="BF97" s="26"/>
      <c r="BG97" s="26"/>
      <c r="BH97" s="26"/>
      <c r="BI97" s="26"/>
      <c r="BJ97" s="26"/>
      <c r="BK97" s="71"/>
      <c r="BL97" s="26"/>
      <c r="BM97" s="26"/>
      <c r="BN97" s="26"/>
      <c r="BO97" s="26"/>
      <c r="BP97" s="26"/>
      <c r="BQ97" s="26"/>
      <c r="BR97" s="26"/>
      <c r="BS97" s="71"/>
      <c r="BT97" s="26"/>
      <c r="BU97" s="26"/>
      <c r="BV97" s="26"/>
      <c r="BW97" s="26"/>
      <c r="BX97" s="26"/>
      <c r="BY97" s="26"/>
      <c r="BZ97" s="26"/>
      <c r="CA97" s="71"/>
      <c r="CB97" s="26"/>
      <c r="CC97" s="26"/>
      <c r="CD97" s="26"/>
      <c r="CE97" s="26"/>
      <c r="CF97" s="26"/>
      <c r="CG97" s="26"/>
      <c r="CH97" s="26"/>
      <c r="CI97" s="71"/>
      <c r="CJ97" s="26"/>
      <c r="CK97" s="26"/>
      <c r="CL97" s="26"/>
      <c r="CM97" s="26"/>
      <c r="CN97" s="26"/>
      <c r="CO97" s="26"/>
      <c r="CP97" s="26"/>
      <c r="CQ97" s="71"/>
      <c r="CR97" s="26"/>
      <c r="CS97" s="26"/>
      <c r="CT97" s="26"/>
      <c r="CU97" s="26"/>
      <c r="CV97" s="26"/>
      <c r="CW97" s="26"/>
      <c r="CX97" s="26"/>
      <c r="CY97" s="71"/>
      <c r="CZ97" s="26"/>
      <c r="DA97" s="26"/>
      <c r="DB97" s="26"/>
      <c r="DC97" s="26"/>
      <c r="DD97" s="26"/>
      <c r="DE97" s="26"/>
      <c r="DF97" s="26"/>
      <c r="DG97" s="71"/>
      <c r="DH97" s="26"/>
      <c r="DI97" s="26"/>
      <c r="DJ97" s="26"/>
      <c r="DK97" s="26"/>
      <c r="DL97" s="26"/>
      <c r="DM97" s="26"/>
      <c r="DN97" s="26"/>
      <c r="DO97" s="39"/>
    </row>
    <row r="98" spans="1:119" s="22" customFormat="1">
      <c r="A98" s="193"/>
      <c r="B98" s="196">
        <v>2019</v>
      </c>
      <c r="C98" s="197"/>
      <c r="D98" s="197"/>
      <c r="E98" s="197"/>
      <c r="F98" s="197"/>
      <c r="G98" s="197"/>
      <c r="H98" s="197"/>
      <c r="I98" s="198"/>
      <c r="J98" s="196">
        <v>2020</v>
      </c>
      <c r="K98" s="197"/>
      <c r="L98" s="197"/>
      <c r="M98" s="197"/>
      <c r="N98" s="197"/>
      <c r="O98" s="197"/>
      <c r="P98" s="197"/>
      <c r="Q98" s="198"/>
      <c r="R98" s="196">
        <v>2021</v>
      </c>
      <c r="S98" s="197"/>
      <c r="T98" s="197"/>
      <c r="U98" s="197"/>
      <c r="V98" s="197"/>
      <c r="W98" s="197"/>
      <c r="X98" s="197"/>
      <c r="Y98" s="198"/>
      <c r="Z98" s="196">
        <v>2022</v>
      </c>
      <c r="AA98" s="197"/>
      <c r="AB98" s="197"/>
      <c r="AC98" s="197"/>
      <c r="AD98" s="197"/>
      <c r="AE98" s="197"/>
      <c r="AF98" s="197"/>
      <c r="AG98" s="198"/>
      <c r="AH98" s="174" t="s">
        <v>289</v>
      </c>
      <c r="AI98" s="175"/>
      <c r="AJ98" s="175"/>
      <c r="AK98" s="175"/>
      <c r="AL98" s="175"/>
      <c r="AM98" s="175"/>
      <c r="AN98" s="175"/>
      <c r="AO98" s="175"/>
      <c r="AP98" s="26"/>
      <c r="AQ98" s="26"/>
      <c r="AR98" s="26"/>
      <c r="AS98" s="26"/>
      <c r="AT98" s="26"/>
      <c r="AU98" s="26"/>
      <c r="AV98" s="26"/>
      <c r="AW98" s="26"/>
      <c r="AX98" s="26"/>
      <c r="AY98" s="26"/>
      <c r="AZ98" s="26"/>
      <c r="BA98" s="26"/>
      <c r="BB98" s="26"/>
      <c r="BC98" s="71"/>
      <c r="BD98" s="26"/>
      <c r="BE98" s="26"/>
      <c r="BF98" s="26"/>
      <c r="BG98" s="26"/>
      <c r="BH98" s="26"/>
      <c r="BI98" s="26"/>
      <c r="BJ98" s="26"/>
      <c r="BK98" s="71"/>
      <c r="BL98" s="26"/>
      <c r="BM98" s="26"/>
      <c r="BN98" s="26"/>
      <c r="BO98" s="26"/>
      <c r="BP98" s="26"/>
      <c r="BQ98" s="26"/>
      <c r="BR98" s="26"/>
      <c r="BS98" s="71"/>
      <c r="BT98" s="26"/>
      <c r="BU98" s="26"/>
      <c r="BV98" s="26"/>
      <c r="BW98" s="26"/>
      <c r="BX98" s="26"/>
      <c r="BY98" s="26"/>
      <c r="BZ98" s="26"/>
      <c r="CA98" s="71"/>
      <c r="CB98" s="26"/>
      <c r="CC98" s="26"/>
      <c r="CD98" s="26"/>
      <c r="CE98" s="26"/>
      <c r="CF98" s="26"/>
      <c r="CG98" s="26"/>
      <c r="CH98" s="26"/>
      <c r="CI98" s="71"/>
      <c r="CJ98" s="26"/>
      <c r="CK98" s="26"/>
      <c r="CL98" s="26"/>
      <c r="CM98" s="26"/>
      <c r="CN98" s="26"/>
      <c r="CO98" s="26"/>
      <c r="CP98" s="26"/>
      <c r="CQ98" s="71"/>
      <c r="CR98" s="26"/>
      <c r="CS98" s="26"/>
      <c r="CT98" s="26"/>
      <c r="CU98" s="26"/>
      <c r="CV98" s="26"/>
      <c r="CW98" s="26"/>
      <c r="CX98" s="26"/>
      <c r="CY98" s="71"/>
      <c r="CZ98" s="26"/>
      <c r="DA98" s="26"/>
      <c r="DB98" s="26"/>
      <c r="DC98" s="26"/>
      <c r="DD98" s="26"/>
      <c r="DE98" s="26"/>
      <c r="DF98" s="26"/>
      <c r="DG98" s="71"/>
      <c r="DH98" s="26"/>
      <c r="DI98" s="26"/>
      <c r="DJ98" s="26"/>
      <c r="DK98" s="26"/>
      <c r="DL98" s="26"/>
      <c r="DM98" s="26"/>
      <c r="DN98" s="26"/>
      <c r="DO98" s="39"/>
    </row>
    <row r="99" spans="1:119" s="22" customFormat="1">
      <c r="A99" s="194"/>
      <c r="B99" s="183" t="s">
        <v>265</v>
      </c>
      <c r="C99" s="185" t="s">
        <v>266</v>
      </c>
      <c r="D99" s="186"/>
      <c r="E99" s="186"/>
      <c r="F99" s="186"/>
      <c r="G99" s="186"/>
      <c r="H99" s="187"/>
      <c r="I99" s="183" t="s">
        <v>220</v>
      </c>
      <c r="J99" s="183" t="s">
        <v>265</v>
      </c>
      <c r="K99" s="185" t="s">
        <v>266</v>
      </c>
      <c r="L99" s="186"/>
      <c r="M99" s="186"/>
      <c r="N99" s="186"/>
      <c r="O99" s="186"/>
      <c r="P99" s="187"/>
      <c r="Q99" s="183" t="s">
        <v>220</v>
      </c>
      <c r="R99" s="183" t="s">
        <v>265</v>
      </c>
      <c r="S99" s="185" t="s">
        <v>266</v>
      </c>
      <c r="T99" s="186"/>
      <c r="U99" s="186"/>
      <c r="V99" s="186"/>
      <c r="W99" s="186"/>
      <c r="X99" s="187"/>
      <c r="Y99" s="183" t="s">
        <v>220</v>
      </c>
      <c r="Z99" s="183" t="s">
        <v>265</v>
      </c>
      <c r="AA99" s="185" t="s">
        <v>266</v>
      </c>
      <c r="AB99" s="186"/>
      <c r="AC99" s="186"/>
      <c r="AD99" s="186"/>
      <c r="AE99" s="186"/>
      <c r="AF99" s="187"/>
      <c r="AG99" s="183" t="s">
        <v>220</v>
      </c>
      <c r="AH99" s="176" t="s">
        <v>265</v>
      </c>
      <c r="AI99" s="178" t="s">
        <v>266</v>
      </c>
      <c r="AJ99" s="179"/>
      <c r="AK99" s="179"/>
      <c r="AL99" s="179"/>
      <c r="AM99" s="179"/>
      <c r="AN99" s="180"/>
      <c r="AO99" s="181" t="s">
        <v>220</v>
      </c>
      <c r="AP99" s="26"/>
      <c r="AQ99" s="26"/>
      <c r="AR99" s="26"/>
      <c r="AS99" s="26"/>
      <c r="AT99" s="26"/>
      <c r="AU99" s="26"/>
      <c r="AV99" s="26"/>
      <c r="AW99" s="26"/>
      <c r="AX99" s="26"/>
      <c r="AY99" s="26"/>
      <c r="AZ99" s="26"/>
      <c r="BA99" s="26"/>
      <c r="BB99" s="26"/>
      <c r="BC99" s="71"/>
      <c r="BD99" s="26"/>
      <c r="BE99" s="26"/>
      <c r="BF99" s="26"/>
      <c r="BG99" s="26"/>
      <c r="BH99" s="26"/>
      <c r="BI99" s="26"/>
      <c r="BJ99" s="26"/>
      <c r="BK99" s="71"/>
      <c r="BL99" s="26"/>
      <c r="BM99" s="26"/>
      <c r="BN99" s="26"/>
      <c r="BO99" s="26"/>
      <c r="BP99" s="26"/>
      <c r="BQ99" s="26"/>
      <c r="BR99" s="26"/>
      <c r="BS99" s="71"/>
      <c r="BT99" s="26"/>
      <c r="BU99" s="26"/>
      <c r="BV99" s="26"/>
      <c r="BW99" s="26"/>
      <c r="BX99" s="26"/>
      <c r="BY99" s="26"/>
      <c r="BZ99" s="26"/>
      <c r="CA99" s="71"/>
      <c r="CB99" s="26"/>
      <c r="CC99" s="26"/>
      <c r="CD99" s="26"/>
      <c r="CE99" s="26"/>
      <c r="CF99" s="26"/>
      <c r="CG99" s="26"/>
      <c r="CH99" s="26"/>
      <c r="CI99" s="71"/>
      <c r="CJ99" s="26"/>
      <c r="CK99" s="26"/>
      <c r="CL99" s="26"/>
      <c r="CM99" s="26"/>
      <c r="CN99" s="26"/>
      <c r="CO99" s="26"/>
      <c r="CP99" s="26"/>
      <c r="CQ99" s="71"/>
      <c r="CR99" s="26"/>
      <c r="CS99" s="26"/>
      <c r="CT99" s="26"/>
      <c r="CU99" s="26"/>
      <c r="CV99" s="26"/>
      <c r="CW99" s="26"/>
      <c r="CX99" s="26"/>
      <c r="CY99" s="71"/>
      <c r="CZ99" s="26"/>
      <c r="DA99" s="26"/>
      <c r="DB99" s="26"/>
      <c r="DC99" s="26"/>
      <c r="DD99" s="26"/>
      <c r="DE99" s="26"/>
      <c r="DF99" s="26"/>
      <c r="DG99" s="71"/>
      <c r="DH99" s="26"/>
      <c r="DI99" s="26"/>
      <c r="DJ99" s="26"/>
      <c r="DK99" s="26"/>
      <c r="DL99" s="26"/>
      <c r="DM99" s="26"/>
      <c r="DN99" s="26"/>
      <c r="DO99" s="39"/>
    </row>
    <row r="100" spans="1:119" s="22" customFormat="1" ht="33.75">
      <c r="A100" s="195"/>
      <c r="B100" s="184"/>
      <c r="C100" s="24" t="s">
        <v>222</v>
      </c>
      <c r="D100" s="24" t="s">
        <v>267</v>
      </c>
      <c r="E100" s="24" t="s">
        <v>268</v>
      </c>
      <c r="F100" s="24" t="s">
        <v>269</v>
      </c>
      <c r="G100" s="24" t="s">
        <v>270</v>
      </c>
      <c r="H100" s="24" t="s">
        <v>227</v>
      </c>
      <c r="I100" s="184"/>
      <c r="J100" s="184"/>
      <c r="K100" s="24" t="s">
        <v>222</v>
      </c>
      <c r="L100" s="24" t="s">
        <v>267</v>
      </c>
      <c r="M100" s="24" t="s">
        <v>268</v>
      </c>
      <c r="N100" s="24" t="s">
        <v>269</v>
      </c>
      <c r="O100" s="24" t="s">
        <v>270</v>
      </c>
      <c r="P100" s="24" t="s">
        <v>227</v>
      </c>
      <c r="Q100" s="184"/>
      <c r="R100" s="184"/>
      <c r="S100" s="24" t="s">
        <v>222</v>
      </c>
      <c r="T100" s="24" t="s">
        <v>267</v>
      </c>
      <c r="U100" s="24" t="s">
        <v>268</v>
      </c>
      <c r="V100" s="24" t="s">
        <v>269</v>
      </c>
      <c r="W100" s="24" t="s">
        <v>270</v>
      </c>
      <c r="X100" s="24" t="s">
        <v>227</v>
      </c>
      <c r="Y100" s="184"/>
      <c r="Z100" s="184"/>
      <c r="AA100" s="24" t="s">
        <v>222</v>
      </c>
      <c r="AB100" s="24" t="s">
        <v>267</v>
      </c>
      <c r="AC100" s="24" t="s">
        <v>268</v>
      </c>
      <c r="AD100" s="24" t="s">
        <v>269</v>
      </c>
      <c r="AE100" s="24" t="s">
        <v>270</v>
      </c>
      <c r="AF100" s="24" t="s">
        <v>227</v>
      </c>
      <c r="AG100" s="184"/>
      <c r="AH100" s="177"/>
      <c r="AI100" s="137" t="s">
        <v>222</v>
      </c>
      <c r="AJ100" s="137" t="s">
        <v>267</v>
      </c>
      <c r="AK100" s="137" t="s">
        <v>268</v>
      </c>
      <c r="AL100" s="137" t="s">
        <v>269</v>
      </c>
      <c r="AM100" s="137" t="s">
        <v>270</v>
      </c>
      <c r="AN100" s="137" t="s">
        <v>227</v>
      </c>
      <c r="AO100" s="182"/>
      <c r="AP100" s="26"/>
      <c r="AQ100" s="26"/>
      <c r="AR100" s="26"/>
      <c r="AS100" s="26"/>
      <c r="AT100" s="26"/>
      <c r="AU100" s="26"/>
      <c r="AV100" s="26"/>
      <c r="AW100" s="26"/>
      <c r="AX100" s="26"/>
      <c r="AY100" s="26"/>
      <c r="AZ100" s="26"/>
      <c r="BA100" s="26"/>
      <c r="BB100" s="26"/>
      <c r="BC100" s="71"/>
      <c r="BD100" s="26"/>
      <c r="BE100" s="26"/>
      <c r="BF100" s="26"/>
      <c r="BG100" s="26"/>
      <c r="BH100" s="26"/>
      <c r="BI100" s="26"/>
      <c r="BJ100" s="26"/>
      <c r="BK100" s="71"/>
      <c r="BL100" s="26"/>
      <c r="BM100" s="26"/>
      <c r="BN100" s="26"/>
      <c r="BO100" s="26"/>
      <c r="BP100" s="26"/>
      <c r="BQ100" s="26"/>
      <c r="BR100" s="26"/>
      <c r="BS100" s="71"/>
      <c r="BT100" s="26"/>
      <c r="BU100" s="26"/>
      <c r="BV100" s="26"/>
      <c r="BW100" s="26"/>
      <c r="BX100" s="26"/>
      <c r="BY100" s="26"/>
      <c r="BZ100" s="26"/>
      <c r="CA100" s="71"/>
      <c r="CB100" s="26"/>
      <c r="CC100" s="26"/>
      <c r="CD100" s="26"/>
      <c r="CE100" s="26"/>
      <c r="CF100" s="26"/>
      <c r="CG100" s="26"/>
      <c r="CH100" s="26"/>
      <c r="CI100" s="71"/>
      <c r="CJ100" s="26"/>
      <c r="CK100" s="26"/>
      <c r="CL100" s="26"/>
      <c r="CM100" s="26"/>
      <c r="CN100" s="26"/>
      <c r="CO100" s="26"/>
      <c r="CP100" s="26"/>
      <c r="CQ100" s="71"/>
      <c r="CR100" s="26"/>
      <c r="CS100" s="26"/>
      <c r="CT100" s="26"/>
      <c r="CU100" s="26"/>
      <c r="CV100" s="26"/>
      <c r="CW100" s="26"/>
      <c r="CX100" s="26"/>
      <c r="CY100" s="71"/>
      <c r="CZ100" s="26"/>
      <c r="DA100" s="26"/>
      <c r="DB100" s="26"/>
      <c r="DC100" s="26"/>
      <c r="DD100" s="26"/>
      <c r="DE100" s="26"/>
      <c r="DF100" s="26"/>
      <c r="DG100" s="71"/>
      <c r="DH100" s="26"/>
      <c r="DI100" s="26"/>
      <c r="DJ100" s="26"/>
      <c r="DK100" s="26"/>
      <c r="DL100" s="26"/>
      <c r="DM100" s="26"/>
      <c r="DN100" s="26"/>
      <c r="DO100" s="39"/>
    </row>
    <row r="101" spans="1:119" s="22" customFormat="1" ht="22.5">
      <c r="A101" s="38" t="s">
        <v>271</v>
      </c>
      <c r="B101" s="69">
        <v>1722</v>
      </c>
      <c r="C101" s="26">
        <v>121</v>
      </c>
      <c r="D101" s="26">
        <v>442</v>
      </c>
      <c r="E101" s="26" t="s">
        <v>12</v>
      </c>
      <c r="F101" s="26" t="s">
        <v>12</v>
      </c>
      <c r="G101" s="26" t="s">
        <v>2</v>
      </c>
      <c r="H101" s="26" t="s">
        <v>12</v>
      </c>
      <c r="I101" s="70">
        <v>6864.2</v>
      </c>
      <c r="J101" s="69">
        <v>1733</v>
      </c>
      <c r="K101" s="26" t="s">
        <v>12</v>
      </c>
      <c r="L101" s="26">
        <v>431</v>
      </c>
      <c r="M101" s="26" t="s">
        <v>12</v>
      </c>
      <c r="N101" s="26" t="s">
        <v>12</v>
      </c>
      <c r="O101" s="26" t="s">
        <v>12</v>
      </c>
      <c r="P101" s="26" t="s">
        <v>12</v>
      </c>
      <c r="Q101" s="70">
        <v>6932.6</v>
      </c>
      <c r="R101" s="69">
        <v>1846</v>
      </c>
      <c r="S101" s="26">
        <v>143</v>
      </c>
      <c r="T101" s="26">
        <v>344</v>
      </c>
      <c r="U101" s="26" t="s">
        <v>12</v>
      </c>
      <c r="V101" s="26" t="s">
        <v>12</v>
      </c>
      <c r="W101" s="26" t="s">
        <v>12</v>
      </c>
      <c r="X101" s="26">
        <v>1140</v>
      </c>
      <c r="Y101" s="70">
        <v>7096.8</v>
      </c>
      <c r="Z101" s="69">
        <v>1730</v>
      </c>
      <c r="AA101" s="26">
        <v>215</v>
      </c>
      <c r="AB101" s="26">
        <v>167</v>
      </c>
      <c r="AC101" s="26">
        <v>372</v>
      </c>
      <c r="AD101" s="26">
        <v>26</v>
      </c>
      <c r="AE101" s="26" t="s">
        <v>12</v>
      </c>
      <c r="AF101" s="26">
        <v>948</v>
      </c>
      <c r="AG101" s="70">
        <v>6668.6</v>
      </c>
      <c r="AH101" s="128">
        <v>1697</v>
      </c>
      <c r="AI101" s="138">
        <v>287.5</v>
      </c>
      <c r="AJ101" s="128">
        <v>132</v>
      </c>
      <c r="AK101" s="128">
        <v>404</v>
      </c>
      <c r="AL101" s="128">
        <v>46</v>
      </c>
      <c r="AM101" s="128" t="s">
        <v>2</v>
      </c>
      <c r="AN101" s="138">
        <v>827.5</v>
      </c>
      <c r="AO101" s="138">
        <v>6984</v>
      </c>
      <c r="AP101" s="26"/>
      <c r="AQ101" s="26"/>
      <c r="AR101" s="26"/>
      <c r="AS101" s="26"/>
      <c r="AT101" s="26"/>
      <c r="AU101" s="26"/>
      <c r="AV101" s="26"/>
      <c r="AW101" s="26"/>
      <c r="AX101" s="26"/>
      <c r="AY101" s="26"/>
      <c r="AZ101" s="26"/>
      <c r="BA101" s="26"/>
      <c r="BB101" s="26"/>
      <c r="BC101" s="71"/>
      <c r="BD101" s="26"/>
      <c r="BE101" s="26"/>
      <c r="BF101" s="26"/>
      <c r="BG101" s="26"/>
      <c r="BH101" s="26"/>
      <c r="BI101" s="26"/>
      <c r="BJ101" s="26"/>
      <c r="BK101" s="71"/>
      <c r="BL101" s="26"/>
      <c r="BM101" s="26"/>
      <c r="BN101" s="26"/>
      <c r="BO101" s="26"/>
      <c r="BP101" s="26"/>
      <c r="BQ101" s="26"/>
      <c r="BR101" s="26"/>
      <c r="BS101" s="71"/>
      <c r="BT101" s="26"/>
      <c r="BU101" s="26"/>
      <c r="BV101" s="26"/>
      <c r="BW101" s="26"/>
      <c r="BX101" s="26"/>
      <c r="BY101" s="26"/>
      <c r="BZ101" s="26"/>
      <c r="CA101" s="71"/>
      <c r="CB101" s="26"/>
      <c r="CC101" s="26"/>
      <c r="CD101" s="26"/>
      <c r="CE101" s="26"/>
      <c r="CF101" s="26"/>
      <c r="CG101" s="26"/>
      <c r="CH101" s="26"/>
      <c r="CI101" s="71"/>
      <c r="CJ101" s="26"/>
      <c r="CK101" s="26"/>
      <c r="CL101" s="26"/>
      <c r="CM101" s="26"/>
      <c r="CN101" s="26"/>
      <c r="CO101" s="26"/>
      <c r="CP101" s="26"/>
      <c r="CQ101" s="71"/>
      <c r="CR101" s="26"/>
      <c r="CS101" s="26"/>
      <c r="CT101" s="26"/>
      <c r="CU101" s="26"/>
      <c r="CV101" s="26"/>
      <c r="CW101" s="26"/>
      <c r="CX101" s="26"/>
      <c r="CY101" s="71"/>
      <c r="CZ101" s="26"/>
      <c r="DA101" s="26"/>
      <c r="DB101" s="26"/>
      <c r="DC101" s="26"/>
      <c r="DD101" s="26"/>
      <c r="DE101" s="26"/>
      <c r="DF101" s="26"/>
      <c r="DG101" s="71"/>
      <c r="DH101" s="26"/>
      <c r="DI101" s="26"/>
      <c r="DJ101" s="26"/>
      <c r="DK101" s="26"/>
      <c r="DL101" s="26"/>
      <c r="DM101" s="26"/>
      <c r="DN101" s="26"/>
      <c r="DO101" s="39"/>
    </row>
    <row r="102" spans="1:119" s="22" customFormat="1">
      <c r="A102" s="73" t="s">
        <v>204</v>
      </c>
      <c r="B102" s="69" t="s">
        <v>12</v>
      </c>
      <c r="C102" s="26" t="s">
        <v>12</v>
      </c>
      <c r="D102" s="26" t="s">
        <v>12</v>
      </c>
      <c r="E102" s="26" t="s">
        <v>12</v>
      </c>
      <c r="F102" s="26" t="s">
        <v>12</v>
      </c>
      <c r="G102" s="26" t="s">
        <v>2</v>
      </c>
      <c r="H102" s="26" t="s">
        <v>12</v>
      </c>
      <c r="I102" s="72" t="s">
        <v>12</v>
      </c>
      <c r="J102" s="69" t="s">
        <v>12</v>
      </c>
      <c r="K102" s="26" t="s">
        <v>12</v>
      </c>
      <c r="L102" s="26" t="s">
        <v>12</v>
      </c>
      <c r="M102" s="26" t="s">
        <v>12</v>
      </c>
      <c r="N102" s="26" t="s">
        <v>12</v>
      </c>
      <c r="O102" s="26" t="s">
        <v>2</v>
      </c>
      <c r="P102" s="26" t="s">
        <v>12</v>
      </c>
      <c r="Q102" s="72" t="s">
        <v>12</v>
      </c>
      <c r="R102" s="69">
        <v>618</v>
      </c>
      <c r="S102" s="26" t="s">
        <v>12</v>
      </c>
      <c r="T102" s="26" t="s">
        <v>12</v>
      </c>
      <c r="U102" s="26" t="s">
        <v>12</v>
      </c>
      <c r="V102" s="26" t="s">
        <v>12</v>
      </c>
      <c r="W102" s="26" t="s">
        <v>2</v>
      </c>
      <c r="X102" s="26">
        <v>465</v>
      </c>
      <c r="Y102" s="72">
        <v>3745.6</v>
      </c>
      <c r="Z102" s="69">
        <v>583</v>
      </c>
      <c r="AA102" s="26">
        <v>71</v>
      </c>
      <c r="AB102" s="26">
        <v>72</v>
      </c>
      <c r="AC102" s="26">
        <v>35</v>
      </c>
      <c r="AD102" s="26" t="s">
        <v>12</v>
      </c>
      <c r="AE102" s="26" t="s">
        <v>2</v>
      </c>
      <c r="AF102" s="26" t="s">
        <v>12</v>
      </c>
      <c r="AG102" s="72">
        <v>3564.9</v>
      </c>
      <c r="AH102" s="128">
        <v>608</v>
      </c>
      <c r="AI102" s="138">
        <v>106.5</v>
      </c>
      <c r="AJ102" s="128">
        <v>61</v>
      </c>
      <c r="AK102" s="128">
        <v>50</v>
      </c>
      <c r="AL102" s="128">
        <v>7</v>
      </c>
      <c r="AM102" s="128" t="s">
        <v>2</v>
      </c>
      <c r="AN102" s="138">
        <v>383.5</v>
      </c>
      <c r="AO102" s="138">
        <v>4029.6</v>
      </c>
      <c r="AP102" s="26"/>
      <c r="AQ102" s="26"/>
      <c r="AR102" s="26"/>
      <c r="AS102" s="26"/>
      <c r="AT102" s="26"/>
      <c r="AU102" s="26"/>
      <c r="AV102" s="26"/>
      <c r="AW102" s="26"/>
      <c r="AX102" s="26"/>
      <c r="AY102" s="26"/>
      <c r="AZ102" s="26"/>
      <c r="BA102" s="26"/>
      <c r="BB102" s="26"/>
      <c r="BC102" s="71"/>
      <c r="BD102" s="26"/>
      <c r="BE102" s="26"/>
      <c r="BF102" s="26"/>
      <c r="BG102" s="26"/>
      <c r="BH102" s="26"/>
      <c r="BI102" s="26"/>
      <c r="BJ102" s="26"/>
      <c r="BK102" s="71"/>
      <c r="BL102" s="26"/>
      <c r="BM102" s="26"/>
      <c r="BN102" s="26"/>
      <c r="BO102" s="26"/>
      <c r="BP102" s="26"/>
      <c r="BQ102" s="26"/>
      <c r="BR102" s="26"/>
      <c r="BS102" s="71"/>
      <c r="BT102" s="26"/>
      <c r="BU102" s="26"/>
      <c r="BV102" s="26"/>
      <c r="BW102" s="26"/>
      <c r="BX102" s="26"/>
      <c r="BY102" s="26"/>
      <c r="BZ102" s="26"/>
      <c r="CA102" s="71"/>
      <c r="CB102" s="26"/>
      <c r="CC102" s="26"/>
      <c r="CD102" s="26"/>
      <c r="CE102" s="26"/>
      <c r="CF102" s="26"/>
      <c r="CG102" s="26"/>
      <c r="CH102" s="26"/>
      <c r="CI102" s="71"/>
      <c r="CJ102" s="26"/>
      <c r="CK102" s="26"/>
      <c r="CL102" s="26"/>
      <c r="CM102" s="26"/>
      <c r="CN102" s="26"/>
      <c r="CO102" s="26"/>
      <c r="CP102" s="26"/>
      <c r="CQ102" s="71"/>
      <c r="CR102" s="26"/>
      <c r="CS102" s="26"/>
      <c r="CT102" s="26"/>
      <c r="CU102" s="26"/>
      <c r="CV102" s="26"/>
      <c r="CW102" s="26"/>
      <c r="CX102" s="26"/>
      <c r="CY102" s="71"/>
      <c r="CZ102" s="26"/>
      <c r="DA102" s="26"/>
      <c r="DB102" s="26"/>
      <c r="DC102" s="26"/>
      <c r="DD102" s="26"/>
      <c r="DE102" s="26"/>
      <c r="DF102" s="26"/>
      <c r="DG102" s="71"/>
      <c r="DH102" s="26"/>
      <c r="DI102" s="26"/>
      <c r="DJ102" s="26"/>
      <c r="DK102" s="26"/>
      <c r="DL102" s="26"/>
      <c r="DM102" s="26"/>
      <c r="DN102" s="26"/>
      <c r="DO102" s="39"/>
    </row>
    <row r="103" spans="1:119" s="22" customFormat="1">
      <c r="A103" s="73" t="s">
        <v>230</v>
      </c>
      <c r="B103" s="69">
        <v>1173</v>
      </c>
      <c r="C103" s="26">
        <v>75</v>
      </c>
      <c r="D103" s="26">
        <v>376</v>
      </c>
      <c r="E103" s="26" t="s">
        <v>12</v>
      </c>
      <c r="F103" s="26" t="s">
        <v>12</v>
      </c>
      <c r="G103" s="26" t="s">
        <v>2</v>
      </c>
      <c r="H103" s="26" t="s">
        <v>12</v>
      </c>
      <c r="I103" s="70">
        <v>3303.4</v>
      </c>
      <c r="J103" s="69">
        <v>1184.5</v>
      </c>
      <c r="K103" s="26" t="s">
        <v>12</v>
      </c>
      <c r="L103" s="26">
        <v>379</v>
      </c>
      <c r="M103" s="26" t="s">
        <v>12</v>
      </c>
      <c r="N103" s="26" t="s">
        <v>12</v>
      </c>
      <c r="O103" s="26" t="s">
        <v>12</v>
      </c>
      <c r="P103" s="26" t="s">
        <v>12</v>
      </c>
      <c r="Q103" s="70">
        <v>3353.6</v>
      </c>
      <c r="R103" s="69">
        <v>1228</v>
      </c>
      <c r="S103" s="26">
        <v>96</v>
      </c>
      <c r="T103" s="26">
        <v>271</v>
      </c>
      <c r="U103" s="26" t="s">
        <v>12</v>
      </c>
      <c r="V103" s="26" t="s">
        <v>12</v>
      </c>
      <c r="W103" s="26" t="s">
        <v>12</v>
      </c>
      <c r="X103" s="26">
        <v>675</v>
      </c>
      <c r="Y103" s="70">
        <v>3351.2</v>
      </c>
      <c r="Z103" s="69">
        <v>1147</v>
      </c>
      <c r="AA103" s="26">
        <v>144</v>
      </c>
      <c r="AB103" s="26">
        <v>95</v>
      </c>
      <c r="AC103" s="26">
        <v>337</v>
      </c>
      <c r="AD103" s="26" t="s">
        <v>12</v>
      </c>
      <c r="AE103" s="26" t="s">
        <v>12</v>
      </c>
      <c r="AF103" s="26">
        <v>548</v>
      </c>
      <c r="AG103" s="70">
        <v>3103.7</v>
      </c>
      <c r="AH103" s="128">
        <v>1089</v>
      </c>
      <c r="AI103" s="128">
        <v>181</v>
      </c>
      <c r="AJ103" s="128">
        <v>71</v>
      </c>
      <c r="AK103" s="128">
        <v>354</v>
      </c>
      <c r="AL103" s="128">
        <v>39</v>
      </c>
      <c r="AM103" s="128" t="s">
        <v>2</v>
      </c>
      <c r="AN103" s="128">
        <v>444</v>
      </c>
      <c r="AO103" s="138">
        <v>2954.4</v>
      </c>
      <c r="AP103" s="26"/>
      <c r="AQ103" s="26"/>
      <c r="AR103" s="26"/>
      <c r="AS103" s="26"/>
      <c r="AT103" s="26"/>
      <c r="AU103" s="26"/>
      <c r="AV103" s="26"/>
      <c r="AW103" s="26"/>
      <c r="AX103" s="26"/>
      <c r="AY103" s="26"/>
      <c r="AZ103" s="26"/>
      <c r="BA103" s="26"/>
      <c r="BB103" s="26"/>
      <c r="BC103" s="71"/>
      <c r="BD103" s="26"/>
      <c r="BE103" s="26"/>
      <c r="BF103" s="26"/>
      <c r="BG103" s="26"/>
      <c r="BH103" s="26"/>
      <c r="BI103" s="26"/>
      <c r="BJ103" s="26"/>
      <c r="BK103" s="71"/>
      <c r="BL103" s="26"/>
      <c r="BM103" s="26"/>
      <c r="BN103" s="26"/>
      <c r="BO103" s="26"/>
      <c r="BP103" s="26"/>
      <c r="BQ103" s="26"/>
      <c r="BR103" s="26"/>
      <c r="BS103" s="71"/>
      <c r="BT103" s="26"/>
      <c r="BU103" s="26"/>
      <c r="BV103" s="26"/>
      <c r="BW103" s="26"/>
      <c r="BX103" s="26"/>
      <c r="BY103" s="26"/>
      <c r="BZ103" s="26"/>
      <c r="CA103" s="71"/>
      <c r="CB103" s="26"/>
      <c r="CC103" s="26"/>
      <c r="CD103" s="26"/>
      <c r="CE103" s="26"/>
      <c r="CF103" s="26"/>
      <c r="CG103" s="26"/>
      <c r="CH103" s="26"/>
      <c r="CI103" s="71"/>
      <c r="CJ103" s="26"/>
      <c r="CK103" s="26"/>
      <c r="CL103" s="26"/>
      <c r="CM103" s="26"/>
      <c r="CN103" s="26"/>
      <c r="CO103" s="26"/>
      <c r="CP103" s="26"/>
      <c r="CQ103" s="71"/>
      <c r="CR103" s="26"/>
      <c r="CS103" s="26"/>
      <c r="CT103" s="26"/>
      <c r="CU103" s="26"/>
      <c r="CV103" s="26"/>
      <c r="CW103" s="26"/>
      <c r="CX103" s="26"/>
      <c r="CY103" s="71"/>
      <c r="CZ103" s="26"/>
      <c r="DA103" s="26"/>
      <c r="DB103" s="26"/>
      <c r="DC103" s="26"/>
      <c r="DD103" s="26"/>
      <c r="DE103" s="26"/>
      <c r="DF103" s="26"/>
      <c r="DG103" s="71"/>
      <c r="DH103" s="26"/>
      <c r="DI103" s="26"/>
      <c r="DJ103" s="26"/>
      <c r="DK103" s="26"/>
      <c r="DL103" s="26"/>
      <c r="DM103" s="26"/>
      <c r="DN103" s="26"/>
      <c r="DO103" s="39"/>
    </row>
    <row r="104" spans="1:119" s="22" customFormat="1" ht="22.5">
      <c r="A104" s="90" t="s">
        <v>272</v>
      </c>
      <c r="B104" s="69">
        <v>288</v>
      </c>
      <c r="C104" s="26" t="s">
        <v>2</v>
      </c>
      <c r="D104" s="26" t="s">
        <v>2</v>
      </c>
      <c r="E104" s="26" t="s">
        <v>2</v>
      </c>
      <c r="F104" s="26" t="s">
        <v>2</v>
      </c>
      <c r="G104" s="26" t="s">
        <v>2</v>
      </c>
      <c r="H104" s="26">
        <v>288</v>
      </c>
      <c r="I104" s="72" t="s">
        <v>2</v>
      </c>
      <c r="J104" s="69">
        <v>282</v>
      </c>
      <c r="K104" s="26" t="s">
        <v>2</v>
      </c>
      <c r="L104" s="26" t="s">
        <v>12</v>
      </c>
      <c r="M104" s="26" t="s">
        <v>2</v>
      </c>
      <c r="N104" s="26" t="s">
        <v>2</v>
      </c>
      <c r="O104" s="26" t="s">
        <v>2</v>
      </c>
      <c r="P104" s="26">
        <v>281</v>
      </c>
      <c r="Q104" s="72">
        <v>1.6</v>
      </c>
      <c r="R104" s="69">
        <v>387</v>
      </c>
      <c r="S104" s="26" t="s">
        <v>2</v>
      </c>
      <c r="T104" s="26">
        <v>75</v>
      </c>
      <c r="U104" s="26">
        <v>22</v>
      </c>
      <c r="V104" s="26">
        <v>10</v>
      </c>
      <c r="W104" s="26" t="s">
        <v>2</v>
      </c>
      <c r="X104" s="26">
        <v>280</v>
      </c>
      <c r="Y104" s="72">
        <v>86.9</v>
      </c>
      <c r="Z104" s="69">
        <v>374</v>
      </c>
      <c r="AA104" s="26" t="s">
        <v>2</v>
      </c>
      <c r="AB104" s="26">
        <v>75</v>
      </c>
      <c r="AC104" s="26">
        <v>22</v>
      </c>
      <c r="AD104" s="26">
        <v>10</v>
      </c>
      <c r="AE104" s="26" t="s">
        <v>2</v>
      </c>
      <c r="AF104" s="26">
        <v>267</v>
      </c>
      <c r="AG104" s="72">
        <v>74</v>
      </c>
      <c r="AH104" s="128">
        <v>300</v>
      </c>
      <c r="AI104" s="128">
        <v>2</v>
      </c>
      <c r="AJ104" s="128">
        <v>4</v>
      </c>
      <c r="AK104" s="128">
        <v>20</v>
      </c>
      <c r="AL104" s="128">
        <v>44</v>
      </c>
      <c r="AM104" s="128">
        <v>131</v>
      </c>
      <c r="AN104" s="128">
        <v>99</v>
      </c>
      <c r="AO104" s="128">
        <v>176</v>
      </c>
      <c r="AP104" s="26"/>
      <c r="AQ104" s="26"/>
      <c r="AR104" s="26"/>
      <c r="AS104" s="26"/>
      <c r="AT104" s="26"/>
      <c r="AU104" s="26"/>
      <c r="AV104" s="26"/>
      <c r="AW104" s="26"/>
      <c r="AX104" s="26"/>
      <c r="AY104" s="26"/>
      <c r="AZ104" s="26"/>
      <c r="BA104" s="26"/>
      <c r="BB104" s="26"/>
      <c r="BC104" s="71"/>
      <c r="BD104" s="26"/>
      <c r="BE104" s="26"/>
      <c r="BF104" s="26"/>
      <c r="BG104" s="26"/>
      <c r="BH104" s="26"/>
      <c r="BI104" s="26"/>
      <c r="BJ104" s="26"/>
      <c r="BK104" s="71"/>
      <c r="BL104" s="26"/>
      <c r="BM104" s="26"/>
      <c r="BN104" s="26"/>
      <c r="BO104" s="26"/>
      <c r="BP104" s="26"/>
      <c r="BQ104" s="26"/>
      <c r="BR104" s="26"/>
      <c r="BS104" s="71"/>
      <c r="BT104" s="26"/>
      <c r="BU104" s="26"/>
      <c r="BV104" s="26"/>
      <c r="BW104" s="26"/>
      <c r="BX104" s="26"/>
      <c r="BY104" s="26"/>
      <c r="BZ104" s="26"/>
      <c r="CA104" s="71"/>
      <c r="CB104" s="26"/>
      <c r="CC104" s="26"/>
      <c r="CD104" s="26"/>
      <c r="CE104" s="26"/>
      <c r="CF104" s="26"/>
      <c r="CG104" s="26"/>
      <c r="CH104" s="26"/>
      <c r="CI104" s="71"/>
      <c r="CJ104" s="26"/>
      <c r="CK104" s="26"/>
      <c r="CL104" s="26"/>
      <c r="CM104" s="26"/>
      <c r="CN104" s="26"/>
      <c r="CO104" s="26"/>
      <c r="CP104" s="26"/>
      <c r="CQ104" s="71"/>
      <c r="CR104" s="26"/>
      <c r="CS104" s="26"/>
      <c r="CT104" s="26"/>
      <c r="CU104" s="26"/>
      <c r="CV104" s="26"/>
      <c r="CW104" s="26"/>
      <c r="CX104" s="26"/>
      <c r="CY104" s="71"/>
      <c r="CZ104" s="26"/>
      <c r="DA104" s="26"/>
      <c r="DB104" s="26"/>
      <c r="DC104" s="26"/>
      <c r="DD104" s="26"/>
      <c r="DE104" s="26"/>
      <c r="DF104" s="26"/>
      <c r="DG104" s="71"/>
      <c r="DH104" s="26"/>
      <c r="DI104" s="26"/>
      <c r="DJ104" s="26"/>
      <c r="DK104" s="26"/>
      <c r="DL104" s="26"/>
      <c r="DM104" s="26"/>
      <c r="DN104" s="26"/>
      <c r="DO104" s="39"/>
    </row>
    <row r="105" spans="1:119" s="22" customFormat="1">
      <c r="A105" s="73" t="s">
        <v>273</v>
      </c>
      <c r="B105" s="69" t="s">
        <v>2</v>
      </c>
      <c r="C105" s="26" t="s">
        <v>2</v>
      </c>
      <c r="D105" s="26" t="s">
        <v>2</v>
      </c>
      <c r="E105" s="26" t="s">
        <v>2</v>
      </c>
      <c r="F105" s="26" t="s">
        <v>2</v>
      </c>
      <c r="G105" s="26" t="s">
        <v>2</v>
      </c>
      <c r="H105" s="26" t="s">
        <v>2</v>
      </c>
      <c r="I105" s="72" t="s">
        <v>2</v>
      </c>
      <c r="J105" s="69" t="s">
        <v>2</v>
      </c>
      <c r="K105" s="26" t="s">
        <v>2</v>
      </c>
      <c r="L105" s="26" t="s">
        <v>2</v>
      </c>
      <c r="M105" s="26" t="s">
        <v>2</v>
      </c>
      <c r="N105" s="26" t="s">
        <v>2</v>
      </c>
      <c r="O105" s="26" t="s">
        <v>2</v>
      </c>
      <c r="P105" s="26" t="s">
        <v>2</v>
      </c>
      <c r="Q105" s="72" t="s">
        <v>2</v>
      </c>
      <c r="R105" s="69">
        <v>116</v>
      </c>
      <c r="S105" s="26" t="s">
        <v>2</v>
      </c>
      <c r="T105" s="26">
        <v>74</v>
      </c>
      <c r="U105" s="26">
        <v>22</v>
      </c>
      <c r="V105" s="26">
        <v>10</v>
      </c>
      <c r="W105" s="26" t="s">
        <v>2</v>
      </c>
      <c r="X105" s="26">
        <v>10</v>
      </c>
      <c r="Y105" s="72">
        <v>85.3</v>
      </c>
      <c r="Z105" s="69">
        <v>106</v>
      </c>
      <c r="AA105" s="26" t="s">
        <v>2</v>
      </c>
      <c r="AB105" s="26">
        <v>74</v>
      </c>
      <c r="AC105" s="26">
        <v>22</v>
      </c>
      <c r="AD105" s="26">
        <v>10</v>
      </c>
      <c r="AE105" s="26" t="s">
        <v>2</v>
      </c>
      <c r="AF105" s="26" t="s">
        <v>2</v>
      </c>
      <c r="AG105" s="72">
        <v>72.400000000000006</v>
      </c>
      <c r="AH105" s="128" t="s">
        <v>2</v>
      </c>
      <c r="AI105" s="128" t="s">
        <v>2</v>
      </c>
      <c r="AJ105" s="128" t="s">
        <v>2</v>
      </c>
      <c r="AK105" s="128" t="s">
        <v>2</v>
      </c>
      <c r="AL105" s="128" t="s">
        <v>2</v>
      </c>
      <c r="AM105" s="128" t="s">
        <v>2</v>
      </c>
      <c r="AN105" s="128" t="s">
        <v>2</v>
      </c>
      <c r="AO105" s="128" t="s">
        <v>2</v>
      </c>
      <c r="AP105" s="26"/>
      <c r="AQ105" s="26"/>
      <c r="AR105" s="26"/>
      <c r="AS105" s="26"/>
      <c r="AT105" s="26"/>
      <c r="AU105" s="26"/>
      <c r="AV105" s="26"/>
      <c r="AW105" s="26"/>
      <c r="AX105" s="26"/>
      <c r="AY105" s="26"/>
      <c r="AZ105" s="26"/>
      <c r="BA105" s="26"/>
      <c r="BB105" s="26"/>
      <c r="BC105" s="71"/>
      <c r="BD105" s="26"/>
      <c r="BE105" s="26"/>
      <c r="BF105" s="26"/>
      <c r="BG105" s="26"/>
      <c r="BH105" s="26"/>
      <c r="BI105" s="26"/>
      <c r="BJ105" s="26"/>
      <c r="BK105" s="71"/>
      <c r="BL105" s="26"/>
      <c r="BM105" s="26"/>
      <c r="BN105" s="26"/>
      <c r="BO105" s="26"/>
      <c r="BP105" s="26"/>
      <c r="BQ105" s="26"/>
      <c r="BR105" s="26"/>
      <c r="BS105" s="71"/>
      <c r="BT105" s="26"/>
      <c r="BU105" s="26"/>
      <c r="BV105" s="26"/>
      <c r="BW105" s="26"/>
      <c r="BX105" s="26"/>
      <c r="BY105" s="26"/>
      <c r="BZ105" s="26"/>
      <c r="CA105" s="71"/>
      <c r="CB105" s="26"/>
      <c r="CC105" s="26"/>
      <c r="CD105" s="26"/>
      <c r="CE105" s="26"/>
      <c r="CF105" s="26"/>
      <c r="CG105" s="26"/>
      <c r="CH105" s="26"/>
      <c r="CI105" s="71"/>
      <c r="CJ105" s="26"/>
      <c r="CK105" s="26"/>
      <c r="CL105" s="26"/>
      <c r="CM105" s="26"/>
      <c r="CN105" s="26"/>
      <c r="CO105" s="26"/>
      <c r="CP105" s="26"/>
      <c r="CQ105" s="71"/>
      <c r="CR105" s="26"/>
      <c r="CS105" s="26"/>
      <c r="CT105" s="26"/>
      <c r="CU105" s="26"/>
      <c r="CV105" s="26"/>
      <c r="CW105" s="26"/>
      <c r="CX105" s="26"/>
      <c r="CY105" s="71"/>
      <c r="CZ105" s="26"/>
      <c r="DA105" s="26"/>
      <c r="DB105" s="26"/>
      <c r="DC105" s="26"/>
      <c r="DD105" s="26"/>
      <c r="DE105" s="26"/>
      <c r="DF105" s="26"/>
      <c r="DG105" s="71"/>
      <c r="DH105" s="26"/>
      <c r="DI105" s="26"/>
      <c r="DJ105" s="26"/>
      <c r="DK105" s="26"/>
      <c r="DL105" s="26"/>
      <c r="DM105" s="26"/>
      <c r="DN105" s="26"/>
      <c r="DO105" s="39"/>
    </row>
    <row r="106" spans="1:119" s="22" customFormat="1">
      <c r="A106" s="73" t="s">
        <v>274</v>
      </c>
      <c r="B106" s="69">
        <v>287</v>
      </c>
      <c r="C106" s="26" t="s">
        <v>2</v>
      </c>
      <c r="D106" s="26" t="s">
        <v>2</v>
      </c>
      <c r="E106" s="26" t="s">
        <v>2</v>
      </c>
      <c r="F106" s="26" t="s">
        <v>2</v>
      </c>
      <c r="G106" s="26" t="s">
        <v>2</v>
      </c>
      <c r="H106" s="26">
        <v>287</v>
      </c>
      <c r="I106" s="72" t="s">
        <v>2</v>
      </c>
      <c r="J106" s="69">
        <v>282</v>
      </c>
      <c r="K106" s="26" t="s">
        <v>2</v>
      </c>
      <c r="L106" s="26" t="s">
        <v>12</v>
      </c>
      <c r="M106" s="26" t="s">
        <v>2</v>
      </c>
      <c r="N106" s="26" t="s">
        <v>2</v>
      </c>
      <c r="O106" s="26" t="s">
        <v>2</v>
      </c>
      <c r="P106" s="26">
        <v>281</v>
      </c>
      <c r="Q106" s="72">
        <v>1.6</v>
      </c>
      <c r="R106" s="69">
        <v>271</v>
      </c>
      <c r="S106" s="26" t="s">
        <v>2</v>
      </c>
      <c r="T106" s="26">
        <v>1</v>
      </c>
      <c r="U106" s="26" t="s">
        <v>2</v>
      </c>
      <c r="V106" s="26" t="s">
        <v>2</v>
      </c>
      <c r="W106" s="26" t="s">
        <v>2</v>
      </c>
      <c r="X106" s="26">
        <v>270</v>
      </c>
      <c r="Y106" s="72">
        <v>1.6</v>
      </c>
      <c r="Z106" s="69">
        <v>268</v>
      </c>
      <c r="AA106" s="26" t="s">
        <v>2</v>
      </c>
      <c r="AB106" s="26">
        <v>1</v>
      </c>
      <c r="AC106" s="26" t="s">
        <v>2</v>
      </c>
      <c r="AD106" s="26" t="s">
        <v>2</v>
      </c>
      <c r="AE106" s="26" t="s">
        <v>2</v>
      </c>
      <c r="AF106" s="26">
        <v>267</v>
      </c>
      <c r="AG106" s="72">
        <v>1.6</v>
      </c>
      <c r="AH106" s="128">
        <v>300</v>
      </c>
      <c r="AI106" s="128">
        <v>2</v>
      </c>
      <c r="AJ106" s="128">
        <v>4</v>
      </c>
      <c r="AK106" s="128">
        <v>20</v>
      </c>
      <c r="AL106" s="128">
        <v>44</v>
      </c>
      <c r="AM106" s="128">
        <v>131</v>
      </c>
      <c r="AN106" s="128">
        <v>99</v>
      </c>
      <c r="AO106" s="128">
        <v>176</v>
      </c>
      <c r="AP106" s="26"/>
      <c r="AQ106" s="26"/>
      <c r="AR106" s="26"/>
      <c r="AS106" s="26"/>
      <c r="AT106" s="26"/>
      <c r="AU106" s="26"/>
      <c r="AV106" s="26"/>
      <c r="AW106" s="26"/>
      <c r="AX106" s="26"/>
      <c r="AY106" s="26"/>
      <c r="AZ106" s="26"/>
      <c r="BA106" s="26"/>
      <c r="BB106" s="26"/>
      <c r="BC106" s="71"/>
      <c r="BD106" s="26"/>
      <c r="BE106" s="26"/>
      <c r="BF106" s="26"/>
      <c r="BG106" s="26"/>
      <c r="BH106" s="26"/>
      <c r="BI106" s="26"/>
      <c r="BJ106" s="26"/>
      <c r="BK106" s="71"/>
      <c r="BL106" s="26"/>
      <c r="BM106" s="26"/>
      <c r="BN106" s="26"/>
      <c r="BO106" s="26"/>
      <c r="BP106" s="26"/>
      <c r="BQ106" s="26"/>
      <c r="BR106" s="26"/>
      <c r="BS106" s="71"/>
      <c r="BT106" s="26"/>
      <c r="BU106" s="26"/>
      <c r="BV106" s="26"/>
      <c r="BW106" s="26"/>
      <c r="BX106" s="26"/>
      <c r="BY106" s="26"/>
      <c r="BZ106" s="26"/>
      <c r="CA106" s="71"/>
      <c r="CB106" s="26"/>
      <c r="CC106" s="26"/>
      <c r="CD106" s="26"/>
      <c r="CE106" s="26"/>
      <c r="CF106" s="26"/>
      <c r="CG106" s="26"/>
      <c r="CH106" s="26"/>
      <c r="CI106" s="71"/>
      <c r="CJ106" s="26"/>
      <c r="CK106" s="26"/>
      <c r="CL106" s="26"/>
      <c r="CM106" s="26"/>
      <c r="CN106" s="26"/>
      <c r="CO106" s="26"/>
      <c r="CP106" s="26"/>
      <c r="CQ106" s="71"/>
      <c r="CR106" s="26"/>
      <c r="CS106" s="26"/>
      <c r="CT106" s="26"/>
      <c r="CU106" s="26"/>
      <c r="CV106" s="26"/>
      <c r="CW106" s="26"/>
      <c r="CX106" s="26"/>
      <c r="CY106" s="71"/>
      <c r="CZ106" s="26"/>
      <c r="DA106" s="26"/>
      <c r="DB106" s="26"/>
      <c r="DC106" s="26"/>
      <c r="DD106" s="26"/>
      <c r="DE106" s="26"/>
      <c r="DF106" s="26"/>
      <c r="DG106" s="71"/>
      <c r="DH106" s="26"/>
      <c r="DI106" s="26"/>
      <c r="DJ106" s="26"/>
      <c r="DK106" s="26"/>
      <c r="DL106" s="26"/>
      <c r="DM106" s="26"/>
      <c r="DN106" s="26"/>
      <c r="DO106" s="39"/>
    </row>
    <row r="107" spans="1:119" s="22" customFormat="1">
      <c r="A107" s="73" t="s">
        <v>275</v>
      </c>
      <c r="B107" s="69">
        <v>1</v>
      </c>
      <c r="C107" s="26" t="s">
        <v>2</v>
      </c>
      <c r="D107" s="26" t="s">
        <v>2</v>
      </c>
      <c r="E107" s="26" t="s">
        <v>2</v>
      </c>
      <c r="F107" s="26" t="s">
        <v>2</v>
      </c>
      <c r="G107" s="26" t="s">
        <v>2</v>
      </c>
      <c r="H107" s="26">
        <v>1</v>
      </c>
      <c r="I107" s="72" t="s">
        <v>2</v>
      </c>
      <c r="J107" s="69" t="s">
        <v>2</v>
      </c>
      <c r="K107" s="26" t="s">
        <v>2</v>
      </c>
      <c r="L107" s="26" t="s">
        <v>2</v>
      </c>
      <c r="M107" s="26" t="s">
        <v>2</v>
      </c>
      <c r="N107" s="26" t="s">
        <v>2</v>
      </c>
      <c r="O107" s="26" t="s">
        <v>2</v>
      </c>
      <c r="P107" s="26" t="s">
        <v>2</v>
      </c>
      <c r="Q107" s="72" t="s">
        <v>2</v>
      </c>
      <c r="R107" s="69" t="s">
        <v>2</v>
      </c>
      <c r="S107" s="26" t="s">
        <v>2</v>
      </c>
      <c r="T107" s="26" t="s">
        <v>2</v>
      </c>
      <c r="U107" s="26" t="s">
        <v>2</v>
      </c>
      <c r="V107" s="26" t="s">
        <v>2</v>
      </c>
      <c r="W107" s="26" t="s">
        <v>2</v>
      </c>
      <c r="X107" s="26" t="s">
        <v>2</v>
      </c>
      <c r="Y107" s="72" t="s">
        <v>2</v>
      </c>
      <c r="Z107" s="69" t="s">
        <v>2</v>
      </c>
      <c r="AA107" s="26" t="s">
        <v>2</v>
      </c>
      <c r="AB107" s="26" t="s">
        <v>2</v>
      </c>
      <c r="AC107" s="26" t="s">
        <v>2</v>
      </c>
      <c r="AD107" s="26" t="s">
        <v>2</v>
      </c>
      <c r="AE107" s="26" t="s">
        <v>2</v>
      </c>
      <c r="AF107" s="26" t="s">
        <v>2</v>
      </c>
      <c r="AG107" s="72" t="s">
        <v>2</v>
      </c>
      <c r="AH107" s="139" t="s">
        <v>2</v>
      </c>
      <c r="AI107" s="128" t="s">
        <v>2</v>
      </c>
      <c r="AJ107" s="128" t="s">
        <v>2</v>
      </c>
      <c r="AK107" s="128" t="s">
        <v>2</v>
      </c>
      <c r="AL107" s="128" t="s">
        <v>2</v>
      </c>
      <c r="AM107" s="128" t="s">
        <v>2</v>
      </c>
      <c r="AN107" s="128" t="s">
        <v>2</v>
      </c>
      <c r="AO107" s="140" t="s">
        <v>2</v>
      </c>
      <c r="AP107" s="26"/>
      <c r="AQ107" s="26"/>
      <c r="AR107" s="26"/>
      <c r="AS107" s="26"/>
      <c r="AT107" s="26"/>
      <c r="AU107" s="26"/>
      <c r="AV107" s="26"/>
      <c r="AW107" s="26"/>
      <c r="AX107" s="26"/>
      <c r="AY107" s="26"/>
      <c r="AZ107" s="26"/>
      <c r="BA107" s="26"/>
      <c r="BB107" s="26"/>
      <c r="BC107" s="71"/>
      <c r="BD107" s="26"/>
      <c r="BE107" s="26"/>
      <c r="BF107" s="26"/>
      <c r="BG107" s="26"/>
      <c r="BH107" s="26"/>
      <c r="BI107" s="26"/>
      <c r="BJ107" s="26"/>
      <c r="BK107" s="71"/>
      <c r="BL107" s="26"/>
      <c r="BM107" s="26"/>
      <c r="BN107" s="26"/>
      <c r="BO107" s="26"/>
      <c r="BP107" s="26"/>
      <c r="BQ107" s="26"/>
      <c r="BR107" s="26"/>
      <c r="BS107" s="71"/>
      <c r="BT107" s="26"/>
      <c r="BU107" s="26"/>
      <c r="BV107" s="26"/>
      <c r="BW107" s="26"/>
      <c r="BX107" s="26"/>
      <c r="BY107" s="26"/>
      <c r="BZ107" s="26"/>
      <c r="CA107" s="71"/>
      <c r="CB107" s="26"/>
      <c r="CC107" s="26"/>
      <c r="CD107" s="26"/>
      <c r="CE107" s="26"/>
      <c r="CF107" s="26"/>
      <c r="CG107" s="26"/>
      <c r="CH107" s="26"/>
      <c r="CI107" s="71"/>
      <c r="CJ107" s="26"/>
      <c r="CK107" s="26"/>
      <c r="CL107" s="26"/>
      <c r="CM107" s="26"/>
      <c r="CN107" s="26"/>
      <c r="CO107" s="26"/>
      <c r="CP107" s="26"/>
      <c r="CQ107" s="71"/>
      <c r="CR107" s="26"/>
      <c r="CS107" s="26"/>
      <c r="CT107" s="26"/>
      <c r="CU107" s="26"/>
      <c r="CV107" s="26"/>
      <c r="CW107" s="26"/>
      <c r="CX107" s="26"/>
      <c r="CY107" s="71"/>
      <c r="CZ107" s="26"/>
      <c r="DA107" s="26"/>
      <c r="DB107" s="26"/>
      <c r="DC107" s="26"/>
      <c r="DD107" s="26"/>
      <c r="DE107" s="26"/>
      <c r="DF107" s="26"/>
      <c r="DG107" s="71"/>
      <c r="DH107" s="26"/>
      <c r="DI107" s="26"/>
      <c r="DJ107" s="26"/>
      <c r="DK107" s="26"/>
      <c r="DL107" s="26"/>
      <c r="DM107" s="26"/>
      <c r="DN107" s="26"/>
      <c r="DO107" s="39"/>
    </row>
    <row r="108" spans="1:119" s="22" customFormat="1" ht="33.75">
      <c r="A108" s="90" t="s">
        <v>276</v>
      </c>
      <c r="B108" s="69">
        <v>2490</v>
      </c>
      <c r="C108" s="26">
        <v>459</v>
      </c>
      <c r="D108" s="26">
        <v>560</v>
      </c>
      <c r="E108" s="26">
        <v>139</v>
      </c>
      <c r="F108" s="26">
        <v>50</v>
      </c>
      <c r="G108" s="26">
        <v>45</v>
      </c>
      <c r="H108" s="26">
        <v>1237</v>
      </c>
      <c r="I108" s="75">
        <v>73298</v>
      </c>
      <c r="J108" s="69">
        <v>2684</v>
      </c>
      <c r="K108" s="26">
        <v>510</v>
      </c>
      <c r="L108" s="26">
        <v>623</v>
      </c>
      <c r="M108" s="26">
        <v>153</v>
      </c>
      <c r="N108" s="26">
        <v>71</v>
      </c>
      <c r="O108" s="26">
        <v>35</v>
      </c>
      <c r="P108" s="26">
        <v>1292</v>
      </c>
      <c r="Q108" s="75">
        <v>83768</v>
      </c>
      <c r="R108" s="69">
        <v>2577</v>
      </c>
      <c r="S108" s="26">
        <v>381</v>
      </c>
      <c r="T108" s="26">
        <v>716</v>
      </c>
      <c r="U108" s="26">
        <v>128</v>
      </c>
      <c r="V108" s="26">
        <v>136</v>
      </c>
      <c r="W108" s="26">
        <v>3</v>
      </c>
      <c r="X108" s="26">
        <v>1213</v>
      </c>
      <c r="Y108" s="75">
        <v>73236</v>
      </c>
      <c r="Z108" s="69">
        <v>2560</v>
      </c>
      <c r="AA108" s="26">
        <v>330</v>
      </c>
      <c r="AB108" s="26">
        <v>735</v>
      </c>
      <c r="AC108" s="26">
        <v>135</v>
      </c>
      <c r="AD108" s="26">
        <v>213</v>
      </c>
      <c r="AE108" s="26">
        <v>8</v>
      </c>
      <c r="AF108" s="26">
        <v>1139</v>
      </c>
      <c r="AG108" s="75">
        <v>79402</v>
      </c>
      <c r="AH108" s="128">
        <v>2404</v>
      </c>
      <c r="AI108" s="128">
        <v>323</v>
      </c>
      <c r="AJ108" s="128">
        <v>603</v>
      </c>
      <c r="AK108" s="128">
        <v>400</v>
      </c>
      <c r="AL108" s="128">
        <v>140</v>
      </c>
      <c r="AM108" s="128">
        <v>56</v>
      </c>
      <c r="AN108" s="128">
        <v>882</v>
      </c>
      <c r="AO108" s="141">
        <v>72601</v>
      </c>
      <c r="AP108" s="26"/>
      <c r="AQ108" s="26"/>
      <c r="AR108" s="26"/>
      <c r="AS108" s="26"/>
      <c r="AT108" s="26"/>
      <c r="AU108" s="26"/>
      <c r="AV108" s="26"/>
      <c r="AW108" s="26"/>
      <c r="AX108" s="26"/>
      <c r="AY108" s="26"/>
      <c r="AZ108" s="26"/>
      <c r="BA108" s="26"/>
      <c r="BB108" s="26"/>
      <c r="BC108" s="71"/>
      <c r="BD108" s="26"/>
      <c r="BE108" s="26"/>
      <c r="BF108" s="26"/>
      <c r="BG108" s="26"/>
      <c r="BH108" s="26"/>
      <c r="BI108" s="26"/>
      <c r="BJ108" s="26"/>
      <c r="BK108" s="71"/>
      <c r="BL108" s="26"/>
      <c r="BM108" s="26"/>
      <c r="BN108" s="26"/>
      <c r="BO108" s="26"/>
      <c r="BP108" s="26"/>
      <c r="BQ108" s="26"/>
      <c r="BR108" s="26"/>
      <c r="BS108" s="71"/>
      <c r="BT108" s="26"/>
      <c r="BU108" s="26"/>
      <c r="BV108" s="26"/>
      <c r="BW108" s="26"/>
      <c r="BX108" s="26"/>
      <c r="BY108" s="26"/>
      <c r="BZ108" s="26"/>
      <c r="CA108" s="71"/>
      <c r="CB108" s="26"/>
      <c r="CC108" s="26"/>
      <c r="CD108" s="26"/>
      <c r="CE108" s="26"/>
      <c r="CF108" s="26"/>
      <c r="CG108" s="26"/>
      <c r="CH108" s="26"/>
      <c r="CI108" s="71"/>
      <c r="CJ108" s="26"/>
      <c r="CK108" s="26"/>
      <c r="CL108" s="26"/>
      <c r="CM108" s="26"/>
      <c r="CN108" s="26"/>
      <c r="CO108" s="26"/>
      <c r="CP108" s="26"/>
      <c r="CQ108" s="71"/>
      <c r="CR108" s="26"/>
      <c r="CS108" s="26"/>
      <c r="CT108" s="26"/>
      <c r="CU108" s="26"/>
      <c r="CV108" s="26"/>
      <c r="CW108" s="26"/>
      <c r="CX108" s="26"/>
      <c r="CY108" s="71"/>
      <c r="CZ108" s="26"/>
      <c r="DA108" s="26"/>
      <c r="DB108" s="26"/>
      <c r="DC108" s="26"/>
      <c r="DD108" s="26"/>
      <c r="DE108" s="26"/>
      <c r="DF108" s="26"/>
      <c r="DG108" s="71"/>
      <c r="DH108" s="26"/>
      <c r="DI108" s="26"/>
      <c r="DJ108" s="26"/>
      <c r="DK108" s="26"/>
      <c r="DL108" s="26"/>
      <c r="DM108" s="26"/>
      <c r="DN108" s="26"/>
      <c r="DO108" s="39"/>
    </row>
    <row r="109" spans="1:119" s="22" customFormat="1">
      <c r="A109" s="73" t="s">
        <v>277</v>
      </c>
      <c r="B109" s="69">
        <v>97</v>
      </c>
      <c r="C109" s="26">
        <v>30</v>
      </c>
      <c r="D109" s="26" t="s">
        <v>12</v>
      </c>
      <c r="E109" s="26" t="s">
        <v>2</v>
      </c>
      <c r="F109" s="26" t="s">
        <v>12</v>
      </c>
      <c r="G109" s="26">
        <v>6</v>
      </c>
      <c r="H109" s="26" t="s">
        <v>12</v>
      </c>
      <c r="I109" s="75">
        <v>330</v>
      </c>
      <c r="J109" s="69">
        <v>101</v>
      </c>
      <c r="K109" s="26" t="s">
        <v>12</v>
      </c>
      <c r="L109" s="26">
        <v>39</v>
      </c>
      <c r="M109" s="26" t="s">
        <v>2</v>
      </c>
      <c r="N109" s="26" t="s">
        <v>12</v>
      </c>
      <c r="O109" s="26">
        <v>6</v>
      </c>
      <c r="P109" s="26">
        <v>17</v>
      </c>
      <c r="Q109" s="75">
        <v>1184</v>
      </c>
      <c r="R109" s="69">
        <v>89</v>
      </c>
      <c r="S109" s="26">
        <v>6</v>
      </c>
      <c r="T109" s="26">
        <v>60</v>
      </c>
      <c r="U109" s="26" t="s">
        <v>2</v>
      </c>
      <c r="V109" s="26">
        <v>12</v>
      </c>
      <c r="W109" s="26" t="s">
        <v>2</v>
      </c>
      <c r="X109" s="26">
        <v>11</v>
      </c>
      <c r="Y109" s="75">
        <v>248</v>
      </c>
      <c r="Z109" s="69">
        <v>95</v>
      </c>
      <c r="AA109" s="26" t="s">
        <v>12</v>
      </c>
      <c r="AB109" s="26">
        <v>62</v>
      </c>
      <c r="AC109" s="26">
        <v>4</v>
      </c>
      <c r="AD109" s="26">
        <v>12</v>
      </c>
      <c r="AE109" s="26" t="s">
        <v>2</v>
      </c>
      <c r="AF109" s="26">
        <v>11</v>
      </c>
      <c r="AG109" s="75">
        <v>1166</v>
      </c>
      <c r="AH109" s="128">
        <v>90</v>
      </c>
      <c r="AI109" s="128">
        <v>6</v>
      </c>
      <c r="AJ109" s="128">
        <v>42</v>
      </c>
      <c r="AK109" s="128">
        <v>24</v>
      </c>
      <c r="AL109" s="128"/>
      <c r="AM109" s="128">
        <v>12</v>
      </c>
      <c r="AN109" s="128">
        <v>6</v>
      </c>
      <c r="AO109" s="141">
        <v>956</v>
      </c>
      <c r="AP109" s="26"/>
      <c r="AQ109" s="26"/>
      <c r="AR109" s="26"/>
      <c r="AS109" s="26"/>
      <c r="AT109" s="26"/>
      <c r="AU109" s="26"/>
      <c r="AV109" s="26"/>
      <c r="AW109" s="26"/>
      <c r="AX109" s="26"/>
      <c r="AY109" s="26"/>
      <c r="AZ109" s="26"/>
      <c r="BA109" s="26"/>
      <c r="BB109" s="26"/>
      <c r="BC109" s="71"/>
      <c r="BD109" s="26"/>
      <c r="BE109" s="26"/>
      <c r="BF109" s="26"/>
      <c r="BG109" s="26"/>
      <c r="BH109" s="26"/>
      <c r="BI109" s="26"/>
      <c r="BJ109" s="26"/>
      <c r="BK109" s="71"/>
      <c r="BL109" s="26"/>
      <c r="BM109" s="26"/>
      <c r="BN109" s="26"/>
      <c r="BO109" s="26"/>
      <c r="BP109" s="26"/>
      <c r="BQ109" s="26"/>
      <c r="BR109" s="26"/>
      <c r="BS109" s="71"/>
      <c r="BT109" s="26"/>
      <c r="BU109" s="26"/>
      <c r="BV109" s="26"/>
      <c r="BW109" s="26"/>
      <c r="BX109" s="26"/>
      <c r="BY109" s="26"/>
      <c r="BZ109" s="26"/>
      <c r="CA109" s="71"/>
      <c r="CB109" s="26"/>
      <c r="CC109" s="26"/>
      <c r="CD109" s="26"/>
      <c r="CE109" s="26"/>
      <c r="CF109" s="26"/>
      <c r="CG109" s="26"/>
      <c r="CH109" s="26"/>
      <c r="CI109" s="71"/>
      <c r="CJ109" s="26"/>
      <c r="CK109" s="26"/>
      <c r="CL109" s="26"/>
      <c r="CM109" s="26"/>
      <c r="CN109" s="26"/>
      <c r="CO109" s="26"/>
      <c r="CP109" s="26"/>
      <c r="CQ109" s="71"/>
      <c r="CR109" s="26"/>
      <c r="CS109" s="26"/>
      <c r="CT109" s="26"/>
      <c r="CU109" s="26"/>
      <c r="CV109" s="26"/>
      <c r="CW109" s="26"/>
      <c r="CX109" s="26"/>
      <c r="CY109" s="71"/>
      <c r="CZ109" s="26"/>
      <c r="DA109" s="26"/>
      <c r="DB109" s="26"/>
      <c r="DC109" s="26"/>
      <c r="DD109" s="26"/>
      <c r="DE109" s="26"/>
      <c r="DF109" s="26"/>
      <c r="DG109" s="71"/>
      <c r="DH109" s="26"/>
      <c r="DI109" s="26"/>
      <c r="DJ109" s="26"/>
      <c r="DK109" s="26"/>
      <c r="DL109" s="26"/>
      <c r="DM109" s="26"/>
      <c r="DN109" s="26"/>
      <c r="DO109" s="39"/>
    </row>
    <row r="110" spans="1:119" s="22" customFormat="1" ht="33.75">
      <c r="A110" s="73" t="s">
        <v>278</v>
      </c>
      <c r="B110" s="69">
        <v>17</v>
      </c>
      <c r="C110" s="26" t="s">
        <v>2</v>
      </c>
      <c r="D110" s="26" t="s">
        <v>2</v>
      </c>
      <c r="E110" s="26" t="s">
        <v>2</v>
      </c>
      <c r="F110" s="26" t="s">
        <v>2</v>
      </c>
      <c r="G110" s="26" t="s">
        <v>2</v>
      </c>
      <c r="H110" s="26">
        <v>17</v>
      </c>
      <c r="I110" s="75">
        <v>408</v>
      </c>
      <c r="J110" s="69">
        <v>17</v>
      </c>
      <c r="K110" s="26" t="s">
        <v>2</v>
      </c>
      <c r="L110" s="26" t="s">
        <v>2</v>
      </c>
      <c r="M110" s="26" t="s">
        <v>2</v>
      </c>
      <c r="N110" s="26" t="s">
        <v>2</v>
      </c>
      <c r="O110" s="26" t="s">
        <v>2</v>
      </c>
      <c r="P110" s="26">
        <v>17</v>
      </c>
      <c r="Q110" s="75">
        <v>408</v>
      </c>
      <c r="R110" s="69">
        <v>17</v>
      </c>
      <c r="S110" s="26" t="s">
        <v>2</v>
      </c>
      <c r="T110" s="26" t="s">
        <v>2</v>
      </c>
      <c r="U110" s="26" t="s">
        <v>2</v>
      </c>
      <c r="V110" s="26" t="s">
        <v>2</v>
      </c>
      <c r="W110" s="26" t="s">
        <v>2</v>
      </c>
      <c r="X110" s="26">
        <v>17</v>
      </c>
      <c r="Y110" s="75">
        <v>340</v>
      </c>
      <c r="Z110" s="69">
        <v>23</v>
      </c>
      <c r="AA110" s="26" t="s">
        <v>2</v>
      </c>
      <c r="AB110" s="26" t="s">
        <v>12</v>
      </c>
      <c r="AC110" s="26" t="s">
        <v>2</v>
      </c>
      <c r="AD110" s="26" t="s">
        <v>12</v>
      </c>
      <c r="AE110" s="26" t="s">
        <v>2</v>
      </c>
      <c r="AF110" s="26">
        <v>19</v>
      </c>
      <c r="AG110" s="75">
        <v>520</v>
      </c>
      <c r="AH110" s="139" t="s">
        <v>2</v>
      </c>
      <c r="AI110" s="128" t="s">
        <v>2</v>
      </c>
      <c r="AJ110" s="128" t="s">
        <v>2</v>
      </c>
      <c r="AK110" s="128" t="s">
        <v>2</v>
      </c>
      <c r="AL110" s="128" t="s">
        <v>2</v>
      </c>
      <c r="AM110" s="128" t="s">
        <v>2</v>
      </c>
      <c r="AN110" s="128" t="s">
        <v>2</v>
      </c>
      <c r="AO110" s="140" t="s">
        <v>2</v>
      </c>
      <c r="AP110" s="26"/>
      <c r="AQ110" s="26"/>
      <c r="AR110" s="26"/>
      <c r="AS110" s="26"/>
      <c r="AT110" s="26"/>
      <c r="AU110" s="26"/>
      <c r="AV110" s="26"/>
      <c r="AW110" s="26"/>
      <c r="AX110" s="26"/>
      <c r="AY110" s="26"/>
      <c r="AZ110" s="26"/>
      <c r="BA110" s="26"/>
      <c r="BB110" s="26"/>
      <c r="BC110" s="71"/>
      <c r="BD110" s="26"/>
      <c r="BE110" s="26"/>
      <c r="BF110" s="26"/>
      <c r="BG110" s="26"/>
      <c r="BH110" s="26"/>
      <c r="BI110" s="26"/>
      <c r="BJ110" s="26"/>
      <c r="BK110" s="71"/>
      <c r="BL110" s="26"/>
      <c r="BM110" s="26"/>
      <c r="BN110" s="26"/>
      <c r="BO110" s="26"/>
      <c r="BP110" s="26"/>
      <c r="BQ110" s="26"/>
      <c r="BR110" s="26"/>
      <c r="BS110" s="71"/>
      <c r="BT110" s="26"/>
      <c r="BU110" s="26"/>
      <c r="BV110" s="26"/>
      <c r="BW110" s="26"/>
      <c r="BX110" s="26"/>
      <c r="BY110" s="26"/>
      <c r="BZ110" s="26"/>
      <c r="CA110" s="71"/>
      <c r="CB110" s="26"/>
      <c r="CC110" s="26"/>
      <c r="CD110" s="26"/>
      <c r="CE110" s="26"/>
      <c r="CF110" s="26"/>
      <c r="CG110" s="26"/>
      <c r="CH110" s="26"/>
      <c r="CI110" s="71"/>
      <c r="CJ110" s="26"/>
      <c r="CK110" s="26"/>
      <c r="CL110" s="26"/>
      <c r="CM110" s="26"/>
      <c r="CN110" s="26"/>
      <c r="CO110" s="26"/>
      <c r="CP110" s="26"/>
      <c r="CQ110" s="71"/>
      <c r="CR110" s="26"/>
      <c r="CS110" s="26"/>
      <c r="CT110" s="26"/>
      <c r="CU110" s="26"/>
      <c r="CV110" s="26"/>
      <c r="CW110" s="26"/>
      <c r="CX110" s="26"/>
      <c r="CY110" s="71"/>
      <c r="CZ110" s="26"/>
      <c r="DA110" s="26"/>
      <c r="DB110" s="26"/>
      <c r="DC110" s="26"/>
      <c r="DD110" s="26"/>
      <c r="DE110" s="26"/>
      <c r="DF110" s="26"/>
      <c r="DG110" s="71"/>
      <c r="DH110" s="26"/>
      <c r="DI110" s="26"/>
      <c r="DJ110" s="26"/>
      <c r="DK110" s="26"/>
      <c r="DL110" s="26"/>
      <c r="DM110" s="26"/>
      <c r="DN110" s="26"/>
      <c r="DO110" s="39"/>
    </row>
    <row r="111" spans="1:119" s="22" customFormat="1" ht="33.75">
      <c r="A111" s="73" t="s">
        <v>279</v>
      </c>
      <c r="B111" s="69">
        <v>1132</v>
      </c>
      <c r="C111" s="26">
        <v>261</v>
      </c>
      <c r="D111" s="26">
        <v>312</v>
      </c>
      <c r="E111" s="26" t="s">
        <v>12</v>
      </c>
      <c r="F111" s="26" t="s">
        <v>12</v>
      </c>
      <c r="G111" s="26">
        <v>5</v>
      </c>
      <c r="H111" s="26">
        <v>443</v>
      </c>
      <c r="I111" s="75">
        <v>31742</v>
      </c>
      <c r="J111" s="69">
        <v>1192</v>
      </c>
      <c r="K111" s="26">
        <v>231</v>
      </c>
      <c r="L111" s="26">
        <v>355</v>
      </c>
      <c r="M111" s="26">
        <v>95</v>
      </c>
      <c r="N111" s="26">
        <v>38</v>
      </c>
      <c r="O111" s="26">
        <v>6</v>
      </c>
      <c r="P111" s="26">
        <v>467</v>
      </c>
      <c r="Q111" s="75">
        <v>34010</v>
      </c>
      <c r="R111" s="69">
        <v>1173</v>
      </c>
      <c r="S111" s="26">
        <v>122</v>
      </c>
      <c r="T111" s="26">
        <v>486</v>
      </c>
      <c r="U111" s="26">
        <v>84</v>
      </c>
      <c r="V111" s="26">
        <v>72</v>
      </c>
      <c r="W111" s="26" t="s">
        <v>12</v>
      </c>
      <c r="X111" s="26">
        <v>407</v>
      </c>
      <c r="Y111" s="75">
        <v>26584</v>
      </c>
      <c r="Z111" s="69">
        <v>1234</v>
      </c>
      <c r="AA111" s="26">
        <v>106</v>
      </c>
      <c r="AB111" s="26">
        <v>485</v>
      </c>
      <c r="AC111" s="26">
        <v>94</v>
      </c>
      <c r="AD111" s="26">
        <v>130</v>
      </c>
      <c r="AE111" s="26">
        <v>4</v>
      </c>
      <c r="AF111" s="26">
        <v>415</v>
      </c>
      <c r="AG111" s="75">
        <v>35388</v>
      </c>
      <c r="AH111" s="128">
        <v>1132</v>
      </c>
      <c r="AI111" s="128">
        <v>129</v>
      </c>
      <c r="AJ111" s="128">
        <v>303</v>
      </c>
      <c r="AK111" s="128">
        <v>252</v>
      </c>
      <c r="AL111" s="128">
        <v>87</v>
      </c>
      <c r="AM111" s="128">
        <v>24</v>
      </c>
      <c r="AN111" s="128">
        <v>337</v>
      </c>
      <c r="AO111" s="141">
        <v>31624</v>
      </c>
      <c r="AP111" s="26"/>
      <c r="AQ111" s="26"/>
      <c r="AR111" s="26"/>
      <c r="AS111" s="26"/>
      <c r="AT111" s="26"/>
      <c r="AU111" s="26"/>
      <c r="AV111" s="26"/>
      <c r="AW111" s="26"/>
      <c r="AX111" s="26"/>
      <c r="AY111" s="26"/>
      <c r="AZ111" s="26"/>
      <c r="BA111" s="26"/>
      <c r="BB111" s="26"/>
      <c r="BC111" s="71"/>
      <c r="BD111" s="26"/>
      <c r="BE111" s="26"/>
      <c r="BF111" s="26"/>
      <c r="BG111" s="26"/>
      <c r="BH111" s="26"/>
      <c r="BI111" s="26"/>
      <c r="BJ111" s="26"/>
      <c r="BK111" s="71"/>
      <c r="BL111" s="26"/>
      <c r="BM111" s="26"/>
      <c r="BN111" s="26"/>
      <c r="BO111" s="26"/>
      <c r="BP111" s="26"/>
      <c r="BQ111" s="26"/>
      <c r="BR111" s="26"/>
      <c r="BS111" s="71"/>
      <c r="BT111" s="26"/>
      <c r="BU111" s="26"/>
      <c r="BV111" s="26"/>
      <c r="BW111" s="26"/>
      <c r="BX111" s="26"/>
      <c r="BY111" s="26"/>
      <c r="BZ111" s="26"/>
      <c r="CA111" s="71"/>
      <c r="CB111" s="26"/>
      <c r="CC111" s="26"/>
      <c r="CD111" s="26"/>
      <c r="CE111" s="26"/>
      <c r="CF111" s="26"/>
      <c r="CG111" s="26"/>
      <c r="CH111" s="26"/>
      <c r="CI111" s="71"/>
      <c r="CJ111" s="26"/>
      <c r="CK111" s="26"/>
      <c r="CL111" s="26"/>
      <c r="CM111" s="26"/>
      <c r="CN111" s="26"/>
      <c r="CO111" s="26"/>
      <c r="CP111" s="26"/>
      <c r="CQ111" s="71"/>
      <c r="CR111" s="26"/>
      <c r="CS111" s="26"/>
      <c r="CT111" s="26"/>
      <c r="CU111" s="26"/>
      <c r="CV111" s="26"/>
      <c r="CW111" s="26"/>
      <c r="CX111" s="26"/>
      <c r="CY111" s="71"/>
      <c r="CZ111" s="26"/>
      <c r="DA111" s="26"/>
      <c r="DB111" s="26"/>
      <c r="DC111" s="26"/>
      <c r="DD111" s="26"/>
      <c r="DE111" s="26"/>
      <c r="DF111" s="26"/>
      <c r="DG111" s="71"/>
      <c r="DH111" s="26"/>
      <c r="DI111" s="26"/>
      <c r="DJ111" s="26"/>
      <c r="DK111" s="26"/>
      <c r="DL111" s="26"/>
      <c r="DM111" s="26"/>
      <c r="DN111" s="26"/>
      <c r="DO111" s="39"/>
    </row>
    <row r="112" spans="1:119" s="22" customFormat="1" ht="22.5">
      <c r="A112" s="73" t="s">
        <v>280</v>
      </c>
      <c r="B112" s="69">
        <v>645</v>
      </c>
      <c r="C112" s="26">
        <v>80</v>
      </c>
      <c r="D112" s="26" t="s">
        <v>12</v>
      </c>
      <c r="E112" s="26" t="s">
        <v>12</v>
      </c>
      <c r="F112" s="26" t="s">
        <v>12</v>
      </c>
      <c r="G112" s="26">
        <v>30</v>
      </c>
      <c r="H112" s="26">
        <v>415</v>
      </c>
      <c r="I112" s="75">
        <v>34830</v>
      </c>
      <c r="J112" s="69">
        <v>767</v>
      </c>
      <c r="K112" s="26">
        <v>193</v>
      </c>
      <c r="L112" s="26" t="s">
        <v>12</v>
      </c>
      <c r="M112" s="26">
        <v>36</v>
      </c>
      <c r="N112" s="26">
        <v>9</v>
      </c>
      <c r="O112" s="26" t="s">
        <v>12</v>
      </c>
      <c r="P112" s="26">
        <v>426</v>
      </c>
      <c r="Q112" s="75">
        <v>41366</v>
      </c>
      <c r="R112" s="69">
        <v>797</v>
      </c>
      <c r="S112" s="26">
        <v>237</v>
      </c>
      <c r="T112" s="26">
        <v>76</v>
      </c>
      <c r="U112" s="26">
        <v>28</v>
      </c>
      <c r="V112" s="26">
        <v>28</v>
      </c>
      <c r="W112" s="26" t="s">
        <v>2</v>
      </c>
      <c r="X112" s="26">
        <v>428</v>
      </c>
      <c r="Y112" s="75">
        <v>42662</v>
      </c>
      <c r="Z112" s="69">
        <v>728</v>
      </c>
      <c r="AA112" s="26">
        <v>198</v>
      </c>
      <c r="AB112" s="26">
        <v>85</v>
      </c>
      <c r="AC112" s="26">
        <v>28</v>
      </c>
      <c r="AD112" s="26">
        <v>44</v>
      </c>
      <c r="AE112" s="26">
        <v>4</v>
      </c>
      <c r="AF112" s="26">
        <v>369</v>
      </c>
      <c r="AG112" s="75">
        <v>38720</v>
      </c>
      <c r="AH112" s="128">
        <v>551</v>
      </c>
      <c r="AI112" s="128">
        <v>154</v>
      </c>
      <c r="AJ112" s="128">
        <v>108</v>
      </c>
      <c r="AK112" s="128">
        <v>51</v>
      </c>
      <c r="AL112" s="128">
        <v>32</v>
      </c>
      <c r="AM112" s="128" t="s">
        <v>2</v>
      </c>
      <c r="AN112" s="128">
        <v>206</v>
      </c>
      <c r="AO112" s="141">
        <v>29754</v>
      </c>
      <c r="AP112" s="26"/>
      <c r="AQ112" s="26"/>
      <c r="AR112" s="26"/>
      <c r="AS112" s="26"/>
      <c r="AT112" s="26"/>
      <c r="AU112" s="26"/>
      <c r="AV112" s="26"/>
      <c r="AW112" s="26"/>
      <c r="AX112" s="26"/>
      <c r="AY112" s="26"/>
      <c r="AZ112" s="26"/>
      <c r="BA112" s="26"/>
      <c r="BB112" s="26"/>
      <c r="BC112" s="71"/>
      <c r="BD112" s="26"/>
      <c r="BE112" s="26"/>
      <c r="BF112" s="26"/>
      <c r="BG112" s="26"/>
      <c r="BH112" s="26"/>
      <c r="BI112" s="26"/>
      <c r="BJ112" s="26"/>
      <c r="BK112" s="71"/>
      <c r="BL112" s="26"/>
      <c r="BM112" s="26"/>
      <c r="BN112" s="26"/>
      <c r="BO112" s="26"/>
      <c r="BP112" s="26"/>
      <c r="BQ112" s="26"/>
      <c r="BR112" s="26"/>
      <c r="BS112" s="71"/>
      <c r="BT112" s="26"/>
      <c r="BU112" s="26"/>
      <c r="BV112" s="26"/>
      <c r="BW112" s="26"/>
      <c r="BX112" s="26"/>
      <c r="BY112" s="26"/>
      <c r="BZ112" s="26"/>
      <c r="CA112" s="71"/>
      <c r="CB112" s="26"/>
      <c r="CC112" s="26"/>
      <c r="CD112" s="26"/>
      <c r="CE112" s="26"/>
      <c r="CF112" s="26"/>
      <c r="CG112" s="26"/>
      <c r="CH112" s="26"/>
      <c r="CI112" s="71"/>
      <c r="CJ112" s="26"/>
      <c r="CK112" s="26"/>
      <c r="CL112" s="26"/>
      <c r="CM112" s="26"/>
      <c r="CN112" s="26"/>
      <c r="CO112" s="26"/>
      <c r="CP112" s="26"/>
      <c r="CQ112" s="71"/>
      <c r="CR112" s="26"/>
      <c r="CS112" s="26"/>
      <c r="CT112" s="26"/>
      <c r="CU112" s="26"/>
      <c r="CV112" s="26"/>
      <c r="CW112" s="26"/>
      <c r="CX112" s="26"/>
      <c r="CY112" s="71"/>
      <c r="CZ112" s="26"/>
      <c r="DA112" s="26"/>
      <c r="DB112" s="26"/>
      <c r="DC112" s="26"/>
      <c r="DD112" s="26"/>
      <c r="DE112" s="26"/>
      <c r="DF112" s="26"/>
      <c r="DG112" s="71"/>
      <c r="DH112" s="26"/>
      <c r="DI112" s="26"/>
      <c r="DJ112" s="26"/>
      <c r="DK112" s="26"/>
      <c r="DL112" s="26"/>
      <c r="DM112" s="26"/>
      <c r="DN112" s="26"/>
      <c r="DO112" s="39"/>
    </row>
    <row r="113" spans="1:119" s="22" customFormat="1" ht="22.5">
      <c r="A113" s="73" t="s">
        <v>281</v>
      </c>
      <c r="B113" s="69">
        <v>116</v>
      </c>
      <c r="C113" s="26">
        <v>38</v>
      </c>
      <c r="D113" s="26" t="s">
        <v>12</v>
      </c>
      <c r="E113" s="26" t="s">
        <v>2</v>
      </c>
      <c r="F113" s="26" t="s">
        <v>2</v>
      </c>
      <c r="G113" s="26" t="s">
        <v>12</v>
      </c>
      <c r="H113" s="26">
        <v>26</v>
      </c>
      <c r="I113" s="75">
        <v>5988</v>
      </c>
      <c r="J113" s="69">
        <v>135</v>
      </c>
      <c r="K113" s="26" t="s">
        <v>12</v>
      </c>
      <c r="L113" s="26" t="s">
        <v>12</v>
      </c>
      <c r="M113" s="26" t="s">
        <v>2</v>
      </c>
      <c r="N113" s="26" t="s">
        <v>2</v>
      </c>
      <c r="O113" s="26" t="s">
        <v>12</v>
      </c>
      <c r="P113" s="26">
        <v>45</v>
      </c>
      <c r="Q113" s="75">
        <v>6800</v>
      </c>
      <c r="R113" s="69">
        <v>45</v>
      </c>
      <c r="S113" s="26" t="s">
        <v>12</v>
      </c>
      <c r="T113" s="26" t="s">
        <v>2</v>
      </c>
      <c r="U113" s="26" t="s">
        <v>2</v>
      </c>
      <c r="V113" s="26" t="s">
        <v>2</v>
      </c>
      <c r="W113" s="26" t="s">
        <v>2</v>
      </c>
      <c r="X113" s="26">
        <v>39</v>
      </c>
      <c r="Y113" s="75">
        <v>2528</v>
      </c>
      <c r="Z113" s="69">
        <v>57</v>
      </c>
      <c r="AA113" s="26" t="s">
        <v>12</v>
      </c>
      <c r="AB113" s="26" t="s">
        <v>12</v>
      </c>
      <c r="AC113" s="26" t="s">
        <v>2</v>
      </c>
      <c r="AD113" s="26" t="s">
        <v>2</v>
      </c>
      <c r="AE113" s="26" t="s">
        <v>2</v>
      </c>
      <c r="AF113" s="26">
        <v>39</v>
      </c>
      <c r="AG113" s="75">
        <v>2960</v>
      </c>
      <c r="AH113" s="128">
        <v>32</v>
      </c>
      <c r="AI113" s="128">
        <v>12</v>
      </c>
      <c r="AJ113" s="128">
        <v>18</v>
      </c>
      <c r="AK113" s="128" t="s">
        <v>2</v>
      </c>
      <c r="AL113" s="128" t="s">
        <v>2</v>
      </c>
      <c r="AM113" s="128" t="s">
        <v>2</v>
      </c>
      <c r="AN113" s="128">
        <v>2</v>
      </c>
      <c r="AO113" s="141">
        <v>1152</v>
      </c>
      <c r="AP113" s="26"/>
      <c r="AQ113" s="26"/>
      <c r="AR113" s="26"/>
      <c r="AS113" s="26"/>
      <c r="AT113" s="26"/>
      <c r="AU113" s="26"/>
      <c r="AV113" s="26"/>
      <c r="AW113" s="26"/>
      <c r="AX113" s="26"/>
      <c r="AY113" s="26"/>
      <c r="AZ113" s="26"/>
      <c r="BA113" s="26"/>
      <c r="BB113" s="26"/>
      <c r="BC113" s="71"/>
      <c r="BD113" s="26"/>
      <c r="BE113" s="26"/>
      <c r="BF113" s="26"/>
      <c r="BG113" s="26"/>
      <c r="BH113" s="26"/>
      <c r="BI113" s="26"/>
      <c r="BJ113" s="26"/>
      <c r="BK113" s="71"/>
      <c r="BL113" s="26"/>
      <c r="BM113" s="26"/>
      <c r="BN113" s="26"/>
      <c r="BO113" s="26"/>
      <c r="BP113" s="26"/>
      <c r="BQ113" s="26"/>
      <c r="BR113" s="26"/>
      <c r="BS113" s="71"/>
      <c r="BT113" s="26"/>
      <c r="BU113" s="26"/>
      <c r="BV113" s="26"/>
      <c r="BW113" s="26"/>
      <c r="BX113" s="26"/>
      <c r="BY113" s="26"/>
      <c r="BZ113" s="26"/>
      <c r="CA113" s="71"/>
      <c r="CB113" s="26"/>
      <c r="CC113" s="26"/>
      <c r="CD113" s="26"/>
      <c r="CE113" s="26"/>
      <c r="CF113" s="26"/>
      <c r="CG113" s="26"/>
      <c r="CH113" s="26"/>
      <c r="CI113" s="71"/>
      <c r="CJ113" s="26"/>
      <c r="CK113" s="26"/>
      <c r="CL113" s="26"/>
      <c r="CM113" s="26"/>
      <c r="CN113" s="26"/>
      <c r="CO113" s="26"/>
      <c r="CP113" s="26"/>
      <c r="CQ113" s="71"/>
      <c r="CR113" s="26"/>
      <c r="CS113" s="26"/>
      <c r="CT113" s="26"/>
      <c r="CU113" s="26"/>
      <c r="CV113" s="26"/>
      <c r="CW113" s="26"/>
      <c r="CX113" s="26"/>
      <c r="CY113" s="71"/>
      <c r="CZ113" s="26"/>
      <c r="DA113" s="26"/>
      <c r="DB113" s="26"/>
      <c r="DC113" s="26"/>
      <c r="DD113" s="26"/>
      <c r="DE113" s="26"/>
      <c r="DF113" s="26"/>
      <c r="DG113" s="71"/>
      <c r="DH113" s="26"/>
      <c r="DI113" s="26"/>
      <c r="DJ113" s="26"/>
      <c r="DK113" s="26"/>
      <c r="DL113" s="26"/>
      <c r="DM113" s="26"/>
      <c r="DN113" s="26"/>
      <c r="DO113" s="39"/>
    </row>
    <row r="114" spans="1:119" s="22" customFormat="1" ht="33.75">
      <c r="A114" s="73" t="s">
        <v>282</v>
      </c>
      <c r="B114" s="69">
        <v>79</v>
      </c>
      <c r="C114" s="26">
        <v>22</v>
      </c>
      <c r="D114" s="26" t="s">
        <v>2</v>
      </c>
      <c r="E114" s="26" t="s">
        <v>12</v>
      </c>
      <c r="F114" s="26" t="s">
        <v>12</v>
      </c>
      <c r="G114" s="26" t="s">
        <v>2</v>
      </c>
      <c r="H114" s="26">
        <v>24</v>
      </c>
      <c r="I114" s="72" t="s">
        <v>2</v>
      </c>
      <c r="J114" s="69">
        <v>79</v>
      </c>
      <c r="K114" s="26" t="s">
        <v>12</v>
      </c>
      <c r="L114" s="26" t="s">
        <v>2</v>
      </c>
      <c r="M114" s="26" t="s">
        <v>12</v>
      </c>
      <c r="N114" s="26" t="s">
        <v>12</v>
      </c>
      <c r="O114" s="26" t="s">
        <v>2</v>
      </c>
      <c r="P114" s="26">
        <v>24</v>
      </c>
      <c r="Q114" s="72" t="s">
        <v>2</v>
      </c>
      <c r="R114" s="69">
        <v>75</v>
      </c>
      <c r="S114" s="26">
        <v>4</v>
      </c>
      <c r="T114" s="26">
        <v>40</v>
      </c>
      <c r="U114" s="26">
        <v>4</v>
      </c>
      <c r="V114" s="26">
        <v>7</v>
      </c>
      <c r="W114" s="26" t="s">
        <v>2</v>
      </c>
      <c r="X114" s="26">
        <v>20</v>
      </c>
      <c r="Y114" s="72" t="s">
        <v>2</v>
      </c>
      <c r="Z114" s="69">
        <v>75</v>
      </c>
      <c r="AA114" s="26" t="s">
        <v>12</v>
      </c>
      <c r="AB114" s="26">
        <v>40</v>
      </c>
      <c r="AC114" s="26">
        <v>4</v>
      </c>
      <c r="AD114" s="26">
        <v>11</v>
      </c>
      <c r="AE114" s="26" t="s">
        <v>2</v>
      </c>
      <c r="AF114" s="26">
        <v>16</v>
      </c>
      <c r="AG114" s="72" t="s">
        <v>2</v>
      </c>
      <c r="AH114" s="128">
        <v>75</v>
      </c>
      <c r="AI114" s="128">
        <v>4</v>
      </c>
      <c r="AJ114" s="128">
        <v>30</v>
      </c>
      <c r="AK114" s="128">
        <v>14</v>
      </c>
      <c r="AL114" s="128">
        <v>7</v>
      </c>
      <c r="AM114" s="128">
        <v>4</v>
      </c>
      <c r="AN114" s="128">
        <v>16</v>
      </c>
      <c r="AO114" s="140" t="s">
        <v>2</v>
      </c>
      <c r="AP114" s="26"/>
      <c r="AQ114" s="26"/>
      <c r="AR114" s="26"/>
      <c r="AS114" s="26"/>
      <c r="AT114" s="26"/>
      <c r="AU114" s="26"/>
      <c r="AV114" s="26"/>
      <c r="AW114" s="26"/>
      <c r="AX114" s="26"/>
      <c r="AY114" s="26"/>
      <c r="AZ114" s="26"/>
      <c r="BA114" s="26"/>
      <c r="BB114" s="26"/>
      <c r="BC114" s="71"/>
      <c r="BD114" s="26"/>
      <c r="BE114" s="26"/>
      <c r="BF114" s="26"/>
      <c r="BG114" s="26"/>
      <c r="BH114" s="26"/>
      <c r="BI114" s="26"/>
      <c r="BJ114" s="26"/>
      <c r="BK114" s="71"/>
      <c r="BL114" s="26"/>
      <c r="BM114" s="26"/>
      <c r="BN114" s="26"/>
      <c r="BO114" s="26"/>
      <c r="BP114" s="26"/>
      <c r="BQ114" s="26"/>
      <c r="BR114" s="26"/>
      <c r="BS114" s="71"/>
      <c r="BT114" s="26"/>
      <c r="BU114" s="26"/>
      <c r="BV114" s="26"/>
      <c r="BW114" s="26"/>
      <c r="BX114" s="26"/>
      <c r="BY114" s="26"/>
      <c r="BZ114" s="26"/>
      <c r="CA114" s="71"/>
      <c r="CB114" s="26"/>
      <c r="CC114" s="26"/>
      <c r="CD114" s="26"/>
      <c r="CE114" s="26"/>
      <c r="CF114" s="26"/>
      <c r="CG114" s="26"/>
      <c r="CH114" s="26"/>
      <c r="CI114" s="71"/>
      <c r="CJ114" s="26"/>
      <c r="CK114" s="26"/>
      <c r="CL114" s="26"/>
      <c r="CM114" s="26"/>
      <c r="CN114" s="26"/>
      <c r="CO114" s="26"/>
      <c r="CP114" s="26"/>
      <c r="CQ114" s="71"/>
      <c r="CR114" s="26"/>
      <c r="CS114" s="26"/>
      <c r="CT114" s="26"/>
      <c r="CU114" s="26"/>
      <c r="CV114" s="26"/>
      <c r="CW114" s="26"/>
      <c r="CX114" s="26"/>
      <c r="CY114" s="71"/>
      <c r="CZ114" s="26"/>
      <c r="DA114" s="26"/>
      <c r="DB114" s="26"/>
      <c r="DC114" s="26"/>
      <c r="DD114" s="26"/>
      <c r="DE114" s="26"/>
      <c r="DF114" s="26"/>
      <c r="DG114" s="71"/>
      <c r="DH114" s="26"/>
      <c r="DI114" s="26"/>
      <c r="DJ114" s="26"/>
      <c r="DK114" s="26"/>
      <c r="DL114" s="26"/>
      <c r="DM114" s="26"/>
      <c r="DN114" s="26"/>
      <c r="DO114" s="39"/>
    </row>
    <row r="115" spans="1:119" s="22" customFormat="1" ht="33.75">
      <c r="A115" s="73" t="s">
        <v>283</v>
      </c>
      <c r="B115" s="69">
        <v>404</v>
      </c>
      <c r="C115" s="26">
        <v>28</v>
      </c>
      <c r="D115" s="26">
        <v>56</v>
      </c>
      <c r="E115" s="26">
        <v>13</v>
      </c>
      <c r="F115" s="26" t="s">
        <v>12</v>
      </c>
      <c r="G115" s="26" t="s">
        <v>12</v>
      </c>
      <c r="H115" s="26">
        <v>299</v>
      </c>
      <c r="I115" s="72" t="s">
        <v>2</v>
      </c>
      <c r="J115" s="69">
        <v>393</v>
      </c>
      <c r="K115" s="26" t="s">
        <v>12</v>
      </c>
      <c r="L115" s="26">
        <v>45</v>
      </c>
      <c r="M115" s="26">
        <v>15</v>
      </c>
      <c r="N115" s="26">
        <v>8</v>
      </c>
      <c r="O115" s="26" t="s">
        <v>12</v>
      </c>
      <c r="P115" s="26">
        <v>296</v>
      </c>
      <c r="Q115" s="72" t="s">
        <v>2</v>
      </c>
      <c r="R115" s="69">
        <v>381</v>
      </c>
      <c r="S115" s="26">
        <v>6</v>
      </c>
      <c r="T115" s="26">
        <v>54</v>
      </c>
      <c r="U115" s="26">
        <v>12</v>
      </c>
      <c r="V115" s="26">
        <v>17</v>
      </c>
      <c r="W115" s="26">
        <v>1</v>
      </c>
      <c r="X115" s="26">
        <v>291</v>
      </c>
      <c r="Y115" s="72">
        <v>874</v>
      </c>
      <c r="Z115" s="69">
        <v>348</v>
      </c>
      <c r="AA115" s="26" t="s">
        <v>12</v>
      </c>
      <c r="AB115" s="26">
        <v>55</v>
      </c>
      <c r="AC115" s="26">
        <v>5</v>
      </c>
      <c r="AD115" s="26">
        <v>14</v>
      </c>
      <c r="AE115" s="26" t="s">
        <v>2</v>
      </c>
      <c r="AF115" s="26">
        <v>270</v>
      </c>
      <c r="AG115" s="72">
        <v>648</v>
      </c>
      <c r="AH115" s="128">
        <v>240</v>
      </c>
      <c r="AI115" s="128">
        <v>12</v>
      </c>
      <c r="AJ115" s="128">
        <v>102</v>
      </c>
      <c r="AK115" s="128">
        <v>54</v>
      </c>
      <c r="AL115" s="128">
        <v>8</v>
      </c>
      <c r="AM115" s="128">
        <v>16</v>
      </c>
      <c r="AN115" s="128">
        <v>48</v>
      </c>
      <c r="AO115" s="142">
        <v>108.3</v>
      </c>
      <c r="AP115" s="26"/>
      <c r="AQ115" s="26"/>
      <c r="AR115" s="26"/>
      <c r="AS115" s="26"/>
      <c r="AT115" s="26"/>
      <c r="AU115" s="26"/>
      <c r="AV115" s="26"/>
      <c r="AW115" s="26"/>
      <c r="AX115" s="26"/>
      <c r="AY115" s="26"/>
      <c r="AZ115" s="26"/>
      <c r="BA115" s="26"/>
      <c r="BB115" s="26"/>
      <c r="BC115" s="71"/>
      <c r="BD115" s="26"/>
      <c r="BE115" s="26"/>
      <c r="BF115" s="26"/>
      <c r="BG115" s="26"/>
      <c r="BH115" s="26"/>
      <c r="BI115" s="26"/>
      <c r="BJ115" s="26"/>
      <c r="BK115" s="71"/>
      <c r="BL115" s="26"/>
      <c r="BM115" s="26"/>
      <c r="BN115" s="26"/>
      <c r="BO115" s="26"/>
      <c r="BP115" s="26"/>
      <c r="BQ115" s="26"/>
      <c r="BR115" s="26"/>
      <c r="BS115" s="71"/>
      <c r="BT115" s="26"/>
      <c r="BU115" s="26"/>
      <c r="BV115" s="26"/>
      <c r="BW115" s="26"/>
      <c r="BX115" s="26"/>
      <c r="BY115" s="26"/>
      <c r="BZ115" s="26"/>
      <c r="CA115" s="71"/>
      <c r="CB115" s="26"/>
      <c r="CC115" s="26"/>
      <c r="CD115" s="26"/>
      <c r="CE115" s="26"/>
      <c r="CF115" s="26"/>
      <c r="CG115" s="26"/>
      <c r="CH115" s="26"/>
      <c r="CI115" s="71"/>
      <c r="CJ115" s="26"/>
      <c r="CK115" s="26"/>
      <c r="CL115" s="26"/>
      <c r="CM115" s="26"/>
      <c r="CN115" s="26"/>
      <c r="CO115" s="26"/>
      <c r="CP115" s="26"/>
      <c r="CQ115" s="71"/>
      <c r="CR115" s="26"/>
      <c r="CS115" s="26"/>
      <c r="CT115" s="26"/>
      <c r="CU115" s="26"/>
      <c r="CV115" s="26"/>
      <c r="CW115" s="26"/>
      <c r="CX115" s="26"/>
      <c r="CY115" s="71"/>
      <c r="CZ115" s="26"/>
      <c r="DA115" s="26"/>
      <c r="DB115" s="26"/>
      <c r="DC115" s="26"/>
      <c r="DD115" s="26"/>
      <c r="DE115" s="26"/>
      <c r="DF115" s="26"/>
      <c r="DG115" s="71"/>
      <c r="DH115" s="26"/>
      <c r="DI115" s="26"/>
      <c r="DJ115" s="26"/>
      <c r="DK115" s="26"/>
      <c r="DL115" s="26"/>
      <c r="DM115" s="26"/>
      <c r="DN115" s="26"/>
      <c r="DO115" s="39"/>
    </row>
    <row r="116" spans="1:119" s="22" customFormat="1" ht="78.75">
      <c r="A116" s="38" t="s">
        <v>284</v>
      </c>
      <c r="B116" s="69">
        <v>54596</v>
      </c>
      <c r="C116" s="26" t="s">
        <v>12</v>
      </c>
      <c r="D116" s="26">
        <v>25684</v>
      </c>
      <c r="E116" s="26">
        <v>8533</v>
      </c>
      <c r="F116" s="26" t="s">
        <v>12</v>
      </c>
      <c r="G116" s="26" t="s">
        <v>12</v>
      </c>
      <c r="H116" s="26">
        <v>13670</v>
      </c>
      <c r="I116" s="70">
        <v>3787.7</v>
      </c>
      <c r="J116" s="69">
        <v>54584</v>
      </c>
      <c r="K116" s="26">
        <v>1836</v>
      </c>
      <c r="L116" s="26">
        <v>17982</v>
      </c>
      <c r="M116" s="26">
        <v>12285</v>
      </c>
      <c r="N116" s="26">
        <v>8832</v>
      </c>
      <c r="O116" s="26">
        <v>2825</v>
      </c>
      <c r="P116" s="26">
        <v>10824</v>
      </c>
      <c r="Q116" s="70">
        <v>3802.7</v>
      </c>
      <c r="R116" s="69">
        <v>55757</v>
      </c>
      <c r="S116" s="26">
        <v>3014</v>
      </c>
      <c r="T116" s="26">
        <v>7286</v>
      </c>
      <c r="U116" s="26">
        <v>22942</v>
      </c>
      <c r="V116" s="26">
        <v>8497</v>
      </c>
      <c r="W116" s="26">
        <v>3781</v>
      </c>
      <c r="X116" s="26">
        <v>10237</v>
      </c>
      <c r="Y116" s="70">
        <v>3877.3</v>
      </c>
      <c r="Z116" s="69">
        <v>53873</v>
      </c>
      <c r="AA116" s="26">
        <v>2412</v>
      </c>
      <c r="AB116" s="26">
        <v>3838</v>
      </c>
      <c r="AC116" s="26">
        <v>25781</v>
      </c>
      <c r="AD116" s="26">
        <v>9721</v>
      </c>
      <c r="AE116" s="26">
        <v>3859</v>
      </c>
      <c r="AF116" s="26">
        <v>8262</v>
      </c>
      <c r="AG116" s="70">
        <v>3805.9</v>
      </c>
      <c r="AH116" s="128">
        <v>44460</v>
      </c>
      <c r="AI116" s="128">
        <v>3348</v>
      </c>
      <c r="AJ116" s="128">
        <v>1673</v>
      </c>
      <c r="AK116" s="128">
        <v>23544</v>
      </c>
      <c r="AL116" s="128">
        <v>8860</v>
      </c>
      <c r="AM116" s="128">
        <v>1743</v>
      </c>
      <c r="AN116" s="128">
        <v>5292</v>
      </c>
      <c r="AO116" s="142">
        <v>3367.1</v>
      </c>
      <c r="AP116" s="26"/>
      <c r="AQ116" s="26"/>
      <c r="AR116" s="26"/>
      <c r="AS116" s="26"/>
      <c r="AT116" s="26"/>
      <c r="AU116" s="26"/>
      <c r="AV116" s="26"/>
      <c r="AW116" s="26"/>
      <c r="AX116" s="26"/>
      <c r="AY116" s="26"/>
      <c r="AZ116" s="26"/>
      <c r="BA116" s="26"/>
      <c r="BB116" s="26"/>
      <c r="BC116" s="71"/>
      <c r="BD116" s="26"/>
      <c r="BE116" s="26"/>
      <c r="BF116" s="26"/>
      <c r="BG116" s="26"/>
      <c r="BH116" s="26"/>
      <c r="BI116" s="26"/>
      <c r="BJ116" s="26"/>
      <c r="BK116" s="71"/>
      <c r="BL116" s="26"/>
      <c r="BM116" s="26"/>
      <c r="BN116" s="26"/>
      <c r="BO116" s="26"/>
      <c r="BP116" s="26"/>
      <c r="BQ116" s="26"/>
      <c r="BR116" s="26"/>
      <c r="BS116" s="71"/>
      <c r="BT116" s="26"/>
      <c r="BU116" s="26"/>
      <c r="BV116" s="26"/>
      <c r="BW116" s="26"/>
      <c r="BX116" s="26"/>
      <c r="BY116" s="26"/>
      <c r="BZ116" s="26"/>
      <c r="CA116" s="71"/>
      <c r="CB116" s="26"/>
      <c r="CC116" s="26"/>
      <c r="CD116" s="26"/>
      <c r="CE116" s="26"/>
      <c r="CF116" s="26"/>
      <c r="CG116" s="26"/>
      <c r="CH116" s="26"/>
      <c r="CI116" s="71"/>
      <c r="CJ116" s="26"/>
      <c r="CK116" s="26"/>
      <c r="CL116" s="26"/>
      <c r="CM116" s="26"/>
      <c r="CN116" s="26"/>
      <c r="CO116" s="26"/>
      <c r="CP116" s="26"/>
      <c r="CQ116" s="71"/>
      <c r="CR116" s="26"/>
      <c r="CS116" s="26"/>
      <c r="CT116" s="26"/>
      <c r="CU116" s="26"/>
      <c r="CV116" s="26"/>
      <c r="CW116" s="26"/>
      <c r="CX116" s="26"/>
      <c r="CY116" s="71"/>
      <c r="CZ116" s="26"/>
      <c r="DA116" s="26"/>
      <c r="DB116" s="26"/>
      <c r="DC116" s="26"/>
      <c r="DD116" s="26"/>
      <c r="DE116" s="26"/>
      <c r="DF116" s="26"/>
      <c r="DG116" s="71"/>
      <c r="DH116" s="26"/>
      <c r="DI116" s="26"/>
      <c r="DJ116" s="26"/>
      <c r="DK116" s="26"/>
      <c r="DL116" s="26"/>
      <c r="DM116" s="26"/>
      <c r="DN116" s="26"/>
      <c r="DO116" s="39"/>
    </row>
    <row r="117" spans="1:119" s="22" customFormat="1">
      <c r="A117" s="48" t="s">
        <v>261</v>
      </c>
      <c r="B117" s="69">
        <v>8031</v>
      </c>
      <c r="C117" s="26" t="s">
        <v>12</v>
      </c>
      <c r="D117" s="26" t="s">
        <v>12</v>
      </c>
      <c r="E117" s="26" t="s">
        <v>12</v>
      </c>
      <c r="F117" s="26" t="s">
        <v>2</v>
      </c>
      <c r="G117" s="26" t="s">
        <v>12</v>
      </c>
      <c r="H117" s="26">
        <v>2547</v>
      </c>
      <c r="I117" s="70">
        <v>544.6</v>
      </c>
      <c r="J117" s="69">
        <v>7944</v>
      </c>
      <c r="K117" s="26" t="s">
        <v>2</v>
      </c>
      <c r="L117" s="26" t="s">
        <v>12</v>
      </c>
      <c r="M117" s="26" t="s">
        <v>12</v>
      </c>
      <c r="N117" s="26" t="s">
        <v>12</v>
      </c>
      <c r="O117" s="26" t="s">
        <v>12</v>
      </c>
      <c r="P117" s="26">
        <v>2466</v>
      </c>
      <c r="Q117" s="70">
        <v>538.6</v>
      </c>
      <c r="R117" s="69">
        <v>7944</v>
      </c>
      <c r="S117" s="26" t="s">
        <v>2</v>
      </c>
      <c r="T117" s="26" t="s">
        <v>12</v>
      </c>
      <c r="U117" s="26">
        <v>4758</v>
      </c>
      <c r="V117" s="26">
        <v>699</v>
      </c>
      <c r="W117" s="26" t="s">
        <v>12</v>
      </c>
      <c r="X117" s="26">
        <v>2466</v>
      </c>
      <c r="Y117" s="70">
        <v>538.6</v>
      </c>
      <c r="Z117" s="69">
        <v>7360</v>
      </c>
      <c r="AA117" s="26" t="s">
        <v>2</v>
      </c>
      <c r="AB117" s="26" t="s">
        <v>12</v>
      </c>
      <c r="AC117" s="26">
        <v>4756</v>
      </c>
      <c r="AD117" s="26">
        <v>698</v>
      </c>
      <c r="AE117" s="26" t="s">
        <v>2</v>
      </c>
      <c r="AF117" s="26">
        <v>1904</v>
      </c>
      <c r="AG117" s="70">
        <v>499</v>
      </c>
      <c r="AH117" s="128">
        <v>6841</v>
      </c>
      <c r="AI117" s="128" t="s">
        <v>2</v>
      </c>
      <c r="AJ117" s="128" t="s">
        <v>2</v>
      </c>
      <c r="AK117" s="128">
        <v>4518</v>
      </c>
      <c r="AL117" s="128">
        <v>856</v>
      </c>
      <c r="AM117" s="128" t="s">
        <v>2</v>
      </c>
      <c r="AN117" s="128">
        <v>1467</v>
      </c>
      <c r="AO117" s="142">
        <v>463.86900000000003</v>
      </c>
      <c r="AP117" s="26"/>
      <c r="AQ117" s="26"/>
      <c r="AR117" s="26"/>
      <c r="AS117" s="26"/>
      <c r="AT117" s="26"/>
      <c r="AU117" s="26"/>
      <c r="AV117" s="26"/>
      <c r="AW117" s="26"/>
      <c r="AX117" s="26"/>
      <c r="AY117" s="26"/>
      <c r="AZ117" s="26"/>
      <c r="BA117" s="26"/>
      <c r="BB117" s="26"/>
      <c r="BC117" s="71"/>
      <c r="BD117" s="26"/>
      <c r="BE117" s="26"/>
      <c r="BF117" s="26"/>
      <c r="BG117" s="26"/>
      <c r="BH117" s="26"/>
      <c r="BI117" s="26"/>
      <c r="BJ117" s="26"/>
      <c r="BK117" s="71"/>
      <c r="BL117" s="26"/>
      <c r="BM117" s="26"/>
      <c r="BN117" s="26"/>
      <c r="BO117" s="26"/>
      <c r="BP117" s="26"/>
      <c r="BQ117" s="26"/>
      <c r="BR117" s="26"/>
      <c r="BS117" s="71"/>
      <c r="BT117" s="26"/>
      <c r="BU117" s="26"/>
      <c r="BV117" s="26"/>
      <c r="BW117" s="26"/>
      <c r="BX117" s="26"/>
      <c r="BY117" s="26"/>
      <c r="BZ117" s="26"/>
      <c r="CA117" s="71"/>
      <c r="CB117" s="26"/>
      <c r="CC117" s="26"/>
      <c r="CD117" s="26"/>
      <c r="CE117" s="26"/>
      <c r="CF117" s="26"/>
      <c r="CG117" s="26"/>
      <c r="CH117" s="26"/>
      <c r="CI117" s="71"/>
      <c r="CJ117" s="26"/>
      <c r="CK117" s="26"/>
      <c r="CL117" s="26"/>
      <c r="CM117" s="26"/>
      <c r="CN117" s="26"/>
      <c r="CO117" s="26"/>
      <c r="CP117" s="26"/>
      <c r="CQ117" s="71"/>
      <c r="CR117" s="26"/>
      <c r="CS117" s="26"/>
      <c r="CT117" s="26"/>
      <c r="CU117" s="26"/>
      <c r="CV117" s="26"/>
      <c r="CW117" s="26"/>
      <c r="CX117" s="26"/>
      <c r="CY117" s="71"/>
      <c r="CZ117" s="26"/>
      <c r="DA117" s="26"/>
      <c r="DB117" s="26"/>
      <c r="DC117" s="26"/>
      <c r="DD117" s="26"/>
      <c r="DE117" s="26"/>
      <c r="DF117" s="26"/>
      <c r="DG117" s="71"/>
      <c r="DH117" s="26"/>
      <c r="DI117" s="26"/>
      <c r="DJ117" s="26"/>
      <c r="DK117" s="26"/>
      <c r="DL117" s="26"/>
      <c r="DM117" s="26"/>
      <c r="DN117" s="26"/>
      <c r="DO117" s="39"/>
    </row>
    <row r="118" spans="1:119" s="22" customFormat="1" ht="22.5">
      <c r="A118" s="48" t="s">
        <v>212</v>
      </c>
      <c r="B118" s="69">
        <v>2259</v>
      </c>
      <c r="C118" s="26" t="s">
        <v>2</v>
      </c>
      <c r="D118" s="26" t="s">
        <v>12</v>
      </c>
      <c r="E118" s="26" t="s">
        <v>2</v>
      </c>
      <c r="F118" s="26" t="s">
        <v>2</v>
      </c>
      <c r="G118" s="26" t="s">
        <v>2</v>
      </c>
      <c r="H118" s="26">
        <v>1800</v>
      </c>
      <c r="I118" s="70">
        <v>161.5</v>
      </c>
      <c r="J118" s="69">
        <v>2847</v>
      </c>
      <c r="K118" s="26" t="s">
        <v>12</v>
      </c>
      <c r="L118" s="26" t="s">
        <v>12</v>
      </c>
      <c r="M118" s="26" t="s">
        <v>12</v>
      </c>
      <c r="N118" s="26" t="s">
        <v>2</v>
      </c>
      <c r="O118" s="26" t="s">
        <v>2</v>
      </c>
      <c r="P118" s="26">
        <v>1789</v>
      </c>
      <c r="Q118" s="70">
        <v>201.8</v>
      </c>
      <c r="R118" s="69">
        <v>2847</v>
      </c>
      <c r="S118" s="26" t="s">
        <v>12</v>
      </c>
      <c r="T118" s="26" t="s">
        <v>2</v>
      </c>
      <c r="U118" s="26" t="s">
        <v>12</v>
      </c>
      <c r="V118" s="26" t="s">
        <v>2</v>
      </c>
      <c r="W118" s="26" t="s">
        <v>2</v>
      </c>
      <c r="X118" s="26">
        <v>1789</v>
      </c>
      <c r="Y118" s="70">
        <v>200.9</v>
      </c>
      <c r="Z118" s="69">
        <v>6829</v>
      </c>
      <c r="AA118" s="26">
        <v>900</v>
      </c>
      <c r="AB118" s="26" t="s">
        <v>12</v>
      </c>
      <c r="AC118" s="26">
        <v>2231</v>
      </c>
      <c r="AD118" s="26" t="s">
        <v>12</v>
      </c>
      <c r="AE118" s="26">
        <v>2</v>
      </c>
      <c r="AF118" s="26">
        <v>2946</v>
      </c>
      <c r="AG118" s="70">
        <v>534</v>
      </c>
      <c r="AH118" s="128">
        <v>7245</v>
      </c>
      <c r="AI118" s="128">
        <v>2106</v>
      </c>
      <c r="AJ118" s="128">
        <v>981</v>
      </c>
      <c r="AK118" s="128">
        <v>1770</v>
      </c>
      <c r="AL118" s="128">
        <v>545</v>
      </c>
      <c r="AM118" s="128" t="s">
        <v>2</v>
      </c>
      <c r="AN118" s="128">
        <v>1843</v>
      </c>
      <c r="AO118" s="142">
        <v>690</v>
      </c>
      <c r="AP118" s="26"/>
      <c r="AQ118" s="26"/>
      <c r="AR118" s="26"/>
      <c r="AS118" s="26"/>
      <c r="AT118" s="26"/>
      <c r="AU118" s="26"/>
      <c r="AV118" s="26"/>
      <c r="AW118" s="26"/>
      <c r="AX118" s="26"/>
      <c r="AY118" s="26"/>
      <c r="AZ118" s="26"/>
      <c r="BA118" s="26"/>
      <c r="BB118" s="26"/>
      <c r="BC118" s="71"/>
      <c r="BD118" s="26"/>
      <c r="BE118" s="26"/>
      <c r="BF118" s="26"/>
      <c r="BG118" s="26"/>
      <c r="BH118" s="26"/>
      <c r="BI118" s="26"/>
      <c r="BJ118" s="26"/>
      <c r="BK118" s="71"/>
      <c r="BL118" s="26"/>
      <c r="BM118" s="26"/>
      <c r="BN118" s="26"/>
      <c r="BO118" s="26"/>
      <c r="BP118" s="26"/>
      <c r="BQ118" s="26"/>
      <c r="BR118" s="26"/>
      <c r="BS118" s="71"/>
      <c r="BT118" s="26"/>
      <c r="BU118" s="26"/>
      <c r="BV118" s="26"/>
      <c r="BW118" s="26"/>
      <c r="BX118" s="26"/>
      <c r="BY118" s="26"/>
      <c r="BZ118" s="26"/>
      <c r="CA118" s="71"/>
      <c r="CB118" s="26"/>
      <c r="CC118" s="26"/>
      <c r="CD118" s="26"/>
      <c r="CE118" s="26"/>
      <c r="CF118" s="26"/>
      <c r="CG118" s="26"/>
      <c r="CH118" s="26"/>
      <c r="CI118" s="71"/>
      <c r="CJ118" s="26"/>
      <c r="CK118" s="26"/>
      <c r="CL118" s="26"/>
      <c r="CM118" s="26"/>
      <c r="CN118" s="26"/>
      <c r="CO118" s="26"/>
      <c r="CP118" s="26"/>
      <c r="CQ118" s="71"/>
      <c r="CR118" s="26"/>
      <c r="CS118" s="26"/>
      <c r="CT118" s="26"/>
      <c r="CU118" s="26"/>
      <c r="CV118" s="26"/>
      <c r="CW118" s="26"/>
      <c r="CX118" s="26"/>
      <c r="CY118" s="71"/>
      <c r="CZ118" s="26"/>
      <c r="DA118" s="26"/>
      <c r="DB118" s="26"/>
      <c r="DC118" s="26"/>
      <c r="DD118" s="26"/>
      <c r="DE118" s="26"/>
      <c r="DF118" s="26"/>
      <c r="DG118" s="71"/>
      <c r="DH118" s="26"/>
      <c r="DI118" s="26"/>
      <c r="DJ118" s="26"/>
      <c r="DK118" s="26"/>
      <c r="DL118" s="26"/>
      <c r="DM118" s="26"/>
      <c r="DN118" s="26"/>
      <c r="DO118" s="39"/>
    </row>
    <row r="119" spans="1:119" s="22" customFormat="1">
      <c r="A119" s="48" t="s">
        <v>285</v>
      </c>
      <c r="B119" s="69" t="s">
        <v>12</v>
      </c>
      <c r="C119" s="26" t="s">
        <v>12</v>
      </c>
      <c r="D119" s="26" t="s">
        <v>12</v>
      </c>
      <c r="E119" s="26" t="s">
        <v>12</v>
      </c>
      <c r="F119" s="26" t="s">
        <v>12</v>
      </c>
      <c r="G119" s="26" t="s">
        <v>12</v>
      </c>
      <c r="H119" s="26" t="s">
        <v>12</v>
      </c>
      <c r="I119" s="72" t="s">
        <v>12</v>
      </c>
      <c r="J119" s="69">
        <v>29536</v>
      </c>
      <c r="K119" s="26">
        <v>986</v>
      </c>
      <c r="L119" s="26">
        <v>10572</v>
      </c>
      <c r="M119" s="26" t="s">
        <v>12</v>
      </c>
      <c r="N119" s="26" t="s">
        <v>12</v>
      </c>
      <c r="O119" s="26" t="s">
        <v>12</v>
      </c>
      <c r="P119" s="26" t="s">
        <v>12</v>
      </c>
      <c r="Q119" s="72">
        <v>2090.3000000000002</v>
      </c>
      <c r="R119" s="69">
        <v>30273</v>
      </c>
      <c r="S119" s="26">
        <v>1902</v>
      </c>
      <c r="T119" s="26">
        <v>3421</v>
      </c>
      <c r="U119" s="26" t="s">
        <v>12</v>
      </c>
      <c r="V119" s="26" t="s">
        <v>12</v>
      </c>
      <c r="W119" s="26" t="s">
        <v>12</v>
      </c>
      <c r="X119" s="26" t="s">
        <v>12</v>
      </c>
      <c r="Y119" s="72">
        <v>2144.4</v>
      </c>
      <c r="Z119" s="69" t="s">
        <v>12</v>
      </c>
      <c r="AA119" s="26" t="s">
        <v>12</v>
      </c>
      <c r="AB119" s="26" t="s">
        <v>12</v>
      </c>
      <c r="AC119" s="26" t="s">
        <v>12</v>
      </c>
      <c r="AD119" s="26" t="s">
        <v>12</v>
      </c>
      <c r="AE119" s="26" t="s">
        <v>12</v>
      </c>
      <c r="AF119" s="26" t="s">
        <v>12</v>
      </c>
      <c r="AG119" s="72" t="s">
        <v>12</v>
      </c>
      <c r="AH119" s="128">
        <v>27112</v>
      </c>
      <c r="AI119" s="128">
        <v>1242</v>
      </c>
      <c r="AJ119" s="128">
        <v>692</v>
      </c>
      <c r="AK119" s="128">
        <v>15141</v>
      </c>
      <c r="AL119" s="128">
        <v>7459</v>
      </c>
      <c r="AM119" s="128">
        <v>1743</v>
      </c>
      <c r="AN119" s="128">
        <v>835</v>
      </c>
      <c r="AO119" s="143">
        <v>1925.0039999999999</v>
      </c>
      <c r="AP119" s="26"/>
      <c r="AQ119" s="26"/>
      <c r="AR119" s="26"/>
      <c r="AS119" s="26"/>
      <c r="AT119" s="26"/>
      <c r="AU119" s="26"/>
      <c r="AV119" s="26"/>
      <c r="AW119" s="26"/>
      <c r="AX119" s="26"/>
      <c r="AY119" s="26"/>
      <c r="AZ119" s="26"/>
      <c r="BA119" s="26"/>
      <c r="BB119" s="26"/>
      <c r="BC119" s="71"/>
      <c r="BD119" s="26"/>
      <c r="BE119" s="26"/>
      <c r="BF119" s="26"/>
      <c r="BG119" s="26"/>
      <c r="BH119" s="26"/>
      <c r="BI119" s="26"/>
      <c r="BJ119" s="26"/>
      <c r="BK119" s="71"/>
      <c r="BL119" s="26"/>
      <c r="BM119" s="26"/>
      <c r="BN119" s="26"/>
      <c r="BO119" s="26"/>
      <c r="BP119" s="26"/>
      <c r="BQ119" s="26"/>
      <c r="BR119" s="26"/>
      <c r="BS119" s="71"/>
      <c r="BT119" s="26"/>
      <c r="BU119" s="26"/>
      <c r="BV119" s="26"/>
      <c r="BW119" s="26"/>
      <c r="BX119" s="26"/>
      <c r="BY119" s="26"/>
      <c r="BZ119" s="26"/>
      <c r="CA119" s="71"/>
      <c r="CB119" s="26"/>
      <c r="CC119" s="26"/>
      <c r="CD119" s="26"/>
      <c r="CE119" s="26"/>
      <c r="CF119" s="26"/>
      <c r="CG119" s="26"/>
      <c r="CH119" s="26"/>
      <c r="CI119" s="71"/>
      <c r="CJ119" s="26"/>
      <c r="CK119" s="26"/>
      <c r="CL119" s="26"/>
      <c r="CM119" s="26"/>
      <c r="CN119" s="26"/>
      <c r="CO119" s="26"/>
      <c r="CP119" s="26"/>
      <c r="CQ119" s="71"/>
      <c r="CR119" s="26"/>
      <c r="CS119" s="26"/>
      <c r="CT119" s="26"/>
      <c r="CU119" s="26"/>
      <c r="CV119" s="26"/>
      <c r="CW119" s="26"/>
      <c r="CX119" s="26"/>
      <c r="CY119" s="71"/>
      <c r="CZ119" s="26"/>
      <c r="DA119" s="26"/>
      <c r="DB119" s="26"/>
      <c r="DC119" s="26"/>
      <c r="DD119" s="26"/>
      <c r="DE119" s="26"/>
      <c r="DF119" s="26"/>
      <c r="DG119" s="71"/>
      <c r="DH119" s="26"/>
      <c r="DI119" s="26"/>
      <c r="DJ119" s="26"/>
      <c r="DK119" s="26"/>
      <c r="DL119" s="26"/>
      <c r="DM119" s="26"/>
      <c r="DN119" s="26"/>
      <c r="DO119" s="39"/>
    </row>
    <row r="120" spans="1:119" s="22" customFormat="1">
      <c r="A120" s="48" t="s">
        <v>213</v>
      </c>
      <c r="B120" s="69">
        <v>5030</v>
      </c>
      <c r="C120" s="26" t="s">
        <v>2</v>
      </c>
      <c r="D120" s="26" t="s">
        <v>12</v>
      </c>
      <c r="E120" s="26" t="s">
        <v>2</v>
      </c>
      <c r="F120" s="26" t="s">
        <v>12</v>
      </c>
      <c r="G120" s="26" t="s">
        <v>12</v>
      </c>
      <c r="H120" s="26">
        <v>1108</v>
      </c>
      <c r="I120" s="70">
        <v>345</v>
      </c>
      <c r="J120" s="69">
        <v>6164</v>
      </c>
      <c r="K120" s="26" t="s">
        <v>12</v>
      </c>
      <c r="L120" s="26">
        <v>1883</v>
      </c>
      <c r="M120" s="26" t="s">
        <v>12</v>
      </c>
      <c r="N120" s="26" t="s">
        <v>12</v>
      </c>
      <c r="O120" s="26">
        <v>992</v>
      </c>
      <c r="P120" s="26">
        <v>640</v>
      </c>
      <c r="Q120" s="70">
        <v>407.7</v>
      </c>
      <c r="R120" s="69">
        <v>7186</v>
      </c>
      <c r="S120" s="26" t="s">
        <v>12</v>
      </c>
      <c r="T120" s="26" t="s">
        <v>12</v>
      </c>
      <c r="U120" s="26">
        <v>1306</v>
      </c>
      <c r="V120" s="26" t="s">
        <v>12</v>
      </c>
      <c r="W120" s="26">
        <v>2148</v>
      </c>
      <c r="X120" s="26">
        <v>545</v>
      </c>
      <c r="Y120" s="70">
        <v>467.6</v>
      </c>
      <c r="Z120" s="69">
        <v>7433</v>
      </c>
      <c r="AA120" s="26" t="s">
        <v>12</v>
      </c>
      <c r="AB120" s="26" t="s">
        <v>12</v>
      </c>
      <c r="AC120" s="26" t="s">
        <v>12</v>
      </c>
      <c r="AD120" s="26" t="s">
        <v>12</v>
      </c>
      <c r="AE120" s="26" t="s">
        <v>12</v>
      </c>
      <c r="AF120" s="26">
        <v>133</v>
      </c>
      <c r="AG120" s="70">
        <v>490</v>
      </c>
      <c r="AH120" s="128" t="s">
        <v>290</v>
      </c>
      <c r="AI120" s="128" t="s">
        <v>2</v>
      </c>
      <c r="AJ120" s="128" t="s">
        <v>2</v>
      </c>
      <c r="AK120" s="128" t="s">
        <v>2</v>
      </c>
      <c r="AL120" s="128" t="s">
        <v>2</v>
      </c>
      <c r="AM120" s="128" t="s">
        <v>2</v>
      </c>
      <c r="AN120" s="128">
        <v>80</v>
      </c>
      <c r="AO120" s="142">
        <v>64</v>
      </c>
      <c r="AP120" s="26"/>
      <c r="AQ120" s="26"/>
      <c r="AR120" s="26"/>
      <c r="AS120" s="26"/>
      <c r="AT120" s="26"/>
      <c r="AU120" s="26"/>
      <c r="AV120" s="26"/>
      <c r="AW120" s="26"/>
      <c r="AX120" s="26"/>
      <c r="AY120" s="26"/>
      <c r="AZ120" s="26"/>
      <c r="BA120" s="26"/>
      <c r="BB120" s="26"/>
      <c r="BC120" s="71"/>
      <c r="BD120" s="26"/>
      <c r="BE120" s="26"/>
      <c r="BF120" s="26"/>
      <c r="BG120" s="26"/>
      <c r="BH120" s="26"/>
      <c r="BI120" s="26"/>
      <c r="BJ120" s="26"/>
      <c r="BK120" s="71"/>
      <c r="BL120" s="26"/>
      <c r="BM120" s="26"/>
      <c r="BN120" s="26"/>
      <c r="BO120" s="26"/>
      <c r="BP120" s="26"/>
      <c r="BQ120" s="26"/>
      <c r="BR120" s="26"/>
      <c r="BS120" s="71"/>
      <c r="BT120" s="26"/>
      <c r="BU120" s="26"/>
      <c r="BV120" s="26"/>
      <c r="BW120" s="26"/>
      <c r="BX120" s="26"/>
      <c r="BY120" s="26"/>
      <c r="BZ120" s="26"/>
      <c r="CA120" s="71"/>
      <c r="CB120" s="26"/>
      <c r="CC120" s="26"/>
      <c r="CD120" s="26"/>
      <c r="CE120" s="26"/>
      <c r="CF120" s="26"/>
      <c r="CG120" s="26"/>
      <c r="CH120" s="26"/>
      <c r="CI120" s="71"/>
      <c r="CJ120" s="26"/>
      <c r="CK120" s="26"/>
      <c r="CL120" s="26"/>
      <c r="CM120" s="26"/>
      <c r="CN120" s="26"/>
      <c r="CO120" s="26"/>
      <c r="CP120" s="26"/>
      <c r="CQ120" s="71"/>
      <c r="CR120" s="26"/>
      <c r="CS120" s="26"/>
      <c r="CT120" s="26"/>
      <c r="CU120" s="26"/>
      <c r="CV120" s="26"/>
      <c r="CW120" s="26"/>
      <c r="CX120" s="26"/>
      <c r="CY120" s="71"/>
      <c r="CZ120" s="26"/>
      <c r="DA120" s="26"/>
      <c r="DB120" s="26"/>
      <c r="DC120" s="26"/>
      <c r="DD120" s="26"/>
      <c r="DE120" s="26"/>
      <c r="DF120" s="26"/>
      <c r="DG120" s="71"/>
      <c r="DH120" s="26"/>
      <c r="DI120" s="26"/>
      <c r="DJ120" s="26"/>
      <c r="DK120" s="26"/>
      <c r="DL120" s="26"/>
      <c r="DM120" s="26"/>
      <c r="DN120" s="26"/>
      <c r="DO120" s="39"/>
    </row>
    <row r="121" spans="1:119" s="22" customFormat="1" ht="22.5">
      <c r="A121" s="48" t="s">
        <v>214</v>
      </c>
      <c r="B121" s="69">
        <v>1</v>
      </c>
      <c r="C121" s="26" t="s">
        <v>2</v>
      </c>
      <c r="D121" s="26" t="s">
        <v>2</v>
      </c>
      <c r="E121" s="26" t="s">
        <v>2</v>
      </c>
      <c r="F121" s="26" t="s">
        <v>2</v>
      </c>
      <c r="G121" s="26" t="s">
        <v>2</v>
      </c>
      <c r="H121" s="26">
        <v>1</v>
      </c>
      <c r="I121" s="70">
        <v>0.1</v>
      </c>
      <c r="J121" s="69">
        <v>1</v>
      </c>
      <c r="K121" s="26" t="s">
        <v>2</v>
      </c>
      <c r="L121" s="26" t="s">
        <v>2</v>
      </c>
      <c r="M121" s="26" t="s">
        <v>2</v>
      </c>
      <c r="N121" s="26" t="s">
        <v>2</v>
      </c>
      <c r="O121" s="26" t="s">
        <v>2</v>
      </c>
      <c r="P121" s="26">
        <v>1</v>
      </c>
      <c r="Q121" s="70">
        <v>0.1</v>
      </c>
      <c r="R121" s="69">
        <v>1</v>
      </c>
      <c r="S121" s="26" t="s">
        <v>2</v>
      </c>
      <c r="T121" s="26" t="s">
        <v>2</v>
      </c>
      <c r="U121" s="26" t="s">
        <v>2</v>
      </c>
      <c r="V121" s="26" t="s">
        <v>2</v>
      </c>
      <c r="W121" s="26" t="s">
        <v>2</v>
      </c>
      <c r="X121" s="26">
        <v>1</v>
      </c>
      <c r="Y121" s="70">
        <v>0.1</v>
      </c>
      <c r="Z121" s="69">
        <v>1</v>
      </c>
      <c r="AA121" s="26" t="s">
        <v>2</v>
      </c>
      <c r="AB121" s="26" t="s">
        <v>2</v>
      </c>
      <c r="AC121" s="26" t="s">
        <v>2</v>
      </c>
      <c r="AD121" s="26" t="s">
        <v>2</v>
      </c>
      <c r="AE121" s="26" t="s">
        <v>2</v>
      </c>
      <c r="AF121" s="26">
        <v>1</v>
      </c>
      <c r="AG121" s="70">
        <v>0.1</v>
      </c>
      <c r="AH121" s="128">
        <v>1</v>
      </c>
      <c r="AI121" s="128" t="s">
        <v>2</v>
      </c>
      <c r="AJ121" s="128"/>
      <c r="AK121" s="128"/>
      <c r="AL121" s="128"/>
      <c r="AM121" s="128"/>
      <c r="AN121" s="128">
        <v>1</v>
      </c>
      <c r="AO121" s="142">
        <v>0.1</v>
      </c>
      <c r="AP121" s="26"/>
      <c r="AQ121" s="26"/>
      <c r="AR121" s="26"/>
      <c r="AS121" s="26"/>
      <c r="AT121" s="26"/>
      <c r="AU121" s="26"/>
      <c r="AV121" s="26"/>
      <c r="AW121" s="26"/>
      <c r="AX121" s="26"/>
      <c r="AY121" s="26"/>
      <c r="AZ121" s="26"/>
      <c r="BA121" s="26"/>
      <c r="BB121" s="26"/>
      <c r="BC121" s="71"/>
      <c r="BD121" s="26"/>
      <c r="BE121" s="26"/>
      <c r="BF121" s="26"/>
      <c r="BG121" s="26"/>
      <c r="BH121" s="26"/>
      <c r="BI121" s="26"/>
      <c r="BJ121" s="26"/>
      <c r="BK121" s="71"/>
      <c r="BL121" s="26"/>
      <c r="BM121" s="26"/>
      <c r="BN121" s="26"/>
      <c r="BO121" s="26"/>
      <c r="BP121" s="26"/>
      <c r="BQ121" s="26"/>
      <c r="BR121" s="26"/>
      <c r="BS121" s="71"/>
      <c r="BT121" s="26"/>
      <c r="BU121" s="26"/>
      <c r="BV121" s="26"/>
      <c r="BW121" s="26"/>
      <c r="BX121" s="26"/>
      <c r="BY121" s="26"/>
      <c r="BZ121" s="26"/>
      <c r="CA121" s="71"/>
      <c r="CB121" s="26"/>
      <c r="CC121" s="26"/>
      <c r="CD121" s="26"/>
      <c r="CE121" s="26"/>
      <c r="CF121" s="26"/>
      <c r="CG121" s="26"/>
      <c r="CH121" s="26"/>
      <c r="CI121" s="71"/>
      <c r="CJ121" s="26"/>
      <c r="CK121" s="26"/>
      <c r="CL121" s="26"/>
      <c r="CM121" s="26"/>
      <c r="CN121" s="26"/>
      <c r="CO121" s="26"/>
      <c r="CP121" s="26"/>
      <c r="CQ121" s="71"/>
      <c r="CR121" s="26"/>
      <c r="CS121" s="26"/>
      <c r="CT121" s="26"/>
      <c r="CU121" s="26"/>
      <c r="CV121" s="26"/>
      <c r="CW121" s="26"/>
      <c r="CX121" s="26"/>
      <c r="CY121" s="71"/>
      <c r="CZ121" s="26"/>
      <c r="DA121" s="26"/>
      <c r="DB121" s="26"/>
      <c r="DC121" s="26"/>
      <c r="DD121" s="26"/>
      <c r="DE121" s="26"/>
      <c r="DF121" s="26"/>
      <c r="DG121" s="71"/>
      <c r="DH121" s="26"/>
      <c r="DI121" s="26"/>
      <c r="DJ121" s="26"/>
      <c r="DK121" s="26"/>
      <c r="DL121" s="26"/>
      <c r="DM121" s="26"/>
      <c r="DN121" s="26"/>
      <c r="DO121" s="39"/>
    </row>
    <row r="122" spans="1:119" s="22" customFormat="1">
      <c r="A122" s="48" t="s">
        <v>215</v>
      </c>
      <c r="B122" s="69">
        <v>8349</v>
      </c>
      <c r="C122" s="26" t="s">
        <v>12</v>
      </c>
      <c r="D122" s="26">
        <v>3655</v>
      </c>
      <c r="E122" s="26">
        <v>600</v>
      </c>
      <c r="F122" s="26" t="s">
        <v>2</v>
      </c>
      <c r="G122" s="26" t="s">
        <v>12</v>
      </c>
      <c r="H122" s="26">
        <v>3792</v>
      </c>
      <c r="I122" s="70">
        <v>611.9</v>
      </c>
      <c r="J122" s="69">
        <v>8092</v>
      </c>
      <c r="K122" s="26" t="s">
        <v>2</v>
      </c>
      <c r="L122" s="26">
        <v>3226</v>
      </c>
      <c r="M122" s="26">
        <v>1376</v>
      </c>
      <c r="N122" s="26" t="s">
        <v>12</v>
      </c>
      <c r="O122" s="26" t="s">
        <v>12</v>
      </c>
      <c r="P122" s="26">
        <v>3340</v>
      </c>
      <c r="Q122" s="70">
        <v>564.20000000000005</v>
      </c>
      <c r="R122" s="69">
        <v>7506</v>
      </c>
      <c r="S122" s="26" t="s">
        <v>12</v>
      </c>
      <c r="T122" s="26">
        <v>1762</v>
      </c>
      <c r="U122" s="26">
        <v>2303</v>
      </c>
      <c r="V122" s="26" t="s">
        <v>12</v>
      </c>
      <c r="W122" s="26" t="s">
        <v>12</v>
      </c>
      <c r="X122" s="26">
        <v>3041</v>
      </c>
      <c r="Y122" s="70">
        <v>525.70000000000005</v>
      </c>
      <c r="Z122" s="69">
        <v>3940</v>
      </c>
      <c r="AA122" s="26" t="s">
        <v>12</v>
      </c>
      <c r="AB122" s="26" t="s">
        <v>2</v>
      </c>
      <c r="AC122" s="26">
        <v>2123</v>
      </c>
      <c r="AD122" s="26" t="s">
        <v>2</v>
      </c>
      <c r="AE122" s="26" t="s">
        <v>2</v>
      </c>
      <c r="AF122" s="26">
        <v>1567</v>
      </c>
      <c r="AG122" s="70">
        <v>275.60000000000002</v>
      </c>
      <c r="AH122" s="128">
        <v>3181</v>
      </c>
      <c r="AI122" s="128" t="s">
        <v>2</v>
      </c>
      <c r="AJ122" s="128" t="s">
        <v>2</v>
      </c>
      <c r="AK122" s="128">
        <v>2115</v>
      </c>
      <c r="AL122" s="128" t="s">
        <v>2</v>
      </c>
      <c r="AM122" s="128" t="s">
        <v>2</v>
      </c>
      <c r="AN122" s="128">
        <v>1066</v>
      </c>
      <c r="AO122" s="142">
        <v>224.6848</v>
      </c>
      <c r="AP122" s="26"/>
      <c r="AQ122" s="26"/>
      <c r="AR122" s="26"/>
      <c r="AS122" s="26"/>
      <c r="AT122" s="26"/>
      <c r="AU122" s="26"/>
      <c r="AV122" s="26"/>
      <c r="AW122" s="26"/>
      <c r="AX122" s="26"/>
      <c r="AY122" s="26"/>
      <c r="AZ122" s="26"/>
      <c r="BA122" s="26"/>
      <c r="BB122" s="26"/>
      <c r="BC122" s="71"/>
      <c r="BD122" s="26"/>
      <c r="BE122" s="26"/>
      <c r="BF122" s="26"/>
      <c r="BG122" s="26"/>
      <c r="BH122" s="26"/>
      <c r="BI122" s="26"/>
      <c r="BJ122" s="26"/>
      <c r="BK122" s="71"/>
      <c r="BL122" s="26"/>
      <c r="BM122" s="26"/>
      <c r="BN122" s="26"/>
      <c r="BO122" s="26"/>
      <c r="BP122" s="26"/>
      <c r="BQ122" s="26"/>
      <c r="BR122" s="26"/>
      <c r="BS122" s="71"/>
      <c r="BT122" s="26"/>
      <c r="BU122" s="26"/>
      <c r="BV122" s="26"/>
      <c r="BW122" s="26"/>
      <c r="BX122" s="26"/>
      <c r="BY122" s="26"/>
      <c r="BZ122" s="26"/>
      <c r="CA122" s="71"/>
      <c r="CB122" s="26"/>
      <c r="CC122" s="26"/>
      <c r="CD122" s="26"/>
      <c r="CE122" s="26"/>
      <c r="CF122" s="26"/>
      <c r="CG122" s="26"/>
      <c r="CH122" s="26"/>
      <c r="CI122" s="71"/>
      <c r="CJ122" s="26"/>
      <c r="CK122" s="26"/>
      <c r="CL122" s="26"/>
      <c r="CM122" s="26"/>
      <c r="CN122" s="26"/>
      <c r="CO122" s="26"/>
      <c r="CP122" s="26"/>
      <c r="CQ122" s="71"/>
      <c r="CR122" s="26"/>
      <c r="CS122" s="26"/>
      <c r="CT122" s="26"/>
      <c r="CU122" s="26"/>
      <c r="CV122" s="26"/>
      <c r="CW122" s="26"/>
      <c r="CX122" s="26"/>
      <c r="CY122" s="71"/>
      <c r="CZ122" s="26"/>
      <c r="DA122" s="26"/>
      <c r="DB122" s="26"/>
      <c r="DC122" s="26"/>
      <c r="DD122" s="26"/>
      <c r="DE122" s="26"/>
      <c r="DF122" s="26"/>
      <c r="DG122" s="71"/>
      <c r="DH122" s="26"/>
      <c r="DI122" s="26"/>
      <c r="DJ122" s="26"/>
      <c r="DK122" s="26"/>
      <c r="DL122" s="26"/>
      <c r="DM122" s="26"/>
      <c r="DN122" s="26"/>
      <c r="DO122" s="39"/>
    </row>
    <row r="123" spans="1:119" s="22" customFormat="1" ht="78.75">
      <c r="A123" s="38" t="s">
        <v>286</v>
      </c>
      <c r="B123" s="69">
        <v>83917</v>
      </c>
      <c r="C123" s="50" t="s">
        <v>2</v>
      </c>
      <c r="D123" s="50" t="s">
        <v>2</v>
      </c>
      <c r="E123" s="50" t="s">
        <v>2</v>
      </c>
      <c r="F123" s="50" t="s">
        <v>2</v>
      </c>
      <c r="G123" s="50" t="s">
        <v>2</v>
      </c>
      <c r="H123" s="50" t="s">
        <v>2</v>
      </c>
      <c r="I123" s="72" t="s">
        <v>2</v>
      </c>
      <c r="J123" s="69">
        <v>83917</v>
      </c>
      <c r="K123" s="50" t="s">
        <v>2</v>
      </c>
      <c r="L123" s="50" t="s">
        <v>2</v>
      </c>
      <c r="M123" s="50" t="s">
        <v>2</v>
      </c>
      <c r="N123" s="50" t="s">
        <v>2</v>
      </c>
      <c r="O123" s="50" t="s">
        <v>2</v>
      </c>
      <c r="P123" s="50" t="s">
        <v>2</v>
      </c>
      <c r="Q123" s="72" t="s">
        <v>2</v>
      </c>
      <c r="R123" s="69">
        <v>83316</v>
      </c>
      <c r="S123" s="50" t="s">
        <v>2</v>
      </c>
      <c r="T123" s="50" t="s">
        <v>2</v>
      </c>
      <c r="U123" s="50" t="s">
        <v>2</v>
      </c>
      <c r="V123" s="50" t="s">
        <v>2</v>
      </c>
      <c r="W123" s="50" t="s">
        <v>2</v>
      </c>
      <c r="X123" s="50" t="s">
        <v>2</v>
      </c>
      <c r="Y123" s="72" t="s">
        <v>2</v>
      </c>
      <c r="Z123" s="69" t="s">
        <v>12</v>
      </c>
      <c r="AA123" s="50" t="s">
        <v>2</v>
      </c>
      <c r="AB123" s="50" t="s">
        <v>2</v>
      </c>
      <c r="AC123" s="50" t="s">
        <v>2</v>
      </c>
      <c r="AD123" s="50" t="s">
        <v>2</v>
      </c>
      <c r="AE123" s="50" t="s">
        <v>2</v>
      </c>
      <c r="AF123" s="50" t="s">
        <v>2</v>
      </c>
      <c r="AG123" s="72" t="s">
        <v>2</v>
      </c>
      <c r="AH123" s="128" t="s">
        <v>2</v>
      </c>
      <c r="AI123" s="128" t="s">
        <v>2</v>
      </c>
      <c r="AJ123" s="128" t="s">
        <v>2</v>
      </c>
      <c r="AK123" s="128" t="s">
        <v>2</v>
      </c>
      <c r="AL123" s="128" t="s">
        <v>2</v>
      </c>
      <c r="AM123" s="128" t="s">
        <v>2</v>
      </c>
      <c r="AN123" s="128" t="s">
        <v>2</v>
      </c>
      <c r="AO123" s="140" t="s">
        <v>2</v>
      </c>
      <c r="AP123" s="26"/>
      <c r="AQ123" s="26"/>
      <c r="AR123" s="26"/>
      <c r="AS123" s="26"/>
      <c r="AT123" s="26"/>
      <c r="AU123" s="26"/>
      <c r="AV123" s="26"/>
      <c r="AW123" s="26"/>
      <c r="AX123" s="26"/>
      <c r="AY123" s="26"/>
      <c r="AZ123" s="26"/>
      <c r="BA123" s="26"/>
      <c r="BB123" s="26"/>
      <c r="BC123" s="71"/>
      <c r="BD123" s="26"/>
      <c r="BE123" s="26"/>
      <c r="BF123" s="26"/>
      <c r="BG123" s="26"/>
      <c r="BH123" s="26"/>
      <c r="BI123" s="26"/>
      <c r="BJ123" s="26"/>
      <c r="BK123" s="71"/>
      <c r="BL123" s="26"/>
      <c r="BM123" s="26"/>
      <c r="BN123" s="26"/>
      <c r="BO123" s="26"/>
      <c r="BP123" s="26"/>
      <c r="BQ123" s="26"/>
      <c r="BR123" s="26"/>
      <c r="BS123" s="71"/>
      <c r="BT123" s="26"/>
      <c r="BU123" s="26"/>
      <c r="BV123" s="26"/>
      <c r="BW123" s="26"/>
      <c r="BX123" s="26"/>
      <c r="BY123" s="26"/>
      <c r="BZ123" s="26"/>
      <c r="CA123" s="71"/>
      <c r="CB123" s="26"/>
      <c r="CC123" s="26"/>
      <c r="CD123" s="26"/>
      <c r="CE123" s="26"/>
      <c r="CF123" s="26"/>
      <c r="CG123" s="26"/>
      <c r="CH123" s="26"/>
      <c r="CI123" s="71"/>
      <c r="CJ123" s="26"/>
      <c r="CK123" s="26"/>
      <c r="CL123" s="26"/>
      <c r="CM123" s="26"/>
      <c r="CN123" s="26"/>
      <c r="CO123" s="26"/>
      <c r="CP123" s="26"/>
      <c r="CQ123" s="71"/>
      <c r="CR123" s="26"/>
      <c r="CS123" s="26"/>
      <c r="CT123" s="26"/>
      <c r="CU123" s="26"/>
      <c r="CV123" s="26"/>
      <c r="CW123" s="26"/>
      <c r="CX123" s="26"/>
      <c r="CY123" s="71"/>
      <c r="CZ123" s="26"/>
      <c r="DA123" s="26"/>
      <c r="DB123" s="26"/>
      <c r="DC123" s="26"/>
      <c r="DD123" s="26"/>
      <c r="DE123" s="26"/>
      <c r="DF123" s="26"/>
      <c r="DG123" s="71"/>
      <c r="DH123" s="26"/>
      <c r="DI123" s="26"/>
      <c r="DJ123" s="26"/>
      <c r="DK123" s="26"/>
      <c r="DL123" s="26"/>
      <c r="DM123" s="26"/>
      <c r="DN123" s="26"/>
      <c r="DO123" s="39"/>
    </row>
    <row r="124" spans="1:119" s="22" customFormat="1" ht="22.5">
      <c r="A124" s="76" t="s">
        <v>233</v>
      </c>
      <c r="B124" s="69"/>
      <c r="C124" s="26"/>
      <c r="D124" s="26"/>
      <c r="E124" s="26"/>
      <c r="F124" s="26"/>
      <c r="G124" s="26"/>
      <c r="H124" s="26"/>
      <c r="I124" s="72"/>
      <c r="J124" s="69"/>
      <c r="K124" s="26"/>
      <c r="L124" s="26"/>
      <c r="M124" s="26"/>
      <c r="N124" s="26"/>
      <c r="O124" s="26"/>
      <c r="P124" s="26"/>
      <c r="Q124" s="72"/>
      <c r="R124" s="69"/>
      <c r="S124" s="26"/>
      <c r="T124" s="26"/>
      <c r="U124" s="26"/>
      <c r="V124" s="26"/>
      <c r="W124" s="26"/>
      <c r="X124" s="26"/>
      <c r="Y124" s="72"/>
      <c r="Z124" s="69"/>
      <c r="AA124" s="26"/>
      <c r="AB124" s="26"/>
      <c r="AC124" s="26"/>
      <c r="AD124" s="26"/>
      <c r="AE124" s="26"/>
      <c r="AF124" s="26"/>
      <c r="AG124" s="72"/>
      <c r="AH124" s="128" t="s">
        <v>2</v>
      </c>
      <c r="AI124" s="128" t="s">
        <v>2</v>
      </c>
      <c r="AJ124" s="128" t="s">
        <v>2</v>
      </c>
      <c r="AK124" s="128" t="s">
        <v>2</v>
      </c>
      <c r="AL124" s="128" t="s">
        <v>2</v>
      </c>
      <c r="AM124" s="128" t="s">
        <v>2</v>
      </c>
      <c r="AN124" s="128" t="s">
        <v>2</v>
      </c>
      <c r="AO124" s="140" t="s">
        <v>2</v>
      </c>
      <c r="AP124" s="26"/>
      <c r="AQ124" s="26"/>
      <c r="AR124" s="26"/>
      <c r="AS124" s="26"/>
      <c r="AT124" s="26"/>
      <c r="AU124" s="26"/>
      <c r="AV124" s="26"/>
      <c r="AW124" s="26"/>
      <c r="AX124" s="26"/>
      <c r="AY124" s="26"/>
      <c r="AZ124" s="26"/>
      <c r="BA124" s="26"/>
      <c r="BB124" s="26"/>
      <c r="BC124" s="71"/>
      <c r="BD124" s="26"/>
      <c r="BE124" s="26"/>
      <c r="BF124" s="26"/>
      <c r="BG124" s="26"/>
      <c r="BH124" s="26"/>
      <c r="BI124" s="26"/>
      <c r="BJ124" s="26"/>
      <c r="BK124" s="71"/>
      <c r="BL124" s="26"/>
      <c r="BM124" s="26"/>
      <c r="BN124" s="26"/>
      <c r="BO124" s="26"/>
      <c r="BP124" s="26"/>
      <c r="BQ124" s="26"/>
      <c r="BR124" s="26"/>
      <c r="BS124" s="71"/>
      <c r="BT124" s="26"/>
      <c r="BU124" s="26"/>
      <c r="BV124" s="26"/>
      <c r="BW124" s="26"/>
      <c r="BX124" s="26"/>
      <c r="BY124" s="26"/>
      <c r="BZ124" s="26"/>
      <c r="CA124" s="71"/>
      <c r="CB124" s="26"/>
      <c r="CC124" s="26"/>
      <c r="CD124" s="26"/>
      <c r="CE124" s="26"/>
      <c r="CF124" s="26"/>
      <c r="CG124" s="26"/>
      <c r="CH124" s="26"/>
      <c r="CI124" s="71"/>
      <c r="CJ124" s="26"/>
      <c r="CK124" s="26"/>
      <c r="CL124" s="26"/>
      <c r="CM124" s="26"/>
      <c r="CN124" s="26"/>
      <c r="CO124" s="26"/>
      <c r="CP124" s="26"/>
      <c r="CQ124" s="71"/>
      <c r="CR124" s="26"/>
      <c r="CS124" s="26"/>
      <c r="CT124" s="26"/>
      <c r="CU124" s="26"/>
      <c r="CV124" s="26"/>
      <c r="CW124" s="26"/>
      <c r="CX124" s="26"/>
      <c r="CY124" s="71"/>
      <c r="CZ124" s="26"/>
      <c r="DA124" s="26"/>
      <c r="DB124" s="26"/>
      <c r="DC124" s="26"/>
      <c r="DD124" s="26"/>
      <c r="DE124" s="26"/>
      <c r="DF124" s="26"/>
      <c r="DG124" s="71"/>
      <c r="DH124" s="26"/>
      <c r="DI124" s="26"/>
      <c r="DJ124" s="26"/>
      <c r="DK124" s="26"/>
      <c r="DL124" s="26"/>
      <c r="DM124" s="26"/>
      <c r="DN124" s="26"/>
      <c r="DO124" s="39"/>
    </row>
    <row r="125" spans="1:119" s="22" customFormat="1" ht="22.5">
      <c r="A125" s="41" t="s">
        <v>261</v>
      </c>
      <c r="B125" s="69">
        <v>5232</v>
      </c>
      <c r="C125" s="50" t="s">
        <v>2</v>
      </c>
      <c r="D125" s="50" t="s">
        <v>2</v>
      </c>
      <c r="E125" s="50" t="s">
        <v>2</v>
      </c>
      <c r="F125" s="50" t="s">
        <v>2</v>
      </c>
      <c r="G125" s="50" t="s">
        <v>2</v>
      </c>
      <c r="H125" s="50" t="s">
        <v>2</v>
      </c>
      <c r="I125" s="72" t="s">
        <v>2</v>
      </c>
      <c r="J125" s="69">
        <v>5232</v>
      </c>
      <c r="K125" s="50" t="s">
        <v>2</v>
      </c>
      <c r="L125" s="50" t="s">
        <v>2</v>
      </c>
      <c r="M125" s="50" t="s">
        <v>2</v>
      </c>
      <c r="N125" s="50" t="s">
        <v>2</v>
      </c>
      <c r="O125" s="50" t="s">
        <v>2</v>
      </c>
      <c r="P125" s="50" t="s">
        <v>2</v>
      </c>
      <c r="Q125" s="72" t="s">
        <v>2</v>
      </c>
      <c r="R125" s="69">
        <v>5196</v>
      </c>
      <c r="S125" s="50" t="s">
        <v>2</v>
      </c>
      <c r="T125" s="50" t="s">
        <v>2</v>
      </c>
      <c r="U125" s="50" t="s">
        <v>2</v>
      </c>
      <c r="V125" s="50" t="s">
        <v>2</v>
      </c>
      <c r="W125" s="50" t="s">
        <v>2</v>
      </c>
      <c r="X125" s="50" t="s">
        <v>2</v>
      </c>
      <c r="Y125" s="72" t="s">
        <v>2</v>
      </c>
      <c r="Z125" s="69" t="s">
        <v>2</v>
      </c>
      <c r="AA125" s="50" t="s">
        <v>2</v>
      </c>
      <c r="AB125" s="50" t="s">
        <v>2</v>
      </c>
      <c r="AC125" s="50" t="s">
        <v>2</v>
      </c>
      <c r="AD125" s="50" t="s">
        <v>2</v>
      </c>
      <c r="AE125" s="50" t="s">
        <v>2</v>
      </c>
      <c r="AF125" s="50" t="s">
        <v>2</v>
      </c>
      <c r="AG125" s="72" t="s">
        <v>2</v>
      </c>
      <c r="AH125" s="128" t="s">
        <v>2</v>
      </c>
      <c r="AI125" s="128" t="s">
        <v>2</v>
      </c>
      <c r="AJ125" s="128" t="s">
        <v>2</v>
      </c>
      <c r="AK125" s="128" t="s">
        <v>2</v>
      </c>
      <c r="AL125" s="128" t="s">
        <v>2</v>
      </c>
      <c r="AM125" s="128" t="s">
        <v>2</v>
      </c>
      <c r="AN125" s="128" t="s">
        <v>2</v>
      </c>
      <c r="AO125" s="140" t="s">
        <v>2</v>
      </c>
      <c r="AP125" s="26"/>
      <c r="AQ125" s="26"/>
      <c r="AR125" s="26"/>
      <c r="AS125" s="26"/>
      <c r="AT125" s="26"/>
      <c r="AU125" s="26"/>
      <c r="AV125" s="26"/>
      <c r="AW125" s="26"/>
      <c r="AX125" s="26"/>
      <c r="AY125" s="26"/>
      <c r="AZ125" s="26"/>
      <c r="BA125" s="26"/>
      <c r="BB125" s="26"/>
      <c r="BC125" s="71"/>
      <c r="BD125" s="26"/>
      <c r="BE125" s="26"/>
      <c r="BF125" s="26"/>
      <c r="BG125" s="26"/>
      <c r="BH125" s="26"/>
      <c r="BI125" s="26"/>
      <c r="BJ125" s="26"/>
      <c r="BK125" s="71"/>
      <c r="BL125" s="26"/>
      <c r="BM125" s="26"/>
      <c r="BN125" s="26"/>
      <c r="BO125" s="26"/>
      <c r="BP125" s="26"/>
      <c r="BQ125" s="26"/>
      <c r="BR125" s="26"/>
      <c r="BS125" s="71"/>
      <c r="BT125" s="26"/>
      <c r="BU125" s="26"/>
      <c r="BV125" s="26"/>
      <c r="BW125" s="26"/>
      <c r="BX125" s="26"/>
      <c r="BY125" s="26"/>
      <c r="BZ125" s="26"/>
      <c r="CA125" s="71"/>
      <c r="CB125" s="26"/>
      <c r="CC125" s="26"/>
      <c r="CD125" s="26"/>
      <c r="CE125" s="26"/>
      <c r="CF125" s="26"/>
      <c r="CG125" s="26"/>
      <c r="CH125" s="26"/>
      <c r="CI125" s="71"/>
      <c r="CJ125" s="26"/>
      <c r="CK125" s="26"/>
      <c r="CL125" s="26"/>
      <c r="CM125" s="26"/>
      <c r="CN125" s="26"/>
      <c r="CO125" s="26"/>
      <c r="CP125" s="26"/>
      <c r="CQ125" s="71"/>
      <c r="CR125" s="26"/>
      <c r="CS125" s="26"/>
      <c r="CT125" s="26"/>
      <c r="CU125" s="26"/>
      <c r="CV125" s="26"/>
      <c r="CW125" s="26"/>
      <c r="CX125" s="26"/>
      <c r="CY125" s="71"/>
      <c r="CZ125" s="26"/>
      <c r="DA125" s="26"/>
      <c r="DB125" s="26"/>
      <c r="DC125" s="26"/>
      <c r="DD125" s="26"/>
      <c r="DE125" s="26"/>
      <c r="DF125" s="26"/>
      <c r="DG125" s="71"/>
      <c r="DH125" s="26"/>
      <c r="DI125" s="26"/>
      <c r="DJ125" s="26"/>
      <c r="DK125" s="26"/>
      <c r="DL125" s="26"/>
      <c r="DM125" s="26"/>
      <c r="DN125" s="26"/>
      <c r="DO125" s="39"/>
    </row>
    <row r="126" spans="1:119" s="22" customFormat="1" ht="22.5">
      <c r="A126" s="41" t="s">
        <v>212</v>
      </c>
      <c r="B126" s="69">
        <v>652</v>
      </c>
      <c r="C126" s="50" t="s">
        <v>2</v>
      </c>
      <c r="D126" s="50" t="s">
        <v>2</v>
      </c>
      <c r="E126" s="50" t="s">
        <v>2</v>
      </c>
      <c r="F126" s="50" t="s">
        <v>2</v>
      </c>
      <c r="G126" s="50" t="s">
        <v>2</v>
      </c>
      <c r="H126" s="50" t="s">
        <v>2</v>
      </c>
      <c r="I126" s="72" t="s">
        <v>2</v>
      </c>
      <c r="J126" s="69">
        <v>652</v>
      </c>
      <c r="K126" s="50" t="s">
        <v>2</v>
      </c>
      <c r="L126" s="50" t="s">
        <v>2</v>
      </c>
      <c r="M126" s="50" t="s">
        <v>2</v>
      </c>
      <c r="N126" s="50" t="s">
        <v>2</v>
      </c>
      <c r="O126" s="50" t="s">
        <v>2</v>
      </c>
      <c r="P126" s="50" t="s">
        <v>2</v>
      </c>
      <c r="Q126" s="72" t="s">
        <v>2</v>
      </c>
      <c r="R126" s="69">
        <v>641</v>
      </c>
      <c r="S126" s="50" t="s">
        <v>2</v>
      </c>
      <c r="T126" s="50" t="s">
        <v>2</v>
      </c>
      <c r="U126" s="50" t="s">
        <v>2</v>
      </c>
      <c r="V126" s="50" t="s">
        <v>2</v>
      </c>
      <c r="W126" s="50" t="s">
        <v>2</v>
      </c>
      <c r="X126" s="50" t="s">
        <v>2</v>
      </c>
      <c r="Y126" s="72" t="s">
        <v>2</v>
      </c>
      <c r="Z126" s="69" t="s">
        <v>2</v>
      </c>
      <c r="AA126" s="50" t="s">
        <v>2</v>
      </c>
      <c r="AB126" s="50" t="s">
        <v>2</v>
      </c>
      <c r="AC126" s="50" t="s">
        <v>2</v>
      </c>
      <c r="AD126" s="50" t="s">
        <v>2</v>
      </c>
      <c r="AE126" s="50" t="s">
        <v>2</v>
      </c>
      <c r="AF126" s="50" t="s">
        <v>2</v>
      </c>
      <c r="AG126" s="72" t="s">
        <v>2</v>
      </c>
      <c r="AH126" s="128" t="s">
        <v>2</v>
      </c>
      <c r="AI126" s="128" t="s">
        <v>2</v>
      </c>
      <c r="AJ126" s="128" t="s">
        <v>2</v>
      </c>
      <c r="AK126" s="128" t="s">
        <v>2</v>
      </c>
      <c r="AL126" s="128" t="s">
        <v>2</v>
      </c>
      <c r="AM126" s="128" t="s">
        <v>2</v>
      </c>
      <c r="AN126" s="128" t="s">
        <v>2</v>
      </c>
      <c r="AO126" s="140" t="s">
        <v>2</v>
      </c>
      <c r="AP126" s="26"/>
      <c r="AQ126" s="26"/>
      <c r="AR126" s="26"/>
      <c r="AS126" s="26"/>
      <c r="AT126" s="26"/>
      <c r="AU126" s="26"/>
      <c r="AV126" s="26"/>
      <c r="AW126" s="26"/>
      <c r="AX126" s="26"/>
      <c r="AY126" s="26"/>
      <c r="AZ126" s="26"/>
      <c r="BA126" s="26"/>
      <c r="BB126" s="26"/>
      <c r="BC126" s="71"/>
      <c r="BD126" s="26"/>
      <c r="BE126" s="26"/>
      <c r="BF126" s="26"/>
      <c r="BG126" s="26"/>
      <c r="BH126" s="26"/>
      <c r="BI126" s="26"/>
      <c r="BJ126" s="26"/>
      <c r="BK126" s="71"/>
      <c r="BL126" s="26"/>
      <c r="BM126" s="26"/>
      <c r="BN126" s="26"/>
      <c r="BO126" s="26"/>
      <c r="BP126" s="26"/>
      <c r="BQ126" s="26"/>
      <c r="BR126" s="26"/>
      <c r="BS126" s="71"/>
      <c r="BT126" s="26"/>
      <c r="BU126" s="26"/>
      <c r="BV126" s="26"/>
      <c r="BW126" s="26"/>
      <c r="BX126" s="26"/>
      <c r="BY126" s="26"/>
      <c r="BZ126" s="26"/>
      <c r="CA126" s="71"/>
      <c r="CB126" s="26"/>
      <c r="CC126" s="26"/>
      <c r="CD126" s="26"/>
      <c r="CE126" s="26"/>
      <c r="CF126" s="26"/>
      <c r="CG126" s="26"/>
      <c r="CH126" s="26"/>
      <c r="CI126" s="71"/>
      <c r="CJ126" s="26"/>
      <c r="CK126" s="26"/>
      <c r="CL126" s="26"/>
      <c r="CM126" s="26"/>
      <c r="CN126" s="26"/>
      <c r="CO126" s="26"/>
      <c r="CP126" s="26"/>
      <c r="CQ126" s="71"/>
      <c r="CR126" s="26"/>
      <c r="CS126" s="26"/>
      <c r="CT126" s="26"/>
      <c r="CU126" s="26"/>
      <c r="CV126" s="26"/>
      <c r="CW126" s="26"/>
      <c r="CX126" s="26"/>
      <c r="CY126" s="71"/>
      <c r="CZ126" s="26"/>
      <c r="DA126" s="26"/>
      <c r="DB126" s="26"/>
      <c r="DC126" s="26"/>
      <c r="DD126" s="26"/>
      <c r="DE126" s="26"/>
      <c r="DF126" s="26"/>
      <c r="DG126" s="71"/>
      <c r="DH126" s="26"/>
      <c r="DI126" s="26"/>
      <c r="DJ126" s="26"/>
      <c r="DK126" s="26"/>
      <c r="DL126" s="26"/>
      <c r="DM126" s="26"/>
      <c r="DN126" s="26"/>
      <c r="DO126" s="39"/>
    </row>
    <row r="127" spans="1:119" s="22" customFormat="1">
      <c r="A127" s="41" t="s">
        <v>287</v>
      </c>
      <c r="B127" s="69">
        <v>29459</v>
      </c>
      <c r="C127" s="50" t="s">
        <v>2</v>
      </c>
      <c r="D127" s="50" t="s">
        <v>2</v>
      </c>
      <c r="E127" s="50" t="s">
        <v>2</v>
      </c>
      <c r="F127" s="50" t="s">
        <v>2</v>
      </c>
      <c r="G127" s="50" t="s">
        <v>2</v>
      </c>
      <c r="H127" s="50" t="s">
        <v>2</v>
      </c>
      <c r="I127" s="72" t="s">
        <v>2</v>
      </c>
      <c r="J127" s="69">
        <v>29459</v>
      </c>
      <c r="K127" s="50" t="s">
        <v>2</v>
      </c>
      <c r="L127" s="50" t="s">
        <v>2</v>
      </c>
      <c r="M127" s="50" t="s">
        <v>2</v>
      </c>
      <c r="N127" s="50" t="s">
        <v>2</v>
      </c>
      <c r="O127" s="50" t="s">
        <v>2</v>
      </c>
      <c r="P127" s="50" t="s">
        <v>2</v>
      </c>
      <c r="Q127" s="72" t="s">
        <v>2</v>
      </c>
      <c r="R127" s="69">
        <v>29417</v>
      </c>
      <c r="S127" s="50" t="s">
        <v>2</v>
      </c>
      <c r="T127" s="50" t="s">
        <v>2</v>
      </c>
      <c r="U127" s="50" t="s">
        <v>2</v>
      </c>
      <c r="V127" s="50" t="s">
        <v>2</v>
      </c>
      <c r="W127" s="50" t="s">
        <v>2</v>
      </c>
      <c r="X127" s="50" t="s">
        <v>2</v>
      </c>
      <c r="Y127" s="72" t="s">
        <v>2</v>
      </c>
      <c r="Z127" s="69" t="s">
        <v>2</v>
      </c>
      <c r="AA127" s="50" t="s">
        <v>2</v>
      </c>
      <c r="AB127" s="50" t="s">
        <v>2</v>
      </c>
      <c r="AC127" s="50" t="s">
        <v>2</v>
      </c>
      <c r="AD127" s="50" t="s">
        <v>2</v>
      </c>
      <c r="AE127" s="50" t="s">
        <v>2</v>
      </c>
      <c r="AF127" s="50" t="s">
        <v>2</v>
      </c>
      <c r="AG127" s="72" t="s">
        <v>2</v>
      </c>
      <c r="AH127" s="128" t="s">
        <v>2</v>
      </c>
      <c r="AI127" s="128" t="s">
        <v>2</v>
      </c>
      <c r="AJ127" s="128" t="s">
        <v>2</v>
      </c>
      <c r="AK127" s="128" t="s">
        <v>2</v>
      </c>
      <c r="AL127" s="128" t="s">
        <v>2</v>
      </c>
      <c r="AM127" s="128" t="s">
        <v>2</v>
      </c>
      <c r="AN127" s="128" t="s">
        <v>2</v>
      </c>
      <c r="AO127" s="140" t="s">
        <v>2</v>
      </c>
      <c r="AP127" s="26"/>
      <c r="AQ127" s="26"/>
      <c r="AR127" s="26"/>
      <c r="AS127" s="26"/>
      <c r="AT127" s="26"/>
      <c r="AU127" s="26"/>
      <c r="AV127" s="26"/>
      <c r="AW127" s="26"/>
      <c r="AX127" s="26"/>
      <c r="AY127" s="26"/>
      <c r="AZ127" s="26"/>
      <c r="BA127" s="26"/>
      <c r="BB127" s="26"/>
      <c r="BC127" s="71"/>
      <c r="BD127" s="26"/>
      <c r="BE127" s="26"/>
      <c r="BF127" s="26"/>
      <c r="BG127" s="26"/>
      <c r="BH127" s="26"/>
      <c r="BI127" s="26"/>
      <c r="BJ127" s="26"/>
      <c r="BK127" s="71"/>
      <c r="BL127" s="26"/>
      <c r="BM127" s="26"/>
      <c r="BN127" s="26"/>
      <c r="BO127" s="26"/>
      <c r="BP127" s="26"/>
      <c r="BQ127" s="26"/>
      <c r="BR127" s="26"/>
      <c r="BS127" s="71"/>
      <c r="BT127" s="26"/>
      <c r="BU127" s="26"/>
      <c r="BV127" s="26"/>
      <c r="BW127" s="26"/>
      <c r="BX127" s="26"/>
      <c r="BY127" s="26"/>
      <c r="BZ127" s="26"/>
      <c r="CA127" s="71"/>
      <c r="CB127" s="26"/>
      <c r="CC127" s="26"/>
      <c r="CD127" s="26"/>
      <c r="CE127" s="26"/>
      <c r="CF127" s="26"/>
      <c r="CG127" s="26"/>
      <c r="CH127" s="26"/>
      <c r="CI127" s="71"/>
      <c r="CJ127" s="26"/>
      <c r="CK127" s="26"/>
      <c r="CL127" s="26"/>
      <c r="CM127" s="26"/>
      <c r="CN127" s="26"/>
      <c r="CO127" s="26"/>
      <c r="CP127" s="26"/>
      <c r="CQ127" s="71"/>
      <c r="CR127" s="26"/>
      <c r="CS127" s="26"/>
      <c r="CT127" s="26"/>
      <c r="CU127" s="26"/>
      <c r="CV127" s="26"/>
      <c r="CW127" s="26"/>
      <c r="CX127" s="26"/>
      <c r="CY127" s="71"/>
      <c r="CZ127" s="26"/>
      <c r="DA127" s="26"/>
      <c r="DB127" s="26"/>
      <c r="DC127" s="26"/>
      <c r="DD127" s="26"/>
      <c r="DE127" s="26"/>
      <c r="DF127" s="26"/>
      <c r="DG127" s="71"/>
      <c r="DH127" s="26"/>
      <c r="DI127" s="26"/>
      <c r="DJ127" s="26"/>
      <c r="DK127" s="26"/>
      <c r="DL127" s="26"/>
      <c r="DM127" s="26"/>
      <c r="DN127" s="26"/>
      <c r="DO127" s="39"/>
    </row>
    <row r="128" spans="1:119" s="22" customFormat="1">
      <c r="A128" s="41" t="s">
        <v>213</v>
      </c>
      <c r="B128" s="69">
        <v>29956</v>
      </c>
      <c r="C128" s="50" t="s">
        <v>2</v>
      </c>
      <c r="D128" s="50" t="s">
        <v>2</v>
      </c>
      <c r="E128" s="50" t="s">
        <v>2</v>
      </c>
      <c r="F128" s="50" t="s">
        <v>2</v>
      </c>
      <c r="G128" s="50" t="s">
        <v>2</v>
      </c>
      <c r="H128" s="50" t="s">
        <v>2</v>
      </c>
      <c r="I128" s="72" t="s">
        <v>2</v>
      </c>
      <c r="J128" s="69">
        <v>29956</v>
      </c>
      <c r="K128" s="50" t="s">
        <v>2</v>
      </c>
      <c r="L128" s="50" t="s">
        <v>2</v>
      </c>
      <c r="M128" s="50" t="s">
        <v>2</v>
      </c>
      <c r="N128" s="50" t="s">
        <v>2</v>
      </c>
      <c r="O128" s="50" t="s">
        <v>2</v>
      </c>
      <c r="P128" s="50" t="s">
        <v>2</v>
      </c>
      <c r="Q128" s="72" t="s">
        <v>2</v>
      </c>
      <c r="R128" s="69">
        <v>29271</v>
      </c>
      <c r="S128" s="50" t="s">
        <v>2</v>
      </c>
      <c r="T128" s="50" t="s">
        <v>2</v>
      </c>
      <c r="U128" s="50" t="s">
        <v>2</v>
      </c>
      <c r="V128" s="50" t="s">
        <v>2</v>
      </c>
      <c r="W128" s="50" t="s">
        <v>2</v>
      </c>
      <c r="X128" s="50" t="s">
        <v>2</v>
      </c>
      <c r="Y128" s="72" t="s">
        <v>2</v>
      </c>
      <c r="Z128" s="69" t="s">
        <v>2</v>
      </c>
      <c r="AA128" s="50" t="s">
        <v>2</v>
      </c>
      <c r="AB128" s="50" t="s">
        <v>2</v>
      </c>
      <c r="AC128" s="50" t="s">
        <v>2</v>
      </c>
      <c r="AD128" s="50" t="s">
        <v>2</v>
      </c>
      <c r="AE128" s="50" t="s">
        <v>2</v>
      </c>
      <c r="AF128" s="50" t="s">
        <v>2</v>
      </c>
      <c r="AG128" s="72" t="s">
        <v>2</v>
      </c>
      <c r="AH128" s="128" t="s">
        <v>2</v>
      </c>
      <c r="AI128" s="128" t="s">
        <v>2</v>
      </c>
      <c r="AJ128" s="128" t="s">
        <v>2</v>
      </c>
      <c r="AK128" s="128" t="s">
        <v>2</v>
      </c>
      <c r="AL128" s="128" t="s">
        <v>2</v>
      </c>
      <c r="AM128" s="128" t="s">
        <v>2</v>
      </c>
      <c r="AN128" s="128" t="s">
        <v>2</v>
      </c>
      <c r="AO128" s="140" t="s">
        <v>2</v>
      </c>
      <c r="AP128" s="26"/>
      <c r="AQ128" s="26"/>
      <c r="AR128" s="26"/>
      <c r="AS128" s="26"/>
      <c r="AT128" s="26"/>
      <c r="AU128" s="26"/>
      <c r="AV128" s="26"/>
      <c r="AW128" s="26"/>
      <c r="AX128" s="26"/>
      <c r="AY128" s="26"/>
      <c r="AZ128" s="26"/>
      <c r="BA128" s="26"/>
      <c r="BB128" s="26"/>
      <c r="BC128" s="71"/>
      <c r="BD128" s="26"/>
      <c r="BE128" s="26"/>
      <c r="BF128" s="26"/>
      <c r="BG128" s="26"/>
      <c r="BH128" s="26"/>
      <c r="BI128" s="26"/>
      <c r="BJ128" s="26"/>
      <c r="BK128" s="71"/>
      <c r="BL128" s="26"/>
      <c r="BM128" s="26"/>
      <c r="BN128" s="26"/>
      <c r="BO128" s="26"/>
      <c r="BP128" s="26"/>
      <c r="BQ128" s="26"/>
      <c r="BR128" s="26"/>
      <c r="BS128" s="71"/>
      <c r="BT128" s="26"/>
      <c r="BU128" s="26"/>
      <c r="BV128" s="26"/>
      <c r="BW128" s="26"/>
      <c r="BX128" s="26"/>
      <c r="BY128" s="26"/>
      <c r="BZ128" s="26"/>
      <c r="CA128" s="71"/>
      <c r="CB128" s="26"/>
      <c r="CC128" s="26"/>
      <c r="CD128" s="26"/>
      <c r="CE128" s="26"/>
      <c r="CF128" s="26"/>
      <c r="CG128" s="26"/>
      <c r="CH128" s="26"/>
      <c r="CI128" s="71"/>
      <c r="CJ128" s="26"/>
      <c r="CK128" s="26"/>
      <c r="CL128" s="26"/>
      <c r="CM128" s="26"/>
      <c r="CN128" s="26"/>
      <c r="CO128" s="26"/>
      <c r="CP128" s="26"/>
      <c r="CQ128" s="71"/>
      <c r="CR128" s="26"/>
      <c r="CS128" s="26"/>
      <c r="CT128" s="26"/>
      <c r="CU128" s="26"/>
      <c r="CV128" s="26"/>
      <c r="CW128" s="26"/>
      <c r="CX128" s="26"/>
      <c r="CY128" s="71"/>
      <c r="CZ128" s="26"/>
      <c r="DA128" s="26"/>
      <c r="DB128" s="26"/>
      <c r="DC128" s="26"/>
      <c r="DD128" s="26"/>
      <c r="DE128" s="26"/>
      <c r="DF128" s="26"/>
      <c r="DG128" s="71"/>
      <c r="DH128" s="26"/>
      <c r="DI128" s="26"/>
      <c r="DJ128" s="26"/>
      <c r="DK128" s="26"/>
      <c r="DL128" s="26"/>
      <c r="DM128" s="26"/>
      <c r="DN128" s="26"/>
      <c r="DO128" s="39"/>
    </row>
    <row r="129" spans="1:119" s="22" customFormat="1" ht="22.5">
      <c r="A129" s="41" t="s">
        <v>214</v>
      </c>
      <c r="B129" s="69">
        <v>32</v>
      </c>
      <c r="C129" s="50" t="s">
        <v>2</v>
      </c>
      <c r="D129" s="50" t="s">
        <v>2</v>
      </c>
      <c r="E129" s="50" t="s">
        <v>2</v>
      </c>
      <c r="F129" s="50" t="s">
        <v>2</v>
      </c>
      <c r="G129" s="50" t="s">
        <v>2</v>
      </c>
      <c r="H129" s="50" t="s">
        <v>2</v>
      </c>
      <c r="I129" s="72" t="s">
        <v>2</v>
      </c>
      <c r="J129" s="69">
        <v>32</v>
      </c>
      <c r="K129" s="50" t="s">
        <v>2</v>
      </c>
      <c r="L129" s="50" t="s">
        <v>2</v>
      </c>
      <c r="M129" s="50" t="s">
        <v>2</v>
      </c>
      <c r="N129" s="50" t="s">
        <v>2</v>
      </c>
      <c r="O129" s="50" t="s">
        <v>2</v>
      </c>
      <c r="P129" s="50" t="s">
        <v>2</v>
      </c>
      <c r="Q129" s="72" t="s">
        <v>2</v>
      </c>
      <c r="R129" s="69">
        <v>28</v>
      </c>
      <c r="S129" s="50" t="s">
        <v>2</v>
      </c>
      <c r="T129" s="50" t="s">
        <v>2</v>
      </c>
      <c r="U129" s="50" t="s">
        <v>2</v>
      </c>
      <c r="V129" s="50" t="s">
        <v>2</v>
      </c>
      <c r="W129" s="50" t="s">
        <v>2</v>
      </c>
      <c r="X129" s="50" t="s">
        <v>2</v>
      </c>
      <c r="Y129" s="72" t="s">
        <v>2</v>
      </c>
      <c r="Z129" s="69" t="s">
        <v>2</v>
      </c>
      <c r="AA129" s="50" t="s">
        <v>2</v>
      </c>
      <c r="AB129" s="50" t="s">
        <v>2</v>
      </c>
      <c r="AC129" s="50" t="s">
        <v>2</v>
      </c>
      <c r="AD129" s="50" t="s">
        <v>2</v>
      </c>
      <c r="AE129" s="50" t="s">
        <v>2</v>
      </c>
      <c r="AF129" s="50" t="s">
        <v>2</v>
      </c>
      <c r="AG129" s="72" t="s">
        <v>2</v>
      </c>
      <c r="AH129" s="128" t="s">
        <v>2</v>
      </c>
      <c r="AI129" s="128" t="s">
        <v>2</v>
      </c>
      <c r="AJ129" s="128" t="s">
        <v>2</v>
      </c>
      <c r="AK129" s="128" t="s">
        <v>2</v>
      </c>
      <c r="AL129" s="128" t="s">
        <v>2</v>
      </c>
      <c r="AM129" s="128" t="s">
        <v>2</v>
      </c>
      <c r="AN129" s="128" t="s">
        <v>2</v>
      </c>
      <c r="AO129" s="140" t="s">
        <v>2</v>
      </c>
      <c r="AP129" s="26"/>
      <c r="AQ129" s="26"/>
      <c r="AR129" s="26"/>
      <c r="AS129" s="26"/>
      <c r="AT129" s="26"/>
      <c r="AU129" s="26"/>
      <c r="AV129" s="26"/>
      <c r="AW129" s="26"/>
      <c r="AX129" s="26"/>
      <c r="AY129" s="26"/>
      <c r="AZ129" s="26"/>
      <c r="BA129" s="26"/>
      <c r="BB129" s="26"/>
      <c r="BC129" s="71"/>
      <c r="BD129" s="26"/>
      <c r="BE129" s="26"/>
      <c r="BF129" s="26"/>
      <c r="BG129" s="26"/>
      <c r="BH129" s="26"/>
      <c r="BI129" s="26"/>
      <c r="BJ129" s="26"/>
      <c r="BK129" s="71"/>
      <c r="BL129" s="26"/>
      <c r="BM129" s="26"/>
      <c r="BN129" s="26"/>
      <c r="BO129" s="26"/>
      <c r="BP129" s="26"/>
      <c r="BQ129" s="26"/>
      <c r="BR129" s="26"/>
      <c r="BS129" s="71"/>
      <c r="BT129" s="26"/>
      <c r="BU129" s="26"/>
      <c r="BV129" s="26"/>
      <c r="BW129" s="26"/>
      <c r="BX129" s="26"/>
      <c r="BY129" s="26"/>
      <c r="BZ129" s="26"/>
      <c r="CA129" s="71"/>
      <c r="CB129" s="26"/>
      <c r="CC129" s="26"/>
      <c r="CD129" s="26"/>
      <c r="CE129" s="26"/>
      <c r="CF129" s="26"/>
      <c r="CG129" s="26"/>
      <c r="CH129" s="26"/>
      <c r="CI129" s="71"/>
      <c r="CJ129" s="26"/>
      <c r="CK129" s="26"/>
      <c r="CL129" s="26"/>
      <c r="CM129" s="26"/>
      <c r="CN129" s="26"/>
      <c r="CO129" s="26"/>
      <c r="CP129" s="26"/>
      <c r="CQ129" s="71"/>
      <c r="CR129" s="26"/>
      <c r="CS129" s="26"/>
      <c r="CT129" s="26"/>
      <c r="CU129" s="26"/>
      <c r="CV129" s="26"/>
      <c r="CW129" s="26"/>
      <c r="CX129" s="26"/>
      <c r="CY129" s="71"/>
      <c r="CZ129" s="26"/>
      <c r="DA129" s="26"/>
      <c r="DB129" s="26"/>
      <c r="DC129" s="26"/>
      <c r="DD129" s="26"/>
      <c r="DE129" s="26"/>
      <c r="DF129" s="26"/>
      <c r="DG129" s="71"/>
      <c r="DH129" s="26"/>
      <c r="DI129" s="26"/>
      <c r="DJ129" s="26"/>
      <c r="DK129" s="26"/>
      <c r="DL129" s="26"/>
      <c r="DM129" s="26"/>
      <c r="DN129" s="26"/>
      <c r="DO129" s="39"/>
    </row>
    <row r="130" spans="1:119" s="22" customFormat="1" ht="22.5">
      <c r="A130" s="41" t="s">
        <v>215</v>
      </c>
      <c r="B130" s="69">
        <v>18586</v>
      </c>
      <c r="C130" s="50" t="s">
        <v>2</v>
      </c>
      <c r="D130" s="50" t="s">
        <v>2</v>
      </c>
      <c r="E130" s="50" t="s">
        <v>2</v>
      </c>
      <c r="F130" s="50" t="s">
        <v>2</v>
      </c>
      <c r="G130" s="50" t="s">
        <v>2</v>
      </c>
      <c r="H130" s="50" t="s">
        <v>2</v>
      </c>
      <c r="I130" s="72" t="s">
        <v>2</v>
      </c>
      <c r="J130" s="69">
        <v>18586</v>
      </c>
      <c r="K130" s="50" t="s">
        <v>2</v>
      </c>
      <c r="L130" s="50" t="s">
        <v>2</v>
      </c>
      <c r="M130" s="50" t="s">
        <v>2</v>
      </c>
      <c r="N130" s="50" t="s">
        <v>2</v>
      </c>
      <c r="O130" s="50" t="s">
        <v>2</v>
      </c>
      <c r="P130" s="50" t="s">
        <v>2</v>
      </c>
      <c r="Q130" s="72" t="s">
        <v>2</v>
      </c>
      <c r="R130" s="69">
        <v>18763</v>
      </c>
      <c r="S130" s="50" t="s">
        <v>2</v>
      </c>
      <c r="T130" s="50" t="s">
        <v>2</v>
      </c>
      <c r="U130" s="50" t="s">
        <v>2</v>
      </c>
      <c r="V130" s="50" t="s">
        <v>2</v>
      </c>
      <c r="W130" s="50" t="s">
        <v>2</v>
      </c>
      <c r="X130" s="50" t="s">
        <v>2</v>
      </c>
      <c r="Y130" s="72" t="s">
        <v>2</v>
      </c>
      <c r="Z130" s="69" t="s">
        <v>12</v>
      </c>
      <c r="AA130" s="50" t="s">
        <v>2</v>
      </c>
      <c r="AB130" s="50" t="s">
        <v>2</v>
      </c>
      <c r="AC130" s="50" t="s">
        <v>2</v>
      </c>
      <c r="AD130" s="50" t="s">
        <v>2</v>
      </c>
      <c r="AE130" s="50" t="s">
        <v>2</v>
      </c>
      <c r="AF130" s="50" t="s">
        <v>2</v>
      </c>
      <c r="AG130" s="72" t="s">
        <v>2</v>
      </c>
      <c r="AH130" s="128" t="s">
        <v>2</v>
      </c>
      <c r="AI130" s="128" t="s">
        <v>2</v>
      </c>
      <c r="AJ130" s="128" t="s">
        <v>2</v>
      </c>
      <c r="AK130" s="128" t="s">
        <v>2</v>
      </c>
      <c r="AL130" s="128" t="s">
        <v>2</v>
      </c>
      <c r="AM130" s="128" t="s">
        <v>2</v>
      </c>
      <c r="AN130" s="128" t="s">
        <v>2</v>
      </c>
      <c r="AO130" s="140" t="s">
        <v>2</v>
      </c>
      <c r="AP130" s="26"/>
      <c r="AQ130" s="26"/>
      <c r="AR130" s="26"/>
      <c r="AS130" s="26"/>
      <c r="AT130" s="26"/>
      <c r="AU130" s="26"/>
      <c r="AV130" s="26"/>
      <c r="AW130" s="26"/>
      <c r="AX130" s="26"/>
      <c r="AY130" s="26"/>
      <c r="AZ130" s="26"/>
      <c r="BA130" s="26"/>
      <c r="BB130" s="26"/>
      <c r="BC130" s="71"/>
      <c r="BD130" s="26"/>
      <c r="BE130" s="26"/>
      <c r="BF130" s="26"/>
      <c r="BG130" s="26"/>
      <c r="BH130" s="26"/>
      <c r="BI130" s="26"/>
      <c r="BJ130" s="26"/>
      <c r="BK130" s="71"/>
      <c r="BL130" s="26"/>
      <c r="BM130" s="26"/>
      <c r="BN130" s="26"/>
      <c r="BO130" s="26"/>
      <c r="BP130" s="26"/>
      <c r="BQ130" s="26"/>
      <c r="BR130" s="26"/>
      <c r="BS130" s="71"/>
      <c r="BT130" s="26"/>
      <c r="BU130" s="26"/>
      <c r="BV130" s="26"/>
      <c r="BW130" s="26"/>
      <c r="BX130" s="26"/>
      <c r="BY130" s="26"/>
      <c r="BZ130" s="26"/>
      <c r="CA130" s="71"/>
      <c r="CB130" s="26"/>
      <c r="CC130" s="26"/>
      <c r="CD130" s="26"/>
      <c r="CE130" s="26"/>
      <c r="CF130" s="26"/>
      <c r="CG130" s="26"/>
      <c r="CH130" s="26"/>
      <c r="CI130" s="71"/>
      <c r="CJ130" s="26"/>
      <c r="CK130" s="26"/>
      <c r="CL130" s="26"/>
      <c r="CM130" s="26"/>
      <c r="CN130" s="26"/>
      <c r="CO130" s="26"/>
      <c r="CP130" s="26"/>
      <c r="CQ130" s="71"/>
      <c r="CR130" s="26"/>
      <c r="CS130" s="26"/>
      <c r="CT130" s="26"/>
      <c r="CU130" s="26"/>
      <c r="CV130" s="26"/>
      <c r="CW130" s="26"/>
      <c r="CX130" s="26"/>
      <c r="CY130" s="71"/>
      <c r="CZ130" s="26"/>
      <c r="DA130" s="26"/>
      <c r="DB130" s="26"/>
      <c r="DC130" s="26"/>
      <c r="DD130" s="26"/>
      <c r="DE130" s="26"/>
      <c r="DF130" s="26"/>
      <c r="DG130" s="71"/>
      <c r="DH130" s="26"/>
      <c r="DI130" s="26"/>
      <c r="DJ130" s="26"/>
      <c r="DK130" s="26"/>
      <c r="DL130" s="26"/>
      <c r="DM130" s="26"/>
      <c r="DN130" s="26"/>
      <c r="DO130" s="39"/>
    </row>
    <row r="131" spans="1:119" s="22" customFormat="1">
      <c r="A131" s="78" t="s">
        <v>288</v>
      </c>
      <c r="B131" s="79">
        <v>28</v>
      </c>
      <c r="C131" s="44">
        <v>6</v>
      </c>
      <c r="D131" s="44" t="s">
        <v>2</v>
      </c>
      <c r="E131" s="44" t="s">
        <v>12</v>
      </c>
      <c r="F131" s="44" t="s">
        <v>2</v>
      </c>
      <c r="G131" s="44" t="s">
        <v>2</v>
      </c>
      <c r="H131" s="44">
        <v>14</v>
      </c>
      <c r="I131" s="80">
        <v>144.6</v>
      </c>
      <c r="J131" s="79">
        <v>24</v>
      </c>
      <c r="K131" s="44" t="s">
        <v>2</v>
      </c>
      <c r="L131" s="44" t="s">
        <v>12</v>
      </c>
      <c r="M131" s="44" t="s">
        <v>12</v>
      </c>
      <c r="N131" s="44" t="s">
        <v>2</v>
      </c>
      <c r="O131" s="44" t="s">
        <v>2</v>
      </c>
      <c r="P131" s="44">
        <v>14</v>
      </c>
      <c r="Q131" s="80">
        <v>137.9</v>
      </c>
      <c r="R131" s="79">
        <v>22</v>
      </c>
      <c r="S131" s="44">
        <v>1</v>
      </c>
      <c r="T131" s="44">
        <v>4</v>
      </c>
      <c r="U131" s="44">
        <v>8</v>
      </c>
      <c r="V131" s="44" t="s">
        <v>2</v>
      </c>
      <c r="W131" s="44" t="s">
        <v>2</v>
      </c>
      <c r="X131" s="44">
        <v>9</v>
      </c>
      <c r="Y131" s="80">
        <v>0.4</v>
      </c>
      <c r="Z131" s="79">
        <v>25</v>
      </c>
      <c r="AA131" s="44">
        <v>3</v>
      </c>
      <c r="AB131" s="44">
        <v>5</v>
      </c>
      <c r="AC131" s="44">
        <v>8</v>
      </c>
      <c r="AD131" s="44" t="s">
        <v>2</v>
      </c>
      <c r="AE131" s="44" t="s">
        <v>2</v>
      </c>
      <c r="AF131" s="44">
        <v>9</v>
      </c>
      <c r="AG131" s="80">
        <v>0.4</v>
      </c>
      <c r="AH131" s="144">
        <v>31</v>
      </c>
      <c r="AI131" s="144">
        <v>2</v>
      </c>
      <c r="AJ131" s="144">
        <v>1</v>
      </c>
      <c r="AK131" s="144">
        <v>5</v>
      </c>
      <c r="AL131" s="144">
        <v>8</v>
      </c>
      <c r="AM131" s="144" t="s">
        <v>2</v>
      </c>
      <c r="AN131" s="144">
        <v>15</v>
      </c>
      <c r="AO131" s="145" t="s">
        <v>2</v>
      </c>
      <c r="AP131" s="26"/>
      <c r="AQ131" s="26"/>
      <c r="AR131" s="26"/>
      <c r="AS131" s="26"/>
      <c r="AT131" s="26"/>
      <c r="AU131" s="26"/>
      <c r="AV131" s="26"/>
      <c r="AW131" s="26"/>
      <c r="AX131" s="26"/>
      <c r="AY131" s="26"/>
      <c r="AZ131" s="26"/>
      <c r="BA131" s="26"/>
      <c r="BB131" s="26"/>
      <c r="BC131" s="71"/>
      <c r="BD131" s="26"/>
      <c r="BE131" s="26"/>
      <c r="BF131" s="26"/>
      <c r="BG131" s="26"/>
      <c r="BH131" s="26"/>
      <c r="BI131" s="26"/>
      <c r="BJ131" s="26"/>
      <c r="BK131" s="71"/>
      <c r="BL131" s="26"/>
      <c r="BM131" s="26"/>
      <c r="BN131" s="26"/>
      <c r="BO131" s="26"/>
      <c r="BP131" s="26"/>
      <c r="BQ131" s="26"/>
      <c r="BR131" s="26"/>
      <c r="BS131" s="71"/>
      <c r="BT131" s="26"/>
      <c r="BU131" s="26"/>
      <c r="BV131" s="26"/>
      <c r="BW131" s="26"/>
      <c r="BX131" s="26"/>
      <c r="BY131" s="26"/>
      <c r="BZ131" s="26"/>
      <c r="CA131" s="71"/>
      <c r="CB131" s="26"/>
      <c r="CC131" s="26"/>
      <c r="CD131" s="26"/>
      <c r="CE131" s="26"/>
      <c r="CF131" s="26"/>
      <c r="CG131" s="26"/>
      <c r="CH131" s="26"/>
      <c r="CI131" s="71"/>
      <c r="CJ131" s="26"/>
      <c r="CK131" s="26"/>
      <c r="CL131" s="26"/>
      <c r="CM131" s="26"/>
      <c r="CN131" s="26"/>
      <c r="CO131" s="26"/>
      <c r="CP131" s="26"/>
      <c r="CQ131" s="71"/>
      <c r="CR131" s="26"/>
      <c r="CS131" s="26"/>
      <c r="CT131" s="26"/>
      <c r="CU131" s="26"/>
      <c r="CV131" s="26"/>
      <c r="CW131" s="26"/>
      <c r="CX131" s="26"/>
      <c r="CY131" s="71"/>
      <c r="CZ131" s="26"/>
      <c r="DA131" s="26"/>
      <c r="DB131" s="26"/>
      <c r="DC131" s="26"/>
      <c r="DD131" s="26"/>
      <c r="DE131" s="26"/>
      <c r="DF131" s="26"/>
      <c r="DG131" s="71"/>
      <c r="DH131" s="26"/>
      <c r="DI131" s="26"/>
      <c r="DJ131" s="26"/>
      <c r="DK131" s="26"/>
      <c r="DL131" s="26"/>
      <c r="DM131" s="26"/>
      <c r="DN131" s="26"/>
      <c r="DO131" s="39"/>
    </row>
    <row r="132" spans="1:119" s="22" customFormat="1"/>
    <row r="133" spans="1:119" s="22" customFormat="1">
      <c r="A133" s="207"/>
      <c r="B133" s="174" t="s">
        <v>291</v>
      </c>
      <c r="C133" s="175"/>
      <c r="D133" s="175"/>
      <c r="E133" s="175"/>
      <c r="F133" s="175"/>
      <c r="G133" s="175"/>
      <c r="H133" s="175"/>
      <c r="I133" s="175"/>
      <c r="J133" s="174" t="s">
        <v>351</v>
      </c>
      <c r="K133" s="175"/>
      <c r="L133" s="175"/>
      <c r="M133" s="175"/>
      <c r="N133" s="175"/>
      <c r="O133" s="175"/>
      <c r="P133" s="175"/>
      <c r="Q133" s="175"/>
      <c r="R133" s="171"/>
    </row>
    <row r="134" spans="1:119" s="22" customFormat="1" ht="11.25" customHeight="1">
      <c r="A134" s="208"/>
      <c r="B134" s="176" t="s">
        <v>265</v>
      </c>
      <c r="C134" s="178" t="s">
        <v>266</v>
      </c>
      <c r="D134" s="179"/>
      <c r="E134" s="179"/>
      <c r="F134" s="179"/>
      <c r="G134" s="179"/>
      <c r="H134" s="180"/>
      <c r="I134" s="176" t="s">
        <v>220</v>
      </c>
      <c r="J134" s="176" t="s">
        <v>265</v>
      </c>
      <c r="K134" s="178" t="s">
        <v>266</v>
      </c>
      <c r="L134" s="179"/>
      <c r="M134" s="179"/>
      <c r="N134" s="179"/>
      <c r="O134" s="179"/>
      <c r="P134" s="180"/>
      <c r="Q134" s="181" t="s">
        <v>220</v>
      </c>
      <c r="R134" s="171"/>
    </row>
    <row r="135" spans="1:119" s="22" customFormat="1" ht="33.75" customHeight="1">
      <c r="A135" s="209"/>
      <c r="B135" s="177"/>
      <c r="C135" s="137" t="s">
        <v>222</v>
      </c>
      <c r="D135" s="137" t="s">
        <v>267</v>
      </c>
      <c r="E135" s="137" t="s">
        <v>268</v>
      </c>
      <c r="F135" s="137" t="s">
        <v>269</v>
      </c>
      <c r="G135" s="137" t="s">
        <v>270</v>
      </c>
      <c r="H135" s="137" t="s">
        <v>227</v>
      </c>
      <c r="I135" s="177"/>
      <c r="J135" s="177"/>
      <c r="K135" s="137" t="s">
        <v>222</v>
      </c>
      <c r="L135" s="137" t="s">
        <v>267</v>
      </c>
      <c r="M135" s="137" t="s">
        <v>268</v>
      </c>
      <c r="N135" s="137" t="s">
        <v>269</v>
      </c>
      <c r="O135" s="137" t="s">
        <v>270</v>
      </c>
      <c r="P135" s="137" t="s">
        <v>227</v>
      </c>
      <c r="Q135" s="182"/>
      <c r="R135" s="171"/>
    </row>
    <row r="136" spans="1:119" s="22" customFormat="1" ht="22.5">
      <c r="A136" s="48" t="s">
        <v>271</v>
      </c>
      <c r="B136" s="31">
        <v>1841.5</v>
      </c>
      <c r="C136" s="26">
        <v>440</v>
      </c>
      <c r="D136" s="26">
        <v>107</v>
      </c>
      <c r="E136" s="26">
        <v>436</v>
      </c>
      <c r="F136" s="26">
        <v>49</v>
      </c>
      <c r="G136" s="26">
        <v>3</v>
      </c>
      <c r="H136" s="31">
        <v>806.5</v>
      </c>
      <c r="I136" s="159">
        <f>6655732/1000</f>
        <v>6655.732</v>
      </c>
      <c r="J136" s="128">
        <v>1902</v>
      </c>
      <c r="K136" s="128">
        <v>572</v>
      </c>
      <c r="L136" s="128">
        <v>95</v>
      </c>
      <c r="M136" s="128">
        <v>400</v>
      </c>
      <c r="N136" s="128">
        <v>95</v>
      </c>
      <c r="O136" s="128">
        <v>5</v>
      </c>
      <c r="P136" s="128">
        <v>735</v>
      </c>
      <c r="Q136" s="160">
        <v>7867.2219999999998</v>
      </c>
      <c r="R136" s="171"/>
    </row>
    <row r="137" spans="1:119" s="22" customFormat="1">
      <c r="A137" s="48" t="s">
        <v>204</v>
      </c>
      <c r="B137" s="31">
        <v>645.5</v>
      </c>
      <c r="C137" s="26">
        <v>147</v>
      </c>
      <c r="D137" s="26">
        <v>44</v>
      </c>
      <c r="E137" s="26">
        <v>68</v>
      </c>
      <c r="F137" s="26">
        <v>6</v>
      </c>
      <c r="G137" s="26">
        <v>3</v>
      </c>
      <c r="H137" s="31">
        <v>377.5</v>
      </c>
      <c r="I137" s="158">
        <f>3859340/1000</f>
        <v>3859.34</v>
      </c>
      <c r="J137" s="128">
        <v>674</v>
      </c>
      <c r="K137" s="128">
        <v>183</v>
      </c>
      <c r="L137" s="128">
        <v>37</v>
      </c>
      <c r="M137" s="128">
        <v>45</v>
      </c>
      <c r="N137" s="128">
        <v>24</v>
      </c>
      <c r="O137" s="128">
        <v>3</v>
      </c>
      <c r="P137" s="128">
        <v>382</v>
      </c>
      <c r="Q137" s="160">
        <v>4555.74</v>
      </c>
      <c r="R137" s="171"/>
    </row>
    <row r="138" spans="1:119" s="22" customFormat="1">
      <c r="A138" s="48" t="s">
        <v>230</v>
      </c>
      <c r="B138" s="26">
        <v>1196</v>
      </c>
      <c r="C138" s="26">
        <v>293</v>
      </c>
      <c r="D138" s="26">
        <v>63</v>
      </c>
      <c r="E138" s="26">
        <v>368</v>
      </c>
      <c r="F138" s="26">
        <v>43</v>
      </c>
      <c r="G138" s="26" t="s">
        <v>2</v>
      </c>
      <c r="H138" s="26">
        <v>429</v>
      </c>
      <c r="I138" s="158">
        <f>2796392/1000</f>
        <v>2796.3919999999998</v>
      </c>
      <c r="J138" s="128">
        <v>1228</v>
      </c>
      <c r="K138" s="128">
        <v>389</v>
      </c>
      <c r="L138" s="128">
        <v>58</v>
      </c>
      <c r="M138" s="128">
        <v>355</v>
      </c>
      <c r="N138" s="128">
        <v>71</v>
      </c>
      <c r="O138" s="128">
        <v>2</v>
      </c>
      <c r="P138" s="128">
        <v>353</v>
      </c>
      <c r="Q138" s="160">
        <v>3311.482</v>
      </c>
      <c r="R138" s="171"/>
    </row>
    <row r="139" spans="1:119" s="22" customFormat="1" ht="22.5">
      <c r="A139" s="48" t="s">
        <v>272</v>
      </c>
      <c r="B139" s="26">
        <v>472</v>
      </c>
      <c r="C139" s="26">
        <v>8</v>
      </c>
      <c r="D139" s="26">
        <v>7</v>
      </c>
      <c r="E139" s="26">
        <v>55</v>
      </c>
      <c r="F139" s="26">
        <v>65</v>
      </c>
      <c r="G139" s="26">
        <v>104</v>
      </c>
      <c r="H139" s="26">
        <v>233</v>
      </c>
      <c r="I139" s="157">
        <v>176</v>
      </c>
      <c r="J139" s="128">
        <v>115</v>
      </c>
      <c r="K139" s="128"/>
      <c r="L139" s="128"/>
      <c r="M139" s="128">
        <v>4</v>
      </c>
      <c r="N139" s="128">
        <v>12</v>
      </c>
      <c r="O139" s="128">
        <v>40</v>
      </c>
      <c r="P139" s="128">
        <v>59</v>
      </c>
      <c r="Q139" s="161">
        <v>185</v>
      </c>
      <c r="R139" s="171"/>
    </row>
    <row r="140" spans="1:119" s="22" customFormat="1">
      <c r="A140" s="73" t="s">
        <v>273</v>
      </c>
      <c r="B140" s="26" t="s">
        <v>2</v>
      </c>
      <c r="C140" s="26" t="s">
        <v>2</v>
      </c>
      <c r="D140" s="26" t="s">
        <v>2</v>
      </c>
      <c r="E140" s="26" t="s">
        <v>2</v>
      </c>
      <c r="F140" s="26" t="s">
        <v>2</v>
      </c>
      <c r="G140" s="26" t="s">
        <v>2</v>
      </c>
      <c r="H140" s="26" t="s">
        <v>2</v>
      </c>
      <c r="I140" s="157" t="s">
        <v>2</v>
      </c>
      <c r="J140" s="128"/>
      <c r="K140" s="128"/>
      <c r="L140" s="128"/>
      <c r="M140" s="128"/>
      <c r="N140" s="128"/>
      <c r="O140" s="128"/>
      <c r="P140" s="128"/>
      <c r="Q140" s="161"/>
    </row>
    <row r="141" spans="1:119" s="22" customFormat="1">
      <c r="A141" s="73" t="s">
        <v>274</v>
      </c>
      <c r="B141" s="26">
        <v>472</v>
      </c>
      <c r="C141" s="26">
        <v>8</v>
      </c>
      <c r="D141" s="26">
        <v>7</v>
      </c>
      <c r="E141" s="26">
        <v>55</v>
      </c>
      <c r="F141" s="26">
        <v>65</v>
      </c>
      <c r="G141" s="26">
        <v>104</v>
      </c>
      <c r="H141" s="26">
        <v>233</v>
      </c>
      <c r="I141" s="157">
        <v>176</v>
      </c>
      <c r="J141" s="128">
        <v>115</v>
      </c>
      <c r="K141" s="128"/>
      <c r="L141" s="128"/>
      <c r="M141" s="128">
        <v>4</v>
      </c>
      <c r="N141" s="128">
        <v>12</v>
      </c>
      <c r="O141" s="128">
        <v>40</v>
      </c>
      <c r="P141" s="128">
        <v>59</v>
      </c>
      <c r="Q141" s="161">
        <v>185</v>
      </c>
    </row>
    <row r="142" spans="1:119" s="22" customFormat="1">
      <c r="A142" s="73" t="s">
        <v>275</v>
      </c>
      <c r="B142" s="26" t="s">
        <v>2</v>
      </c>
      <c r="C142" s="26" t="s">
        <v>2</v>
      </c>
      <c r="D142" s="26" t="s">
        <v>2</v>
      </c>
      <c r="E142" s="26" t="s">
        <v>2</v>
      </c>
      <c r="F142" s="26" t="s">
        <v>2</v>
      </c>
      <c r="G142" s="26" t="s">
        <v>2</v>
      </c>
      <c r="H142" s="26" t="s">
        <v>2</v>
      </c>
      <c r="I142" s="156" t="s">
        <v>2</v>
      </c>
      <c r="J142" s="128"/>
      <c r="K142" s="128"/>
      <c r="L142" s="128"/>
      <c r="M142" s="128"/>
      <c r="N142" s="128"/>
      <c r="O142" s="128"/>
      <c r="P142" s="128"/>
      <c r="Q142" s="161"/>
    </row>
    <row r="143" spans="1:119" s="22" customFormat="1" ht="33.75">
      <c r="A143" s="90" t="s">
        <v>276</v>
      </c>
      <c r="B143" s="26">
        <v>2171</v>
      </c>
      <c r="C143" s="26">
        <v>437</v>
      </c>
      <c r="D143" s="26">
        <v>446</v>
      </c>
      <c r="E143" s="26">
        <v>558</v>
      </c>
      <c r="F143" s="26">
        <v>142</v>
      </c>
      <c r="G143" s="26">
        <v>56</v>
      </c>
      <c r="H143" s="26">
        <v>532</v>
      </c>
      <c r="I143" s="75">
        <v>67275</v>
      </c>
      <c r="J143" s="128">
        <v>2238</v>
      </c>
      <c r="K143" s="128">
        <v>598</v>
      </c>
      <c r="L143" s="128">
        <v>446</v>
      </c>
      <c r="M143" s="128">
        <v>558</v>
      </c>
      <c r="N143" s="128">
        <v>142</v>
      </c>
      <c r="O143" s="128">
        <v>56</v>
      </c>
      <c r="P143" s="128">
        <v>438</v>
      </c>
      <c r="Q143" s="162">
        <v>77684</v>
      </c>
    </row>
    <row r="144" spans="1:119" s="22" customFormat="1" ht="22.5">
      <c r="A144" s="48" t="s">
        <v>292</v>
      </c>
      <c r="B144" s="26">
        <f>SUM(B145:B151)</f>
        <v>732</v>
      </c>
      <c r="C144" s="26">
        <f t="shared" ref="C144:I144" si="2">SUM(C145:C151)</f>
        <v>62</v>
      </c>
      <c r="D144" s="26">
        <f t="shared" si="2"/>
        <v>331</v>
      </c>
      <c r="E144" s="26">
        <f t="shared" si="2"/>
        <v>283</v>
      </c>
      <c r="F144" s="26" t="s">
        <v>2</v>
      </c>
      <c r="G144" s="26">
        <f t="shared" si="2"/>
        <v>46</v>
      </c>
      <c r="H144" s="26">
        <f t="shared" si="2"/>
        <v>10</v>
      </c>
      <c r="I144" s="75">
        <f t="shared" si="2"/>
        <v>10736</v>
      </c>
      <c r="J144" s="128">
        <v>732</v>
      </c>
      <c r="K144" s="128">
        <v>62</v>
      </c>
      <c r="L144" s="128">
        <v>331</v>
      </c>
      <c r="M144" s="128">
        <v>283</v>
      </c>
      <c r="N144" s="128" t="s">
        <v>2</v>
      </c>
      <c r="O144" s="128">
        <v>46</v>
      </c>
      <c r="P144" s="128">
        <v>10</v>
      </c>
      <c r="Q144" s="162">
        <v>10736</v>
      </c>
    </row>
    <row r="145" spans="1:17" s="22" customFormat="1" ht="25.5" customHeight="1">
      <c r="A145" s="73" t="s">
        <v>293</v>
      </c>
      <c r="B145" s="26">
        <v>46</v>
      </c>
      <c r="C145" s="26">
        <v>4</v>
      </c>
      <c r="D145" s="26">
        <v>18</v>
      </c>
      <c r="E145" s="26">
        <v>18</v>
      </c>
      <c r="F145" s="26" t="s">
        <v>2</v>
      </c>
      <c r="G145" s="26">
        <v>6</v>
      </c>
      <c r="H145" s="26" t="s">
        <v>2</v>
      </c>
      <c r="I145" s="75">
        <f>B145*12</f>
        <v>552</v>
      </c>
      <c r="J145" s="128">
        <v>46</v>
      </c>
      <c r="K145" s="128">
        <v>4</v>
      </c>
      <c r="L145" s="128">
        <v>18</v>
      </c>
      <c r="M145" s="128">
        <v>18</v>
      </c>
      <c r="N145" s="128" t="s">
        <v>2</v>
      </c>
      <c r="O145" s="128">
        <v>6</v>
      </c>
      <c r="P145" s="128"/>
      <c r="Q145" s="162">
        <v>552</v>
      </c>
    </row>
    <row r="146" spans="1:17" s="22" customFormat="1" ht="12.75" customHeight="1">
      <c r="A146" s="73" t="s">
        <v>294</v>
      </c>
      <c r="B146" s="26">
        <v>40</v>
      </c>
      <c r="C146" s="26">
        <v>2</v>
      </c>
      <c r="D146" s="26">
        <v>12</v>
      </c>
      <c r="E146" s="26">
        <v>18</v>
      </c>
      <c r="F146" s="26" t="s">
        <v>2</v>
      </c>
      <c r="G146" s="26">
        <v>6</v>
      </c>
      <c r="H146" s="26">
        <v>2</v>
      </c>
      <c r="I146" s="75">
        <f>(20*10)+(20*6)</f>
        <v>320</v>
      </c>
      <c r="J146" s="128">
        <v>40</v>
      </c>
      <c r="K146" s="128">
        <v>2</v>
      </c>
      <c r="L146" s="128">
        <v>12</v>
      </c>
      <c r="M146" s="128">
        <v>18</v>
      </c>
      <c r="N146" s="128" t="s">
        <v>2</v>
      </c>
      <c r="O146" s="128">
        <v>6</v>
      </c>
      <c r="P146" s="128">
        <v>2</v>
      </c>
      <c r="Q146" s="162">
        <v>320</v>
      </c>
    </row>
    <row r="147" spans="1:17" s="22" customFormat="1" ht="15" customHeight="1">
      <c r="A147" s="73" t="s">
        <v>295</v>
      </c>
      <c r="B147" s="26">
        <v>484</v>
      </c>
      <c r="C147" s="26">
        <v>34</v>
      </c>
      <c r="D147" s="26">
        <v>228</v>
      </c>
      <c r="E147" s="26">
        <v>196</v>
      </c>
      <c r="F147" s="26" t="s">
        <v>2</v>
      </c>
      <c r="G147" s="26">
        <v>24</v>
      </c>
      <c r="H147" s="26">
        <v>2</v>
      </c>
      <c r="I147" s="75">
        <f>B147*18</f>
        <v>8712</v>
      </c>
      <c r="J147" s="128">
        <v>484</v>
      </c>
      <c r="K147" s="128">
        <v>34</v>
      </c>
      <c r="L147" s="128">
        <v>228</v>
      </c>
      <c r="M147" s="128">
        <v>196</v>
      </c>
      <c r="N147" s="128" t="s">
        <v>2</v>
      </c>
      <c r="O147" s="128">
        <v>24</v>
      </c>
      <c r="P147" s="128">
        <v>2</v>
      </c>
      <c r="Q147" s="162">
        <v>8712</v>
      </c>
    </row>
    <row r="148" spans="1:17" s="22" customFormat="1" ht="12.75" customHeight="1">
      <c r="A148" s="73" t="s">
        <v>281</v>
      </c>
      <c r="B148" s="26">
        <v>32</v>
      </c>
      <c r="C148" s="26">
        <v>12</v>
      </c>
      <c r="D148" s="26">
        <v>18</v>
      </c>
      <c r="E148" s="26" t="s">
        <v>2</v>
      </c>
      <c r="F148" s="26" t="s">
        <v>2</v>
      </c>
      <c r="G148" s="26" t="s">
        <v>2</v>
      </c>
      <c r="H148" s="26">
        <v>2</v>
      </c>
      <c r="I148" s="75">
        <f>B148*36</f>
        <v>1152</v>
      </c>
      <c r="J148" s="128">
        <v>32</v>
      </c>
      <c r="K148" s="128">
        <v>12</v>
      </c>
      <c r="L148" s="128">
        <v>18</v>
      </c>
      <c r="M148" s="128"/>
      <c r="N148" s="128" t="s">
        <v>2</v>
      </c>
      <c r="O148" s="128"/>
      <c r="P148" s="128">
        <v>2</v>
      </c>
      <c r="Q148" s="162">
        <v>1152</v>
      </c>
    </row>
    <row r="149" spans="1:17" s="22" customFormat="1" ht="12.75" customHeight="1">
      <c r="A149" s="73" t="s">
        <v>296</v>
      </c>
      <c r="B149" s="26">
        <v>54</v>
      </c>
      <c r="C149" s="26">
        <v>4</v>
      </c>
      <c r="D149" s="26">
        <v>22</v>
      </c>
      <c r="E149" s="26">
        <v>22</v>
      </c>
      <c r="F149" s="26" t="s">
        <v>2</v>
      </c>
      <c r="G149" s="26">
        <v>4</v>
      </c>
      <c r="H149" s="26">
        <v>2</v>
      </c>
      <c r="I149" s="75" t="s">
        <v>2</v>
      </c>
      <c r="J149" s="128">
        <v>54</v>
      </c>
      <c r="K149" s="128">
        <v>4</v>
      </c>
      <c r="L149" s="128">
        <v>22</v>
      </c>
      <c r="M149" s="128">
        <v>22</v>
      </c>
      <c r="N149" s="128" t="s">
        <v>2</v>
      </c>
      <c r="O149" s="128">
        <v>4</v>
      </c>
      <c r="P149" s="128">
        <v>2</v>
      </c>
      <c r="Q149" s="162" t="s">
        <v>9</v>
      </c>
    </row>
    <row r="150" spans="1:17" s="22" customFormat="1" ht="12.75" customHeight="1">
      <c r="A150" s="73" t="s">
        <v>297</v>
      </c>
      <c r="B150" s="26">
        <v>8</v>
      </c>
      <c r="C150" s="26">
        <v>2</v>
      </c>
      <c r="D150" s="26">
        <v>6</v>
      </c>
      <c r="E150" s="26" t="s">
        <v>2</v>
      </c>
      <c r="F150" s="26" t="s">
        <v>2</v>
      </c>
      <c r="G150" s="26" t="s">
        <v>2</v>
      </c>
      <c r="H150" s="26" t="s">
        <v>2</v>
      </c>
      <c r="I150" s="75" t="s">
        <v>2</v>
      </c>
      <c r="J150" s="128">
        <v>8</v>
      </c>
      <c r="K150" s="128">
        <v>2</v>
      </c>
      <c r="L150" s="128">
        <v>6</v>
      </c>
      <c r="M150" s="128"/>
      <c r="N150" s="128" t="s">
        <v>2</v>
      </c>
      <c r="O150" s="128"/>
      <c r="P150" s="128"/>
      <c r="Q150" s="162" t="s">
        <v>9</v>
      </c>
    </row>
    <row r="151" spans="1:17" s="22" customFormat="1" ht="28.5" customHeight="1">
      <c r="A151" s="73" t="s">
        <v>298</v>
      </c>
      <c r="B151" s="26">
        <v>68</v>
      </c>
      <c r="C151" s="26">
        <v>4</v>
      </c>
      <c r="D151" s="26">
        <v>27</v>
      </c>
      <c r="E151" s="26">
        <v>29</v>
      </c>
      <c r="F151" s="26" t="s">
        <v>2</v>
      </c>
      <c r="G151" s="26">
        <v>6</v>
      </c>
      <c r="H151" s="26">
        <v>2</v>
      </c>
      <c r="I151" s="75" t="s">
        <v>2</v>
      </c>
      <c r="J151" s="128">
        <v>68</v>
      </c>
      <c r="K151" s="128">
        <v>4</v>
      </c>
      <c r="L151" s="128">
        <v>27</v>
      </c>
      <c r="M151" s="128">
        <v>29</v>
      </c>
      <c r="N151" s="128" t="s">
        <v>2</v>
      </c>
      <c r="O151" s="128">
        <v>6</v>
      </c>
      <c r="P151" s="128">
        <v>2</v>
      </c>
      <c r="Q151" s="162" t="s">
        <v>9</v>
      </c>
    </row>
    <row r="152" spans="1:17" s="22" customFormat="1" ht="22.5">
      <c r="A152" s="48" t="s">
        <v>299</v>
      </c>
      <c r="B152" s="26">
        <f>SUM(B153:B159)</f>
        <v>1325</v>
      </c>
      <c r="C152" s="26">
        <f t="shared" ref="C152:I152" si="3">SUM(C153:C159)</f>
        <v>369</v>
      </c>
      <c r="D152" s="26">
        <f t="shared" si="3"/>
        <v>91</v>
      </c>
      <c r="E152" s="26">
        <f t="shared" si="3"/>
        <v>201</v>
      </c>
      <c r="F152" s="26">
        <f t="shared" si="3"/>
        <v>142</v>
      </c>
      <c r="G152" s="26" t="s">
        <v>2</v>
      </c>
      <c r="H152" s="26">
        <f t="shared" si="3"/>
        <v>522</v>
      </c>
      <c r="I152" s="75">
        <f t="shared" si="3"/>
        <v>48738</v>
      </c>
      <c r="J152" s="128">
        <v>1380</v>
      </c>
      <c r="K152" s="128">
        <v>518</v>
      </c>
      <c r="L152" s="128">
        <v>91</v>
      </c>
      <c r="M152" s="128">
        <v>201</v>
      </c>
      <c r="N152" s="128">
        <v>142</v>
      </c>
      <c r="O152" s="128" t="s">
        <v>2</v>
      </c>
      <c r="P152" s="128">
        <v>428</v>
      </c>
      <c r="Q152" s="162">
        <v>58937</v>
      </c>
    </row>
    <row r="153" spans="1:17" s="22" customFormat="1" ht="15" customHeight="1">
      <c r="A153" s="73" t="s">
        <v>300</v>
      </c>
      <c r="B153" s="26">
        <v>631</v>
      </c>
      <c r="C153" s="26">
        <v>157</v>
      </c>
      <c r="D153" s="26">
        <v>16</v>
      </c>
      <c r="E153" s="26">
        <v>115</v>
      </c>
      <c r="F153" s="26">
        <v>87</v>
      </c>
      <c r="G153" s="26" t="s">
        <v>2</v>
      </c>
      <c r="H153" s="26">
        <v>256</v>
      </c>
      <c r="I153" s="75">
        <v>19232</v>
      </c>
      <c r="J153" s="128">
        <v>654</v>
      </c>
      <c r="K153" s="128">
        <v>214</v>
      </c>
      <c r="L153" s="128">
        <v>16</v>
      </c>
      <c r="M153" s="128">
        <v>115</v>
      </c>
      <c r="N153" s="128">
        <v>87</v>
      </c>
      <c r="O153" s="128"/>
      <c r="P153" s="128">
        <v>222</v>
      </c>
      <c r="Q153" s="162">
        <v>23544</v>
      </c>
    </row>
    <row r="154" spans="1:17" s="22" customFormat="1" ht="12.75" customHeight="1">
      <c r="A154" s="73" t="s">
        <v>280</v>
      </c>
      <c r="B154" s="26">
        <v>592</v>
      </c>
      <c r="C154" s="26">
        <v>204</v>
      </c>
      <c r="D154" s="26">
        <v>75</v>
      </c>
      <c r="E154" s="26">
        <v>84</v>
      </c>
      <c r="F154" s="26">
        <v>32</v>
      </c>
      <c r="G154" s="26" t="s">
        <v>2</v>
      </c>
      <c r="H154" s="26">
        <v>197</v>
      </c>
      <c r="I154" s="75">
        <v>29272</v>
      </c>
      <c r="J154" s="128">
        <v>640</v>
      </c>
      <c r="K154" s="128">
        <v>296</v>
      </c>
      <c r="L154" s="128">
        <v>75</v>
      </c>
      <c r="M154" s="128">
        <v>84</v>
      </c>
      <c r="N154" s="128">
        <v>32</v>
      </c>
      <c r="O154" s="128"/>
      <c r="P154" s="128">
        <v>153</v>
      </c>
      <c r="Q154" s="162">
        <v>35319</v>
      </c>
    </row>
    <row r="155" spans="1:17" s="22" customFormat="1">
      <c r="A155" s="73" t="s">
        <v>301</v>
      </c>
      <c r="B155" s="26">
        <v>1</v>
      </c>
      <c r="C155" s="26" t="s">
        <v>2</v>
      </c>
      <c r="D155" s="26" t="s">
        <v>2</v>
      </c>
      <c r="E155" s="26" t="s">
        <v>2</v>
      </c>
      <c r="F155" s="26" t="s">
        <v>2</v>
      </c>
      <c r="G155" s="26" t="s">
        <v>2</v>
      </c>
      <c r="H155" s="26">
        <v>1</v>
      </c>
      <c r="I155" s="75">
        <v>14</v>
      </c>
      <c r="J155" s="128">
        <v>1</v>
      </c>
      <c r="K155" s="128" t="s">
        <v>2</v>
      </c>
      <c r="L155" s="128" t="s">
        <v>2</v>
      </c>
      <c r="M155" s="128" t="s">
        <v>2</v>
      </c>
      <c r="N155" s="128" t="s">
        <v>2</v>
      </c>
      <c r="O155" s="128" t="s">
        <v>2</v>
      </c>
      <c r="P155" s="128">
        <v>1</v>
      </c>
      <c r="Q155" s="162">
        <v>14</v>
      </c>
    </row>
    <row r="156" spans="1:17" s="22" customFormat="1" ht="10.5" customHeight="1">
      <c r="A156" s="73" t="s">
        <v>302</v>
      </c>
      <c r="B156" s="26">
        <v>11</v>
      </c>
      <c r="C156" s="26" t="s">
        <v>2</v>
      </c>
      <c r="D156" s="26" t="s">
        <v>2</v>
      </c>
      <c r="E156" s="26" t="s">
        <v>2</v>
      </c>
      <c r="F156" s="26" t="s">
        <v>2</v>
      </c>
      <c r="G156" s="26" t="s">
        <v>2</v>
      </c>
      <c r="H156" s="26">
        <v>11</v>
      </c>
      <c r="I156" s="75">
        <f>B156*20</f>
        <v>220</v>
      </c>
      <c r="J156" s="128">
        <v>3</v>
      </c>
      <c r="K156" s="128" t="s">
        <v>2</v>
      </c>
      <c r="L156" s="128" t="s">
        <v>2</v>
      </c>
      <c r="M156" s="128" t="s">
        <v>2</v>
      </c>
      <c r="N156" s="128" t="s">
        <v>2</v>
      </c>
      <c r="O156" s="128" t="s">
        <v>2</v>
      </c>
      <c r="P156" s="128">
        <v>3</v>
      </c>
      <c r="Q156" s="162">
        <v>60</v>
      </c>
    </row>
    <row r="157" spans="1:17" s="22" customFormat="1" ht="22.5">
      <c r="A157" s="73" t="s">
        <v>303</v>
      </c>
      <c r="B157" s="26">
        <v>24</v>
      </c>
      <c r="C157" s="26" t="s">
        <v>2</v>
      </c>
      <c r="D157" s="26" t="s">
        <v>2</v>
      </c>
      <c r="E157" s="26" t="s">
        <v>2</v>
      </c>
      <c r="F157" s="26">
        <v>7</v>
      </c>
      <c r="G157" s="26" t="s">
        <v>2</v>
      </c>
      <c r="H157" s="26">
        <v>17</v>
      </c>
      <c r="I157" s="157" t="s">
        <v>2</v>
      </c>
      <c r="J157" s="128">
        <v>23</v>
      </c>
      <c r="K157" s="128" t="s">
        <v>2</v>
      </c>
      <c r="L157" s="128" t="s">
        <v>2</v>
      </c>
      <c r="M157" s="128" t="s">
        <v>2</v>
      </c>
      <c r="N157" s="128">
        <v>7</v>
      </c>
      <c r="O157" s="128" t="s">
        <v>2</v>
      </c>
      <c r="P157" s="128">
        <v>16</v>
      </c>
      <c r="Q157" s="163" t="s">
        <v>9</v>
      </c>
    </row>
    <row r="158" spans="1:17" s="22" customFormat="1" ht="22.5">
      <c r="A158" s="73" t="s">
        <v>297</v>
      </c>
      <c r="B158" s="26">
        <v>25</v>
      </c>
      <c r="C158" s="26" t="s">
        <v>2</v>
      </c>
      <c r="D158" s="26" t="s">
        <v>2</v>
      </c>
      <c r="E158" s="26" t="s">
        <v>2</v>
      </c>
      <c r="F158" s="26">
        <v>8</v>
      </c>
      <c r="G158" s="26" t="s">
        <v>2</v>
      </c>
      <c r="H158" s="26">
        <v>17</v>
      </c>
      <c r="I158" s="157" t="s">
        <v>2</v>
      </c>
      <c r="J158" s="128">
        <v>25</v>
      </c>
      <c r="K158" s="128" t="s">
        <v>2</v>
      </c>
      <c r="L158" s="128" t="s">
        <v>2</v>
      </c>
      <c r="M158" s="128" t="s">
        <v>2</v>
      </c>
      <c r="N158" s="128">
        <v>8</v>
      </c>
      <c r="O158" s="128" t="s">
        <v>2</v>
      </c>
      <c r="P158" s="128">
        <v>17</v>
      </c>
      <c r="Q158" s="163" t="s">
        <v>9</v>
      </c>
    </row>
    <row r="159" spans="1:17" s="22" customFormat="1" ht="33.75">
      <c r="A159" s="73" t="s">
        <v>298</v>
      </c>
      <c r="B159" s="26">
        <v>41</v>
      </c>
      <c r="C159" s="26">
        <v>8</v>
      </c>
      <c r="D159" s="26" t="s">
        <v>2</v>
      </c>
      <c r="E159" s="26">
        <v>2</v>
      </c>
      <c r="F159" s="26">
        <v>8</v>
      </c>
      <c r="G159" s="26" t="s">
        <v>2</v>
      </c>
      <c r="H159" s="26">
        <v>23</v>
      </c>
      <c r="I159" s="157" t="s">
        <v>2</v>
      </c>
      <c r="J159" s="128">
        <v>34</v>
      </c>
      <c r="K159" s="128">
        <v>8</v>
      </c>
      <c r="L159" s="128" t="s">
        <v>2</v>
      </c>
      <c r="M159" s="128">
        <v>2</v>
      </c>
      <c r="N159" s="128">
        <v>8</v>
      </c>
      <c r="O159" s="128" t="s">
        <v>2</v>
      </c>
      <c r="P159" s="128">
        <v>16</v>
      </c>
      <c r="Q159" s="163" t="s">
        <v>9</v>
      </c>
    </row>
    <row r="160" spans="1:17" s="22" customFormat="1" ht="22.5">
      <c r="A160" s="48" t="s">
        <v>304</v>
      </c>
      <c r="B160" s="26">
        <v>114</v>
      </c>
      <c r="C160" s="26">
        <v>6</v>
      </c>
      <c r="D160" s="26">
        <v>24</v>
      </c>
      <c r="E160" s="26">
        <v>74</v>
      </c>
      <c r="F160" s="26" t="s">
        <v>2</v>
      </c>
      <c r="G160" s="26">
        <v>10</v>
      </c>
      <c r="H160" s="26" t="s">
        <v>2</v>
      </c>
      <c r="I160" s="75">
        <v>7801</v>
      </c>
      <c r="J160" s="128">
        <v>126</v>
      </c>
      <c r="K160" s="128">
        <v>18</v>
      </c>
      <c r="L160" s="128">
        <v>24</v>
      </c>
      <c r="M160" s="128">
        <v>74</v>
      </c>
      <c r="N160" s="128" t="s">
        <v>2</v>
      </c>
      <c r="O160" s="128">
        <v>10</v>
      </c>
      <c r="P160" s="128" t="s">
        <v>2</v>
      </c>
      <c r="Q160" s="162">
        <v>8011</v>
      </c>
    </row>
    <row r="161" spans="1:17" s="22" customFormat="1" ht="78.75">
      <c r="A161" s="38" t="s">
        <v>284</v>
      </c>
      <c r="B161" s="26">
        <v>45891</v>
      </c>
      <c r="C161" s="26">
        <v>6038</v>
      </c>
      <c r="D161" s="26">
        <v>1167</v>
      </c>
      <c r="E161" s="26">
        <v>23154</v>
      </c>
      <c r="F161" s="26">
        <v>5897</v>
      </c>
      <c r="G161" s="26">
        <v>5232</v>
      </c>
      <c r="H161" s="26">
        <v>4403</v>
      </c>
      <c r="I161" s="157">
        <v>3121.8</v>
      </c>
      <c r="J161" s="128">
        <v>46615</v>
      </c>
      <c r="K161" s="128">
        <v>6627</v>
      </c>
      <c r="L161" s="128">
        <v>2163</v>
      </c>
      <c r="M161" s="128">
        <v>17840</v>
      </c>
      <c r="N161" s="128">
        <v>9009</v>
      </c>
      <c r="O161" s="128">
        <v>6900</v>
      </c>
      <c r="P161" s="128">
        <v>4076</v>
      </c>
      <c r="Q161" s="172" t="s">
        <v>354</v>
      </c>
    </row>
    <row r="162" spans="1:17" s="22" customFormat="1">
      <c r="A162" s="48" t="s">
        <v>261</v>
      </c>
      <c r="B162" s="26">
        <v>6417</v>
      </c>
      <c r="C162" s="26"/>
      <c r="D162" s="26"/>
      <c r="E162" s="26">
        <v>3911</v>
      </c>
      <c r="F162" s="26">
        <v>1358</v>
      </c>
      <c r="G162" s="26">
        <v>98</v>
      </c>
      <c r="H162" s="26">
        <v>1050</v>
      </c>
      <c r="I162" s="157">
        <v>436.5</v>
      </c>
      <c r="J162" s="128">
        <v>6361</v>
      </c>
      <c r="K162" s="128" t="s">
        <v>2</v>
      </c>
      <c r="L162" s="128" t="s">
        <v>2</v>
      </c>
      <c r="M162" s="128">
        <v>3911</v>
      </c>
      <c r="N162" s="128">
        <v>1358</v>
      </c>
      <c r="O162" s="128">
        <v>98</v>
      </c>
      <c r="P162" s="128">
        <v>994</v>
      </c>
      <c r="Q162" s="172" t="s">
        <v>354</v>
      </c>
    </row>
    <row r="163" spans="1:17" s="22" customFormat="1" ht="22.5">
      <c r="A163" s="48" t="s">
        <v>212</v>
      </c>
      <c r="B163" s="26">
        <v>2935</v>
      </c>
      <c r="C163" s="26"/>
      <c r="D163" s="26">
        <v>324</v>
      </c>
      <c r="E163" s="26">
        <v>1615</v>
      </c>
      <c r="F163" s="26">
        <v>200</v>
      </c>
      <c r="G163" s="26"/>
      <c r="H163" s="26">
        <v>796</v>
      </c>
      <c r="I163" s="157">
        <v>199.6</v>
      </c>
      <c r="J163" s="128">
        <v>7394</v>
      </c>
      <c r="K163" s="128">
        <v>3627</v>
      </c>
      <c r="L163" s="128">
        <v>679</v>
      </c>
      <c r="M163" s="128">
        <v>1813</v>
      </c>
      <c r="N163" s="128">
        <v>749</v>
      </c>
      <c r="O163" s="128" t="s">
        <v>2</v>
      </c>
      <c r="P163" s="128">
        <v>526</v>
      </c>
      <c r="Q163" s="172" t="s">
        <v>354</v>
      </c>
    </row>
    <row r="164" spans="1:17" s="22" customFormat="1">
      <c r="A164" s="48" t="s">
        <v>285</v>
      </c>
      <c r="B164" s="26">
        <v>29312</v>
      </c>
      <c r="C164" s="26">
        <v>3367</v>
      </c>
      <c r="D164" s="26">
        <v>486</v>
      </c>
      <c r="E164" s="26">
        <v>15160</v>
      </c>
      <c r="F164" s="26">
        <v>3895</v>
      </c>
      <c r="G164" s="26">
        <v>5134</v>
      </c>
      <c r="H164" s="26">
        <v>1270</v>
      </c>
      <c r="I164" s="157">
        <v>1994</v>
      </c>
      <c r="J164" s="128">
        <v>29738</v>
      </c>
      <c r="K164" s="128">
        <v>3000</v>
      </c>
      <c r="L164" s="128">
        <v>1484</v>
      </c>
      <c r="M164" s="128">
        <v>10003</v>
      </c>
      <c r="N164" s="128">
        <v>6902</v>
      </c>
      <c r="O164" s="128">
        <v>6802</v>
      </c>
      <c r="P164" s="128">
        <v>1547</v>
      </c>
      <c r="Q164" s="172" t="s">
        <v>354</v>
      </c>
    </row>
    <row r="165" spans="1:17" s="22" customFormat="1">
      <c r="A165" s="48" t="s">
        <v>213</v>
      </c>
      <c r="B165" s="26"/>
      <c r="C165" s="26"/>
      <c r="D165" s="26"/>
      <c r="E165" s="26"/>
      <c r="F165" s="26"/>
      <c r="G165" s="26"/>
      <c r="H165" s="26"/>
      <c r="I165" s="157"/>
      <c r="J165" s="128" t="s">
        <v>2</v>
      </c>
      <c r="K165" s="128" t="s">
        <v>2</v>
      </c>
      <c r="L165" s="128" t="s">
        <v>2</v>
      </c>
      <c r="M165" s="128" t="s">
        <v>2</v>
      </c>
      <c r="N165" s="128" t="s">
        <v>2</v>
      </c>
      <c r="O165" s="128" t="s">
        <v>2</v>
      </c>
      <c r="P165" s="128" t="s">
        <v>2</v>
      </c>
      <c r="Q165" s="128" t="s">
        <v>2</v>
      </c>
    </row>
    <row r="166" spans="1:17" s="22" customFormat="1" ht="22.5">
      <c r="A166" s="48" t="s">
        <v>214</v>
      </c>
      <c r="B166" s="26"/>
      <c r="C166" s="26"/>
      <c r="D166" s="26"/>
      <c r="E166" s="26"/>
      <c r="F166" s="26"/>
      <c r="G166" s="26"/>
      <c r="H166" s="26"/>
      <c r="I166" s="157"/>
      <c r="J166" s="128" t="s">
        <v>2</v>
      </c>
      <c r="K166" s="128" t="s">
        <v>2</v>
      </c>
      <c r="L166" s="128" t="s">
        <v>2</v>
      </c>
      <c r="M166" s="128" t="s">
        <v>2</v>
      </c>
      <c r="N166" s="128" t="s">
        <v>2</v>
      </c>
      <c r="O166" s="128" t="s">
        <v>2</v>
      </c>
      <c r="P166" s="128" t="s">
        <v>2</v>
      </c>
      <c r="Q166" s="128" t="s">
        <v>2</v>
      </c>
    </row>
    <row r="167" spans="1:17" s="22" customFormat="1">
      <c r="A167" s="48" t="s">
        <v>215</v>
      </c>
      <c r="B167" s="26">
        <v>7227</v>
      </c>
      <c r="C167" s="26">
        <v>2671</v>
      </c>
      <c r="D167" s="26">
        <v>357</v>
      </c>
      <c r="E167" s="26">
        <v>2468</v>
      </c>
      <c r="F167" s="26">
        <v>444</v>
      </c>
      <c r="G167" s="26"/>
      <c r="H167" s="26">
        <v>1287</v>
      </c>
      <c r="I167" s="157">
        <v>491.6</v>
      </c>
      <c r="J167" s="128">
        <v>3122</v>
      </c>
      <c r="K167" s="128" t="s">
        <v>2</v>
      </c>
      <c r="L167" s="128" t="s">
        <v>2</v>
      </c>
      <c r="M167" s="128">
        <v>2113</v>
      </c>
      <c r="N167" s="128" t="s">
        <v>2</v>
      </c>
      <c r="O167" s="128" t="s">
        <v>2</v>
      </c>
      <c r="P167" s="128">
        <v>1009</v>
      </c>
      <c r="Q167" s="172" t="s">
        <v>354</v>
      </c>
    </row>
    <row r="168" spans="1:17" s="22" customFormat="1">
      <c r="A168" s="91" t="s">
        <v>288</v>
      </c>
      <c r="B168" s="44">
        <v>33</v>
      </c>
      <c r="C168" s="44">
        <v>2</v>
      </c>
      <c r="D168" s="44">
        <v>6</v>
      </c>
      <c r="E168" s="44" t="s">
        <v>2</v>
      </c>
      <c r="F168" s="44">
        <v>8</v>
      </c>
      <c r="G168" s="44" t="s">
        <v>2</v>
      </c>
      <c r="H168" s="44">
        <v>17</v>
      </c>
      <c r="I168" s="155" t="s">
        <v>2</v>
      </c>
      <c r="J168" s="144" t="s">
        <v>354</v>
      </c>
      <c r="K168" s="144" t="s">
        <v>354</v>
      </c>
      <c r="L168" s="144" t="s">
        <v>354</v>
      </c>
      <c r="M168" s="144" t="s">
        <v>354</v>
      </c>
      <c r="N168" s="144" t="s">
        <v>354</v>
      </c>
      <c r="O168" s="144" t="s">
        <v>354</v>
      </c>
      <c r="P168" s="144" t="s">
        <v>354</v>
      </c>
      <c r="Q168" s="173" t="s">
        <v>354</v>
      </c>
    </row>
    <row r="169" spans="1:17" s="22" customFormat="1">
      <c r="A169" s="45" t="s">
        <v>216</v>
      </c>
      <c r="B169" s="26"/>
      <c r="C169" s="26"/>
      <c r="D169" s="26"/>
      <c r="E169" s="26"/>
      <c r="F169" s="26"/>
      <c r="G169" s="26"/>
      <c r="H169" s="26"/>
      <c r="I169" s="71"/>
    </row>
    <row r="170" spans="1:17" s="22" customFormat="1">
      <c r="A170" s="45" t="s">
        <v>305</v>
      </c>
      <c r="B170" s="26"/>
      <c r="C170" s="26"/>
      <c r="D170" s="26"/>
      <c r="E170" s="26"/>
      <c r="F170" s="26"/>
      <c r="G170" s="26"/>
      <c r="H170" s="26"/>
      <c r="I170" s="71"/>
    </row>
    <row r="171" spans="1:17" s="22" customFormat="1">
      <c r="A171" s="45" t="s">
        <v>306</v>
      </c>
      <c r="B171" s="26"/>
      <c r="C171" s="26"/>
      <c r="D171" s="26"/>
      <c r="E171" s="26"/>
      <c r="F171" s="26"/>
      <c r="G171" s="26"/>
      <c r="H171" s="26"/>
      <c r="I171" s="71"/>
    </row>
  </sheetData>
  <mergeCells count="115">
    <mergeCell ref="A133:A135"/>
    <mergeCell ref="B133:I133"/>
    <mergeCell ref="B134:B135"/>
    <mergeCell ref="C134:H134"/>
    <mergeCell ref="I134:I135"/>
    <mergeCell ref="A21:D21"/>
    <mergeCell ref="A25:A27"/>
    <mergeCell ref="B25:I25"/>
    <mergeCell ref="A62:A64"/>
    <mergeCell ref="B62:I62"/>
    <mergeCell ref="J25:Q25"/>
    <mergeCell ref="R25:Y25"/>
    <mergeCell ref="Z25:AG25"/>
    <mergeCell ref="B26:B27"/>
    <mergeCell ref="C26:H26"/>
    <mergeCell ref="I26:I27"/>
    <mergeCell ref="J26:J27"/>
    <mergeCell ref="K26:P26"/>
    <mergeCell ref="Q26:Q27"/>
    <mergeCell ref="R26:R27"/>
    <mergeCell ref="AH25:AO25"/>
    <mergeCell ref="AP25:AW25"/>
    <mergeCell ref="AX25:BE25"/>
    <mergeCell ref="BF25:BM25"/>
    <mergeCell ref="BN25:BU25"/>
    <mergeCell ref="BV25:CC25"/>
    <mergeCell ref="S26:X26"/>
    <mergeCell ref="Y26:Y27"/>
    <mergeCell ref="Z26:Z27"/>
    <mergeCell ref="AA26:AF26"/>
    <mergeCell ref="AG26:AG27"/>
    <mergeCell ref="AH26:AH27"/>
    <mergeCell ref="AI26:AN26"/>
    <mergeCell ref="AO26:AO27"/>
    <mergeCell ref="AP26:AP27"/>
    <mergeCell ref="AQ26:AV26"/>
    <mergeCell ref="AW26:AW27"/>
    <mergeCell ref="AX26:AX27"/>
    <mergeCell ref="AY26:BD26"/>
    <mergeCell ref="BE26:BE27"/>
    <mergeCell ref="BF26:BF27"/>
    <mergeCell ref="BG26:BL26"/>
    <mergeCell ref="BM26:BM27"/>
    <mergeCell ref="BN26:BN27"/>
    <mergeCell ref="BO26:BT26"/>
    <mergeCell ref="BU26:BU27"/>
    <mergeCell ref="BV26:BV27"/>
    <mergeCell ref="BW26:CB26"/>
    <mergeCell ref="CC26:CC27"/>
    <mergeCell ref="BZ61:CA61"/>
    <mergeCell ref="J62:Q62"/>
    <mergeCell ref="R62:Y62"/>
    <mergeCell ref="Z62:AG62"/>
    <mergeCell ref="AH62:AN62"/>
    <mergeCell ref="AO62:AU62"/>
    <mergeCell ref="AV62:BC62"/>
    <mergeCell ref="BD62:BK62"/>
    <mergeCell ref="BL62:BS62"/>
    <mergeCell ref="BT62:CA62"/>
    <mergeCell ref="B63:B64"/>
    <mergeCell ref="C63:H63"/>
    <mergeCell ref="I63:I64"/>
    <mergeCell ref="J63:J64"/>
    <mergeCell ref="K63:P63"/>
    <mergeCell ref="Q63:Q64"/>
    <mergeCell ref="R63:R64"/>
    <mergeCell ref="S63:X63"/>
    <mergeCell ref="Y63:Y64"/>
    <mergeCell ref="Z63:Z64"/>
    <mergeCell ref="AA63:AF63"/>
    <mergeCell ref="AG63:AG64"/>
    <mergeCell ref="AH63:AH64"/>
    <mergeCell ref="BS63:BS64"/>
    <mergeCell ref="AI63:AN63"/>
    <mergeCell ref="AO63:AO64"/>
    <mergeCell ref="AP63:AU63"/>
    <mergeCell ref="AV63:AV64"/>
    <mergeCell ref="AW63:BB63"/>
    <mergeCell ref="BC63:BC64"/>
    <mergeCell ref="Z98:AG98"/>
    <mergeCell ref="BD63:BD64"/>
    <mergeCell ref="BE63:BJ63"/>
    <mergeCell ref="BK63:BK64"/>
    <mergeCell ref="BL63:BL64"/>
    <mergeCell ref="BM63:BR63"/>
    <mergeCell ref="Y99:Y100"/>
    <mergeCell ref="BT63:BT64"/>
    <mergeCell ref="BU63:BZ63"/>
    <mergeCell ref="CA63:CA64"/>
    <mergeCell ref="A96:D96"/>
    <mergeCell ref="AN97:AO97"/>
    <mergeCell ref="A98:A100"/>
    <mergeCell ref="B98:I98"/>
    <mergeCell ref="J98:Q98"/>
    <mergeCell ref="R98:Y98"/>
    <mergeCell ref="A23:AD23"/>
    <mergeCell ref="AA99:AF99"/>
    <mergeCell ref="AG99:AG100"/>
    <mergeCell ref="AH99:AH100"/>
    <mergeCell ref="AI99:AN99"/>
    <mergeCell ref="AH98:AO98"/>
    <mergeCell ref="B99:B100"/>
    <mergeCell ref="C99:H99"/>
    <mergeCell ref="I99:I100"/>
    <mergeCell ref="J99:J100"/>
    <mergeCell ref="J133:Q133"/>
    <mergeCell ref="J134:J135"/>
    <mergeCell ref="K134:P134"/>
    <mergeCell ref="Q134:Q135"/>
    <mergeCell ref="AO99:AO100"/>
    <mergeCell ref="Z99:Z100"/>
    <mergeCell ref="K99:P99"/>
    <mergeCell ref="Q99:Q100"/>
    <mergeCell ref="R99:R100"/>
    <mergeCell ref="S99:X99"/>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workbookViewId="0">
      <selection activeCell="M12" sqref="M12"/>
    </sheetView>
  </sheetViews>
  <sheetFormatPr defaultRowHeight="12.75"/>
  <cols>
    <col min="1" max="1" width="26.28515625" customWidth="1"/>
  </cols>
  <sheetData>
    <row r="2" spans="1:11" ht="15.75">
      <c r="A2" s="96">
        <f>Метадеректер!B2</f>
        <v>182201</v>
      </c>
      <c r="B2" s="125" t="str">
        <f>Метадеректер!B3</f>
        <v>Көлік түрлері бойынша жылжымалы құрамның болуы</v>
      </c>
    </row>
    <row r="4" spans="1:11">
      <c r="A4" s="214" t="s">
        <v>316</v>
      </c>
      <c r="B4" s="214"/>
      <c r="C4" s="214"/>
      <c r="D4" s="214"/>
      <c r="E4" s="214"/>
      <c r="F4" s="214"/>
      <c r="G4" s="214"/>
      <c r="H4" s="214"/>
      <c r="I4" s="214"/>
      <c r="J4" s="214"/>
    </row>
    <row r="5" spans="1:11">
      <c r="A5" s="98"/>
      <c r="B5" s="99">
        <v>2016</v>
      </c>
      <c r="C5" s="99">
        <v>2017</v>
      </c>
      <c r="D5" s="99">
        <v>2018</v>
      </c>
      <c r="E5" s="99">
        <v>2019</v>
      </c>
      <c r="F5" s="99">
        <v>2020</v>
      </c>
      <c r="G5" s="99">
        <v>2021</v>
      </c>
      <c r="H5" s="99">
        <v>2022</v>
      </c>
      <c r="I5" s="146" t="s">
        <v>348</v>
      </c>
      <c r="J5" s="146" t="s">
        <v>349</v>
      </c>
      <c r="K5" s="146" t="s">
        <v>353</v>
      </c>
    </row>
    <row r="6" spans="1:11">
      <c r="A6" s="103" t="s">
        <v>317</v>
      </c>
      <c r="B6" s="104">
        <v>325</v>
      </c>
      <c r="C6" s="104">
        <v>326</v>
      </c>
      <c r="D6" s="104">
        <v>325</v>
      </c>
      <c r="E6" s="104">
        <v>354</v>
      </c>
      <c r="F6" s="100">
        <v>293</v>
      </c>
      <c r="G6" s="104">
        <v>287</v>
      </c>
      <c r="H6" s="104">
        <v>282</v>
      </c>
      <c r="I6" s="100">
        <v>263</v>
      </c>
      <c r="J6" s="100">
        <v>259</v>
      </c>
      <c r="K6" s="100">
        <v>262</v>
      </c>
    </row>
    <row r="7" spans="1:11" ht="22.5">
      <c r="A7" s="105" t="s">
        <v>318</v>
      </c>
      <c r="B7" s="106"/>
      <c r="C7" s="106"/>
      <c r="D7" s="106"/>
      <c r="E7" s="106"/>
      <c r="F7" s="101"/>
      <c r="G7" s="106"/>
      <c r="H7" s="106"/>
      <c r="I7" s="101"/>
      <c r="J7" s="101"/>
      <c r="K7" s="166"/>
    </row>
    <row r="8" spans="1:11">
      <c r="A8" s="103" t="s">
        <v>319</v>
      </c>
      <c r="B8" s="104">
        <v>6</v>
      </c>
      <c r="C8" s="106" t="s">
        <v>2</v>
      </c>
      <c r="D8" s="106" t="s">
        <v>2</v>
      </c>
      <c r="E8" s="106" t="s">
        <v>2</v>
      </c>
      <c r="F8" s="101">
        <v>7</v>
      </c>
      <c r="G8" s="106">
        <v>15</v>
      </c>
      <c r="H8" s="106">
        <v>11</v>
      </c>
      <c r="I8" s="101">
        <v>16</v>
      </c>
      <c r="J8" s="101">
        <v>15</v>
      </c>
      <c r="K8" s="101">
        <v>15</v>
      </c>
    </row>
    <row r="9" spans="1:11">
      <c r="A9" s="103" t="s">
        <v>320</v>
      </c>
      <c r="B9" s="104">
        <v>114</v>
      </c>
      <c r="C9" s="104">
        <v>125</v>
      </c>
      <c r="D9" s="104">
        <v>106</v>
      </c>
      <c r="E9" s="104">
        <v>118</v>
      </c>
      <c r="F9" s="100">
        <v>49</v>
      </c>
      <c r="G9" s="104">
        <v>59</v>
      </c>
      <c r="H9" s="106">
        <v>41</v>
      </c>
      <c r="I9" s="101">
        <v>40</v>
      </c>
      <c r="J9" s="101">
        <v>42</v>
      </c>
      <c r="K9" s="101">
        <v>41</v>
      </c>
    </row>
    <row r="10" spans="1:11">
      <c r="A10" s="103" t="s">
        <v>321</v>
      </c>
      <c r="B10" s="104">
        <v>142</v>
      </c>
      <c r="C10" s="104">
        <v>148</v>
      </c>
      <c r="D10" s="104">
        <v>145</v>
      </c>
      <c r="E10" s="104">
        <v>153</v>
      </c>
      <c r="F10" s="100">
        <v>42</v>
      </c>
      <c r="G10" s="104">
        <v>65</v>
      </c>
      <c r="H10" s="106">
        <v>57</v>
      </c>
      <c r="I10" s="101">
        <v>21</v>
      </c>
      <c r="J10" s="101">
        <v>36</v>
      </c>
      <c r="K10" s="101">
        <v>38</v>
      </c>
    </row>
    <row r="11" spans="1:11" ht="22.5">
      <c r="A11" s="103" t="s">
        <v>322</v>
      </c>
      <c r="B11" s="104">
        <v>30</v>
      </c>
      <c r="C11" s="104">
        <v>27</v>
      </c>
      <c r="D11" s="104">
        <v>27</v>
      </c>
      <c r="E11" s="104">
        <v>27</v>
      </c>
      <c r="F11" s="100">
        <v>3</v>
      </c>
      <c r="G11" s="104">
        <v>2</v>
      </c>
      <c r="H11" s="106">
        <v>25</v>
      </c>
      <c r="I11" s="101">
        <v>6</v>
      </c>
      <c r="J11" s="101">
        <v>6</v>
      </c>
      <c r="K11" s="101">
        <v>6</v>
      </c>
    </row>
    <row r="12" spans="1:11">
      <c r="A12" s="103" t="s">
        <v>323</v>
      </c>
      <c r="B12" s="104">
        <v>6</v>
      </c>
      <c r="C12" s="104">
        <v>4</v>
      </c>
      <c r="D12" s="104">
        <v>4</v>
      </c>
      <c r="E12" s="104">
        <v>5</v>
      </c>
      <c r="F12" s="100">
        <v>22</v>
      </c>
      <c r="G12" s="104">
        <v>22</v>
      </c>
      <c r="H12" s="106">
        <v>18</v>
      </c>
      <c r="I12" s="101">
        <v>18</v>
      </c>
      <c r="J12" s="101">
        <v>17</v>
      </c>
      <c r="K12" s="101">
        <v>16</v>
      </c>
    </row>
    <row r="13" spans="1:11">
      <c r="A13" s="103" t="s">
        <v>324</v>
      </c>
      <c r="B13" s="104">
        <v>7</v>
      </c>
      <c r="C13" s="104">
        <v>9</v>
      </c>
      <c r="D13" s="104">
        <v>7</v>
      </c>
      <c r="E13" s="104">
        <v>7</v>
      </c>
      <c r="F13" s="100">
        <v>2</v>
      </c>
      <c r="G13" s="104">
        <v>11</v>
      </c>
      <c r="H13" s="106">
        <v>3</v>
      </c>
      <c r="I13" s="101">
        <v>5</v>
      </c>
      <c r="J13" s="101">
        <v>2</v>
      </c>
      <c r="K13" s="101">
        <v>10</v>
      </c>
    </row>
    <row r="14" spans="1:11">
      <c r="A14" s="103" t="s">
        <v>325</v>
      </c>
      <c r="B14" s="104">
        <v>9</v>
      </c>
      <c r="C14" s="104">
        <v>12</v>
      </c>
      <c r="D14" s="104">
        <v>23</v>
      </c>
      <c r="E14" s="104">
        <v>28</v>
      </c>
      <c r="F14" s="100">
        <v>2</v>
      </c>
      <c r="G14" s="104">
        <v>19</v>
      </c>
      <c r="H14" s="106">
        <v>11</v>
      </c>
      <c r="I14" s="101">
        <v>9</v>
      </c>
      <c r="J14" s="101">
        <v>10</v>
      </c>
      <c r="K14" s="101">
        <v>10</v>
      </c>
    </row>
    <row r="15" spans="1:11">
      <c r="A15" s="103" t="s">
        <v>326</v>
      </c>
      <c r="B15" s="104">
        <v>2</v>
      </c>
      <c r="C15" s="106" t="s">
        <v>2</v>
      </c>
      <c r="D15" s="106" t="s">
        <v>2</v>
      </c>
      <c r="E15" s="106" t="s">
        <v>2</v>
      </c>
      <c r="F15" s="101">
        <v>6</v>
      </c>
      <c r="G15" s="106">
        <v>13</v>
      </c>
      <c r="H15" s="106">
        <v>8</v>
      </c>
      <c r="I15" s="101">
        <v>12</v>
      </c>
      <c r="J15" s="101">
        <v>11</v>
      </c>
      <c r="K15" s="101">
        <v>10</v>
      </c>
    </row>
    <row r="16" spans="1:11">
      <c r="A16" s="103" t="s">
        <v>327</v>
      </c>
      <c r="B16" s="104">
        <v>9</v>
      </c>
      <c r="C16" s="104">
        <v>1</v>
      </c>
      <c r="D16" s="104">
        <v>13</v>
      </c>
      <c r="E16" s="104">
        <v>15</v>
      </c>
      <c r="F16" s="100">
        <v>3</v>
      </c>
      <c r="G16" s="104">
        <v>78</v>
      </c>
      <c r="H16" s="106">
        <v>26</v>
      </c>
      <c r="I16" s="101">
        <v>40</v>
      </c>
      <c r="J16" s="101">
        <v>3</v>
      </c>
      <c r="K16" s="101">
        <v>3</v>
      </c>
    </row>
    <row r="17" spans="1:11" ht="22.5">
      <c r="A17" s="107" t="s">
        <v>328</v>
      </c>
      <c r="B17" s="104" t="s">
        <v>2</v>
      </c>
      <c r="C17" s="104" t="s">
        <v>2</v>
      </c>
      <c r="D17" s="104" t="s">
        <v>2</v>
      </c>
      <c r="E17" s="104">
        <v>1</v>
      </c>
      <c r="F17" s="100">
        <v>4</v>
      </c>
      <c r="G17" s="104">
        <v>3</v>
      </c>
      <c r="H17" s="106">
        <v>4</v>
      </c>
      <c r="I17" s="101">
        <v>2</v>
      </c>
      <c r="J17" s="101">
        <v>3</v>
      </c>
      <c r="K17" s="101">
        <v>3</v>
      </c>
    </row>
    <row r="18" spans="1:11">
      <c r="A18" s="107" t="s">
        <v>329</v>
      </c>
      <c r="B18" s="104" t="s">
        <v>2</v>
      </c>
      <c r="C18" s="104" t="s">
        <v>2</v>
      </c>
      <c r="D18" s="104" t="s">
        <v>2</v>
      </c>
      <c r="E18" s="104" t="s">
        <v>2</v>
      </c>
      <c r="F18" s="101">
        <v>153</v>
      </c>
      <c r="G18" s="104" t="s">
        <v>2</v>
      </c>
      <c r="H18" s="106">
        <v>78</v>
      </c>
      <c r="I18" s="101">
        <v>94</v>
      </c>
      <c r="J18" s="101">
        <v>114</v>
      </c>
      <c r="K18" s="101">
        <v>110</v>
      </c>
    </row>
    <row r="19" spans="1:11">
      <c r="A19" s="105" t="s">
        <v>330</v>
      </c>
      <c r="B19" s="106"/>
      <c r="C19" s="106"/>
      <c r="D19" s="106"/>
      <c r="E19" s="106"/>
      <c r="F19" s="101"/>
      <c r="G19" s="106"/>
      <c r="H19" s="106"/>
      <c r="I19" s="101"/>
      <c r="J19" s="101"/>
      <c r="K19" s="101"/>
    </row>
    <row r="20" spans="1:11">
      <c r="A20" s="107" t="s">
        <v>331</v>
      </c>
      <c r="B20" s="104">
        <v>72</v>
      </c>
      <c r="C20" s="104">
        <v>57</v>
      </c>
      <c r="D20" s="104">
        <v>60</v>
      </c>
      <c r="E20" s="104">
        <v>63</v>
      </c>
      <c r="F20" s="100">
        <v>29</v>
      </c>
      <c r="G20" s="104">
        <v>29</v>
      </c>
      <c r="H20" s="104">
        <v>28</v>
      </c>
      <c r="I20" s="100">
        <v>5</v>
      </c>
      <c r="J20" s="100">
        <v>13</v>
      </c>
      <c r="K20" s="101">
        <v>9</v>
      </c>
    </row>
    <row r="21" spans="1:11">
      <c r="A21" s="108" t="s">
        <v>332</v>
      </c>
      <c r="B21" s="104">
        <v>147</v>
      </c>
      <c r="C21" s="104">
        <v>154</v>
      </c>
      <c r="D21" s="104">
        <v>119</v>
      </c>
      <c r="E21" s="104">
        <v>119</v>
      </c>
      <c r="F21" s="100">
        <v>43</v>
      </c>
      <c r="G21" s="104">
        <v>43</v>
      </c>
      <c r="H21" s="104">
        <v>34</v>
      </c>
      <c r="I21" s="100">
        <v>48</v>
      </c>
      <c r="J21" s="100">
        <v>38</v>
      </c>
      <c r="K21" s="101">
        <v>48</v>
      </c>
    </row>
    <row r="22" spans="1:11">
      <c r="A22" s="108" t="s">
        <v>333</v>
      </c>
      <c r="B22" s="104">
        <v>37</v>
      </c>
      <c r="C22" s="104">
        <v>44</v>
      </c>
      <c r="D22" s="104">
        <v>63</v>
      </c>
      <c r="E22" s="104">
        <v>66</v>
      </c>
      <c r="F22" s="100">
        <v>90</v>
      </c>
      <c r="G22" s="104">
        <v>90</v>
      </c>
      <c r="H22" s="104">
        <v>75</v>
      </c>
      <c r="I22" s="100">
        <v>60</v>
      </c>
      <c r="J22" s="100">
        <v>53</v>
      </c>
      <c r="K22" s="101">
        <v>50</v>
      </c>
    </row>
    <row r="23" spans="1:11">
      <c r="A23" s="108" t="s">
        <v>334</v>
      </c>
      <c r="B23" s="104">
        <v>25</v>
      </c>
      <c r="C23" s="104">
        <v>32</v>
      </c>
      <c r="D23" s="104">
        <v>17</v>
      </c>
      <c r="E23" s="104">
        <v>25</v>
      </c>
      <c r="F23" s="100">
        <v>42</v>
      </c>
      <c r="G23" s="104">
        <v>48</v>
      </c>
      <c r="H23" s="104">
        <v>62</v>
      </c>
      <c r="I23" s="100">
        <v>69</v>
      </c>
      <c r="J23" s="100">
        <v>75</v>
      </c>
      <c r="K23" s="101">
        <v>76</v>
      </c>
    </row>
    <row r="24" spans="1:11">
      <c r="A24" s="108" t="s">
        <v>335</v>
      </c>
      <c r="B24" s="104">
        <v>12</v>
      </c>
      <c r="C24" s="104">
        <v>4</v>
      </c>
      <c r="D24" s="104">
        <v>30</v>
      </c>
      <c r="E24" s="104">
        <v>37</v>
      </c>
      <c r="F24" s="100">
        <v>7</v>
      </c>
      <c r="G24" s="104">
        <v>12</v>
      </c>
      <c r="H24" s="104">
        <v>18</v>
      </c>
      <c r="I24" s="100">
        <v>19</v>
      </c>
      <c r="J24" s="100">
        <v>18</v>
      </c>
      <c r="K24" s="101">
        <v>36</v>
      </c>
    </row>
    <row r="25" spans="1:11">
      <c r="A25" s="109" t="s">
        <v>336</v>
      </c>
      <c r="B25" s="110">
        <v>32</v>
      </c>
      <c r="C25" s="110">
        <v>35</v>
      </c>
      <c r="D25" s="110">
        <v>36</v>
      </c>
      <c r="E25" s="110">
        <v>44</v>
      </c>
      <c r="F25" s="102">
        <v>65</v>
      </c>
      <c r="G25" s="110">
        <v>65</v>
      </c>
      <c r="H25" s="110">
        <v>65</v>
      </c>
      <c r="I25" s="102">
        <v>62</v>
      </c>
      <c r="J25" s="102">
        <v>62</v>
      </c>
      <c r="K25" s="115">
        <v>43</v>
      </c>
    </row>
    <row r="26" spans="1:11" ht="15">
      <c r="A26" s="213" t="s">
        <v>337</v>
      </c>
      <c r="B26" s="213"/>
      <c r="C26" s="213"/>
      <c r="D26" s="213"/>
      <c r="E26" s="213"/>
      <c r="F26" s="213"/>
      <c r="G26" s="213"/>
      <c r="H26" s="213"/>
      <c r="I26" s="97"/>
      <c r="J26" s="97"/>
    </row>
  </sheetData>
  <mergeCells count="2">
    <mergeCell ref="A26:H26"/>
    <mergeCell ref="A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7"/>
  <sheetViews>
    <sheetView topLeftCell="H1" workbookViewId="0">
      <selection activeCell="AL4" sqref="AL4"/>
    </sheetView>
  </sheetViews>
  <sheetFormatPr defaultRowHeight="12.75"/>
  <cols>
    <col min="1" max="1" width="34.42578125" customWidth="1"/>
    <col min="2" max="34" width="4.42578125" bestFit="1" customWidth="1"/>
    <col min="35" max="35" width="4.85546875" bestFit="1" customWidth="1"/>
    <col min="36" max="36" width="5.28515625" bestFit="1" customWidth="1"/>
    <col min="37" max="37" width="5" bestFit="1" customWidth="1"/>
  </cols>
  <sheetData>
    <row r="2" spans="1:37" ht="15.75">
      <c r="A2" s="96">
        <f>Метадеректер!B2</f>
        <v>182201</v>
      </c>
      <c r="B2" s="125" t="str">
        <f>Метадеректер!B3</f>
        <v>Көлік түрлері бойынша жылжымалы құрамның болуы</v>
      </c>
    </row>
    <row r="4" spans="1:37">
      <c r="A4" s="215" t="s">
        <v>338</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1:37" ht="15">
      <c r="A5" s="111"/>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row>
    <row r="6" spans="1:37">
      <c r="A6" s="112"/>
      <c r="B6" s="113">
        <v>1990</v>
      </c>
      <c r="C6" s="113">
        <v>1991</v>
      </c>
      <c r="D6" s="113">
        <v>1992</v>
      </c>
      <c r="E6" s="113">
        <v>1993</v>
      </c>
      <c r="F6" s="113">
        <v>1994</v>
      </c>
      <c r="G6" s="113">
        <v>1995</v>
      </c>
      <c r="H6" s="113">
        <v>1996</v>
      </c>
      <c r="I6" s="113">
        <v>1997</v>
      </c>
      <c r="J6" s="113">
        <v>1998</v>
      </c>
      <c r="K6" s="113">
        <v>1999</v>
      </c>
      <c r="L6" s="113">
        <v>2000</v>
      </c>
      <c r="M6" s="113">
        <v>2001</v>
      </c>
      <c r="N6" s="113">
        <v>2002</v>
      </c>
      <c r="O6" s="113">
        <v>2003</v>
      </c>
      <c r="P6" s="113">
        <v>2004</v>
      </c>
      <c r="Q6" s="113">
        <v>2005</v>
      </c>
      <c r="R6" s="113">
        <v>2006</v>
      </c>
      <c r="S6" s="113">
        <v>2007</v>
      </c>
      <c r="T6" s="114">
        <v>2008</v>
      </c>
      <c r="U6" s="114">
        <v>2009</v>
      </c>
      <c r="V6" s="114">
        <v>2010</v>
      </c>
      <c r="W6" s="114">
        <v>2011</v>
      </c>
      <c r="X6" s="114">
        <v>2012</v>
      </c>
      <c r="Y6" s="114">
        <v>2013</v>
      </c>
      <c r="Z6" s="114">
        <v>2014</v>
      </c>
      <c r="AA6" s="114">
        <v>2015</v>
      </c>
      <c r="AB6" s="114">
        <v>2016</v>
      </c>
      <c r="AC6" s="114">
        <v>2017</v>
      </c>
      <c r="AD6" s="114">
        <v>2018</v>
      </c>
      <c r="AE6" s="114">
        <v>2019</v>
      </c>
      <c r="AF6" s="114">
        <v>2020</v>
      </c>
      <c r="AG6" s="114">
        <v>2021</v>
      </c>
      <c r="AH6" s="114">
        <v>2022</v>
      </c>
      <c r="AI6" s="147" t="s">
        <v>339</v>
      </c>
      <c r="AJ6" s="147" t="s">
        <v>340</v>
      </c>
      <c r="AK6" s="169" t="s">
        <v>353</v>
      </c>
    </row>
    <row r="7" spans="1:37">
      <c r="A7" s="117" t="s">
        <v>341</v>
      </c>
      <c r="B7" s="100">
        <v>500</v>
      </c>
      <c r="C7" s="100">
        <v>483</v>
      </c>
      <c r="D7" s="100">
        <v>474</v>
      </c>
      <c r="E7" s="100">
        <v>461</v>
      </c>
      <c r="F7" s="100">
        <v>365</v>
      </c>
      <c r="G7" s="100">
        <v>327</v>
      </c>
      <c r="H7" s="100">
        <v>327</v>
      </c>
      <c r="I7" s="100">
        <v>246</v>
      </c>
      <c r="J7" s="100">
        <v>176</v>
      </c>
      <c r="K7" s="100">
        <v>159</v>
      </c>
      <c r="L7" s="100">
        <v>113</v>
      </c>
      <c r="M7" s="100">
        <v>107</v>
      </c>
      <c r="N7" s="100">
        <v>138</v>
      </c>
      <c r="O7" s="100">
        <v>147</v>
      </c>
      <c r="P7" s="100">
        <v>138</v>
      </c>
      <c r="Q7" s="100">
        <v>135</v>
      </c>
      <c r="R7" s="100">
        <v>130</v>
      </c>
      <c r="S7" s="100">
        <v>116</v>
      </c>
      <c r="T7" s="101">
        <v>125</v>
      </c>
      <c r="U7" s="101">
        <v>157</v>
      </c>
      <c r="V7" s="101">
        <v>158</v>
      </c>
      <c r="W7" s="101">
        <v>148</v>
      </c>
      <c r="X7" s="101">
        <v>152</v>
      </c>
      <c r="Y7" s="101">
        <v>151</v>
      </c>
      <c r="Z7" s="101">
        <v>142</v>
      </c>
      <c r="AA7" s="101">
        <v>141</v>
      </c>
      <c r="AB7" s="101">
        <v>179</v>
      </c>
      <c r="AC7" s="101">
        <v>171</v>
      </c>
      <c r="AD7" s="101">
        <v>160</v>
      </c>
      <c r="AE7" s="101">
        <v>155</v>
      </c>
      <c r="AF7" s="100">
        <v>168</v>
      </c>
      <c r="AG7" s="100">
        <v>150</v>
      </c>
      <c r="AH7" s="100">
        <v>173</v>
      </c>
      <c r="AI7" s="100">
        <v>231</v>
      </c>
      <c r="AJ7" s="148">
        <v>334</v>
      </c>
      <c r="AK7" s="168">
        <v>220</v>
      </c>
    </row>
    <row r="8" spans="1:37" ht="15">
      <c r="A8" s="118" t="s">
        <v>202</v>
      </c>
      <c r="B8" s="100"/>
      <c r="C8" s="100"/>
      <c r="D8" s="100"/>
      <c r="E8" s="100"/>
      <c r="F8" s="100"/>
      <c r="G8" s="100"/>
      <c r="H8" s="100"/>
      <c r="I8" s="100"/>
      <c r="J8" s="100"/>
      <c r="K8" s="100"/>
      <c r="L8" s="100"/>
      <c r="M8" s="100"/>
      <c r="N8" s="100"/>
      <c r="O8" s="100"/>
      <c r="P8" s="100"/>
      <c r="Q8" s="100"/>
      <c r="R8" s="100"/>
      <c r="S8" s="100"/>
      <c r="T8" s="101"/>
      <c r="U8" s="119"/>
      <c r="V8" s="101"/>
      <c r="W8" s="101"/>
      <c r="X8" s="101"/>
      <c r="Y8" s="101"/>
      <c r="Z8" s="101"/>
      <c r="AA8" s="101"/>
      <c r="AB8" s="101"/>
      <c r="AC8" s="101"/>
      <c r="AD8" s="101"/>
      <c r="AE8" s="101"/>
      <c r="AF8" s="101"/>
      <c r="AG8" s="101"/>
      <c r="AH8" s="100"/>
      <c r="AI8" s="100"/>
      <c r="AJ8" s="149"/>
      <c r="AK8" s="168"/>
    </row>
    <row r="9" spans="1:37">
      <c r="A9" s="116" t="s">
        <v>342</v>
      </c>
      <c r="B9" s="100" t="s">
        <v>2</v>
      </c>
      <c r="C9" s="100" t="s">
        <v>2</v>
      </c>
      <c r="D9" s="100" t="s">
        <v>2</v>
      </c>
      <c r="E9" s="100" t="s">
        <v>2</v>
      </c>
      <c r="F9" s="100" t="s">
        <v>2</v>
      </c>
      <c r="G9" s="100" t="s">
        <v>2</v>
      </c>
      <c r="H9" s="100" t="s">
        <v>2</v>
      </c>
      <c r="I9" s="100" t="s">
        <v>2</v>
      </c>
      <c r="J9" s="100" t="s">
        <v>2</v>
      </c>
      <c r="K9" s="100" t="s">
        <v>2</v>
      </c>
      <c r="L9" s="100" t="s">
        <v>2</v>
      </c>
      <c r="M9" s="100" t="s">
        <v>2</v>
      </c>
      <c r="N9" s="100" t="s">
        <v>2</v>
      </c>
      <c r="O9" s="100">
        <v>2</v>
      </c>
      <c r="P9" s="100">
        <v>6</v>
      </c>
      <c r="Q9" s="100">
        <v>9</v>
      </c>
      <c r="R9" s="100">
        <v>11</v>
      </c>
      <c r="S9" s="100">
        <v>10</v>
      </c>
      <c r="T9" s="101">
        <v>9</v>
      </c>
      <c r="U9" s="101">
        <v>12</v>
      </c>
      <c r="V9" s="101">
        <v>12</v>
      </c>
      <c r="W9" s="101">
        <v>12</v>
      </c>
      <c r="X9" s="101">
        <v>10</v>
      </c>
      <c r="Y9" s="101">
        <v>12</v>
      </c>
      <c r="Z9" s="101">
        <v>12</v>
      </c>
      <c r="AA9" s="101">
        <v>8</v>
      </c>
      <c r="AB9" s="101">
        <v>9</v>
      </c>
      <c r="AC9" s="101">
        <v>9</v>
      </c>
      <c r="AD9" s="101">
        <v>9</v>
      </c>
      <c r="AE9" s="101">
        <v>9</v>
      </c>
      <c r="AF9" s="100">
        <v>12</v>
      </c>
      <c r="AG9" s="100">
        <v>9</v>
      </c>
      <c r="AH9" s="100">
        <v>10</v>
      </c>
      <c r="AI9" s="100">
        <v>5</v>
      </c>
      <c r="AJ9" s="148">
        <v>38</v>
      </c>
      <c r="AK9" s="168">
        <v>11</v>
      </c>
    </row>
    <row r="10" spans="1:37">
      <c r="A10" s="120" t="s">
        <v>343</v>
      </c>
      <c r="B10" s="100" t="s">
        <v>2</v>
      </c>
      <c r="C10" s="100" t="s">
        <v>2</v>
      </c>
      <c r="D10" s="100" t="s">
        <v>2</v>
      </c>
      <c r="E10" s="100" t="s">
        <v>2</v>
      </c>
      <c r="F10" s="100" t="s">
        <v>2</v>
      </c>
      <c r="G10" s="100" t="s">
        <v>2</v>
      </c>
      <c r="H10" s="100" t="s">
        <v>2</v>
      </c>
      <c r="I10" s="100" t="s">
        <v>2</v>
      </c>
      <c r="J10" s="100" t="s">
        <v>2</v>
      </c>
      <c r="K10" s="100" t="s">
        <v>2</v>
      </c>
      <c r="L10" s="100" t="s">
        <v>2</v>
      </c>
      <c r="M10" s="100" t="s">
        <v>2</v>
      </c>
      <c r="N10" s="100" t="s">
        <v>2</v>
      </c>
      <c r="O10" s="100">
        <v>2</v>
      </c>
      <c r="P10" s="100">
        <v>2</v>
      </c>
      <c r="Q10" s="100">
        <v>5</v>
      </c>
      <c r="R10" s="100">
        <v>7</v>
      </c>
      <c r="S10" s="100">
        <v>6</v>
      </c>
      <c r="T10" s="101">
        <v>6</v>
      </c>
      <c r="U10" s="101">
        <v>10</v>
      </c>
      <c r="V10" s="101">
        <v>10</v>
      </c>
      <c r="W10" s="101">
        <v>10</v>
      </c>
      <c r="X10" s="101">
        <v>8</v>
      </c>
      <c r="Y10" s="101">
        <v>10</v>
      </c>
      <c r="Z10" s="101">
        <v>10</v>
      </c>
      <c r="AA10" s="101">
        <v>8</v>
      </c>
      <c r="AB10" s="101">
        <v>9</v>
      </c>
      <c r="AC10" s="101">
        <v>9</v>
      </c>
      <c r="AD10" s="101">
        <v>9</v>
      </c>
      <c r="AE10" s="101">
        <v>9</v>
      </c>
      <c r="AF10" s="100">
        <v>11</v>
      </c>
      <c r="AG10" s="100">
        <v>8</v>
      </c>
      <c r="AH10" s="100">
        <v>9</v>
      </c>
      <c r="AI10" s="100">
        <v>5</v>
      </c>
      <c r="AJ10" s="148">
        <v>34</v>
      </c>
      <c r="AK10" s="168">
        <v>11</v>
      </c>
    </row>
    <row r="11" spans="1:37">
      <c r="A11" s="120" t="s">
        <v>344</v>
      </c>
      <c r="B11" s="100" t="s">
        <v>2</v>
      </c>
      <c r="C11" s="100" t="s">
        <v>2</v>
      </c>
      <c r="D11" s="100" t="s">
        <v>2</v>
      </c>
      <c r="E11" s="100" t="s">
        <v>2</v>
      </c>
      <c r="F11" s="100" t="s">
        <v>2</v>
      </c>
      <c r="G11" s="100" t="s">
        <v>2</v>
      </c>
      <c r="H11" s="100" t="s">
        <v>2</v>
      </c>
      <c r="I11" s="100" t="s">
        <v>2</v>
      </c>
      <c r="J11" s="100" t="s">
        <v>2</v>
      </c>
      <c r="K11" s="100" t="s">
        <v>2</v>
      </c>
      <c r="L11" s="100" t="s">
        <v>2</v>
      </c>
      <c r="M11" s="100" t="s">
        <v>2</v>
      </c>
      <c r="N11" s="100" t="s">
        <v>2</v>
      </c>
      <c r="O11" s="100" t="s">
        <v>2</v>
      </c>
      <c r="P11" s="100">
        <v>4</v>
      </c>
      <c r="Q11" s="100">
        <v>4</v>
      </c>
      <c r="R11" s="100">
        <v>4</v>
      </c>
      <c r="S11" s="100">
        <v>4</v>
      </c>
      <c r="T11" s="101">
        <v>3</v>
      </c>
      <c r="U11" s="101">
        <v>2</v>
      </c>
      <c r="V11" s="101">
        <v>2</v>
      </c>
      <c r="W11" s="101">
        <v>2</v>
      </c>
      <c r="X11" s="101">
        <v>2</v>
      </c>
      <c r="Y11" s="101">
        <v>2</v>
      </c>
      <c r="Z11" s="101">
        <v>2</v>
      </c>
      <c r="AA11" s="101" t="s">
        <v>2</v>
      </c>
      <c r="AB11" s="101" t="s">
        <v>2</v>
      </c>
      <c r="AC11" s="101" t="s">
        <v>2</v>
      </c>
      <c r="AD11" s="101" t="s">
        <v>2</v>
      </c>
      <c r="AE11" s="101" t="s">
        <v>2</v>
      </c>
      <c r="AF11" s="100" t="s">
        <v>11</v>
      </c>
      <c r="AG11" s="100" t="s">
        <v>12</v>
      </c>
      <c r="AH11" s="100" t="s">
        <v>12</v>
      </c>
      <c r="AI11" s="100" t="s">
        <v>2</v>
      </c>
      <c r="AJ11" s="148">
        <v>4</v>
      </c>
      <c r="AK11" s="133" t="s">
        <v>2</v>
      </c>
    </row>
    <row r="12" spans="1:37">
      <c r="A12" s="116" t="s">
        <v>345</v>
      </c>
      <c r="B12" s="100" t="s">
        <v>2</v>
      </c>
      <c r="C12" s="100" t="s">
        <v>2</v>
      </c>
      <c r="D12" s="100" t="s">
        <v>2</v>
      </c>
      <c r="E12" s="100" t="s">
        <v>2</v>
      </c>
      <c r="F12" s="100" t="s">
        <v>2</v>
      </c>
      <c r="G12" s="100" t="s">
        <v>2</v>
      </c>
      <c r="H12" s="100" t="s">
        <v>2</v>
      </c>
      <c r="I12" s="100" t="s">
        <v>2</v>
      </c>
      <c r="J12" s="100" t="s">
        <v>2</v>
      </c>
      <c r="K12" s="100" t="s">
        <v>2</v>
      </c>
      <c r="L12" s="100" t="s">
        <v>2</v>
      </c>
      <c r="M12" s="100" t="s">
        <v>2</v>
      </c>
      <c r="N12" s="100" t="s">
        <v>2</v>
      </c>
      <c r="O12" s="100">
        <v>81</v>
      </c>
      <c r="P12" s="100">
        <v>70</v>
      </c>
      <c r="Q12" s="100">
        <v>69</v>
      </c>
      <c r="R12" s="100">
        <v>63</v>
      </c>
      <c r="S12" s="100">
        <v>53</v>
      </c>
      <c r="T12" s="101">
        <v>57</v>
      </c>
      <c r="U12" s="101">
        <v>71</v>
      </c>
      <c r="V12" s="101">
        <v>71</v>
      </c>
      <c r="W12" s="101">
        <v>60</v>
      </c>
      <c r="X12" s="101">
        <v>59</v>
      </c>
      <c r="Y12" s="101">
        <v>54</v>
      </c>
      <c r="Z12" s="101">
        <v>51</v>
      </c>
      <c r="AA12" s="101">
        <v>53</v>
      </c>
      <c r="AB12" s="101">
        <v>69</v>
      </c>
      <c r="AC12" s="101">
        <v>66</v>
      </c>
      <c r="AD12" s="101">
        <v>56</v>
      </c>
      <c r="AE12" s="101">
        <v>56</v>
      </c>
      <c r="AF12" s="100">
        <v>62</v>
      </c>
      <c r="AG12" s="100">
        <v>58</v>
      </c>
      <c r="AH12" s="100">
        <v>69</v>
      </c>
      <c r="AI12" s="100">
        <v>91</v>
      </c>
      <c r="AJ12" s="148">
        <v>116</v>
      </c>
      <c r="AK12" s="168">
        <v>81</v>
      </c>
    </row>
    <row r="13" spans="1:37">
      <c r="A13" s="120" t="s">
        <v>343</v>
      </c>
      <c r="B13" s="100" t="s">
        <v>2</v>
      </c>
      <c r="C13" s="100" t="s">
        <v>2</v>
      </c>
      <c r="D13" s="100" t="s">
        <v>2</v>
      </c>
      <c r="E13" s="100" t="s">
        <v>2</v>
      </c>
      <c r="F13" s="100" t="s">
        <v>2</v>
      </c>
      <c r="G13" s="100" t="s">
        <v>2</v>
      </c>
      <c r="H13" s="100" t="s">
        <v>2</v>
      </c>
      <c r="I13" s="100" t="s">
        <v>2</v>
      </c>
      <c r="J13" s="100" t="s">
        <v>2</v>
      </c>
      <c r="K13" s="100" t="s">
        <v>2</v>
      </c>
      <c r="L13" s="100" t="s">
        <v>2</v>
      </c>
      <c r="M13" s="100" t="s">
        <v>2</v>
      </c>
      <c r="N13" s="100" t="s">
        <v>2</v>
      </c>
      <c r="O13" s="100">
        <v>72</v>
      </c>
      <c r="P13" s="100">
        <v>61</v>
      </c>
      <c r="Q13" s="100">
        <v>60</v>
      </c>
      <c r="R13" s="100">
        <v>58</v>
      </c>
      <c r="S13" s="100">
        <v>49</v>
      </c>
      <c r="T13" s="101">
        <v>53</v>
      </c>
      <c r="U13" s="101">
        <v>61</v>
      </c>
      <c r="V13" s="101">
        <v>61</v>
      </c>
      <c r="W13" s="101">
        <v>57</v>
      </c>
      <c r="X13" s="101">
        <v>56</v>
      </c>
      <c r="Y13" s="101">
        <v>52</v>
      </c>
      <c r="Z13" s="101">
        <v>49</v>
      </c>
      <c r="AA13" s="101">
        <v>51</v>
      </c>
      <c r="AB13" s="101">
        <v>61</v>
      </c>
      <c r="AC13" s="101">
        <v>58</v>
      </c>
      <c r="AD13" s="101">
        <v>50</v>
      </c>
      <c r="AE13" s="101">
        <v>47</v>
      </c>
      <c r="AF13" s="100">
        <v>48</v>
      </c>
      <c r="AG13" s="100">
        <v>43</v>
      </c>
      <c r="AH13" s="100">
        <v>52</v>
      </c>
      <c r="AI13" s="100">
        <v>67</v>
      </c>
      <c r="AJ13" s="148">
        <v>89</v>
      </c>
      <c r="AK13" s="168">
        <v>57</v>
      </c>
    </row>
    <row r="14" spans="1:37">
      <c r="A14" s="120" t="s">
        <v>344</v>
      </c>
      <c r="B14" s="100" t="s">
        <v>2</v>
      </c>
      <c r="C14" s="100" t="s">
        <v>2</v>
      </c>
      <c r="D14" s="100" t="s">
        <v>2</v>
      </c>
      <c r="E14" s="100" t="s">
        <v>2</v>
      </c>
      <c r="F14" s="100" t="s">
        <v>2</v>
      </c>
      <c r="G14" s="100" t="s">
        <v>2</v>
      </c>
      <c r="H14" s="100" t="s">
        <v>2</v>
      </c>
      <c r="I14" s="100" t="s">
        <v>2</v>
      </c>
      <c r="J14" s="100" t="s">
        <v>2</v>
      </c>
      <c r="K14" s="100" t="s">
        <v>2</v>
      </c>
      <c r="L14" s="100" t="s">
        <v>2</v>
      </c>
      <c r="M14" s="100" t="s">
        <v>2</v>
      </c>
      <c r="N14" s="100" t="s">
        <v>2</v>
      </c>
      <c r="O14" s="100">
        <v>9</v>
      </c>
      <c r="P14" s="100">
        <v>9</v>
      </c>
      <c r="Q14" s="100">
        <v>9</v>
      </c>
      <c r="R14" s="100">
        <v>5</v>
      </c>
      <c r="S14" s="100">
        <v>4</v>
      </c>
      <c r="T14" s="101">
        <v>4</v>
      </c>
      <c r="U14" s="101">
        <v>10</v>
      </c>
      <c r="V14" s="101">
        <v>10</v>
      </c>
      <c r="W14" s="101">
        <v>3</v>
      </c>
      <c r="X14" s="101">
        <v>3</v>
      </c>
      <c r="Y14" s="101">
        <v>2</v>
      </c>
      <c r="Z14" s="101">
        <v>2</v>
      </c>
      <c r="AA14" s="101">
        <v>2</v>
      </c>
      <c r="AB14" s="101">
        <v>8</v>
      </c>
      <c r="AC14" s="101">
        <v>8</v>
      </c>
      <c r="AD14" s="101">
        <v>6</v>
      </c>
      <c r="AE14" s="101">
        <v>9</v>
      </c>
      <c r="AF14" s="100">
        <v>14</v>
      </c>
      <c r="AG14" s="100">
        <v>15</v>
      </c>
      <c r="AH14" s="100">
        <v>17</v>
      </c>
      <c r="AI14" s="100">
        <v>24</v>
      </c>
      <c r="AJ14" s="148">
        <v>27</v>
      </c>
      <c r="AK14" s="168">
        <v>24</v>
      </c>
    </row>
    <row r="15" spans="1:37">
      <c r="A15" s="116" t="s">
        <v>346</v>
      </c>
      <c r="B15" s="100" t="s">
        <v>2</v>
      </c>
      <c r="C15" s="100" t="s">
        <v>2</v>
      </c>
      <c r="D15" s="100" t="s">
        <v>2</v>
      </c>
      <c r="E15" s="100" t="s">
        <v>2</v>
      </c>
      <c r="F15" s="100" t="s">
        <v>2</v>
      </c>
      <c r="G15" s="100" t="s">
        <v>2</v>
      </c>
      <c r="H15" s="100" t="s">
        <v>2</v>
      </c>
      <c r="I15" s="100" t="s">
        <v>2</v>
      </c>
      <c r="J15" s="100" t="s">
        <v>2</v>
      </c>
      <c r="K15" s="100" t="s">
        <v>2</v>
      </c>
      <c r="L15" s="100" t="s">
        <v>2</v>
      </c>
      <c r="M15" s="100" t="s">
        <v>2</v>
      </c>
      <c r="N15" s="100" t="s">
        <v>2</v>
      </c>
      <c r="O15" s="100">
        <v>51</v>
      </c>
      <c r="P15" s="100">
        <v>49</v>
      </c>
      <c r="Q15" s="100">
        <v>49</v>
      </c>
      <c r="R15" s="100">
        <v>49</v>
      </c>
      <c r="S15" s="100">
        <v>46</v>
      </c>
      <c r="T15" s="101">
        <v>51</v>
      </c>
      <c r="U15" s="101">
        <v>51</v>
      </c>
      <c r="V15" s="101">
        <v>51</v>
      </c>
      <c r="W15" s="101">
        <v>52</v>
      </c>
      <c r="X15" s="101">
        <v>56</v>
      </c>
      <c r="Y15" s="101">
        <v>56</v>
      </c>
      <c r="Z15" s="101">
        <v>54</v>
      </c>
      <c r="AA15" s="101">
        <v>55</v>
      </c>
      <c r="AB15" s="101">
        <v>74</v>
      </c>
      <c r="AC15" s="101">
        <v>75</v>
      </c>
      <c r="AD15" s="101">
        <v>68</v>
      </c>
      <c r="AE15" s="101">
        <v>68</v>
      </c>
      <c r="AF15" s="100">
        <v>74</v>
      </c>
      <c r="AG15" s="100">
        <v>61</v>
      </c>
      <c r="AH15" s="100">
        <v>69</v>
      </c>
      <c r="AI15" s="100">
        <v>106</v>
      </c>
      <c r="AJ15" s="148">
        <v>133</v>
      </c>
      <c r="AK15" s="168">
        <v>101</v>
      </c>
    </row>
    <row r="16" spans="1:37">
      <c r="A16" s="121" t="s">
        <v>347</v>
      </c>
      <c r="B16" s="102" t="s">
        <v>2</v>
      </c>
      <c r="C16" s="102" t="s">
        <v>2</v>
      </c>
      <c r="D16" s="102" t="s">
        <v>2</v>
      </c>
      <c r="E16" s="102" t="s">
        <v>2</v>
      </c>
      <c r="F16" s="102" t="s">
        <v>2</v>
      </c>
      <c r="G16" s="102" t="s">
        <v>2</v>
      </c>
      <c r="H16" s="102" t="s">
        <v>2</v>
      </c>
      <c r="I16" s="102" t="s">
        <v>2</v>
      </c>
      <c r="J16" s="102" t="s">
        <v>2</v>
      </c>
      <c r="K16" s="102" t="s">
        <v>2</v>
      </c>
      <c r="L16" s="102" t="s">
        <v>2</v>
      </c>
      <c r="M16" s="102" t="s">
        <v>2</v>
      </c>
      <c r="N16" s="102" t="s">
        <v>2</v>
      </c>
      <c r="O16" s="102">
        <v>13</v>
      </c>
      <c r="P16" s="102">
        <v>13</v>
      </c>
      <c r="Q16" s="102">
        <v>8</v>
      </c>
      <c r="R16" s="102">
        <v>7</v>
      </c>
      <c r="S16" s="102">
        <v>7</v>
      </c>
      <c r="T16" s="115">
        <v>8</v>
      </c>
      <c r="U16" s="115">
        <v>23</v>
      </c>
      <c r="V16" s="115">
        <v>24</v>
      </c>
      <c r="W16" s="115">
        <v>24</v>
      </c>
      <c r="X16" s="115">
        <v>27</v>
      </c>
      <c r="Y16" s="115">
        <v>29</v>
      </c>
      <c r="Z16" s="115">
        <v>25</v>
      </c>
      <c r="AA16" s="115">
        <v>25</v>
      </c>
      <c r="AB16" s="115">
        <v>27</v>
      </c>
      <c r="AC16" s="115">
        <v>21</v>
      </c>
      <c r="AD16" s="115">
        <v>27</v>
      </c>
      <c r="AE16" s="115">
        <v>22</v>
      </c>
      <c r="AF16" s="102">
        <v>20</v>
      </c>
      <c r="AG16" s="115">
        <v>22</v>
      </c>
      <c r="AH16" s="122">
        <v>25</v>
      </c>
      <c r="AI16" s="122">
        <v>29</v>
      </c>
      <c r="AJ16" s="150">
        <v>47</v>
      </c>
      <c r="AK16" s="170">
        <v>27</v>
      </c>
    </row>
    <row r="17" spans="1:36" ht="15">
      <c r="A17" s="123" t="s">
        <v>337</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row>
  </sheetData>
  <mergeCells count="1">
    <mergeCell ref="A4:A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Метадеректер</vt:lpstr>
      <vt:lpstr>Шартты белгілер</vt:lpstr>
      <vt:lpstr>Темір жол</vt:lpstr>
      <vt:lpstr>Теңіз</vt:lpstr>
      <vt:lpstr>Ішкі су</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2026-05-29T13:15:32Z</dcterms:modified>
</cp:coreProperties>
</file>